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My Drive\CFT Anti-tick vaccines\Figures and Tables\"/>
    </mc:Choice>
  </mc:AlternateContent>
  <xr:revisionPtr revIDLastSave="0" documentId="13_ncr:1_{B4098DA2-BDB8-4E05-B5A9-ABAEE2B06F9B}" xr6:coauthVersionLast="47" xr6:coauthVersionMax="47" xr10:uidLastSave="{00000000-0000-0000-0000-000000000000}"/>
  <bookViews>
    <workbookView xWindow="11385" yWindow="435" windowWidth="26475" windowHeight="15510" xr2:uid="{00000000-000D-0000-FFFF-FFFF00000000}"/>
  </bookViews>
  <sheets>
    <sheet name="Primers for Rmicroplus AmpSeq" sheetId="11" r:id="rId1"/>
    <sheet name="Multiplex 1" sheetId="12" r:id="rId2"/>
    <sheet name="Multiplex 2" sheetId="13" r:id="rId3"/>
    <sheet name="Multiplex 3" sheetId="14" r:id="rId4"/>
    <sheet name="Multiplex 4" sheetId="1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14" l="1"/>
  <c r="F31" i="14"/>
  <c r="G30" i="14"/>
  <c r="F30" i="14"/>
  <c r="G29" i="14"/>
  <c r="F29" i="14"/>
  <c r="G28" i="14"/>
  <c r="F28" i="14"/>
  <c r="G27" i="14"/>
  <c r="F27" i="14"/>
  <c r="G26" i="14"/>
  <c r="F26" i="14"/>
  <c r="G25" i="14"/>
  <c r="F25" i="14"/>
  <c r="G17" i="16" l="1"/>
  <c r="F17" i="16"/>
  <c r="G16" i="16"/>
  <c r="F16" i="16"/>
  <c r="G15" i="16"/>
  <c r="F15" i="16"/>
  <c r="G14" i="16"/>
  <c r="F14" i="16"/>
  <c r="G13" i="16"/>
  <c r="F13" i="16"/>
  <c r="G12" i="16"/>
  <c r="F12" i="16"/>
  <c r="F10" i="16"/>
  <c r="G10" i="16"/>
  <c r="F11" i="16"/>
  <c r="G11" i="16"/>
  <c r="G18" i="16"/>
  <c r="F18" i="16"/>
  <c r="G9" i="16"/>
  <c r="F9" i="16"/>
  <c r="G8" i="16"/>
  <c r="F8" i="16"/>
  <c r="G7" i="16"/>
  <c r="F7" i="16"/>
  <c r="G32" i="14"/>
  <c r="F32" i="14"/>
  <c r="G24" i="14"/>
  <c r="F24" i="14"/>
  <c r="G23" i="14"/>
  <c r="F23" i="14"/>
  <c r="G22" i="14"/>
  <c r="F22" i="14"/>
  <c r="G21" i="14"/>
  <c r="F21" i="14"/>
  <c r="G20" i="14"/>
  <c r="F20" i="14"/>
  <c r="G19" i="14"/>
  <c r="F19" i="14"/>
  <c r="G18" i="14"/>
  <c r="F18" i="14"/>
  <c r="G17" i="14"/>
  <c r="F17" i="14"/>
  <c r="G16" i="14"/>
  <c r="F16" i="14"/>
  <c r="G15" i="14"/>
  <c r="F15" i="14"/>
  <c r="G14" i="14"/>
  <c r="F14" i="14"/>
  <c r="G13" i="14"/>
  <c r="F13" i="14"/>
  <c r="G12" i="14"/>
  <c r="F12" i="14"/>
  <c r="G11" i="14"/>
  <c r="F11" i="14"/>
  <c r="G10" i="14"/>
  <c r="F10" i="14"/>
  <c r="G9" i="14"/>
  <c r="F9" i="14"/>
  <c r="G8" i="14"/>
  <c r="F8" i="14"/>
  <c r="G7" i="14"/>
  <c r="F7" i="14"/>
  <c r="G38" i="13"/>
  <c r="F38" i="13"/>
  <c r="G37" i="13"/>
  <c r="F37" i="13"/>
  <c r="G36" i="13"/>
  <c r="F36" i="13"/>
  <c r="G35" i="13"/>
  <c r="F35" i="13"/>
  <c r="G34" i="13"/>
  <c r="F34" i="13"/>
  <c r="G33" i="13"/>
  <c r="F33" i="13"/>
  <c r="G32" i="13"/>
  <c r="F32" i="13"/>
  <c r="G31" i="13"/>
  <c r="F31" i="13"/>
  <c r="G30" i="13"/>
  <c r="F30" i="13"/>
  <c r="G29" i="13"/>
  <c r="F29" i="13"/>
  <c r="G28" i="13"/>
  <c r="F28" i="13"/>
  <c r="G27" i="13"/>
  <c r="F27" i="13"/>
  <c r="G26" i="13"/>
  <c r="F26" i="13"/>
  <c r="G25" i="13"/>
  <c r="F25" i="13"/>
  <c r="G24" i="13"/>
  <c r="F24" i="13"/>
  <c r="G23" i="13"/>
  <c r="F23" i="13"/>
  <c r="G22" i="13"/>
  <c r="F22" i="13"/>
  <c r="G21" i="13"/>
  <c r="F21" i="13"/>
  <c r="G20" i="13"/>
  <c r="F20" i="13"/>
  <c r="G19" i="13"/>
  <c r="F19" i="13"/>
  <c r="G18" i="13"/>
  <c r="F18" i="13"/>
  <c r="G17" i="13"/>
  <c r="F17" i="13"/>
  <c r="G16" i="13"/>
  <c r="F16" i="13"/>
  <c r="G15" i="13"/>
  <c r="F15" i="13"/>
  <c r="G14" i="13"/>
  <c r="F14" i="13"/>
  <c r="G13" i="13"/>
  <c r="F13" i="13"/>
  <c r="G12" i="13"/>
  <c r="F12" i="13"/>
  <c r="G11" i="13"/>
  <c r="F11" i="13"/>
  <c r="G10" i="13"/>
  <c r="F10" i="13"/>
  <c r="G9" i="13"/>
  <c r="F9" i="13"/>
  <c r="G8" i="13"/>
  <c r="F8" i="13"/>
  <c r="G7" i="13"/>
  <c r="F7" i="13"/>
  <c r="G135" i="12"/>
  <c r="F135" i="12"/>
  <c r="G134" i="12"/>
  <c r="F134" i="12"/>
  <c r="G133" i="12"/>
  <c r="F133" i="12"/>
  <c r="G132" i="12"/>
  <c r="F132" i="12"/>
  <c r="G131" i="12"/>
  <c r="F131" i="12"/>
  <c r="G130" i="12"/>
  <c r="F130" i="12"/>
  <c r="G129" i="12"/>
  <c r="F129" i="12"/>
  <c r="G128" i="12"/>
  <c r="F128" i="12"/>
  <c r="G127" i="12"/>
  <c r="F127" i="12"/>
  <c r="G126" i="12"/>
  <c r="F126" i="12"/>
  <c r="G125" i="12"/>
  <c r="F125" i="12"/>
  <c r="G124" i="12"/>
  <c r="F124" i="12"/>
  <c r="G123" i="12"/>
  <c r="F123" i="12"/>
  <c r="G122" i="12"/>
  <c r="F122" i="12"/>
  <c r="G121" i="12"/>
  <c r="F121" i="12"/>
  <c r="G120" i="12"/>
  <c r="F120" i="12"/>
  <c r="G119" i="12"/>
  <c r="F119" i="12"/>
  <c r="G118" i="12"/>
  <c r="F118" i="12"/>
  <c r="G117" i="12"/>
  <c r="F117" i="12"/>
  <c r="G116" i="12"/>
  <c r="F116" i="12"/>
  <c r="G115" i="12"/>
  <c r="F115" i="12"/>
  <c r="G114" i="12"/>
  <c r="F114" i="12"/>
  <c r="G113" i="12"/>
  <c r="F113" i="12"/>
  <c r="G112" i="12"/>
  <c r="F112" i="12"/>
  <c r="G111" i="12"/>
  <c r="F111" i="12"/>
  <c r="G110" i="12"/>
  <c r="F110" i="12"/>
  <c r="G109" i="12"/>
  <c r="F109" i="12"/>
  <c r="G108" i="12"/>
  <c r="F108" i="12"/>
  <c r="G107" i="12"/>
  <c r="F107" i="12"/>
  <c r="G106" i="12"/>
  <c r="F106" i="12"/>
  <c r="G105" i="12"/>
  <c r="F105" i="12"/>
  <c r="G104" i="12"/>
  <c r="F104" i="12"/>
  <c r="G103" i="12"/>
  <c r="F103" i="12"/>
  <c r="G102" i="12"/>
  <c r="F102" i="12"/>
  <c r="G101" i="12"/>
  <c r="F101" i="12"/>
  <c r="G100" i="12"/>
  <c r="F100" i="12"/>
  <c r="G99" i="12"/>
  <c r="F99" i="12"/>
  <c r="G98" i="12"/>
  <c r="F98" i="12"/>
  <c r="G97" i="12"/>
  <c r="F97" i="12"/>
  <c r="G96" i="12"/>
  <c r="F96" i="12"/>
  <c r="G95" i="12"/>
  <c r="F95" i="12"/>
  <c r="G94" i="12"/>
  <c r="F94" i="12"/>
  <c r="G93" i="12"/>
  <c r="F93" i="12"/>
  <c r="G92" i="12"/>
  <c r="F92" i="12"/>
  <c r="G91" i="12"/>
  <c r="F91" i="12"/>
  <c r="G90" i="12"/>
  <c r="F90" i="12"/>
  <c r="G89" i="12"/>
  <c r="F89" i="12"/>
  <c r="G88" i="12"/>
  <c r="F88" i="12"/>
  <c r="G87" i="12"/>
  <c r="F87" i="12"/>
  <c r="G86" i="12"/>
  <c r="F86" i="12"/>
  <c r="G85" i="12"/>
  <c r="F85" i="12"/>
  <c r="G84" i="12"/>
  <c r="F84" i="12"/>
  <c r="G83" i="12"/>
  <c r="F83" i="12"/>
  <c r="G82" i="12"/>
  <c r="F82" i="12"/>
  <c r="G81" i="12"/>
  <c r="F81" i="12"/>
  <c r="G80" i="12"/>
  <c r="F80" i="12"/>
  <c r="G79" i="12"/>
  <c r="F79" i="12"/>
  <c r="G78" i="12"/>
  <c r="F78" i="12"/>
  <c r="G77" i="12"/>
  <c r="F77" i="12"/>
  <c r="G76" i="12"/>
  <c r="F76" i="12"/>
  <c r="G75" i="12"/>
  <c r="F75" i="12"/>
  <c r="G74" i="12"/>
  <c r="F74" i="12"/>
  <c r="G73" i="12"/>
  <c r="F73" i="12"/>
  <c r="G72" i="12"/>
  <c r="F72" i="12"/>
  <c r="G71" i="12"/>
  <c r="F71" i="12"/>
  <c r="G70" i="12"/>
  <c r="F70" i="12"/>
  <c r="G69" i="12"/>
  <c r="F69" i="12"/>
  <c r="G68" i="12"/>
  <c r="F68" i="12"/>
  <c r="G67" i="12"/>
  <c r="F67" i="12"/>
  <c r="G66" i="12"/>
  <c r="F66" i="12"/>
  <c r="G65" i="12"/>
  <c r="F65" i="12"/>
  <c r="G64" i="12"/>
  <c r="F64" i="12"/>
  <c r="G63" i="12"/>
  <c r="F63" i="12"/>
  <c r="G62" i="12"/>
  <c r="F62" i="12"/>
  <c r="G61" i="12"/>
  <c r="F61" i="12"/>
  <c r="G60" i="12"/>
  <c r="F60" i="12"/>
  <c r="G59" i="12"/>
  <c r="F59" i="12"/>
  <c r="G58" i="12"/>
  <c r="F58" i="12"/>
  <c r="G57" i="12"/>
  <c r="F57" i="12"/>
  <c r="G56" i="12"/>
  <c r="F56" i="12"/>
  <c r="G55" i="12"/>
  <c r="F55" i="12"/>
  <c r="G54" i="12"/>
  <c r="F54" i="12"/>
  <c r="G53" i="12"/>
  <c r="F53" i="12"/>
  <c r="G52" i="12"/>
  <c r="F52" i="12"/>
  <c r="G51" i="12"/>
  <c r="F51" i="12"/>
  <c r="G50" i="12"/>
  <c r="F50" i="12"/>
  <c r="G49" i="12"/>
  <c r="F49" i="12"/>
  <c r="G48" i="12"/>
  <c r="F48" i="12"/>
  <c r="G47" i="12"/>
  <c r="F47" i="12"/>
  <c r="G46" i="12"/>
  <c r="F46" i="12"/>
  <c r="G45" i="12"/>
  <c r="F45" i="12"/>
  <c r="G44" i="12"/>
  <c r="F44" i="12"/>
  <c r="G43" i="12"/>
  <c r="F43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G32" i="12"/>
  <c r="F32" i="12"/>
  <c r="G31" i="12"/>
  <c r="F31" i="12"/>
  <c r="G30" i="12"/>
  <c r="F30" i="12"/>
  <c r="G29" i="12"/>
  <c r="F29" i="12"/>
  <c r="G28" i="12"/>
  <c r="F28" i="12"/>
  <c r="G27" i="12"/>
  <c r="F27" i="12"/>
  <c r="G26" i="12"/>
  <c r="F26" i="12"/>
  <c r="G25" i="12"/>
  <c r="F25" i="12"/>
  <c r="G24" i="12"/>
  <c r="F24" i="12"/>
  <c r="G23" i="12"/>
  <c r="F23" i="12"/>
  <c r="G22" i="12"/>
  <c r="F22" i="12"/>
  <c r="G21" i="12"/>
  <c r="F21" i="12"/>
  <c r="G20" i="12"/>
  <c r="F20" i="12"/>
  <c r="G19" i="12"/>
  <c r="F19" i="12"/>
  <c r="G18" i="12"/>
  <c r="F18" i="12"/>
  <c r="G17" i="12"/>
  <c r="F17" i="12"/>
  <c r="G16" i="12"/>
  <c r="F16" i="12"/>
  <c r="G15" i="12"/>
  <c r="F15" i="12"/>
  <c r="G14" i="12"/>
  <c r="F14" i="12"/>
  <c r="G13" i="12"/>
  <c r="F13" i="12"/>
  <c r="G12" i="12"/>
  <c r="F12" i="12"/>
  <c r="G11" i="12"/>
  <c r="F11" i="12"/>
  <c r="G10" i="12"/>
  <c r="F10" i="12"/>
  <c r="G9" i="12"/>
  <c r="F9" i="12"/>
  <c r="G8" i="12"/>
  <c r="F8" i="12"/>
  <c r="F6" i="12" s="1"/>
  <c r="F136" i="12" s="1"/>
  <c r="F138" i="12" s="1"/>
  <c r="G7" i="12"/>
  <c r="F7" i="12"/>
  <c r="F6" i="14" l="1"/>
  <c r="F33" i="14" s="1"/>
  <c r="F35" i="14" s="1"/>
  <c r="F6" i="16"/>
  <c r="F19" i="16" s="1"/>
  <c r="F21" i="16" s="1"/>
  <c r="F6" i="13"/>
  <c r="G6" i="13" s="1"/>
  <c r="G39" i="13" s="1"/>
  <c r="G6" i="12"/>
  <c r="G136" i="12" s="1"/>
  <c r="G6" i="14" l="1"/>
  <c r="G33" i="14" s="1"/>
  <c r="G6" i="16"/>
  <c r="G19" i="16" s="1"/>
  <c r="F39" i="13"/>
  <c r="F41" i="13" s="1"/>
</calcChain>
</file>

<file path=xl/sharedStrings.xml><?xml version="1.0" encoding="utf-8"?>
<sst xmlns="http://schemas.openxmlformats.org/spreadsheetml/2006/main" count="1820" uniqueCount="717">
  <si>
    <t>RmAQP1_01.102_F</t>
  </si>
  <si>
    <t>RmAQP1_01.102_R</t>
  </si>
  <si>
    <t>RmAQP1_01.202_F</t>
  </si>
  <si>
    <t>RmAQP1_01.202_R</t>
  </si>
  <si>
    <t>RmAQP1_01.301_F</t>
  </si>
  <si>
    <t>RmAQP1_01.301_R</t>
  </si>
  <si>
    <t>RmAQP1_01.502_F</t>
  </si>
  <si>
    <t>RmAQP1_01.502_R</t>
  </si>
  <si>
    <t>RmAQP2_E01A01_F2</t>
  </si>
  <si>
    <t>RmAQP2_E01A01_R</t>
  </si>
  <si>
    <t>RmAQP2_E02A01_F</t>
  </si>
  <si>
    <t>RmAQP2_E02A01_R</t>
  </si>
  <si>
    <t>VDAC_E01A01_F</t>
  </si>
  <si>
    <t>VDAC_E01A01_R</t>
  </si>
  <si>
    <t>VDAC_E01A03_F2</t>
  </si>
  <si>
    <t>VDAC_E01A03_R3</t>
  </si>
  <si>
    <t>RmS-5_A0201_F</t>
  </si>
  <si>
    <t>RmS-5_A0201_R</t>
  </si>
  <si>
    <t>RmS-5_A0401_F</t>
  </si>
  <si>
    <t>RmS-5_A0401_R</t>
  </si>
  <si>
    <t>RmS-11_A0201_F</t>
  </si>
  <si>
    <t>RmS-11_A0201_R</t>
  </si>
  <si>
    <t>RmS-11_A0401_F</t>
  </si>
  <si>
    <t>RmS-11_A0401_R</t>
  </si>
  <si>
    <t>RmSub_E0405_F</t>
  </si>
  <si>
    <t>VDAC_E01A02_F</t>
  </si>
  <si>
    <t>VDAC_E01A02_R</t>
  </si>
  <si>
    <t>VetR_0301_A1_F</t>
  </si>
  <si>
    <t>VetR_0301_A1_R</t>
  </si>
  <si>
    <t>VetR_1402_F</t>
  </si>
  <si>
    <t>VetR_1502_R</t>
  </si>
  <si>
    <t>VetR_1702_F</t>
  </si>
  <si>
    <t>VetR_1702_R</t>
  </si>
  <si>
    <t>VetR_1901_F</t>
  </si>
  <si>
    <t>VetR_1901_R</t>
  </si>
  <si>
    <t>VetR_0202_F</t>
  </si>
  <si>
    <t>RmAQP1_01.402_F</t>
  </si>
  <si>
    <t>VetR_0202_R</t>
  </si>
  <si>
    <t>RmAQP1_01.402_R</t>
  </si>
  <si>
    <t>VetR_1601_F</t>
  </si>
  <si>
    <t>RmAQP2_E02A02_F</t>
  </si>
  <si>
    <t>RmAQP1_E0002_F</t>
  </si>
  <si>
    <t>VetR_1601_R</t>
  </si>
  <si>
    <t>RmAQP2_E02A02_R2</t>
  </si>
  <si>
    <t>RmAQP1_E0002_R</t>
  </si>
  <si>
    <t>VetR_1802_F</t>
  </si>
  <si>
    <t>Bm86_Exon06_F1</t>
  </si>
  <si>
    <t>Rm_MP4_E0801_F</t>
  </si>
  <si>
    <t>VetR_1802_R</t>
  </si>
  <si>
    <t>Bm86_Exon06_R1</t>
  </si>
  <si>
    <t>Rm_MP4_E0801_R</t>
  </si>
  <si>
    <t>VetR_2002_F</t>
  </si>
  <si>
    <t>Bm86_Exon17_F1</t>
  </si>
  <si>
    <t>Rm_MP4_E1002_F</t>
  </si>
  <si>
    <t>VetR_2002_R</t>
  </si>
  <si>
    <t>Bm86_Exon17_R1</t>
  </si>
  <si>
    <t>Rm_MP4_E1002_R</t>
  </si>
  <si>
    <t>Bm86_Exon16_F1</t>
  </si>
  <si>
    <t>Bm86_Exon16_R1</t>
  </si>
  <si>
    <t>Gene</t>
  </si>
  <si>
    <t>Bm86</t>
  </si>
  <si>
    <t>Exon</t>
  </si>
  <si>
    <t>Multiplex</t>
  </si>
  <si>
    <t>ACCCAACTGAATGGAGCTATGTCGCCGCTTCAGC</t>
  </si>
  <si>
    <t>ACGCACTTGACTTGTCTTCATGATTCTGCTGTGCACTCTAC</t>
  </si>
  <si>
    <t>ACCCAACTGAATGGAGCATTATCGCAGCCATTTGCTCT</t>
  </si>
  <si>
    <t>ACGCACTTGACTTGTCTTCTAAGAGATATTGAGGTTTACTTATATTCG</t>
  </si>
  <si>
    <t>ACCCAACTGAATGGAGCAAGATACGTGCAAGACAAGGGA</t>
  </si>
  <si>
    <t>ACGCACTTGACTTGTCTTCTTTTGCATTGTAGCGTTAGATCG</t>
  </si>
  <si>
    <t>ACCCAACTGAATGGAGCTTAAAAATGACTTCGCAACTGACTG</t>
  </si>
  <si>
    <t>ACGCACTTGACTTGTCTTCGGACACAGTTCCGTGTGGTCTT</t>
  </si>
  <si>
    <t>ACCCAACTGAATGGAGCCGTGTCTTCGTCCCGACTTG</t>
  </si>
  <si>
    <t>ACGCACTTGACTTGTCTTCCTGAACAGTTTGCTGTGTTCCACC</t>
  </si>
  <si>
    <t>ACCCAACTGAATGGAGCGCCTCTCTTCAAGATGCTTGC</t>
  </si>
  <si>
    <t>ACGCACTTGACTTGTCTTCAACGCTGATGTGATTACTTTTGC</t>
  </si>
  <si>
    <t>ACCCAACTGAATGGAGCGTACATATCCAGGTATTTCGTACACAGT</t>
  </si>
  <si>
    <t>ACCCAACTGAATGGAGCGTACATATCCAGGCATTCCGTACACAGG</t>
  </si>
  <si>
    <t>ACGCACTTGACTTGTCTTCACTGAAACATATGCTTACTTATGCACG</t>
  </si>
  <si>
    <t>ACGCACTTGACTTGTCTTCACTGAAACATATGCTTACCTATGCACT</t>
  </si>
  <si>
    <t>ACCCAACTGAATGGAGCATTACTACACGGTGTCATTCACCC</t>
  </si>
  <si>
    <t>ACGCACTTGACTTGTCTTCGCTTCCAAAACACGATCCTCA</t>
  </si>
  <si>
    <t>ACCCAACTGAATGGAGCCTGTTTGTTTAGGTGATTGCGT</t>
  </si>
  <si>
    <t>ACGCACTTGACTTGTCTTCGCTTTCATGTTCACTCACTCAGTAG</t>
  </si>
  <si>
    <t>ACCCAACTGAATGGAGCCGCCTTGTTTTCTTCTTTATTCTG</t>
  </si>
  <si>
    <t>ACGCACTTGACTTGTCTTCCGGTAAAGAGCATGTTACTCACG</t>
  </si>
  <si>
    <t>ACCCAACTGAATGGAGCGTAATTTACAGGCAGGACATTAAG</t>
  </si>
  <si>
    <t>ACGCACTTGACTTGTCTTCAAATGGAAAGCACACCTGTT</t>
  </si>
  <si>
    <t>ACCCAACTGAATGGAGCTATACACTTGCAGAAATTGAAGAAGAGA</t>
  </si>
  <si>
    <t>ACGCACTTGACTTGTCTTCAAGCAGGTGCTGTTCACCTTTAC</t>
  </si>
  <si>
    <t>ACCCAACTGAATGGAGCCGAGCTGTCTATCTCTTCCTTCAG</t>
  </si>
  <si>
    <t>ACGCACTTGACTTGTCTTCCTTATACTTACCAATGCAGCCAATC</t>
  </si>
  <si>
    <t>ACCCAACTGAATGGAGCGCGTACCACATGCAACCCTAA</t>
  </si>
  <si>
    <t>ACGCACTTGACTTGTCTTCTTGGCAGGCTCCCTAGAACA</t>
  </si>
  <si>
    <t>ACCCAACTGAATGGAGCATTTCGTCGCATTTTAGACTCTTG</t>
  </si>
  <si>
    <t>ACGCACTTGACTTGTCTTCGAAGTAGATAGCACCCACCTGGA</t>
  </si>
  <si>
    <t>ACCCAACTGAATGGAGCAGCAATGCAACAACCGAGG</t>
  </si>
  <si>
    <t>ACGCACTTGACTTGTCTTCGAAATGTGTCACTTCACGTCCG</t>
  </si>
  <si>
    <t>ACCCAACTGAATGGAGCATTTAACAGTTCAACGGTGAAGACC</t>
  </si>
  <si>
    <t>ACGCACTTGACTTGTCTTCTTTTGACACTCACAACTTCGACG</t>
  </si>
  <si>
    <t>ACCCAACTGAATGGAGCCTTGCAGGAAGGTGTGGTG</t>
  </si>
  <si>
    <t>ACGCACTTGACTTGTCTTCACTTGTTCACTTACCTTTCCCA</t>
  </si>
  <si>
    <t>ACCCAACTGAATGGAGCGCTCCGACTGTGAGTGAGA</t>
  </si>
  <si>
    <t>ACGCACTTGACTTGTCTTCTCATAGAATTCACCATTACGC</t>
  </si>
  <si>
    <t>ACCCAACTGAATGGAGCCTTTACAGGTGAACTTGAGGTA</t>
  </si>
  <si>
    <t>ACGCACTTGACTTGTCTTCAAGAAATGATTACTTCGTCTTTC</t>
  </si>
  <si>
    <t>ACCCAACTGAATGGAGCCATAGCCCTTACAGAAATGG</t>
  </si>
  <si>
    <t>ACGCACTTGACTTGTCTTCCCCAGTTATTAGGAACGTCA</t>
  </si>
  <si>
    <t>ACCCAACTGAATGGAGCTTTCGCAGGAATTGGTT</t>
  </si>
  <si>
    <t xml:space="preserve">ACGCACTTGACTTGTCTTCGAAGGGTATGATGTTAAATCTTA </t>
  </si>
  <si>
    <t>ACCCAACTGAATGGAGCAACACATTGCAGATTGCG</t>
  </si>
  <si>
    <t>ACGCACTTGACTTGTCTTCAAAGTACTCTCACCATGTCAGC</t>
  </si>
  <si>
    <t>ACCCAACTGAATGGAGCATTTTTTTCAGGAGTCAGATAG</t>
  </si>
  <si>
    <t>ACGCACTTGACTTGTCTTCGTCACTTACCTTGTTCCCTC</t>
  </si>
  <si>
    <t>ACCCAACTGAATGGAGCACTATCGGCGACTCCATCA</t>
  </si>
  <si>
    <t>ACGCACTTGACTTGTCTTCATTTGCACGGCCACGT</t>
  </si>
  <si>
    <t>ACCCAACTGAATGGAGCTGGTCATTAAAGAACTACACCTC</t>
  </si>
  <si>
    <t>ACGCACTTGACTTGTCTTCACGGTATATGGGTAAGAACAAG</t>
  </si>
  <si>
    <t>ACCCAACTGAATGGAGCACGACATGGTTCATTGATC</t>
  </si>
  <si>
    <t>ACGCACTTGACTTGTCTTCTAACCGACGATTACGCA</t>
  </si>
  <si>
    <t>ACCCAACTGAATGGAGCTTTCGCAGGTCATCGCAA</t>
  </si>
  <si>
    <t>ACGCACTTGACTTGTCTTCCGTGAACGTCTCGGGTCC</t>
  </si>
  <si>
    <t>ACCCAACTGAATGGAGCACCTGTTCGTAAAACACACGC</t>
  </si>
  <si>
    <t>ACGCACTTGACTTGTCTTCTTACCCGAGGATTCGTTCTTA</t>
  </si>
  <si>
    <t>ACCCAACTGAATGGAGCCGTTCACTAGACTTGCGG</t>
  </si>
  <si>
    <t>ACGCACTTGACTTGTCTTCCCAGGAAGACAGCGAGA</t>
  </si>
  <si>
    <t>ACCCAACTGAATGGAGCGGACGTAAACCTCGCTATTGT</t>
  </si>
  <si>
    <t>ACGCACTTGACTTGTCTTCCGGCACCCAAAACCAAT</t>
  </si>
  <si>
    <t>ACCCAACTGAATGGAGCCCGCAAGAAAAACATTTT</t>
  </si>
  <si>
    <t>ACGCACTTGACTTGTCTTCAGGTAACTCTCCAAGACGG</t>
  </si>
  <si>
    <t>ACCCAACTGAATGGAGCCGACAATACCACTCTCATCC</t>
  </si>
  <si>
    <t>ACGCACTTGACTTGTCTTCTAGCAGGTTCCCGAGC</t>
  </si>
  <si>
    <t>ACCCAACTGAATGGAGCAATCACCGCCATCCTGCT</t>
  </si>
  <si>
    <t>ACGCACTTGACTTGTCTTCCGAGGAGCGACTTGTAGGC</t>
  </si>
  <si>
    <t>ACCCAACTGAATGGAGCCAAGTTCAAGGCACGCA</t>
  </si>
  <si>
    <t>ACGCACTTGACTTGTCTTCCTTGTGCTTAACGTCGGAC</t>
  </si>
  <si>
    <t>ACCCAACTGAATGGAGCGGGACAAGAGAAACATCTTT</t>
  </si>
  <si>
    <t>ACGCACTTGACTTGTCTTCCTCTCGCTCTACCCACG</t>
  </si>
  <si>
    <t>ACCCAACTGAATGGAGCCGAGATGATGTTTCATAAGGAC</t>
  </si>
  <si>
    <t>ACGCACTTGACTTGTCTTCCGGACAGGTCGGCATC</t>
  </si>
  <si>
    <t>ACCCAACTGAATGGAGCAACGCACCGCCATG</t>
  </si>
  <si>
    <t>ACGCACTTGACTTGTCTTCCCGATTGCTCACCGTT</t>
  </si>
  <si>
    <t>ACCCAACTGAATGGAGCCAACTTCAACGACAAGCCCA</t>
  </si>
  <si>
    <t>ACGCACTTGACTTGTCTTCGCACCTCGCTCTTGAGTTC</t>
  </si>
  <si>
    <t>ACCCAACTGAATGGAGCGACCTCTTCAAGAACTTTACGG</t>
  </si>
  <si>
    <t>ACGCACTTGACTTGTCTTCCCCTGATGAGACTGGCATAG</t>
  </si>
  <si>
    <t>ACCCAACTGAATGGAGCGCGTTTAGTAAGTGCTGAGTAT</t>
  </si>
  <si>
    <t>ACGCACTTGACTTGTCTTCCAAAGGGCTTCTTGGACT</t>
  </si>
  <si>
    <t>ACCCAACTGAATGGAGCGTTCTCATTCTTCTCTCAGGC</t>
  </si>
  <si>
    <t>ACGCACTTGACTTGTCTTCAAGCAGCAGAAATCCAGG</t>
  </si>
  <si>
    <t>ACCCAACTGAATGGAGCCTCGTGTTTCCCGCAGAA</t>
  </si>
  <si>
    <t>ACGCACTTGACTTGTCTTCGACCTCGTAGTAGGCGAAGATC</t>
  </si>
  <si>
    <t>ACCCAACTGAATGGAGCATCATTCGATGTTCCAGATC</t>
  </si>
  <si>
    <t>ACGCACTTGACTTGTCTTCGGGTGCGTACTTTGTGC</t>
  </si>
  <si>
    <t>ACCCAACTGAATGGAGCATGTTCCAGATTGATTTCCT</t>
  </si>
  <si>
    <t>ACGCACTTGACTTGTCTTCACTGCCACTGCTGACGT</t>
  </si>
  <si>
    <t>ACCCAACTGAATGGAGCTGATCGCCAAGGATCTGAT</t>
  </si>
  <si>
    <t>ACGCACTTGACTTGTCTTCGCTGTTGTCTAACCTCGGAGTA</t>
  </si>
  <si>
    <t>ACCCAACTGAATGGAGCGCTGTGCCAGATGAGCA</t>
  </si>
  <si>
    <t>ACGCACTTGACTTGTCTTCACCTTTGAAAGCAACATCTC</t>
  </si>
  <si>
    <t>ACCCAACTGAATGGAGCGTGTCGTTCAGGTTCTATTCCT</t>
  </si>
  <si>
    <t>ACGCACTTGACTTGTCTTCTGCTTACCGAGTCCCTTG</t>
  </si>
  <si>
    <t>ACCCAACTGAATGGAGCCCTTTTAACCCATTTGAAATTC</t>
  </si>
  <si>
    <t>ACGCACTTGACTTGTCTTCAATGTCAATATCATGCAGAAGC</t>
  </si>
  <si>
    <t>ACCCAACTGAATGGAGCTTCTCGATTTCAGTGTTGAAGT</t>
  </si>
  <si>
    <t>ACGCACTTGACTTGTCTTCAGAGGGATTACTACCTGAAGTCA</t>
  </si>
  <si>
    <t>ACCCAACTGAATGGAGCTCCGTTTCAGATTTGTCG</t>
  </si>
  <si>
    <t>ACGCACTTGACTTGTCTTCGCACAGTGGTAGAAAAGTAATG</t>
  </si>
  <si>
    <t>ACCCAACTGAATGGAGCGCTCGTCGCCAGAGATCA</t>
  </si>
  <si>
    <t>ACGCACTTGACTTGTCTTCTTGGTAAGGGCTGTAGGGAC</t>
  </si>
  <si>
    <t>ACCCAACTGAATGGAGCTCTGTTTGTGCAGCAATGCC</t>
  </si>
  <si>
    <t>ACGCACTTGACTTGTCTTCAAAAACCTCGTACTCACGAGATAGG</t>
  </si>
  <si>
    <t>ACCCAACTGAATGGAGCGCGGCTCGATGCTTGAAA</t>
  </si>
  <si>
    <t>ACGCACTTGACTTGTCTTCGACAGCAACGTGACCGATCA</t>
  </si>
  <si>
    <t>ACCCAACTGAATGGAGCCTTCCATGCGTCAACAGAGC</t>
  </si>
  <si>
    <t>ACGCACTTGACTTGTCTTCCACCATGTCCCACAGCTTCTT</t>
  </si>
  <si>
    <t>ACCCAACTGAATGGAGCCATGGCTCCTCCGTGCTA</t>
  </si>
  <si>
    <t>ACGCACTTGACTTGTCTTCGCGTGTTGTCGGTGTTCC</t>
  </si>
  <si>
    <t>ACCCAACTGAATGGAGCCGGCTGAGCAAGACAAACTT</t>
  </si>
  <si>
    <t>ACGCACTTGACTTGTCTTCTGTGTCCTCCCTGGTTGAAG</t>
  </si>
  <si>
    <t>Primer sequence 5'-3' (includes 5' universal tails)</t>
  </si>
  <si>
    <t>Bm86_E01_R1</t>
  </si>
  <si>
    <t>Bm86_E02_F2</t>
  </si>
  <si>
    <t>Bm86_E02_R2</t>
  </si>
  <si>
    <t>Bm86_E01_F2</t>
  </si>
  <si>
    <t>Bm86_E03_F1</t>
  </si>
  <si>
    <t>Bm86_E03_R1</t>
  </si>
  <si>
    <t>Bm86_E04_F1</t>
  </si>
  <si>
    <t>Bm86_E04_R1</t>
  </si>
  <si>
    <t>Bm86_E05_F1</t>
  </si>
  <si>
    <t>Bm86_E05_R1</t>
  </si>
  <si>
    <t>Ba86_E05_R1</t>
  </si>
  <si>
    <t>Bm86_E07_F2</t>
  </si>
  <si>
    <t>Bm86_E07_R2</t>
  </si>
  <si>
    <t>Bm86_E08_F2</t>
  </si>
  <si>
    <t>Ba86_E08_F2</t>
  </si>
  <si>
    <t>Bm86_E08_R2</t>
  </si>
  <si>
    <t>Ba86_E08_R2</t>
  </si>
  <si>
    <t>Bm86_E10_F2</t>
  </si>
  <si>
    <t>Bm86_E10_R2</t>
  </si>
  <si>
    <t>Bm86_E11_F2</t>
  </si>
  <si>
    <t>Bm86_E11_R2</t>
  </si>
  <si>
    <t>Bm86_E12_F2</t>
  </si>
  <si>
    <t>Bm86_E12_R2</t>
  </si>
  <si>
    <t>Bm86_E13_F2</t>
  </si>
  <si>
    <t>Bm86_E13_R2</t>
  </si>
  <si>
    <t>Bm86_E14_F1</t>
  </si>
  <si>
    <t>Bm86_E14_R1</t>
  </si>
  <si>
    <t>Bm86_E15_F2</t>
  </si>
  <si>
    <t>Bm86_E15_R2</t>
  </si>
  <si>
    <t>ACGCACTTGACTTGTCTTCCTGAACATTTTGGTGAGTTCCACC</t>
  </si>
  <si>
    <t>Bm86_E09A01_F1</t>
  </si>
  <si>
    <t>Bm86_E09A01_R1</t>
  </si>
  <si>
    <t>Bm86_E09A02_F2</t>
  </si>
  <si>
    <t>Bm86_E09A02_R2</t>
  </si>
  <si>
    <t>RmS1_A0101_R</t>
  </si>
  <si>
    <t>RmS1_A0301_F</t>
  </si>
  <si>
    <t>RmS1_A0301_R</t>
  </si>
  <si>
    <t>RmS1_A0101_F</t>
  </si>
  <si>
    <t>RmS11_A0101_F</t>
  </si>
  <si>
    <t>RmS11_A0101_R</t>
  </si>
  <si>
    <t>RmS11_A0301_F</t>
  </si>
  <si>
    <t>RmS11_A0301_R</t>
  </si>
  <si>
    <t>Chit_02.1A03_F</t>
  </si>
  <si>
    <t>Chit_02.1A03_R</t>
  </si>
  <si>
    <t>Chit_E02.2A02_F</t>
  </si>
  <si>
    <t>Chit_E02.2A02_R</t>
  </si>
  <si>
    <t>Chit_E02.3A02_F</t>
  </si>
  <si>
    <t>Chit_E02.3A02_R</t>
  </si>
  <si>
    <t>Chit_E02.4A01_F</t>
  </si>
  <si>
    <t>Chit_E02.4A01_R</t>
  </si>
  <si>
    <t>Voraxin_E00A01_F</t>
  </si>
  <si>
    <t>Voraxin_E00A01_R</t>
  </si>
  <si>
    <t>RmSub_E04A04_R</t>
  </si>
  <si>
    <t>GST_E01A02_F</t>
  </si>
  <si>
    <t>GST_E01A02_R</t>
  </si>
  <si>
    <t>ACCCAACTGAATGGAGCCACATCGCCAACCGCAT</t>
  </si>
  <si>
    <t>ACGCACTTGACTTGTCTTCAAACTGAGACGCCCAAAGG</t>
  </si>
  <si>
    <t>ACCCAACTGAATGGAGCTGTCCAAACTCGAAAAGCG</t>
  </si>
  <si>
    <t>ACGCACTTGACTTGTCTTCGATCCCATGAAGAGCACAATAT</t>
  </si>
  <si>
    <t>ACCCAACTGAATGGAGCGCTGGACATCGCCAACAC</t>
  </si>
  <si>
    <t>ACGCACTTGACTTGTCTTCCACTTCCAAAGCCCTCGC</t>
  </si>
  <si>
    <t>ACCCAACTGAATGGAGCGTGTCCGACGTTAAGCACAAG</t>
  </si>
  <si>
    <t>ACGCACTTGACTTGTCTTCCATGCGAGACTCCTAATAGCTCC</t>
  </si>
  <si>
    <t>ACCCAACTGAATGGAGCGACCACGAGGCAGTCC</t>
  </si>
  <si>
    <t>ACGCACTTGACTTGTCTTCTCCTGGCACCTGGC</t>
  </si>
  <si>
    <t>ACCCAACTGAATGGAGCAGTCTGAAGGAAGTATTACAGGAA</t>
  </si>
  <si>
    <t>ACGCACTTGACTTGTCTTCGGACGGAGCCCATGAA</t>
  </si>
  <si>
    <t>ACCCAACTGAATGGAGCGTCTTCTTGCATGAAAGTGTAATC</t>
  </si>
  <si>
    <t>ACGCACTTGACTTGTCTTCGACGCTGTAGTGCTACAATCG</t>
  </si>
  <si>
    <t>ACCCAACTGAATGGAGCAAGGGGTGGCTTCACA</t>
  </si>
  <si>
    <t>ACGCACTTGACTTGTCTTCTTCTAATACCATCCAGTTTACAC</t>
  </si>
  <si>
    <t>ACCCAACTGAATGGAGCCAAGTACAAGGTTCCCGAGTAC</t>
  </si>
  <si>
    <t>ACGCACTTGACTTGTCTTCTCGTTGACGTTCGTGTGC</t>
  </si>
  <si>
    <t>ACCCAACTGAATGGAGCCTTGCCGAGATGGTGGG</t>
  </si>
  <si>
    <t>ACGCACTTGACTTGTCTTCGTCGGCGTACACCAGGTAA</t>
  </si>
  <si>
    <t>ACCCAACTGAATGGAGCGCATCAACTCGGCTTCTAG</t>
  </si>
  <si>
    <t>ACGCACTTGACTTGTCTTCATGGAACTTACAATTAGAATCATT</t>
  </si>
  <si>
    <t>ACCCAACTGAATGGAGCCGTTCTGCATGAAACATCG</t>
  </si>
  <si>
    <t>ACGCACTTGACTTGTCTTCACACACAAACGGAGGCGT</t>
  </si>
  <si>
    <t>ACCCAACTGAATGGAGCCTCCGCAGTGTTTTCCTT</t>
  </si>
  <si>
    <t>ACGCACTTGACTTGTCTTCCATGTGTCCTGTATATGGCTG</t>
  </si>
  <si>
    <t>ACCCAACTGAATGGAGCCCGCTCCTCCAGCTGACTC</t>
  </si>
  <si>
    <t>ACGCACTTGACTTGTCTTCTTTTACACTGTCCGTCCGGTC</t>
  </si>
  <si>
    <t>ACCCAACTGAATGGAGCATCCTGGAAAGTCAAGTGCTGC</t>
  </si>
  <si>
    <t>ACGCACTTGACTTGTCTTCATACATTTTCAAGCTGTTCCGTATTC</t>
  </si>
  <si>
    <t>ACCCAACTGAATGGAGCGAATACGGAACAGCTTGAAAATGTAT</t>
  </si>
  <si>
    <t>ACGCACTTGACTTGTCTTCGTTTAGACCCAACTATCTTTATTTGACA</t>
  </si>
  <si>
    <t>ACCCAACTGAATGGAGCGCGTCAAGCCGTTCTC</t>
  </si>
  <si>
    <t>ACGCACTTGACTTGTCTTCGGTAACGAGTGGTTCTTACC</t>
  </si>
  <si>
    <t>ACCCAACTGAATGGAGCTATTCACACAGGTACGATGTATA</t>
  </si>
  <si>
    <t>ACGCACTTGACTTGTCTTCCTCAATAGACTTACCTAACACACT</t>
  </si>
  <si>
    <t>ACCCAACTGAATGGAGCGGTTTTCTTTTAGGCTTGGTGC</t>
  </si>
  <si>
    <t>ACGCACTTGACTTGTCTTCTTGAACAGAACGTCTTACCTTACGA</t>
  </si>
  <si>
    <t>ACCCAACTGAATGGAGCCTCCCAATACACTATTCTGTTTC</t>
  </si>
  <si>
    <t>ACGCACTTGACTTGTCTTCTAGAACAAAAAGCCGTCACT</t>
  </si>
  <si>
    <t>ACCCAACTGAATGGAGCATGCTTTTCATGCTATCGTTGTA</t>
  </si>
  <si>
    <t>ACGCACTTGACTTGTCTTCCCTCCGTTTGGTCGCAG</t>
  </si>
  <si>
    <t>ACCCAACTGAATGGAGCAAACCTGCTAGATCGTGC</t>
  </si>
  <si>
    <t>ACGCACTTGACTTGTCTTCATTAGAAGCAAGGCTCTTACT</t>
  </si>
  <si>
    <t>ACCCAACTGAATGGAGCCTGTCACTACTTGTGCTTCCCA</t>
  </si>
  <si>
    <t>ACGCACTTGACTTGTCTTCGCAGTTCTTTTCATCCGACG</t>
  </si>
  <si>
    <t>ACCCAACTGAATGGAGCAATTTTCTCTGAATCCGCAG</t>
  </si>
  <si>
    <t>ACGCACTTGACTTGTCTTCTTGAAACTGAAATTCTGGAAAG</t>
  </si>
  <si>
    <t>ACCCAACTGAATGGAGCTCCTAATATTTGATCTTTATTTCT</t>
  </si>
  <si>
    <t>ACGCACTTGACTTGTCTTCGGCTGTAGATAAGTTGGGTA</t>
  </si>
  <si>
    <t>ACCCAACTGAATGGAGCTATGCCATTCAGCGGAGTT</t>
  </si>
  <si>
    <t>ACGCACTTGACTTGTCTTCAGGTTGTGCTAACTTTCGTTGTC</t>
  </si>
  <si>
    <t>ACCCAACTGAATGGAGCCCCTTTGCACTGCCTTT</t>
  </si>
  <si>
    <t>ACGCACTTGACTTGTCTTCGAATTAAGCGTACCGCAAT</t>
  </si>
  <si>
    <t>14+15</t>
  </si>
  <si>
    <t xml:space="preserve"> ACCCAACTGAATGGAGCTCTCGCTGTCTTCCTGG</t>
  </si>
  <si>
    <t xml:space="preserve"> ACGCACTTGACTTGTCTTCAAGTGTGCCSACTGCAAAC</t>
  </si>
  <si>
    <t>ACGCACTTGACTTGTCTTCAGTTATACGAGAAGGCGTACATG</t>
  </si>
  <si>
    <t>RmAQP2_E01A03F_UT1</t>
  </si>
  <si>
    <t>RmAQP2_E01A03R_UT2</t>
  </si>
  <si>
    <t>RmAQP2_E02A03F_UT1</t>
  </si>
  <si>
    <t>RmAQP2_E02A03R_UT2</t>
  </si>
  <si>
    <t>RmAQP2_E02A04F_UT1</t>
  </si>
  <si>
    <t>RmAQP2_E02A04R_UT2</t>
  </si>
  <si>
    <t>RmMP4_E02A01_F</t>
  </si>
  <si>
    <t>RmMP4_E02A01_R</t>
  </si>
  <si>
    <t>RmMP4_E03A02_F</t>
  </si>
  <si>
    <t>RmMP4_E03A02_R</t>
  </si>
  <si>
    <t>RmMP4_E04A02_F</t>
  </si>
  <si>
    <t>RmMP4_E04A02_R</t>
  </si>
  <si>
    <t>RmMP4_E05A01_F</t>
  </si>
  <si>
    <t>RmMP4_E05A01_R</t>
  </si>
  <si>
    <t>RmMP4_E06A02_F</t>
  </si>
  <si>
    <t>RmMP4_E06A02_R</t>
  </si>
  <si>
    <t>RmMP4_E07A01_F</t>
  </si>
  <si>
    <t>RmMP4_E07A01_R</t>
  </si>
  <si>
    <t>RmMP4_E09A02_F</t>
  </si>
  <si>
    <t>RmMP4_E09A02_R</t>
  </si>
  <si>
    <t>RmMP4_E11A02_F</t>
  </si>
  <si>
    <t>RmMP4_E11A02_R</t>
  </si>
  <si>
    <t>RmMP4_E12A02_F</t>
  </si>
  <si>
    <t>RmMP4_E12A02_R</t>
  </si>
  <si>
    <t>RmMP4_E1303_F</t>
  </si>
  <si>
    <t>RmMP4_E1303_R</t>
  </si>
  <si>
    <t>RmAQP1_E0101_F</t>
  </si>
  <si>
    <t>RmAQP1_E0101_R</t>
  </si>
  <si>
    <t>RmAQP2_E01A02_F2</t>
  </si>
  <si>
    <t>RmAQP2_E01A02_R3</t>
  </si>
  <si>
    <t>RmS-1_A0202_F</t>
  </si>
  <si>
    <t>RmS-1_A0202_R</t>
  </si>
  <si>
    <t>RmS-1_A0401_F</t>
  </si>
  <si>
    <t>RmS-1_A0401_R</t>
  </si>
  <si>
    <t>RmS5_A0103_F</t>
  </si>
  <si>
    <t>RmS5_A0103_R</t>
  </si>
  <si>
    <t>RmS5_A0302_F</t>
  </si>
  <si>
    <t>RmS5_A0302_R</t>
  </si>
  <si>
    <t>RmChit_E0102_F</t>
  </si>
  <si>
    <t>RmChit_E0102_R</t>
  </si>
  <si>
    <t>RmChit_E0203_F</t>
  </si>
  <si>
    <t>RmChit_E0203_R</t>
  </si>
  <si>
    <t>RmChit_E03A02_F</t>
  </si>
  <si>
    <t>RmChit_E03A02_R</t>
  </si>
  <si>
    <t>RmChit_E04A02_F</t>
  </si>
  <si>
    <t>RmChit_E04A02_R</t>
  </si>
  <si>
    <t>RmVora_E01A01_F</t>
  </si>
  <si>
    <t>RmVora_E01A01_R</t>
  </si>
  <si>
    <t>RmVora_E02A02_F</t>
  </si>
  <si>
    <t>RmVora_E02A02_R</t>
  </si>
  <si>
    <t>Rmmt_Cox3_4422F</t>
  </si>
  <si>
    <t>Rmmt_Cox3_4811R</t>
  </si>
  <si>
    <t>RmCox3_A02A02_F</t>
  </si>
  <si>
    <t>RmCox3_A02A02_R</t>
  </si>
  <si>
    <t>RmSub_E02A02_F</t>
  </si>
  <si>
    <t>RmSub_E02A02_R</t>
  </si>
  <si>
    <t>RmSub_E04A03_F</t>
  </si>
  <si>
    <t>RmSub_E0403_R</t>
  </si>
  <si>
    <t>RmGST_E02A02_F</t>
  </si>
  <si>
    <t>RmGST_E02A02_R</t>
  </si>
  <si>
    <t>RmGST_E03A01_F</t>
  </si>
  <si>
    <t>RmGST_E03A01_R</t>
  </si>
  <si>
    <t>RmGST_E04A01_F</t>
  </si>
  <si>
    <t>RmGST_E04A01_R</t>
  </si>
  <si>
    <t>ACCCAACTGAATGGAGCGCCTGATGCTTCGCAGG</t>
  </si>
  <si>
    <t>ACGCACTTGACTTGTCTTCGTTTGTAGATCCAAACTCCGAT</t>
  </si>
  <si>
    <t>ACCCAACTGAATGGAGCAGTGCTGCTACTCGGCATC</t>
  </si>
  <si>
    <t>RmMP4_E0102_F</t>
  </si>
  <si>
    <t>RmMP4_E0102_R</t>
  </si>
  <si>
    <t>ACCCAACTGAATGGAGCTTTCAAAACTTAAATTTCTTCTTATTA</t>
  </si>
  <si>
    <t>ACGCACTTGACTTGTCTTCATTATATTTCAACTCTAAATTCTCTTTTA</t>
  </si>
  <si>
    <t>Primer name [Gene_Exon#Assay#_F/R]</t>
  </si>
  <si>
    <t>Aquaporin-1 (AQP1)</t>
  </si>
  <si>
    <t>Aquaporin-2 (AQP2)</t>
  </si>
  <si>
    <t>Chitinase (Chit)</t>
  </si>
  <si>
    <t>Cytochrome Oxidase III (COX3)</t>
  </si>
  <si>
    <t>Glutathione S-transferase (GST)</t>
  </si>
  <si>
    <t>Metalloprotease 4 (MP4)</t>
  </si>
  <si>
    <t>Serpin-1 (RmS-1)</t>
  </si>
  <si>
    <t>Serpin-5 (RmS-5)</t>
  </si>
  <si>
    <t>Serpin-11 (RmS-11)</t>
  </si>
  <si>
    <t>Subolesin (Sub)</t>
  </si>
  <si>
    <t>Voltage-dependent anion channel (VDAC)</t>
  </si>
  <si>
    <t>Vitellogenin receptor (VgR)</t>
  </si>
  <si>
    <t>Voraxin (Vora)</t>
  </si>
  <si>
    <t xml:space="preserve">Number to analyze </t>
  </si>
  <si>
    <t>ul    Total Reaction Volume</t>
  </si>
  <si>
    <t>Start Conc</t>
  </si>
  <si>
    <t>Final Conc.</t>
  </si>
  <si>
    <t>1x PCR</t>
  </si>
  <si>
    <t>Volume to add</t>
  </si>
  <si>
    <t>PCR Water</t>
  </si>
  <si>
    <t>q.s.</t>
  </si>
  <si>
    <t>ul</t>
  </si>
  <si>
    <t>PCR Buffer</t>
  </si>
  <si>
    <t>X</t>
  </si>
  <si>
    <r>
      <t>MgCl</t>
    </r>
    <r>
      <rPr>
        <vertAlign val="subscript"/>
        <sz val="12"/>
        <rFont val="Arial"/>
        <family val="2"/>
      </rPr>
      <t>2</t>
    </r>
  </si>
  <si>
    <t>mM</t>
  </si>
  <si>
    <t>dNTPs</t>
  </si>
  <si>
    <t>Bm86_Exon01_F2</t>
  </si>
  <si>
    <t>uM</t>
  </si>
  <si>
    <t>Bm86_Exon01_F2,ACCCAACTGAATGGAGCTATGTCGCCGCTTCAGC</t>
  </si>
  <si>
    <t>Bm86_Exon01_R1</t>
  </si>
  <si>
    <t>Bm86_Exon01_R1,ACGCACTTGACTTGTCTTCATGATTCTGCTGTGCACTCTAC</t>
  </si>
  <si>
    <t>Bm86_Exon02_F2</t>
  </si>
  <si>
    <t>Bm86_Exon02_F2,ACCCAACTGAATGGAGCATTATCGCAGCCATTTGCTCT</t>
  </si>
  <si>
    <t>Bm86_Exon02_R2</t>
  </si>
  <si>
    <t>Bm86_Exon02_R2,ACGCACTTGACTTGTCTTCTAAGAGATATTGAGGTTTACTTATATTCG</t>
  </si>
  <si>
    <t>Bm86_Exon03_F1</t>
  </si>
  <si>
    <t>Bm86_Exon03_F1,ACCCAACTGAATGGAGCAAGATACGTGCAAGACAAGGGA</t>
  </si>
  <si>
    <t>Bm86_Exon03_R1</t>
  </si>
  <si>
    <t>Bm86_Exon03_R1,ACGCACTTGACTTGTCTTCTTTTGCATTGTAGCGTTAGATCG</t>
  </si>
  <si>
    <t>Bm86_Exon04_F1</t>
  </si>
  <si>
    <t>Bm86_Exon04_F1,ACCCAACTGAATGGAGCTTAAAAATGACTTCGCAACTGACTG</t>
  </si>
  <si>
    <t>Bm86_Exon04_R1</t>
  </si>
  <si>
    <t>Bm86_Exon04_R1,ACGCACTTGACTTGTCTTCGGACACAGTTCCGTGTGGTCTT</t>
  </si>
  <si>
    <t>Bm86_Exon05_F1</t>
  </si>
  <si>
    <t>Bm86_Exon05_F1,ACCCAACTGAATGGAGCCGTGTCTTCGTCCCGACTTG</t>
  </si>
  <si>
    <t>Bm86_Exon05_R1</t>
  </si>
  <si>
    <t>Bm86_Exon05_R1,ACGCACTTGACTTGTCTTCCTGAACAGTTTGCTGTGTTCCACC</t>
  </si>
  <si>
    <t>Ba86_Exon05_R1</t>
  </si>
  <si>
    <t>Ba86_Exon05_R1, ACGCACTTGACTTGTCTTCCTGAACATTTTGGTGAGTTCCACC</t>
  </si>
  <si>
    <t>Bm86_Exon07_F2</t>
  </si>
  <si>
    <t>Bm86_Exon07_F2,ACCCAACTGAATGGAGCGCCTCTCTTCAAGATGCTTGC</t>
  </si>
  <si>
    <t>Bm86_Exon07_R2</t>
  </si>
  <si>
    <t>Bm86_Exon07_R2,ACGCACTTGACTTGTCTTCAACGCTGATGTGATTACTTTTGC</t>
  </si>
  <si>
    <t>Bm86_Exon08_F2</t>
  </si>
  <si>
    <t>Bm86_Exon08_F2,ACCCAACTGAATGGAGCGTACATATCCAGGTATTTCGTACACAGT</t>
  </si>
  <si>
    <t>Ba86_Exon08_F2</t>
  </si>
  <si>
    <t>Ba86_Exon08_F2,ACCCAACTGAATGGAGCGTACATATCCAGGCATTCCGTACACAGG</t>
  </si>
  <si>
    <t>Bm86_Exon08_R2</t>
  </si>
  <si>
    <t>Bm86_Exon08_R2,ACGCACTTGACTTGTCTTCACTGAAACATATGCTTACTTATGCACG</t>
  </si>
  <si>
    <t>Ba86_Exon08_R2</t>
  </si>
  <si>
    <t>Ba86_Exon08_R2,ACGCACTTGACTTGTCTTCACTGAAACATATGCTTACCTATGCACT</t>
  </si>
  <si>
    <t>Bm86_Exon09a_F1</t>
  </si>
  <si>
    <t>Bm86_Exon09a_F1,ACCCAACTGAATGGAGCATTACTACACGGTGTCATTCACCC</t>
  </si>
  <si>
    <t>Bm86_Exon09a_R1</t>
  </si>
  <si>
    <t>Bm86_Exon09a_R1,ACGCACTTGACTTGTCTTCGCTTCCAAAACACGATCCTCA</t>
  </si>
  <si>
    <t>Bm86_Exon09_F2</t>
  </si>
  <si>
    <t>Bm86_Exon09_F2,ACCCAACTGAATGGAGCCTGTTTGTTTAGGTGATTGCGT</t>
  </si>
  <si>
    <t>Bm86_Exon09_R2</t>
  </si>
  <si>
    <t>Bm86_Exon09_R2,ACGCACTTGACTTGTCTTCGCTTTCATGTTCACTCACTCAGTAG</t>
  </si>
  <si>
    <t>Bm86_Exon10_F2</t>
  </si>
  <si>
    <t>Bm86_Exon10_F2,ACCCAACTGAATGGAGCCGCCTTGTTTTCTTCTTTATTCTG</t>
  </si>
  <si>
    <t>Bm86_Exon10_R2</t>
  </si>
  <si>
    <t>Bm86_Exon10_R2,ACGCACTTGACTTGTCTTCCGGTAAAGAGCATGTTACTCACG</t>
  </si>
  <si>
    <t>Bm86_Exon11_F2</t>
  </si>
  <si>
    <t>Bm86_Exon11_F2,ACCCAACTGAATGGAGCGTAATTTACAGGCAGGACATTAAG</t>
  </si>
  <si>
    <t>Bm86_Exon11_R2</t>
  </si>
  <si>
    <t>Bm86_Exon11_R2,ACGCACTTGACTTGTCTTCAAATGGAAAGCACACCTGTT</t>
  </si>
  <si>
    <t>Bm86_Exon12_F2</t>
  </si>
  <si>
    <t>Bm86_Exon12_F2,ACCCAACTGAATGGAGCTATACACTTGCAGAAATTGAAGAAGAGA</t>
  </si>
  <si>
    <t>Bm86_Exon12_R2</t>
  </si>
  <si>
    <t>Bm86_Exon12_R2,ACGCACTTGACTTGTCTTCAAGCAGGTGCTGTTCACCTTTAC</t>
  </si>
  <si>
    <t>Bm86_Exon13_F2</t>
  </si>
  <si>
    <t>Bm86_Exon13_F2,ACCCAACTGAATGGAGCCGAGCTGTCTATCTCTTCCTTCAG</t>
  </si>
  <si>
    <t>Bm86_Exon13_R2</t>
  </si>
  <si>
    <t>Bm86_Exon13_R2,ACGCACTTGACTTGTCTTCCTTATACTTACCAATGCAGCCAATC</t>
  </si>
  <si>
    <t>Bm86_Exon14_F1</t>
  </si>
  <si>
    <t>Bm86_Exon14_F1,ACCCAACTGAATGGAGCGCGTACCACATGCAACCCTAA</t>
  </si>
  <si>
    <t>Bm86_Exon14_R1</t>
  </si>
  <si>
    <t>Bm86_Exon14_R1,ACGCACTTGACTTGTCTTCTTGGCAGGCTCCCTAGAACA</t>
  </si>
  <si>
    <t>Bm86_Exon15_F2</t>
  </si>
  <si>
    <t>Bm86_Exon15_F2,ACCCAACTGAATGGAGCATTTCGTCGCATTTTAGACTCTTG</t>
  </si>
  <si>
    <t>Bm86_Exon15_R2</t>
  </si>
  <si>
    <t>Bm86_Exon15_R2,ACGCACTTGACTTGTCTTCGAAGTAGATAGCACCCACCTGGA</t>
  </si>
  <si>
    <t>MP4_Exon2-01_F</t>
  </si>
  <si>
    <t>Rm_MP4_E0201_F,ACCCAACTGAATGGAGCAGCAATGCAACAACCGAGG</t>
  </si>
  <si>
    <t>MP4_Exon2-01_R</t>
  </si>
  <si>
    <t>Rm_MP4_E0201_R,ACGCACTTGACTTGTCTTCGAAATGTGTCACTTCACGTCCG</t>
  </si>
  <si>
    <t>MP4_Exon3-02_F</t>
  </si>
  <si>
    <t>Rm_MP4_E0302_F,ACCCAACTGAATGGAGCATTTAACAGTTCAACGGTGAAGACC</t>
  </si>
  <si>
    <t>MP4_Exon3-02_R</t>
  </si>
  <si>
    <t>Rm_MP4_E0302_R,ACGCACTTGACTTGTCTTCTTTTGACACTCACAACTTCGACG</t>
  </si>
  <si>
    <t>MP4_Exon4-02_F</t>
  </si>
  <si>
    <t>Rm_MP4_E0402_F,ACCCAACTGAATGGAGCCTTGCAGGAAGGTGTGGTG</t>
  </si>
  <si>
    <t>MP4_Exon4-02_R</t>
  </si>
  <si>
    <t>Rm_MP4_E0402_R,ACGCACTTGACTTGTCTTCACTTGTTCACTTACCTTTCCCA</t>
  </si>
  <si>
    <t>MP4_Exon5-01_F</t>
  </si>
  <si>
    <t>Rm_MP4_E0501_F,ACCCAACTGAATGGAGCGCTCCGACTGTGAGTGAGA</t>
  </si>
  <si>
    <t>MP4_Exon5-01_R</t>
  </si>
  <si>
    <t>Rm_MP4_E0501_R,ACGCACTTGACTTGTCTTCTCATAGAATTCACCATTACGC</t>
  </si>
  <si>
    <t>MP4_Exon6-02_F</t>
  </si>
  <si>
    <t>Rm_MP4_E0602_F,ACCCAACTGAATGGAGCCTTTACAGGTGAACTTGAGGTA</t>
  </si>
  <si>
    <t>MP4_Exon6-02_R</t>
  </si>
  <si>
    <t>Rm_MP4_E0602_R,ACGCACTTGACTTGTCTTCAAGAAATGATTACTTCGTCTTTC</t>
  </si>
  <si>
    <t>MP4_Exon7-01_F</t>
  </si>
  <si>
    <t>Rm_MP4_E0701_F,ACCCAACTGAATGGAGCCATAGCCCTTACAGAAATGG</t>
  </si>
  <si>
    <t>MP4_Exon7-01_R</t>
  </si>
  <si>
    <t>Rm_MP4_E0701_R,ACGCACTTGACTTGTCTTCCCCAGTTATTAGGAACGTCA</t>
  </si>
  <si>
    <t>MP4_Exon9-02_F</t>
  </si>
  <si>
    <t>Rm_MP4_E0902_F,ACCCAACTGAATGGAGCTTTCGCAGGAATTGGTT</t>
  </si>
  <si>
    <t>MP4_Exon9-02_R</t>
  </si>
  <si>
    <t xml:space="preserve">Rm_MP4_E0902_R,ACGCACTTGACTTGTCTTCGAAGGGTATGATGTTAAATCTTA </t>
  </si>
  <si>
    <t>MP4_Exon10-01_F</t>
  </si>
  <si>
    <t>Rm_MP4_E1001_F,ACCCAACTGAATGGAGCCTTGGTGCCGCTCATG</t>
  </si>
  <si>
    <t>MP4_Exon10-01_R</t>
  </si>
  <si>
    <t>Rm_MP4_E1001_R,ACGCACTTGACTTGTCTTCTCGAAAAATGATGATGTTTCA</t>
  </si>
  <si>
    <t>MP4_Exon11-02_F</t>
  </si>
  <si>
    <t>Rm_MP4_E1102_F,ACCCAACTGAATGGAGCAACACATTGCAGATTGCG</t>
  </si>
  <si>
    <t>MP4_Exon11-02_R</t>
  </si>
  <si>
    <t>Rm_MP4_E1102_R,ACGCACTTGACTTGTCTTCAAAGTACTCTCACCATGTCAGC</t>
  </si>
  <si>
    <t>MP4_Exon12-02_F</t>
  </si>
  <si>
    <t>Rm_MP4_E1202_F,ACCCAACTGAATGGAGCATTTTTTTCAGGAGTCAGATAG</t>
  </si>
  <si>
    <t>MP4_Exon12-02_R</t>
  </si>
  <si>
    <t>Rm_MP4_E1202_R,ACGCACTTGACTTGTCTTCGTCACTTACCTTGTTCCCTC</t>
  </si>
  <si>
    <t>RmAQP1_E0002_F,ACCCAACTGAATGGAGCGCATCAACTCGGCTTCTAG</t>
  </si>
  <si>
    <t>RmAQP1_E0002_R,ACGCACTTGACTTGTCTTCATGGAACTTACAATTAGAATCATT</t>
  </si>
  <si>
    <t>Rm_AQP1_E0101_F</t>
  </si>
  <si>
    <t>Rm_AQP1_E0101_F,ACCCAACTGAATGGAGCACTATCGGCGACTCCATCA</t>
  </si>
  <si>
    <t>Rm_AQP1_E0101_R</t>
  </si>
  <si>
    <t>Rm_AQP1_E0101_R,ACGCACTTGACTTGTCTTCATTTGCACGGCCACGT</t>
  </si>
  <si>
    <t>RmAQP1_01.102_F,ACCCAACTGAATGGAGCTGGTCATTAAAGAACTACACCTC</t>
  </si>
  <si>
    <t>RmAQP1_01.102_R,ACGCACTTGACTTGTCTTCACGGTATATGGGTAAGAACAAG</t>
  </si>
  <si>
    <t>RmAQP1_01.202_F,ACCCAACTGAATGGAGCACGACATGGTTCATTGATC</t>
  </si>
  <si>
    <t>RmAQP1_01.202_R,ACGCACTTGACTTGTCTTCTAACCGACGATTACGCA</t>
  </si>
  <si>
    <t>RmAQP1_01.301_F,ACCCAACTGAATGGAGCTTTCGCAGGTCATCGCAA</t>
  </si>
  <si>
    <t>RmAQP1_01.301_R,ACGCACTTGACTTGTCTTCCGTGAACGTCTCGGGTCC</t>
  </si>
  <si>
    <t>RmAQP1_01.402_F,ACCCAACTGAATGGAGCCGTTCTGCATGAAACATCG</t>
  </si>
  <si>
    <t>RmAQP1_01.402_R,ACGCACTTGACTTGTCTTCACACACAAACGGAGGCGT</t>
  </si>
  <si>
    <t>RmAQP1_01.502_F,ACCCAACTGAATGGAGCACCTGTTCGTAAAACACACGC</t>
  </si>
  <si>
    <t>RmAQP1_01.502_R,ACGCACTTGACTTGTCTTCTTACCCGAGGATTCGTTCTTA</t>
  </si>
  <si>
    <t>Rm_AQP1_E0201_F</t>
  </si>
  <si>
    <t>Rm_AQP1_E0201_F,ACCCAACTGAATGGAGCGTGGTGGTCGCATCTCC</t>
  </si>
  <si>
    <t>Rm_AQP1_E0201_R</t>
  </si>
  <si>
    <t>Rm_AQP1_E0201_R,ACGCACTTGACTTGTCTTCGAAACTCCTTTAACGAAGGTAG</t>
  </si>
  <si>
    <t>RmAQP2_E01A01_F2,ACCCAACTGAATGGAGCCGTTCACTAGACTTGCGG</t>
  </si>
  <si>
    <t>RmAQP2_E01A01_R,ACGCACTTGACTTGTCTTCCCAGGAAGACAGCGAGA</t>
  </si>
  <si>
    <t>RmAQP2_E02A01_F,ACCCAACTGAATGGAGCGGACGTAAACCTCGCTATTGT</t>
  </si>
  <si>
    <t>RmAQP2_E02A01_R,ACGCACTTGACTTGTCTTCCGGCACCCAAAACCAAT</t>
  </si>
  <si>
    <t>RmS-1_A0101_F</t>
  </si>
  <si>
    <t>RmS-1_A0101_F,ACCCAACTGAATGGAGCCCGCAAGAAAAACATTTT</t>
  </si>
  <si>
    <t>RmS-1_A0101_R</t>
  </si>
  <si>
    <t>RmS-1_A0101_R,ACGCACTTGACTTGTCTTCAGGTAACTCTCCAAGACGG</t>
  </si>
  <si>
    <t>RmS-1_A0301_F</t>
  </si>
  <si>
    <t>RmS-1_A0301_F,ACCCAACTGAATGGAGCCGACAATACCACTCTCATCC</t>
  </si>
  <si>
    <t>RmS-1_A0301_R</t>
  </si>
  <si>
    <t>RmS-1_A0301_R,ACGCACTTGACTTGTCTTCTAGCAGGTTCCCGAGC</t>
  </si>
  <si>
    <t>Rm_S-5_A0103_F</t>
  </si>
  <si>
    <t>Rm_S-5_A0103_F,ACCCAACTGAATGGAGCAATCACCGCCATCCTGCT</t>
  </si>
  <si>
    <t>Rm_S-5_A0103_R</t>
  </si>
  <si>
    <t>Rm_S-5_A0103_R,ACGCACTTGACTTGTCTTCCGAGGAGCGACTTGTAGGC</t>
  </si>
  <si>
    <t>Rm_S-5_A0302_F</t>
  </si>
  <si>
    <t>Rm_S-5_A0302_F,ACCCAACTGAATGGAGCCAAGTTCAAGGCACGCA</t>
  </si>
  <si>
    <t>Rm_S-5_A0302_R</t>
  </si>
  <si>
    <t>Rm_S-5_A0302_R,ACGCACTTGACTTGTCTTCCTTGTGCTTAACGTCGGAC</t>
  </si>
  <si>
    <t>RmS-11_A0101_F</t>
  </si>
  <si>
    <t>RmS-11_A0101_F,ACCCAACTGAATGGAGCGGGACAAGAGAAACATCTTT</t>
  </si>
  <si>
    <t>RmS-11_A0101_R</t>
  </si>
  <si>
    <t>RmS-11_A0101_R,ACGCACTTGACTTGTCTTCCTCTCGCTCTACCCACG</t>
  </si>
  <si>
    <t>RmS-11_A0301_F</t>
  </si>
  <si>
    <t>RmS-11_A0301_F,ACCCAACTGAATGGAGCCGAGATGATGTTTCATAAGGAC</t>
  </si>
  <si>
    <t>RmS-11_A0301_R</t>
  </si>
  <si>
    <t>RmS-11_A0301_R,ACGCACTTGACTTGTCTTCCGGACAGGTCGGCATC</t>
  </si>
  <si>
    <t>Rm_Chit_E0102_F</t>
  </si>
  <si>
    <t>Rm_Chit_E0102_F,ACCCAACTGAATGGAGCAACGCACCGCCATG</t>
  </si>
  <si>
    <t>Rm_Chit_E0102_R</t>
  </si>
  <si>
    <t>Rm_Chit_E0102_R,ACGCACTTGACTTGTCTTCCCGATTGCTCACCGTT</t>
  </si>
  <si>
    <t>Rm_Chit_E0203_F</t>
  </si>
  <si>
    <t>Rm_Chit_E0203_F,ACCCAACTGAATGGAGCCAACTTCAACGACAAGCCCA</t>
  </si>
  <si>
    <t>Rm_Chit_E0203_R</t>
  </si>
  <si>
    <t>Rm_Chit_E0203_R,ACGCACTTGACTTGTCTTCGCACCTCGCTCTTGAGTTC</t>
  </si>
  <si>
    <t>Chit_02.103_F</t>
  </si>
  <si>
    <t>Chit_02.103_F,ACCCAACTGAATGGAGCGACCTCTTCAAGAACTTTACGG</t>
  </si>
  <si>
    <t>Chit_02.103_R</t>
  </si>
  <si>
    <t>Chit_02.103_R,ACGCACTTGACTTGTCTTCCCCTGATGAGACTGGCATAG</t>
  </si>
  <si>
    <t>Chit_E02.202_F</t>
  </si>
  <si>
    <t>Chit_E02.202_F,ACCCAACTGAATGGAGCGCGTTTAGTAAGTGCTGAGTAT</t>
  </si>
  <si>
    <t>Chit_E02.202_R</t>
  </si>
  <si>
    <t>Chit_E02.202_R,ACGCACTTGACTTGTCTTCCAAAGGGCTTCTTGGACT</t>
  </si>
  <si>
    <t>Chit_E02.302_F</t>
  </si>
  <si>
    <t>Chit_E02.302_F,ACCCAACTGAATGGAGCGTTCTCATTCTTCTCTCAGGC</t>
  </si>
  <si>
    <t>Chit_E02.302_R</t>
  </si>
  <si>
    <t>Chit_E02.302_R,ACGCACTTGACTTGTCTTCAAGCAGCAGAAATCCAGG</t>
  </si>
  <si>
    <t>Chit_E02.401_F</t>
  </si>
  <si>
    <t>Chit_E02.401_F,ACCCAACTGAATGGAGCCTCGTGTTTCCCGCAGAA</t>
  </si>
  <si>
    <t>Chit_E02.401_R</t>
  </si>
  <si>
    <t>Chit_E02.401_R,ACGCACTTGACTTGTCTTCGACCTCGTAGTAGGCGAAGATC</t>
  </si>
  <si>
    <t>Rm_Chit_E0302_F</t>
  </si>
  <si>
    <t>Rm_Chit_E0302_F,ACCCAACTGAATGGAGCATCATTCGATGTTCCAGATC</t>
  </si>
  <si>
    <t>Rm_Chit_E0302_R</t>
  </si>
  <si>
    <t>Rm_Chit_E0302_R,ACGCACTTGACTTGTCTTCGGGTGCGTACTTTGTGC</t>
  </si>
  <si>
    <t>Rm_Chit_E0402_F</t>
  </si>
  <si>
    <t>Rm_Chit_E0402_F,ACCCAACTGAATGGAGCATGTTCCAGATTGATTTCCT</t>
  </si>
  <si>
    <t>Rm_Chit_E0402_R</t>
  </si>
  <si>
    <t>Rm_Chit_E0402_R,ACGCACTTGACTTGTCTTCACTGCCACTGCTGACGT</t>
  </si>
  <si>
    <t>Voraxin_E0001_F</t>
  </si>
  <si>
    <t>Voraxin_E0001_F,ACCCAACTGAATGGAGCTGATCGCCAAGGATCTGAT</t>
  </si>
  <si>
    <t>Voraxin_E0001_R</t>
  </si>
  <si>
    <t>Voraxin_E0001_R,ACGCACTTGACTTGTCTTCGCTGTTGTCTAACCTCGGAGTA</t>
  </si>
  <si>
    <t>Rm_Vora_E0101_F</t>
  </si>
  <si>
    <t>Rm_Vora_E0101_F,ACCCAACTGAATGGAGCGCTGTGCCAGATGAGCA</t>
  </si>
  <si>
    <t>Rm_Vora_E0101_R</t>
  </si>
  <si>
    <t>Rm_Vora_E0101_R,ACGCACTTGACTTGTCTTCACCTTTGAAAGCAACATCTC</t>
  </si>
  <si>
    <t>Rm_Vora_E0202_F</t>
  </si>
  <si>
    <t>Rm_Vora_E0202_F,ACCCAACTGAATGGAGCGTGTCGTTCAGGTTCTATTCCT</t>
  </si>
  <si>
    <t>Rm_Vora_E0202_R</t>
  </si>
  <si>
    <t>Rm_Vora_E0202_R,ACGCACTTGACTTGTCTTCTGCTTACCGAGTCCCTTG</t>
  </si>
  <si>
    <t>Rm_Cox3_A0202_F</t>
  </si>
  <si>
    <t>Rm_Cox3_A0202_F,ACCCAACTGAATGGAGCCCTTTTAACCCATTTGAAATTC</t>
  </si>
  <si>
    <t>Rm_Cox3_A0202_R</t>
  </si>
  <si>
    <t>Rm_Cox3_A0202_R,ACGCACTTGACTTGTCTTCAATGTCAATATCATGCAGAAGC</t>
  </si>
  <si>
    <t>Rm_Sub_E0202_F</t>
  </si>
  <si>
    <t>Rm_Sub_E0202_F,ACCCAACTGAATGGAGCTTCTCGATTTCAGTGTTGAAGT</t>
  </si>
  <si>
    <t>Rm_Sub_E0202_R</t>
  </si>
  <si>
    <t>Rm_Sub_E0202_R,ACGCACTTGACTTGTCTTCAGAGGGATTACTACCTGAAGTCA</t>
  </si>
  <si>
    <t>Rm_Sub_E0403_F</t>
  </si>
  <si>
    <t>Rm_Sub_E0403_F,ACCCAACTGAATGGAGCTCCGTTTCAGATTTGTCG</t>
  </si>
  <si>
    <t>RmSub_E0404_R</t>
  </si>
  <si>
    <t>RmSub_E0404_R,ACGCACTTGACTTGTCTTCGCACAGTGGTAGAAAAGTAATG</t>
  </si>
  <si>
    <t>GST_E0102_F</t>
  </si>
  <si>
    <t>GST_E0102_F,ACCCAACTGAATGGAGCGCTCGTCGCCAGAGATCA</t>
  </si>
  <si>
    <t>GST_E0102_R</t>
  </si>
  <si>
    <t>GST_E0102_R,ACGCACTTGACTTGTCTTCTTGGTAAGGGCTGTAGGGAC</t>
  </si>
  <si>
    <t>Rm_GST_E0202_F</t>
  </si>
  <si>
    <t>Rm_GST_E0202_F,ACCCAACTGAATGGAGCTCTGTTTGTGCAGCAATGCC</t>
  </si>
  <si>
    <t>Rm_GST_E0202_R</t>
  </si>
  <si>
    <t>Rm_GST_E0202_R,ACGCACTTGACTTGTCTTCAAAAACCTCGTACTCACGAGATAGG</t>
  </si>
  <si>
    <t>Rm_GST_E0301_F</t>
  </si>
  <si>
    <t>Rm_GST_E0301_F,ACCCAACTGAATGGAGCGCGGCTCGATGCTTGAAA</t>
  </si>
  <si>
    <t>Rm_GST_E0301_R</t>
  </si>
  <si>
    <t>Rm_GST_E0301_R,ACGCACTTGACTTGTCTTCGACAGCAACGTGACCGATCA</t>
  </si>
  <si>
    <t>Rm_GST_E0401_F</t>
  </si>
  <si>
    <t>Rm_GST_E0401_F,ACCCAACTGAATGGAGCCTTCCATGCGTCAACAGAGC</t>
  </si>
  <si>
    <t>Rm_GST_E0401_R</t>
  </si>
  <si>
    <t>Rm_GST_E0401_R,ACGCACTTGACTTGTCTTCCACCATGTCCCACAGCTTCTT</t>
  </si>
  <si>
    <t>VDAC_E01A01_F,ACCCAACTGAATGGAGCCATGGCTCCTCCGTGCTA</t>
  </si>
  <si>
    <t>VDAC_E01A01_R,ACGCACTTGACTTGTCTTCGCGTGTTGTCGGTGTTCC</t>
  </si>
  <si>
    <t>VDAC_E01A03_F2,ACCCAACTGAATGGAGCCGGCTGAGCAAGACAAACTT</t>
  </si>
  <si>
    <t>VDAC_E01A03_R3,ACGCACTTGACTTGTCTTCTGTGTCCTCCCTGGTTGAAG</t>
  </si>
  <si>
    <t>Platinum Taq</t>
  </si>
  <si>
    <t>U/ul</t>
  </si>
  <si>
    <t>Template</t>
  </si>
  <si>
    <t>ng/uL</t>
  </si>
  <si>
    <t>TOTAL</t>
  </si>
  <si>
    <t>PCR Cycle Conditions:</t>
  </si>
  <si>
    <t>10 min.</t>
  </si>
  <si>
    <t>95°C</t>
  </si>
  <si>
    <t>1 min.</t>
  </si>
  <si>
    <t>94°C</t>
  </si>
  <si>
    <t>*38 cycles</t>
  </si>
  <si>
    <t>30 sec.</t>
  </si>
  <si>
    <t>Ta</t>
  </si>
  <si>
    <t>72°C</t>
  </si>
  <si>
    <t>Hold at</t>
  </si>
  <si>
    <t>16°C</t>
  </si>
  <si>
    <r>
      <t xml:space="preserve">AmpSeq Multiplex 1 for </t>
    </r>
    <r>
      <rPr>
        <b/>
        <i/>
        <sz val="12"/>
        <rFont val="Arial"/>
        <family val="2"/>
      </rPr>
      <t>Rhipicephalus microplus</t>
    </r>
  </si>
  <si>
    <t>Rm_S-1_A0202_F</t>
  </si>
  <si>
    <t>Rm_S-1_A0202_F,ACCCAACTGAATGGAGCCACATCGCCAACCGCAT</t>
  </si>
  <si>
    <t>Rm_S-1_A0202_R</t>
  </si>
  <si>
    <t>Rm_S-1_A0202_R,ACGCACTTGACTTGTCTTCAAACTGAGACGCCCAAAGG</t>
  </si>
  <si>
    <t>Rm_S-1_A0401_F</t>
  </si>
  <si>
    <t>Rm_S-1_A0401_F,ACCCAACTGAATGGAGCTGTCCAAACTCGAAAAGCG</t>
  </si>
  <si>
    <t>Rm_S-1_A0401_R</t>
  </si>
  <si>
    <t>Rm_S-1_A0401_R,ACGCACTTGACTTGTCTTCGATCCCATGAAGAGCACAATAT</t>
  </si>
  <si>
    <t>RmS-5_A0201_F,ACCCAACTGAATGGAGCGCTGGACATCGCCAACAC</t>
  </si>
  <si>
    <t>RmS-5_A0201_R,ACGCACTTGACTTGTCTTCCACTTCCAAAGCCCTCGC</t>
  </si>
  <si>
    <t>RmS-5_A0401_F,ACCCAACTGAATGGAGCGTGTCCGACGTTAAGCACAAG</t>
  </si>
  <si>
    <t>RmS-5_A0401_R,ACGCACTTGACTTGTCTTCCATGCGAGACTCCTAATAGCTCC</t>
  </si>
  <si>
    <t>RmS-11_A0201_F,ACCCAACTGAATGGAGCGACCACGAGGCAGTCC</t>
  </si>
  <si>
    <t>RmS-11_A0201_R,ACGCACTTGACTTGTCTTCTCCTGGCACCTGGC</t>
  </si>
  <si>
    <t>RmS-11_A0401_F,ACCCAACTGAATGGAGCAGTCTGAAGGAAGTATTACAGGAA</t>
  </si>
  <si>
    <t>RmS-11_A0401_R,ACGCACTTGACTTGTCTTCGGACGGAGCCCATGAA</t>
  </si>
  <si>
    <t>Rm_MP4_E0101_F</t>
  </si>
  <si>
    <t>Rm_MP4_E0101_F,ACCCAACTGAATGGAGCAGCCGTTCTCCACAATGGTC</t>
  </si>
  <si>
    <t>Rm_MP4_E0101_R</t>
  </si>
  <si>
    <t>Rm_MP4_E0101_R,ACGCACTTGACTTGTCTTCGGTTCTTACCTTCACCCGCA</t>
  </si>
  <si>
    <t>Rm_MP4_E0801</t>
  </si>
  <si>
    <t>Rm_MP4_E0801_F,ACCCAACTGAATGGAGCTATTCACACAGGTACGATGTATA</t>
  </si>
  <si>
    <t>Rm_MP4_E0801_R,ACGCACTTGACTTGTCTTCCTCAATAGACTTACCTAACACACT</t>
  </si>
  <si>
    <t>Rm_MP4_E1303</t>
  </si>
  <si>
    <t>Rm_MP4_E1303_F,ACCCAACTGAATGGAGCGTCTTCTTGCATGAAAGTGTAATC</t>
  </si>
  <si>
    <t>Rm_MP4_E1303_R,ACGCACTTGACTTGTCTTCGACGCTGTAGTGCTACAATCG</t>
  </si>
  <si>
    <t>RmSub_E0405_F,ACCCAACTGAATGGAGCAAGGGGTGGCTTCACA</t>
  </si>
  <si>
    <t>Rm_Sub_E0403_R</t>
  </si>
  <si>
    <t>Rm_Sub_E0403_R,ACGCACTTGACTTGTCTTCTTCTAATACCATCCAGTTTACAC</t>
  </si>
  <si>
    <t>VDAC_E01A02_F,ACCCAACTGAATGGAGCCAAGTACAAGGTTCCCGAGTAC</t>
  </si>
  <si>
    <t>VDAC_E01A02_R,ACGCACTTGACTTGTCTTCTCGTTGACGTTCGTGTGC</t>
  </si>
  <si>
    <t>Rm_mt_Cox3_4422F</t>
  </si>
  <si>
    <t>Rm_mt_Cox3_4811R</t>
  </si>
  <si>
    <t>Rm_AQP2_E01A02_F2</t>
  </si>
  <si>
    <t>Rm_AQP2_E01A02_F2,ACCCAACTGAATGGAGCCTTGCCGAGATGGTGGG</t>
  </si>
  <si>
    <t>Rm_AQP2_E01A02_R3</t>
  </si>
  <si>
    <t>Rm_AQP2_E01A02_R3,ACGCACTTGACTTGTCTTCGTCGGCGTACACCAGGTAA</t>
  </si>
  <si>
    <t>RmAQP2_E02A02_F,ACCCAACTGAATGGAGCCTCCGCAGTGTTTTCCTT</t>
  </si>
  <si>
    <t>RmAQP2_E02A02_R2,ACGCACTTGACTTGTCTTCCATGTGTCCTGTATATGGCTG</t>
  </si>
  <si>
    <r>
      <t xml:space="preserve">AmpSeq Multiplex 2 for </t>
    </r>
    <r>
      <rPr>
        <b/>
        <i/>
        <sz val="12"/>
        <rFont val="Arial"/>
        <family val="2"/>
      </rPr>
      <t>Rhipicephalus microplus</t>
    </r>
  </si>
  <si>
    <t>VetR_0202_F,ACCCAACTGAATGGAGCCTCCCAATACACTATTCTGTTTC</t>
  </si>
  <si>
    <t>VetR_0202_R,ACGCACTTGACTTGTCTTCTAGAACAAAAAGCCGTCACT</t>
  </si>
  <si>
    <t>VetR_0301_A1_F,ACCCAACTGAATGGAGCATGCTTTTCATGCTATCGTTGTA</t>
  </si>
  <si>
    <t>VetR_0301_A1_R,ACGCACTTGACTTGTCTTCCCTCCGTTTGGTCGCAG</t>
  </si>
  <si>
    <t>VetR_1402_F,ACCCAACTGAATGGAGCAAACCTGCTAGATCGTGC</t>
  </si>
  <si>
    <t>VetR_1502_R,ACGCACTTGACTTGTCTTCATTAGAAGCAAGGCTCTTACT</t>
  </si>
  <si>
    <t>VetR_1601_F,ACCCAACTGAATGGAGCCTGTCACTACTTGTGCTTCCCA</t>
  </si>
  <si>
    <t>VetR_1601_R,ACGCACTTGACTTGTCTTCGCAGTTCTTTTCATCCGACG</t>
  </si>
  <si>
    <t>VetR_1702_F,ACCCAACTGAATGGAGCAATTTTCTCTGAATCCGCAG</t>
  </si>
  <si>
    <t>VetR_1702_R,ACGCACTTGACTTGTCTTCTTGAAACTGAAATTCTGGAAAG</t>
  </si>
  <si>
    <t>VetR_1802_F,ACCCAACTGAATGGAGCTCCTAATATTTGATCTTTATTTCT</t>
  </si>
  <si>
    <t>VetR_1802_R,ACGCACTTGACTTGTCTTCGGCTGTAGATAAGTTGGGTA</t>
  </si>
  <si>
    <t>VetR_1901_F,ACCCAACTGAATGGAGCTATGCCATTCAGCGGAGTT</t>
  </si>
  <si>
    <t>VetR_1901_R,ACGCACTTGACTTGTCTTCAGGTTGTGCTAACTTTCGTTGTC</t>
  </si>
  <si>
    <t>VetR_2002_F,ACCCAACTGAATGGAGCCCCTTTGCACTGCCTTT</t>
  </si>
  <si>
    <t>VetR_2002_R,ACGCACTTGACTTGTCTTCGAATTAAGCGTACCGCAAT</t>
  </si>
  <si>
    <r>
      <t xml:space="preserve">AmpSeq Multiplex 3 for </t>
    </r>
    <r>
      <rPr>
        <b/>
        <i/>
        <sz val="12"/>
        <rFont val="Arial"/>
        <family val="2"/>
      </rPr>
      <t>Rhipicephalus microplus</t>
    </r>
  </si>
  <si>
    <r>
      <t xml:space="preserve">AmpSeq Multiplex 4 for </t>
    </r>
    <r>
      <rPr>
        <b/>
        <i/>
        <sz val="12"/>
        <rFont val="Arial"/>
        <family val="2"/>
      </rPr>
      <t>Rhipicephalus microplus</t>
    </r>
  </si>
  <si>
    <t>RmAQP2_E02A04F_UT1,ACCCAACTGAATGGAGCAGTGCTGCTACTCGGCATC</t>
  </si>
  <si>
    <t>RmAQP2_E02A04R_UT2,ACGCACTTGACTTGTCTTCGTTTGTAGATCCAAACTCCGAT</t>
  </si>
  <si>
    <t>Rm_MP4_E1002_F,ACCCAACTGAATGGAGCGGTTTTCTTTTAGGCTTGGTGC</t>
  </si>
  <si>
    <t>Rm_MP4_E1002_R,ACGCACTTGACTTGTCTTCTTGAACAGAACGTCTTACCTTACGA</t>
  </si>
  <si>
    <t>55 °C</t>
  </si>
  <si>
    <t>60 °C</t>
  </si>
  <si>
    <t>60 or 65 °C</t>
  </si>
  <si>
    <r>
      <t>T</t>
    </r>
    <r>
      <rPr>
        <b/>
        <vertAlign val="subscript"/>
        <sz val="11"/>
        <rFont val="Arial"/>
        <family val="2"/>
      </rPr>
      <t>m</t>
    </r>
  </si>
  <si>
    <t>28 Forward and Reverse Primers for 14 amplicons</t>
  </si>
  <si>
    <t>8 Forward and Reverse Primers for 4 amplicons</t>
  </si>
  <si>
    <t>125 Forward and Reverse Primers for 62 amplicons</t>
  </si>
  <si>
    <r>
      <rPr>
        <b/>
        <sz val="12"/>
        <rFont val="Arial"/>
        <family val="2"/>
      </rPr>
      <t>Additional file 3: Table S2.</t>
    </r>
    <r>
      <rPr>
        <sz val="12"/>
        <rFont val="Arial"/>
        <family val="2"/>
      </rPr>
      <t xml:space="preserve"> Primers used to amplify individual exons of vaccine candidate genes in </t>
    </r>
    <r>
      <rPr>
        <i/>
        <sz val="12"/>
        <rFont val="Arial"/>
        <family val="2"/>
      </rPr>
      <t>R. microplus</t>
    </r>
    <r>
      <rPr>
        <sz val="12"/>
        <rFont val="Arial"/>
        <family val="2"/>
      </rPr>
      <t xml:space="preserve"> (176 primers to amplify 88 amplicons). Most primers also amplify </t>
    </r>
    <r>
      <rPr>
        <i/>
        <sz val="12"/>
        <rFont val="Arial"/>
        <family val="2"/>
      </rPr>
      <t>R. annulatu</t>
    </r>
    <r>
      <rPr>
        <sz val="12"/>
        <rFont val="Arial"/>
        <family val="2"/>
      </rPr>
      <t xml:space="preserve">s and three additional primers in the Bm86 gene were designed specifically for </t>
    </r>
    <r>
      <rPr>
        <i/>
        <sz val="12"/>
        <rFont val="Arial"/>
        <family val="2"/>
      </rPr>
      <t>R. annulatus.</t>
    </r>
    <r>
      <rPr>
        <sz val="12"/>
        <rFont val="Arial"/>
        <family val="2"/>
      </rPr>
      <t xml:space="preserve"> T</t>
    </r>
    <r>
      <rPr>
        <vertAlign val="subscript"/>
        <sz val="12"/>
        <rFont val="Arial"/>
        <family val="2"/>
      </rPr>
      <t>m</t>
    </r>
    <r>
      <rPr>
        <sz val="12"/>
        <rFont val="Arial"/>
        <family val="2"/>
      </rPr>
      <t xml:space="preserve"> is the annealing temperature in PCR; four multiplexes were used for the initial PCR amplification step (Column D). All primers have 5' universal tails, with UT1 on forward primers (ACCCAACTGAATGGAGC) and UT2 on reverse primers (ACGCACTTGACTTGTCTTC).</t>
    </r>
  </si>
  <si>
    <t>RmAQP2_E01A03F_UT1, ACCCAACTGAATGGAGCTCTCGCTGTCTTCCTGG</t>
  </si>
  <si>
    <t>RmAQP2_E01A03R_UT2,  ACGCACTTGACTTGTCTTCAAGTGTGCCSACTGCAAAC</t>
  </si>
  <si>
    <t>Bm86_Exon16_F1,ACCCAACTGAATGGAGCATCCTGGAAAGTCAAGTGCTGC</t>
  </si>
  <si>
    <t>Bm86_Exon16_R1,ACGCACTTGACTTGTCTTCATACATTTTCAAGCTGTTCCGTATTC</t>
  </si>
  <si>
    <t>Bm86_Exon17_F1,ACCCAACTGAATGGAGCGAATACGGAACAGCTTGAAAATGTAT</t>
  </si>
  <si>
    <t>Bm86_Exon17_R1,ACGCACTTGACTTGTCTTCGTTTAGACCCAACTATCTTTATTTGACA</t>
  </si>
  <si>
    <t>22 Forward and Reverse Primers for 11 amplicons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</si>
</sst>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rgb="FFFF0000"/>
      <name val="Arial"/>
      <family val="2"/>
    </font>
    <font>
      <sz val="12"/>
      <color indexed="10"/>
      <name val="Arial"/>
      <family val="2"/>
    </font>
    <font>
      <sz val="12"/>
      <color indexed="63"/>
      <name val="Arial"/>
      <family val="2"/>
    </font>
    <font>
      <sz val="12"/>
      <color indexed="9"/>
      <name val="Arial"/>
      <family val="2"/>
    </font>
    <font>
      <sz val="12"/>
      <color rgb="FF0000FF"/>
      <name val="Arial"/>
      <family val="2"/>
    </font>
    <font>
      <sz val="12"/>
      <color indexed="12"/>
      <name val="Arial"/>
      <family val="2"/>
    </font>
    <font>
      <vertAlign val="subscript"/>
      <sz val="12"/>
      <name val="Arial"/>
      <family val="2"/>
    </font>
    <font>
      <sz val="9"/>
      <name val="Arial"/>
      <family val="2"/>
    </font>
    <font>
      <b/>
      <sz val="12"/>
      <color indexed="9"/>
      <name val="Arial"/>
      <family val="2"/>
    </font>
    <font>
      <b/>
      <u/>
      <sz val="10"/>
      <name val="Arial"/>
      <family val="2"/>
    </font>
    <font>
      <sz val="10"/>
      <color indexed="52"/>
      <name val="Arial"/>
      <family val="2"/>
    </font>
    <font>
      <sz val="10"/>
      <color indexed="57"/>
      <name val="Arial"/>
      <family val="2"/>
    </font>
    <font>
      <sz val="10"/>
      <color indexed="48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vertAlign val="subscript"/>
      <sz val="11"/>
      <name val="Arial"/>
      <family val="2"/>
    </font>
    <font>
      <sz val="12"/>
      <color theme="1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99B3C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25FF88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D3AC5F"/>
        <bgColor indexed="64"/>
      </patternFill>
    </fill>
    <fill>
      <patternFill patternType="solid">
        <fgColor rgb="FF97FBFB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CC006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3366CC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9" tint="0.39997558519241921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4" fillId="0" borderId="0"/>
  </cellStyleXfs>
  <cellXfs count="178">
    <xf numFmtId="0" fontId="0" fillId="0" borderId="0" xfId="0"/>
    <xf numFmtId="0" fontId="3" fillId="3" borderId="1" xfId="0" applyFont="1" applyFill="1" applyBorder="1"/>
    <xf numFmtId="0" fontId="3" fillId="3" borderId="2" xfId="0" applyFont="1" applyFill="1" applyBorder="1"/>
    <xf numFmtId="0" fontId="5" fillId="3" borderId="2" xfId="0" applyFont="1" applyFill="1" applyBorder="1"/>
    <xf numFmtId="0" fontId="6" fillId="3" borderId="2" xfId="0" applyFont="1" applyFill="1" applyBorder="1" applyAlignment="1">
      <alignment horizontal="left"/>
    </xf>
    <xf numFmtId="0" fontId="6" fillId="3" borderId="2" xfId="0" applyFont="1" applyFill="1" applyBorder="1"/>
    <xf numFmtId="0" fontId="5" fillId="3" borderId="3" xfId="0" applyFont="1" applyFill="1" applyBorder="1"/>
    <xf numFmtId="164" fontId="7" fillId="3" borderId="12" xfId="0" applyNumberFormat="1" applyFont="1" applyFill="1" applyBorder="1" applyProtection="1">
      <protection locked="0"/>
    </xf>
    <xf numFmtId="0" fontId="8" fillId="3" borderId="0" xfId="0" applyFont="1" applyFill="1"/>
    <xf numFmtId="0" fontId="5" fillId="3" borderId="0" xfId="0" applyFont="1" applyFill="1"/>
    <xf numFmtId="0" fontId="8" fillId="3" borderId="0" xfId="0" applyFont="1" applyFill="1" applyAlignment="1">
      <alignment horizontal="right"/>
    </xf>
    <xf numFmtId="0" fontId="8" fillId="3" borderId="5" xfId="0" applyFont="1" applyFill="1" applyBorder="1"/>
    <xf numFmtId="1" fontId="7" fillId="3" borderId="12" xfId="0" applyNumberFormat="1" applyFont="1" applyFill="1" applyBorder="1" applyProtection="1">
      <protection locked="0"/>
    </xf>
    <xf numFmtId="0" fontId="9" fillId="4" borderId="4" xfId="0" quotePrefix="1" applyFont="1" applyFill="1" applyBorder="1"/>
    <xf numFmtId="0" fontId="0" fillId="4" borderId="0" xfId="0" applyFill="1"/>
    <xf numFmtId="0" fontId="0" fillId="4" borderId="5" xfId="0" applyFill="1" applyBorder="1"/>
    <xf numFmtId="0" fontId="3" fillId="0" borderId="13" xfId="0" applyFont="1" applyBorder="1"/>
    <xf numFmtId="0" fontId="10" fillId="0" borderId="16" xfId="0" applyFont="1" applyBorder="1"/>
    <xf numFmtId="0" fontId="5" fillId="0" borderId="12" xfId="0" applyFont="1" applyBorder="1"/>
    <xf numFmtId="0" fontId="5" fillId="0" borderId="18" xfId="0" applyFont="1" applyBorder="1"/>
    <xf numFmtId="0" fontId="5" fillId="0" borderId="18" xfId="0" applyFont="1" applyBorder="1" applyAlignment="1">
      <alignment horizontal="right"/>
    </xf>
    <xf numFmtId="2" fontId="11" fillId="0" borderId="18" xfId="0" applyNumberFormat="1" applyFont="1" applyBorder="1"/>
    <xf numFmtId="0" fontId="11" fillId="0" borderId="19" xfId="0" applyFont="1" applyBorder="1"/>
    <xf numFmtId="0" fontId="11" fillId="0" borderId="21" xfId="0" applyFont="1" applyBorder="1"/>
    <xf numFmtId="0" fontId="5" fillId="0" borderId="25" xfId="0" applyFont="1" applyBorder="1"/>
    <xf numFmtId="0" fontId="5" fillId="0" borderId="26" xfId="0" applyFont="1" applyBorder="1"/>
    <xf numFmtId="0" fontId="5" fillId="0" borderId="27" xfId="0" applyFont="1" applyBorder="1"/>
    <xf numFmtId="0" fontId="5" fillId="0" borderId="27" xfId="0" applyFont="1" applyBorder="1" applyAlignment="1">
      <alignment horizontal="right"/>
    </xf>
    <xf numFmtId="2" fontId="11" fillId="0" borderId="27" xfId="0" applyNumberFormat="1" applyFont="1" applyBorder="1"/>
    <xf numFmtId="0" fontId="11" fillId="0" borderId="28" xfId="0" applyFont="1" applyBorder="1"/>
    <xf numFmtId="0" fontId="5" fillId="4" borderId="6" xfId="0" applyFont="1" applyFill="1" applyBorder="1"/>
    <xf numFmtId="0" fontId="5" fillId="4" borderId="7" xfId="0" applyFont="1" applyFill="1" applyBorder="1"/>
    <xf numFmtId="0" fontId="5" fillId="4" borderId="7" xfId="0" applyFont="1" applyFill="1" applyBorder="1" applyAlignment="1">
      <alignment horizontal="right"/>
    </xf>
    <xf numFmtId="2" fontId="14" fillId="4" borderId="7" xfId="0" applyNumberFormat="1" applyFont="1" applyFill="1" applyBorder="1"/>
    <xf numFmtId="0" fontId="9" fillId="4" borderId="29" xfId="0" applyFont="1" applyFill="1" applyBorder="1"/>
    <xf numFmtId="0" fontId="13" fillId="0" borderId="0" xfId="1" applyFont="1" applyAlignment="1">
      <alignment horizontal="left" vertical="top"/>
    </xf>
    <xf numFmtId="0" fontId="5" fillId="0" borderId="30" xfId="0" applyFont="1" applyBorder="1"/>
    <xf numFmtId="0" fontId="5" fillId="0" borderId="20" xfId="0" applyFont="1" applyBorder="1"/>
    <xf numFmtId="0" fontId="0" fillId="0" borderId="20" xfId="0" quotePrefix="1" applyBorder="1"/>
    <xf numFmtId="0" fontId="0" fillId="0" borderId="20" xfId="0" applyBorder="1"/>
    <xf numFmtId="0" fontId="0" fillId="0" borderId="31" xfId="0" applyBorder="1"/>
    <xf numFmtId="0" fontId="0" fillId="0" borderId="27" xfId="0" applyBorder="1"/>
    <xf numFmtId="2" fontId="0" fillId="0" borderId="27" xfId="0" applyNumberFormat="1" applyBorder="1"/>
    <xf numFmtId="0" fontId="0" fillId="0" borderId="28" xfId="0" applyBorder="1"/>
    <xf numFmtId="0" fontId="15" fillId="0" borderId="0" xfId="0" applyFont="1"/>
    <xf numFmtId="0" fontId="2" fillId="0" borderId="0" xfId="0" applyFont="1" applyAlignment="1">
      <alignment horizontal="right"/>
    </xf>
    <xf numFmtId="0" fontId="16" fillId="0" borderId="0" xfId="0" applyFont="1"/>
    <xf numFmtId="0" fontId="5" fillId="0" borderId="0" xfId="0" applyFont="1"/>
    <xf numFmtId="0" fontId="17" fillId="0" borderId="0" xfId="0" applyFont="1"/>
    <xf numFmtId="0" fontId="1" fillId="0" borderId="0" xfId="0" applyFont="1"/>
    <xf numFmtId="0" fontId="18" fillId="0" borderId="0" xfId="0" applyFont="1"/>
    <xf numFmtId="0" fontId="21" fillId="0" borderId="0" xfId="0" applyFont="1" applyAlignment="1">
      <alignment horizontal="left"/>
    </xf>
    <xf numFmtId="0" fontId="22" fillId="0" borderId="9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22" fillId="0" borderId="11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1" fillId="0" borderId="1" xfId="0" applyFont="1" applyBorder="1" applyAlignment="1">
      <alignment horizontal="left"/>
    </xf>
    <xf numFmtId="0" fontId="21" fillId="0" borderId="2" xfId="0" applyFont="1" applyBorder="1" applyAlignment="1">
      <alignment horizontal="left"/>
    </xf>
    <xf numFmtId="0" fontId="21" fillId="0" borderId="2" xfId="0" applyFont="1" applyBorder="1" applyAlignment="1">
      <alignment vertical="center"/>
    </xf>
    <xf numFmtId="0" fontId="21" fillId="0" borderId="3" xfId="0" applyFont="1" applyBorder="1" applyAlignment="1">
      <alignment horizontal="left"/>
    </xf>
    <xf numFmtId="0" fontId="21" fillId="0" borderId="4" xfId="0" applyFont="1" applyBorder="1" applyAlignment="1">
      <alignment horizontal="left"/>
    </xf>
    <xf numFmtId="0" fontId="21" fillId="0" borderId="0" xfId="0" applyFont="1" applyAlignment="1">
      <alignment vertical="center"/>
    </xf>
    <xf numFmtId="0" fontId="21" fillId="0" borderId="5" xfId="0" applyFont="1" applyBorder="1" applyAlignment="1">
      <alignment horizontal="left"/>
    </xf>
    <xf numFmtId="0" fontId="21" fillId="2" borderId="1" xfId="0" applyFont="1" applyFill="1" applyBorder="1" applyAlignment="1">
      <alignment horizontal="left"/>
    </xf>
    <xf numFmtId="0" fontId="21" fillId="2" borderId="2" xfId="0" applyFont="1" applyFill="1" applyBorder="1" applyAlignment="1">
      <alignment horizontal="left"/>
    </xf>
    <xf numFmtId="0" fontId="21" fillId="2" borderId="3" xfId="0" applyFont="1" applyFill="1" applyBorder="1" applyAlignment="1">
      <alignment horizontal="left"/>
    </xf>
    <xf numFmtId="0" fontId="21" fillId="2" borderId="4" xfId="0" applyFont="1" applyFill="1" applyBorder="1" applyAlignment="1">
      <alignment horizontal="left"/>
    </xf>
    <xf numFmtId="0" fontId="21" fillId="2" borderId="0" xfId="0" applyFont="1" applyFill="1" applyAlignment="1">
      <alignment horizontal="left"/>
    </xf>
    <xf numFmtId="0" fontId="21" fillId="2" borderId="5" xfId="0" applyFont="1" applyFill="1" applyBorder="1" applyAlignment="1">
      <alignment horizontal="left"/>
    </xf>
    <xf numFmtId="0" fontId="21" fillId="2" borderId="0" xfId="0" applyFont="1" applyFill="1" applyAlignment="1">
      <alignment vertical="center"/>
    </xf>
    <xf numFmtId="0" fontId="21" fillId="2" borderId="0" xfId="0" applyFont="1" applyFill="1"/>
    <xf numFmtId="0" fontId="21" fillId="2" borderId="7" xfId="0" applyFont="1" applyFill="1" applyBorder="1" applyAlignment="1">
      <alignment horizontal="left"/>
    </xf>
    <xf numFmtId="0" fontId="21" fillId="2" borderId="7" xfId="0" applyFont="1" applyFill="1" applyBorder="1" applyAlignment="1">
      <alignment vertical="center"/>
    </xf>
    <xf numFmtId="0" fontId="21" fillId="2" borderId="8" xfId="0" applyFont="1" applyFill="1" applyBorder="1" applyAlignment="1">
      <alignment horizontal="left"/>
    </xf>
    <xf numFmtId="0" fontId="21" fillId="0" borderId="6" xfId="0" applyFont="1" applyBorder="1" applyAlignment="1">
      <alignment horizontal="left"/>
    </xf>
    <xf numFmtId="0" fontId="21" fillId="0" borderId="7" xfId="0" applyFont="1" applyBorder="1" applyAlignment="1">
      <alignment horizontal="left"/>
    </xf>
    <xf numFmtId="0" fontId="21" fillId="0" borderId="7" xfId="0" applyFont="1" applyBorder="1" applyAlignment="1">
      <alignment vertical="center"/>
    </xf>
    <xf numFmtId="0" fontId="21" fillId="0" borderId="8" xfId="0" applyFont="1" applyBorder="1" applyAlignment="1">
      <alignment horizontal="left"/>
    </xf>
    <xf numFmtId="0" fontId="21" fillId="2" borderId="6" xfId="0" applyFont="1" applyFill="1" applyBorder="1" applyAlignment="1">
      <alignment horizontal="left"/>
    </xf>
    <xf numFmtId="0" fontId="21" fillId="0" borderId="2" xfId="0" applyFont="1" applyBorder="1"/>
    <xf numFmtId="0" fontId="21" fillId="0" borderId="0" xfId="0" applyFont="1"/>
    <xf numFmtId="0" fontId="21" fillId="0" borderId="7" xfId="0" applyFont="1" applyBorder="1"/>
    <xf numFmtId="0" fontId="24" fillId="0" borderId="10" xfId="0" applyFont="1" applyBorder="1" applyAlignment="1">
      <alignment horizontal="left"/>
    </xf>
    <xf numFmtId="0" fontId="23" fillId="0" borderId="2" xfId="0" applyFont="1" applyBorder="1" applyAlignment="1">
      <alignment horizontal="left"/>
    </xf>
    <xf numFmtId="0" fontId="23" fillId="0" borderId="0" xfId="0" applyFont="1" applyAlignment="1">
      <alignment horizontal="left"/>
    </xf>
    <xf numFmtId="0" fontId="23" fillId="2" borderId="2" xfId="0" applyFont="1" applyFill="1" applyBorder="1" applyAlignment="1">
      <alignment horizontal="left"/>
    </xf>
    <xf numFmtId="0" fontId="23" fillId="2" borderId="0" xfId="0" applyFont="1" applyFill="1" applyAlignment="1">
      <alignment horizontal="left"/>
    </xf>
    <xf numFmtId="0" fontId="23" fillId="2" borderId="7" xfId="0" applyFont="1" applyFill="1" applyBorder="1" applyAlignment="1">
      <alignment horizontal="left"/>
    </xf>
    <xf numFmtId="0" fontId="23" fillId="0" borderId="7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21" fillId="5" borderId="20" xfId="0" applyFont="1" applyFill="1" applyBorder="1" applyAlignment="1">
      <alignment vertical="center"/>
    </xf>
    <xf numFmtId="0" fontId="21" fillId="5" borderId="18" xfId="0" applyFont="1" applyFill="1" applyBorder="1" applyAlignment="1">
      <alignment vertical="center"/>
    </xf>
    <xf numFmtId="0" fontId="21" fillId="6" borderId="18" xfId="0" applyFont="1" applyFill="1" applyBorder="1" applyAlignment="1">
      <alignment vertical="center"/>
    </xf>
    <xf numFmtId="0" fontId="21" fillId="7" borderId="18" xfId="0" applyFont="1" applyFill="1" applyBorder="1" applyAlignment="1">
      <alignment vertical="center"/>
    </xf>
    <xf numFmtId="0" fontId="21" fillId="8" borderId="18" xfId="0" applyFont="1" applyFill="1" applyBorder="1" applyAlignment="1">
      <alignment vertical="center"/>
    </xf>
    <xf numFmtId="0" fontId="21" fillId="9" borderId="18" xfId="0" applyFont="1" applyFill="1" applyBorder="1" applyAlignment="1">
      <alignment vertical="center"/>
    </xf>
    <xf numFmtId="0" fontId="21" fillId="10" borderId="18" xfId="0" applyFont="1" applyFill="1" applyBorder="1" applyAlignment="1">
      <alignment vertical="center"/>
    </xf>
    <xf numFmtId="0" fontId="21" fillId="11" borderId="18" xfId="0" applyFont="1" applyFill="1" applyBorder="1" applyAlignment="1">
      <alignment vertical="center"/>
    </xf>
    <xf numFmtId="0" fontId="21" fillId="12" borderId="18" xfId="0" applyFont="1" applyFill="1" applyBorder="1" applyAlignment="1">
      <alignment vertical="center"/>
    </xf>
    <xf numFmtId="0" fontId="21" fillId="13" borderId="18" xfId="0" applyFont="1" applyFill="1" applyBorder="1" applyAlignment="1">
      <alignment vertical="center"/>
    </xf>
    <xf numFmtId="0" fontId="21" fillId="14" borderId="18" xfId="0" applyFont="1" applyFill="1" applyBorder="1" applyAlignment="1">
      <alignment vertical="center"/>
    </xf>
    <xf numFmtId="0" fontId="21" fillId="15" borderId="18" xfId="0" applyFont="1" applyFill="1" applyBorder="1" applyAlignment="1">
      <alignment vertical="center"/>
    </xf>
    <xf numFmtId="0" fontId="21" fillId="16" borderId="18" xfId="0" applyFont="1" applyFill="1" applyBorder="1" applyAlignment="1">
      <alignment vertical="center"/>
    </xf>
    <xf numFmtId="0" fontId="21" fillId="17" borderId="18" xfId="0" applyFont="1" applyFill="1" applyBorder="1" applyAlignment="1">
      <alignment vertical="center"/>
    </xf>
    <xf numFmtId="0" fontId="21" fillId="18" borderId="18" xfId="0" applyFont="1" applyFill="1" applyBorder="1" applyAlignment="1">
      <alignment vertical="center"/>
    </xf>
    <xf numFmtId="0" fontId="21" fillId="19" borderId="18" xfId="0" applyFont="1" applyFill="1" applyBorder="1" applyAlignment="1">
      <alignment vertical="center"/>
    </xf>
    <xf numFmtId="0" fontId="21" fillId="20" borderId="22" xfId="0" applyFont="1" applyFill="1" applyBorder="1" applyAlignment="1">
      <alignment vertical="center"/>
    </xf>
    <xf numFmtId="0" fontId="21" fillId="5" borderId="23" xfId="0" applyFont="1" applyFill="1" applyBorder="1" applyAlignment="1">
      <alignment vertical="center"/>
    </xf>
    <xf numFmtId="0" fontId="21" fillId="5" borderId="22" xfId="0" applyFont="1" applyFill="1" applyBorder="1" applyAlignment="1">
      <alignment vertical="center"/>
    </xf>
    <xf numFmtId="0" fontId="21" fillId="7" borderId="22" xfId="0" applyFont="1" applyFill="1" applyBorder="1" applyAlignment="1">
      <alignment vertical="center"/>
    </xf>
    <xf numFmtId="0" fontId="21" fillId="9" borderId="22" xfId="0" applyFont="1" applyFill="1" applyBorder="1" applyAlignment="1">
      <alignment vertical="center"/>
    </xf>
    <xf numFmtId="0" fontId="21" fillId="13" borderId="22" xfId="0" applyFont="1" applyFill="1" applyBorder="1" applyAlignment="1">
      <alignment vertical="center"/>
    </xf>
    <xf numFmtId="0" fontId="21" fillId="8" borderId="22" xfId="0" applyFont="1" applyFill="1" applyBorder="1" applyAlignment="1">
      <alignment vertical="center"/>
    </xf>
    <xf numFmtId="0" fontId="21" fillId="14" borderId="22" xfId="0" applyFont="1" applyFill="1" applyBorder="1" applyAlignment="1">
      <alignment vertical="center"/>
    </xf>
    <xf numFmtId="0" fontId="21" fillId="21" borderId="22" xfId="0" applyFont="1" applyFill="1" applyBorder="1" applyAlignment="1">
      <alignment vertical="center"/>
    </xf>
    <xf numFmtId="0" fontId="21" fillId="21" borderId="24" xfId="0" applyFont="1" applyFill="1" applyBorder="1" applyAlignment="1">
      <alignment vertical="center"/>
    </xf>
    <xf numFmtId="0" fontId="21" fillId="12" borderId="22" xfId="0" applyFont="1" applyFill="1" applyBorder="1" applyAlignment="1">
      <alignment vertical="center"/>
    </xf>
    <xf numFmtId="0" fontId="21" fillId="12" borderId="24" xfId="0" applyFont="1" applyFill="1" applyBorder="1" applyAlignment="1">
      <alignment vertical="center"/>
    </xf>
    <xf numFmtId="0" fontId="21" fillId="17" borderId="22" xfId="0" applyFont="1" applyFill="1" applyBorder="1" applyAlignment="1">
      <alignment vertical="center"/>
    </xf>
    <xf numFmtId="0" fontId="21" fillId="17" borderId="24" xfId="0" applyFont="1" applyFill="1" applyBorder="1" applyAlignment="1">
      <alignment vertical="center"/>
    </xf>
    <xf numFmtId="0" fontId="21" fillId="22" borderId="18" xfId="0" applyFont="1" applyFill="1" applyBorder="1" applyAlignment="1">
      <alignment vertical="center"/>
    </xf>
    <xf numFmtId="0" fontId="21" fillId="23" borderId="18" xfId="0" applyFont="1" applyFill="1" applyBorder="1" applyAlignment="1">
      <alignment vertical="center"/>
    </xf>
    <xf numFmtId="0" fontId="21" fillId="24" borderId="18" xfId="0" applyFont="1" applyFill="1" applyBorder="1" applyAlignment="1">
      <alignment vertical="center"/>
    </xf>
    <xf numFmtId="0" fontId="21" fillId="25" borderId="18" xfId="0" applyFont="1" applyFill="1" applyBorder="1" applyAlignment="1">
      <alignment vertical="center"/>
    </xf>
    <xf numFmtId="0" fontId="21" fillId="26" borderId="18" xfId="0" applyFont="1" applyFill="1" applyBorder="1" applyAlignment="1">
      <alignment vertical="center"/>
    </xf>
    <xf numFmtId="0" fontId="21" fillId="27" borderId="18" xfId="0" applyFont="1" applyFill="1" applyBorder="1" applyAlignment="1">
      <alignment vertical="center"/>
    </xf>
    <xf numFmtId="0" fontId="21" fillId="28" borderId="18" xfId="0" applyFont="1" applyFill="1" applyBorder="1" applyAlignment="1">
      <alignment vertical="center"/>
    </xf>
    <xf numFmtId="0" fontId="23" fillId="29" borderId="18" xfId="0" applyFont="1" applyFill="1" applyBorder="1" applyAlignment="1">
      <alignment vertical="center"/>
    </xf>
    <xf numFmtId="0" fontId="21" fillId="30" borderId="18" xfId="0" applyFont="1" applyFill="1" applyBorder="1"/>
    <xf numFmtId="0" fontId="21" fillId="31" borderId="18" xfId="0" applyFont="1" applyFill="1" applyBorder="1" applyAlignment="1">
      <alignment vertical="center"/>
    </xf>
    <xf numFmtId="0" fontId="21" fillId="32" borderId="18" xfId="0" applyFont="1" applyFill="1" applyBorder="1" applyAlignment="1">
      <alignment vertical="center"/>
    </xf>
    <xf numFmtId="0" fontId="21" fillId="33" borderId="18" xfId="0" applyFont="1" applyFill="1" applyBorder="1" applyAlignment="1">
      <alignment vertical="center"/>
    </xf>
    <xf numFmtId="0" fontId="21" fillId="29" borderId="18" xfId="0" applyFont="1" applyFill="1" applyBorder="1" applyAlignment="1">
      <alignment vertical="center"/>
    </xf>
    <xf numFmtId="0" fontId="21" fillId="34" borderId="18" xfId="0" applyFont="1" applyFill="1" applyBorder="1" applyAlignment="1">
      <alignment vertical="center"/>
    </xf>
    <xf numFmtId="0" fontId="21" fillId="35" borderId="18" xfId="0" applyFont="1" applyFill="1" applyBorder="1" applyAlignment="1">
      <alignment vertical="center"/>
    </xf>
    <xf numFmtId="0" fontId="21" fillId="36" borderId="18" xfId="0" applyFont="1" applyFill="1" applyBorder="1"/>
    <xf numFmtId="0" fontId="21" fillId="36" borderId="18" xfId="0" applyFont="1" applyFill="1" applyBorder="1" applyAlignment="1">
      <alignment vertical="center"/>
    </xf>
    <xf numFmtId="0" fontId="21" fillId="37" borderId="18" xfId="0" applyFont="1" applyFill="1" applyBorder="1" applyAlignment="1">
      <alignment vertical="center"/>
    </xf>
    <xf numFmtId="0" fontId="21" fillId="38" borderId="18" xfId="0" applyFont="1" applyFill="1" applyBorder="1" applyAlignment="1">
      <alignment vertical="center"/>
    </xf>
    <xf numFmtId="0" fontId="21" fillId="39" borderId="18" xfId="0" applyFont="1" applyFill="1" applyBorder="1" applyAlignment="1">
      <alignment vertical="center"/>
    </xf>
    <xf numFmtId="0" fontId="21" fillId="6" borderId="20" xfId="0" applyFont="1" applyFill="1" applyBorder="1" applyAlignment="1">
      <alignment vertical="center"/>
    </xf>
    <xf numFmtId="0" fontId="21" fillId="21" borderId="18" xfId="0" applyFont="1" applyFill="1" applyBorder="1" applyAlignment="1">
      <alignment vertical="center"/>
    </xf>
    <xf numFmtId="0" fontId="21" fillId="40" borderId="18" xfId="0" applyFont="1" applyFill="1" applyBorder="1"/>
    <xf numFmtId="0" fontId="21" fillId="40" borderId="18" xfId="0" applyFont="1" applyFill="1" applyBorder="1" applyAlignment="1">
      <alignment vertical="center"/>
    </xf>
    <xf numFmtId="0" fontId="21" fillId="41" borderId="18" xfId="0" applyFont="1" applyFill="1" applyBorder="1" applyAlignment="1">
      <alignment vertical="center"/>
    </xf>
    <xf numFmtId="0" fontId="21" fillId="42" borderId="18" xfId="0" applyFont="1" applyFill="1" applyBorder="1" applyAlignment="1">
      <alignment vertical="center"/>
    </xf>
    <xf numFmtId="0" fontId="21" fillId="43" borderId="18" xfId="0" applyFont="1" applyFill="1" applyBorder="1" applyAlignment="1">
      <alignment vertical="center"/>
    </xf>
    <xf numFmtId="0" fontId="21" fillId="43" borderId="20" xfId="0" applyFont="1" applyFill="1" applyBorder="1" applyAlignment="1">
      <alignment vertical="center"/>
    </xf>
    <xf numFmtId="0" fontId="21" fillId="11" borderId="18" xfId="0" applyFont="1" applyFill="1" applyBorder="1"/>
    <xf numFmtId="0" fontId="21" fillId="44" borderId="18" xfId="0" applyFont="1" applyFill="1" applyBorder="1" applyAlignment="1">
      <alignment vertical="center"/>
    </xf>
    <xf numFmtId="0" fontId="21" fillId="45" borderId="18" xfId="0" applyFont="1" applyFill="1" applyBorder="1" applyAlignment="1">
      <alignment vertical="center"/>
    </xf>
    <xf numFmtId="0" fontId="21" fillId="46" borderId="18" xfId="0" applyFont="1" applyFill="1" applyBorder="1" applyAlignment="1">
      <alignment vertical="center"/>
    </xf>
    <xf numFmtId="0" fontId="21" fillId="47" borderId="18" xfId="0" applyFont="1" applyFill="1" applyBorder="1" applyAlignment="1">
      <alignment vertical="center"/>
    </xf>
    <xf numFmtId="0" fontId="21" fillId="48" borderId="0" xfId="0" applyFont="1" applyFill="1" applyAlignment="1">
      <alignment vertical="center"/>
    </xf>
    <xf numFmtId="0" fontId="21" fillId="48" borderId="18" xfId="0" applyFont="1" applyFill="1" applyBorder="1"/>
    <xf numFmtId="0" fontId="21" fillId="49" borderId="18" xfId="0" applyFont="1" applyFill="1" applyBorder="1" applyAlignment="1">
      <alignment vertical="center"/>
    </xf>
    <xf numFmtId="0" fontId="21" fillId="50" borderId="18" xfId="0" applyFont="1" applyFill="1" applyBorder="1" applyAlignment="1">
      <alignment vertical="center"/>
    </xf>
    <xf numFmtId="0" fontId="21" fillId="30" borderId="20" xfId="0" applyFont="1" applyFill="1" applyBorder="1"/>
    <xf numFmtId="0" fontId="21" fillId="51" borderId="0" xfId="0" applyFont="1" applyFill="1" applyAlignment="1">
      <alignment vertical="center"/>
    </xf>
    <xf numFmtId="0" fontId="21" fillId="51" borderId="0" xfId="0" applyFont="1" applyFill="1"/>
    <xf numFmtId="0" fontId="21" fillId="52" borderId="18" xfId="0" applyFont="1" applyFill="1" applyBorder="1" applyAlignment="1">
      <alignment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11" fillId="0" borderId="14" xfId="0" applyFont="1" applyBorder="1" applyAlignment="1">
      <alignment horizontal="left"/>
    </xf>
    <xf numFmtId="0" fontId="11" fillId="0" borderId="17" xfId="0" applyFont="1" applyBorder="1" applyAlignment="1">
      <alignment horizontal="left"/>
    </xf>
    <xf numFmtId="0" fontId="21" fillId="0" borderId="0" xfId="0" applyFont="1" applyFill="1" applyAlignment="1">
      <alignment vertical="center"/>
    </xf>
    <xf numFmtId="0" fontId="21" fillId="56" borderId="0" xfId="0" applyFont="1" applyFill="1" applyAlignment="1">
      <alignment vertical="center"/>
    </xf>
    <xf numFmtId="0" fontId="21" fillId="21" borderId="0" xfId="0" applyFont="1" applyFill="1" applyAlignment="1">
      <alignment vertical="center"/>
    </xf>
    <xf numFmtId="0" fontId="21" fillId="21" borderId="7" xfId="0" applyFont="1" applyFill="1" applyBorder="1" applyAlignment="1">
      <alignment vertical="center"/>
    </xf>
    <xf numFmtId="0" fontId="21" fillId="53" borderId="18" xfId="0" applyFont="1" applyFill="1" applyBorder="1" applyAlignment="1">
      <alignment vertical="center"/>
    </xf>
    <xf numFmtId="0" fontId="21" fillId="54" borderId="18" xfId="0" applyFont="1" applyFill="1" applyBorder="1" applyAlignment="1">
      <alignment vertical="center"/>
    </xf>
    <xf numFmtId="0" fontId="21" fillId="55" borderId="18" xfId="0" applyFont="1" applyFill="1" applyBorder="1" applyAlignment="1">
      <alignment vertical="center"/>
    </xf>
    <xf numFmtId="2" fontId="21" fillId="0" borderId="0" xfId="0" applyNumberFormat="1" applyFont="1"/>
    <xf numFmtId="0" fontId="23" fillId="0" borderId="0" xfId="1" applyFont="1" applyAlignment="1">
      <alignment horizontal="left" vertical="top"/>
    </xf>
    <xf numFmtId="0" fontId="21" fillId="15" borderId="5" xfId="0" applyFont="1" applyFill="1" applyBorder="1" applyAlignment="1">
      <alignment horizontal="left"/>
    </xf>
  </cellXfs>
  <cellStyles count="4">
    <cellStyle name="Normal" xfId="0" builtinId="0"/>
    <cellStyle name="Normal 2" xfId="3" xr:uid="{00000000-0005-0000-0000-000001000000}"/>
    <cellStyle name="Normal 2 2" xfId="1" xr:uid="{00000000-0005-0000-0000-000002000000}"/>
    <cellStyle name="Normal 7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21DCA-8663-44E7-9873-98588B3EBFE8}">
  <sheetPr>
    <pageSetUpPr fitToPage="1"/>
  </sheetPr>
  <dimension ref="A1:F18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ColWidth="9.140625" defaultRowHeight="14.25" x14ac:dyDescent="0.2"/>
  <cols>
    <col min="1" max="1" width="35.28515625" style="51" customWidth="1"/>
    <col min="2" max="2" width="6.42578125" style="51" customWidth="1"/>
    <col min="3" max="3" width="12.7109375" style="51" customWidth="1"/>
    <col min="4" max="4" width="10" style="51" customWidth="1"/>
    <col min="5" max="5" width="35.42578125" style="51" customWidth="1"/>
    <col min="6" max="6" width="79" style="51" customWidth="1"/>
    <col min="7" max="10" width="9.28515625" style="51" customWidth="1"/>
    <col min="11" max="16384" width="9.140625" style="51"/>
  </cols>
  <sheetData>
    <row r="1" spans="1:6" s="89" customFormat="1" ht="54.75" customHeight="1" thickBot="1" x14ac:dyDescent="0.25">
      <c r="A1" s="161" t="s">
        <v>709</v>
      </c>
      <c r="B1" s="162"/>
      <c r="C1" s="162"/>
      <c r="D1" s="162"/>
      <c r="E1" s="162"/>
      <c r="F1" s="163"/>
    </row>
    <row r="2" spans="1:6" s="55" customFormat="1" ht="17.25" thickBot="1" x14ac:dyDescent="0.35">
      <c r="A2" s="52" t="s">
        <v>59</v>
      </c>
      <c r="B2" s="53" t="s">
        <v>61</v>
      </c>
      <c r="C2" s="82" t="s">
        <v>705</v>
      </c>
      <c r="D2" s="53" t="s">
        <v>62</v>
      </c>
      <c r="E2" s="53" t="s">
        <v>364</v>
      </c>
      <c r="F2" s="54" t="s">
        <v>179</v>
      </c>
    </row>
    <row r="3" spans="1:6" x14ac:dyDescent="0.2">
      <c r="A3" s="56" t="s">
        <v>365</v>
      </c>
      <c r="B3" s="57">
        <v>1</v>
      </c>
      <c r="C3" s="83" t="s">
        <v>702</v>
      </c>
      <c r="D3" s="57">
        <v>4</v>
      </c>
      <c r="E3" s="58" t="s">
        <v>41</v>
      </c>
      <c r="F3" s="59" t="s">
        <v>255</v>
      </c>
    </row>
    <row r="4" spans="1:6" x14ac:dyDescent="0.2">
      <c r="A4" s="60" t="s">
        <v>365</v>
      </c>
      <c r="B4" s="51">
        <v>1</v>
      </c>
      <c r="C4" s="84" t="s">
        <v>702</v>
      </c>
      <c r="D4" s="51">
        <v>4</v>
      </c>
      <c r="E4" s="61" t="s">
        <v>44</v>
      </c>
      <c r="F4" s="62" t="s">
        <v>256</v>
      </c>
    </row>
    <row r="5" spans="1:6" x14ac:dyDescent="0.2">
      <c r="A5" s="60" t="s">
        <v>365</v>
      </c>
      <c r="B5" s="51">
        <v>2</v>
      </c>
      <c r="C5" s="84" t="s">
        <v>703</v>
      </c>
      <c r="D5" s="51">
        <v>1</v>
      </c>
      <c r="E5" s="51" t="s">
        <v>319</v>
      </c>
      <c r="F5" s="62" t="s">
        <v>113</v>
      </c>
    </row>
    <row r="6" spans="1:6" x14ac:dyDescent="0.2">
      <c r="A6" s="60" t="s">
        <v>365</v>
      </c>
      <c r="B6" s="51">
        <v>2</v>
      </c>
      <c r="C6" s="84" t="s">
        <v>703</v>
      </c>
      <c r="D6" s="51">
        <v>1</v>
      </c>
      <c r="E6" s="51" t="s">
        <v>320</v>
      </c>
      <c r="F6" s="62" t="s">
        <v>114</v>
      </c>
    </row>
    <row r="7" spans="1:6" x14ac:dyDescent="0.2">
      <c r="A7" s="60" t="s">
        <v>365</v>
      </c>
      <c r="B7" s="51">
        <v>3</v>
      </c>
      <c r="C7" s="84" t="s">
        <v>703</v>
      </c>
      <c r="D7" s="51">
        <v>1</v>
      </c>
      <c r="E7" s="51" t="s">
        <v>0</v>
      </c>
      <c r="F7" s="62" t="s">
        <v>115</v>
      </c>
    </row>
    <row r="8" spans="1:6" x14ac:dyDescent="0.2">
      <c r="A8" s="60" t="s">
        <v>365</v>
      </c>
      <c r="B8" s="51">
        <v>3</v>
      </c>
      <c r="C8" s="84" t="s">
        <v>703</v>
      </c>
      <c r="D8" s="51">
        <v>1</v>
      </c>
      <c r="E8" s="51" t="s">
        <v>1</v>
      </c>
      <c r="F8" s="62" t="s">
        <v>116</v>
      </c>
    </row>
    <row r="9" spans="1:6" x14ac:dyDescent="0.2">
      <c r="A9" s="60" t="s">
        <v>365</v>
      </c>
      <c r="B9" s="51">
        <v>4</v>
      </c>
      <c r="C9" s="84" t="s">
        <v>703</v>
      </c>
      <c r="D9" s="51">
        <v>1</v>
      </c>
      <c r="E9" s="51" t="s">
        <v>2</v>
      </c>
      <c r="F9" s="62" t="s">
        <v>117</v>
      </c>
    </row>
    <row r="10" spans="1:6" x14ac:dyDescent="0.2">
      <c r="A10" s="60" t="s">
        <v>365</v>
      </c>
      <c r="B10" s="51">
        <v>4</v>
      </c>
      <c r="C10" s="84" t="s">
        <v>703</v>
      </c>
      <c r="D10" s="51">
        <v>1</v>
      </c>
      <c r="E10" s="51" t="s">
        <v>3</v>
      </c>
      <c r="F10" s="62" t="s">
        <v>118</v>
      </c>
    </row>
    <row r="11" spans="1:6" x14ac:dyDescent="0.2">
      <c r="A11" s="60" t="s">
        <v>365</v>
      </c>
      <c r="B11" s="51">
        <v>5</v>
      </c>
      <c r="C11" s="84" t="s">
        <v>703</v>
      </c>
      <c r="D11" s="51">
        <v>1</v>
      </c>
      <c r="E11" s="51" t="s">
        <v>4</v>
      </c>
      <c r="F11" s="62" t="s">
        <v>119</v>
      </c>
    </row>
    <row r="12" spans="1:6" x14ac:dyDescent="0.2">
      <c r="A12" s="60" t="s">
        <v>365</v>
      </c>
      <c r="B12" s="51">
        <v>5</v>
      </c>
      <c r="C12" s="84" t="s">
        <v>703</v>
      </c>
      <c r="D12" s="51">
        <v>1</v>
      </c>
      <c r="E12" s="51" t="s">
        <v>5</v>
      </c>
      <c r="F12" s="62" t="s">
        <v>120</v>
      </c>
    </row>
    <row r="13" spans="1:6" x14ac:dyDescent="0.2">
      <c r="A13" s="60" t="s">
        <v>365</v>
      </c>
      <c r="B13" s="51">
        <v>6</v>
      </c>
      <c r="C13" s="84" t="s">
        <v>704</v>
      </c>
      <c r="D13" s="51">
        <v>3</v>
      </c>
      <c r="E13" s="61" t="s">
        <v>36</v>
      </c>
      <c r="F13" s="62" t="s">
        <v>257</v>
      </c>
    </row>
    <row r="14" spans="1:6" x14ac:dyDescent="0.2">
      <c r="A14" s="60" t="s">
        <v>365</v>
      </c>
      <c r="B14" s="51">
        <v>6</v>
      </c>
      <c r="C14" s="84" t="s">
        <v>704</v>
      </c>
      <c r="D14" s="51">
        <v>3</v>
      </c>
      <c r="E14" s="61" t="s">
        <v>38</v>
      </c>
      <c r="F14" s="62" t="s">
        <v>258</v>
      </c>
    </row>
    <row r="15" spans="1:6" x14ac:dyDescent="0.2">
      <c r="A15" s="60" t="s">
        <v>365</v>
      </c>
      <c r="B15" s="51">
        <v>7</v>
      </c>
      <c r="C15" s="84" t="s">
        <v>703</v>
      </c>
      <c r="D15" s="51">
        <v>1</v>
      </c>
      <c r="E15" s="51" t="s">
        <v>6</v>
      </c>
      <c r="F15" s="62" t="s">
        <v>121</v>
      </c>
    </row>
    <row r="16" spans="1:6" ht="15" thickBot="1" x14ac:dyDescent="0.25">
      <c r="A16" s="60" t="s">
        <v>365</v>
      </c>
      <c r="B16" s="51">
        <v>7</v>
      </c>
      <c r="C16" s="84" t="s">
        <v>703</v>
      </c>
      <c r="D16" s="51">
        <v>1</v>
      </c>
      <c r="E16" s="51" t="s">
        <v>7</v>
      </c>
      <c r="F16" s="62" t="s">
        <v>122</v>
      </c>
    </row>
    <row r="17" spans="1:6" x14ac:dyDescent="0.2">
      <c r="A17" s="63" t="s">
        <v>366</v>
      </c>
      <c r="B17" s="64">
        <v>1</v>
      </c>
      <c r="C17" s="85" t="s">
        <v>703</v>
      </c>
      <c r="D17" s="64">
        <v>1</v>
      </c>
      <c r="E17" s="64" t="s">
        <v>8</v>
      </c>
      <c r="F17" s="65" t="s">
        <v>123</v>
      </c>
    </row>
    <row r="18" spans="1:6" x14ac:dyDescent="0.2">
      <c r="A18" s="66" t="s">
        <v>366</v>
      </c>
      <c r="B18" s="67">
        <v>1</v>
      </c>
      <c r="C18" s="86" t="s">
        <v>703</v>
      </c>
      <c r="D18" s="67">
        <v>1</v>
      </c>
      <c r="E18" s="67" t="s">
        <v>9</v>
      </c>
      <c r="F18" s="68" t="s">
        <v>124</v>
      </c>
    </row>
    <row r="19" spans="1:6" x14ac:dyDescent="0.2">
      <c r="A19" s="66" t="s">
        <v>366</v>
      </c>
      <c r="B19" s="67">
        <v>1</v>
      </c>
      <c r="C19" s="86" t="s">
        <v>703</v>
      </c>
      <c r="D19" s="67">
        <v>2</v>
      </c>
      <c r="E19" s="69" t="s">
        <v>321</v>
      </c>
      <c r="F19" s="68" t="s">
        <v>253</v>
      </c>
    </row>
    <row r="20" spans="1:6" x14ac:dyDescent="0.2">
      <c r="A20" s="66" t="s">
        <v>366</v>
      </c>
      <c r="B20" s="67">
        <v>1</v>
      </c>
      <c r="C20" s="86" t="s">
        <v>703</v>
      </c>
      <c r="D20" s="67">
        <v>2</v>
      </c>
      <c r="E20" s="70" t="s">
        <v>322</v>
      </c>
      <c r="F20" s="68" t="s">
        <v>254</v>
      </c>
    </row>
    <row r="21" spans="1:6" x14ac:dyDescent="0.2">
      <c r="A21" s="66" t="s">
        <v>366</v>
      </c>
      <c r="B21" s="67">
        <v>1</v>
      </c>
      <c r="C21" s="86" t="s">
        <v>703</v>
      </c>
      <c r="D21" s="67">
        <v>3</v>
      </c>
      <c r="E21" s="69" t="s">
        <v>293</v>
      </c>
      <c r="F21" s="68" t="s">
        <v>290</v>
      </c>
    </row>
    <row r="22" spans="1:6" x14ac:dyDescent="0.2">
      <c r="A22" s="66" t="s">
        <v>366</v>
      </c>
      <c r="B22" s="67">
        <v>1</v>
      </c>
      <c r="C22" s="86" t="s">
        <v>703</v>
      </c>
      <c r="D22" s="67">
        <v>3</v>
      </c>
      <c r="E22" s="69" t="s">
        <v>294</v>
      </c>
      <c r="F22" s="68" t="s">
        <v>291</v>
      </c>
    </row>
    <row r="23" spans="1:6" x14ac:dyDescent="0.2">
      <c r="A23" s="66" t="s">
        <v>366</v>
      </c>
      <c r="B23" s="67">
        <v>2</v>
      </c>
      <c r="C23" s="86" t="s">
        <v>703</v>
      </c>
      <c r="D23" s="67">
        <v>1</v>
      </c>
      <c r="E23" s="67" t="s">
        <v>10</v>
      </c>
      <c r="F23" s="68" t="s">
        <v>125</v>
      </c>
    </row>
    <row r="24" spans="1:6" x14ac:dyDescent="0.2">
      <c r="A24" s="66" t="s">
        <v>366</v>
      </c>
      <c r="B24" s="67">
        <v>2</v>
      </c>
      <c r="C24" s="86" t="s">
        <v>703</v>
      </c>
      <c r="D24" s="67">
        <v>1</v>
      </c>
      <c r="E24" s="67" t="s">
        <v>11</v>
      </c>
      <c r="F24" s="68" t="s">
        <v>126</v>
      </c>
    </row>
    <row r="25" spans="1:6" x14ac:dyDescent="0.2">
      <c r="A25" s="66" t="s">
        <v>366</v>
      </c>
      <c r="B25" s="67">
        <v>2</v>
      </c>
      <c r="C25" s="86" t="s">
        <v>704</v>
      </c>
      <c r="D25" s="67">
        <v>3</v>
      </c>
      <c r="E25" s="69" t="s">
        <v>40</v>
      </c>
      <c r="F25" s="68" t="s">
        <v>259</v>
      </c>
    </row>
    <row r="26" spans="1:6" x14ac:dyDescent="0.2">
      <c r="A26" s="66" t="s">
        <v>366</v>
      </c>
      <c r="B26" s="67">
        <v>2</v>
      </c>
      <c r="C26" s="86" t="s">
        <v>704</v>
      </c>
      <c r="D26" s="67">
        <v>3</v>
      </c>
      <c r="E26" s="69" t="s">
        <v>43</v>
      </c>
      <c r="F26" s="68" t="s">
        <v>260</v>
      </c>
    </row>
    <row r="27" spans="1:6" x14ac:dyDescent="0.2">
      <c r="A27" s="66" t="s">
        <v>366</v>
      </c>
      <c r="B27" s="67">
        <v>2</v>
      </c>
      <c r="C27" s="86" t="s">
        <v>703</v>
      </c>
      <c r="D27" s="67">
        <v>3</v>
      </c>
      <c r="E27" s="69" t="s">
        <v>295</v>
      </c>
      <c r="F27" s="68" t="s">
        <v>357</v>
      </c>
    </row>
    <row r="28" spans="1:6" x14ac:dyDescent="0.2">
      <c r="A28" s="66" t="s">
        <v>366</v>
      </c>
      <c r="B28" s="67">
        <v>2</v>
      </c>
      <c r="C28" s="86" t="s">
        <v>703</v>
      </c>
      <c r="D28" s="67">
        <v>3</v>
      </c>
      <c r="E28" s="69" t="s">
        <v>296</v>
      </c>
      <c r="F28" s="68" t="s">
        <v>292</v>
      </c>
    </row>
    <row r="29" spans="1:6" x14ac:dyDescent="0.2">
      <c r="A29" s="66" t="s">
        <v>366</v>
      </c>
      <c r="B29" s="67">
        <v>2</v>
      </c>
      <c r="C29" s="86" t="s">
        <v>702</v>
      </c>
      <c r="D29" s="67">
        <v>4</v>
      </c>
      <c r="E29" s="69" t="s">
        <v>297</v>
      </c>
      <c r="F29" s="68" t="s">
        <v>359</v>
      </c>
    </row>
    <row r="30" spans="1:6" ht="15" thickBot="1" x14ac:dyDescent="0.25">
      <c r="A30" s="66" t="s">
        <v>366</v>
      </c>
      <c r="B30" s="71">
        <v>2</v>
      </c>
      <c r="C30" s="87" t="s">
        <v>702</v>
      </c>
      <c r="D30" s="71">
        <v>4</v>
      </c>
      <c r="E30" s="72" t="s">
        <v>298</v>
      </c>
      <c r="F30" s="73" t="s">
        <v>358</v>
      </c>
    </row>
    <row r="31" spans="1:6" x14ac:dyDescent="0.2">
      <c r="A31" s="56" t="s">
        <v>60</v>
      </c>
      <c r="B31" s="57">
        <v>1</v>
      </c>
      <c r="C31" s="83" t="s">
        <v>703</v>
      </c>
      <c r="D31" s="57">
        <v>1</v>
      </c>
      <c r="E31" s="57" t="s">
        <v>183</v>
      </c>
      <c r="F31" s="59" t="s">
        <v>63</v>
      </c>
    </row>
    <row r="32" spans="1:6" x14ac:dyDescent="0.2">
      <c r="A32" s="60" t="s">
        <v>60</v>
      </c>
      <c r="B32" s="51">
        <v>1</v>
      </c>
      <c r="C32" s="84" t="s">
        <v>703</v>
      </c>
      <c r="D32" s="51">
        <v>1</v>
      </c>
      <c r="E32" s="51" t="s">
        <v>180</v>
      </c>
      <c r="F32" s="62" t="s">
        <v>64</v>
      </c>
    </row>
    <row r="33" spans="1:6" x14ac:dyDescent="0.2">
      <c r="A33" s="60" t="s">
        <v>60</v>
      </c>
      <c r="B33" s="51">
        <v>2</v>
      </c>
      <c r="C33" s="84" t="s">
        <v>703</v>
      </c>
      <c r="D33" s="51">
        <v>1</v>
      </c>
      <c r="E33" s="51" t="s">
        <v>181</v>
      </c>
      <c r="F33" s="62" t="s">
        <v>65</v>
      </c>
    </row>
    <row r="34" spans="1:6" x14ac:dyDescent="0.2">
      <c r="A34" s="60" t="s">
        <v>60</v>
      </c>
      <c r="B34" s="51">
        <v>2</v>
      </c>
      <c r="C34" s="84" t="s">
        <v>703</v>
      </c>
      <c r="D34" s="51">
        <v>1</v>
      </c>
      <c r="E34" s="51" t="s">
        <v>182</v>
      </c>
      <c r="F34" s="62" t="s">
        <v>66</v>
      </c>
    </row>
    <row r="35" spans="1:6" x14ac:dyDescent="0.2">
      <c r="A35" s="60" t="s">
        <v>60</v>
      </c>
      <c r="B35" s="51">
        <v>3</v>
      </c>
      <c r="C35" s="84" t="s">
        <v>703</v>
      </c>
      <c r="D35" s="51">
        <v>1</v>
      </c>
      <c r="E35" s="51" t="s">
        <v>184</v>
      </c>
      <c r="F35" s="62" t="s">
        <v>67</v>
      </c>
    </row>
    <row r="36" spans="1:6" x14ac:dyDescent="0.2">
      <c r="A36" s="60" t="s">
        <v>60</v>
      </c>
      <c r="B36" s="51">
        <v>3</v>
      </c>
      <c r="C36" s="84" t="s">
        <v>703</v>
      </c>
      <c r="D36" s="51">
        <v>1</v>
      </c>
      <c r="E36" s="51" t="s">
        <v>185</v>
      </c>
      <c r="F36" s="62" t="s">
        <v>68</v>
      </c>
    </row>
    <row r="37" spans="1:6" x14ac:dyDescent="0.2">
      <c r="A37" s="60" t="s">
        <v>60</v>
      </c>
      <c r="B37" s="51">
        <v>4</v>
      </c>
      <c r="C37" s="84" t="s">
        <v>703</v>
      </c>
      <c r="D37" s="51">
        <v>1</v>
      </c>
      <c r="E37" s="51" t="s">
        <v>186</v>
      </c>
      <c r="F37" s="62" t="s">
        <v>69</v>
      </c>
    </row>
    <row r="38" spans="1:6" x14ac:dyDescent="0.2">
      <c r="A38" s="60" t="s">
        <v>60</v>
      </c>
      <c r="B38" s="51">
        <v>4</v>
      </c>
      <c r="C38" s="84" t="s">
        <v>703</v>
      </c>
      <c r="D38" s="51">
        <v>1</v>
      </c>
      <c r="E38" s="51" t="s">
        <v>187</v>
      </c>
      <c r="F38" s="62" t="s">
        <v>70</v>
      </c>
    </row>
    <row r="39" spans="1:6" x14ac:dyDescent="0.2">
      <c r="A39" s="60" t="s">
        <v>60</v>
      </c>
      <c r="B39" s="51">
        <v>5</v>
      </c>
      <c r="C39" s="84" t="s">
        <v>703</v>
      </c>
      <c r="D39" s="51">
        <v>1</v>
      </c>
      <c r="E39" s="51" t="s">
        <v>188</v>
      </c>
      <c r="F39" s="62" t="s">
        <v>71</v>
      </c>
    </row>
    <row r="40" spans="1:6" x14ac:dyDescent="0.2">
      <c r="A40" s="60" t="s">
        <v>60</v>
      </c>
      <c r="B40" s="51">
        <v>5</v>
      </c>
      <c r="C40" s="84" t="s">
        <v>703</v>
      </c>
      <c r="D40" s="51">
        <v>1</v>
      </c>
      <c r="E40" s="51" t="s">
        <v>189</v>
      </c>
      <c r="F40" s="62" t="s">
        <v>72</v>
      </c>
    </row>
    <row r="41" spans="1:6" x14ac:dyDescent="0.2">
      <c r="A41" s="60" t="s">
        <v>60</v>
      </c>
      <c r="B41" s="51">
        <v>5</v>
      </c>
      <c r="C41" s="84" t="s">
        <v>703</v>
      </c>
      <c r="D41" s="51">
        <v>1</v>
      </c>
      <c r="E41" s="51" t="s">
        <v>190</v>
      </c>
      <c r="F41" s="62" t="s">
        <v>209</v>
      </c>
    </row>
    <row r="42" spans="1:6" x14ac:dyDescent="0.2">
      <c r="A42" s="60" t="s">
        <v>60</v>
      </c>
      <c r="B42" s="51">
        <v>6</v>
      </c>
      <c r="C42" s="84" t="s">
        <v>704</v>
      </c>
      <c r="D42" s="51">
        <v>3</v>
      </c>
      <c r="E42" s="61" t="s">
        <v>46</v>
      </c>
      <c r="F42" s="62" t="s">
        <v>261</v>
      </c>
    </row>
    <row r="43" spans="1:6" x14ac:dyDescent="0.2">
      <c r="A43" s="60" t="s">
        <v>60</v>
      </c>
      <c r="B43" s="51">
        <v>6</v>
      </c>
      <c r="C43" s="84" t="s">
        <v>704</v>
      </c>
      <c r="D43" s="51">
        <v>3</v>
      </c>
      <c r="E43" s="61" t="s">
        <v>49</v>
      </c>
      <c r="F43" s="62" t="s">
        <v>262</v>
      </c>
    </row>
    <row r="44" spans="1:6" x14ac:dyDescent="0.2">
      <c r="A44" s="60" t="s">
        <v>60</v>
      </c>
      <c r="B44" s="51">
        <v>7</v>
      </c>
      <c r="C44" s="84" t="s">
        <v>703</v>
      </c>
      <c r="D44" s="51">
        <v>1</v>
      </c>
      <c r="E44" s="51" t="s">
        <v>191</v>
      </c>
      <c r="F44" s="62" t="s">
        <v>73</v>
      </c>
    </row>
    <row r="45" spans="1:6" x14ac:dyDescent="0.2">
      <c r="A45" s="60" t="s">
        <v>60</v>
      </c>
      <c r="B45" s="51">
        <v>7</v>
      </c>
      <c r="C45" s="84" t="s">
        <v>703</v>
      </c>
      <c r="D45" s="51">
        <v>1</v>
      </c>
      <c r="E45" s="51" t="s">
        <v>192</v>
      </c>
      <c r="F45" s="62" t="s">
        <v>74</v>
      </c>
    </row>
    <row r="46" spans="1:6" x14ac:dyDescent="0.2">
      <c r="A46" s="60" t="s">
        <v>60</v>
      </c>
      <c r="B46" s="51">
        <v>8</v>
      </c>
      <c r="C46" s="84" t="s">
        <v>703</v>
      </c>
      <c r="D46" s="51">
        <v>1</v>
      </c>
      <c r="E46" s="51" t="s">
        <v>193</v>
      </c>
      <c r="F46" s="62" t="s">
        <v>75</v>
      </c>
    </row>
    <row r="47" spans="1:6" x14ac:dyDescent="0.2">
      <c r="A47" s="60" t="s">
        <v>60</v>
      </c>
      <c r="B47" s="51">
        <v>8</v>
      </c>
      <c r="C47" s="84" t="s">
        <v>703</v>
      </c>
      <c r="D47" s="51">
        <v>1</v>
      </c>
      <c r="E47" s="51" t="s">
        <v>194</v>
      </c>
      <c r="F47" s="62" t="s">
        <v>76</v>
      </c>
    </row>
    <row r="48" spans="1:6" x14ac:dyDescent="0.2">
      <c r="A48" s="60" t="s">
        <v>60</v>
      </c>
      <c r="B48" s="51">
        <v>8</v>
      </c>
      <c r="C48" s="84" t="s">
        <v>703</v>
      </c>
      <c r="D48" s="51">
        <v>1</v>
      </c>
      <c r="E48" s="51" t="s">
        <v>195</v>
      </c>
      <c r="F48" s="62" t="s">
        <v>77</v>
      </c>
    </row>
    <row r="49" spans="1:6" x14ac:dyDescent="0.2">
      <c r="A49" s="60" t="s">
        <v>60</v>
      </c>
      <c r="B49" s="51">
        <v>8</v>
      </c>
      <c r="C49" s="84" t="s">
        <v>703</v>
      </c>
      <c r="D49" s="51">
        <v>1</v>
      </c>
      <c r="E49" s="51" t="s">
        <v>196</v>
      </c>
      <c r="F49" s="62" t="s">
        <v>78</v>
      </c>
    </row>
    <row r="50" spans="1:6" x14ac:dyDescent="0.2">
      <c r="A50" s="60" t="s">
        <v>60</v>
      </c>
      <c r="B50" s="51">
        <v>9</v>
      </c>
      <c r="C50" s="84" t="s">
        <v>703</v>
      </c>
      <c r="D50" s="51">
        <v>1</v>
      </c>
      <c r="E50" s="51" t="s">
        <v>210</v>
      </c>
      <c r="F50" s="62" t="s">
        <v>79</v>
      </c>
    </row>
    <row r="51" spans="1:6" x14ac:dyDescent="0.2">
      <c r="A51" s="60" t="s">
        <v>60</v>
      </c>
      <c r="B51" s="51">
        <v>9</v>
      </c>
      <c r="C51" s="84" t="s">
        <v>703</v>
      </c>
      <c r="D51" s="51">
        <v>1</v>
      </c>
      <c r="E51" s="51" t="s">
        <v>211</v>
      </c>
      <c r="F51" s="62" t="s">
        <v>80</v>
      </c>
    </row>
    <row r="52" spans="1:6" x14ac:dyDescent="0.2">
      <c r="A52" s="60" t="s">
        <v>60</v>
      </c>
      <c r="B52" s="51">
        <v>9</v>
      </c>
      <c r="C52" s="84" t="s">
        <v>703</v>
      </c>
      <c r="D52" s="51">
        <v>1</v>
      </c>
      <c r="E52" s="51" t="s">
        <v>212</v>
      </c>
      <c r="F52" s="62" t="s">
        <v>81</v>
      </c>
    </row>
    <row r="53" spans="1:6" x14ac:dyDescent="0.2">
      <c r="A53" s="60" t="s">
        <v>60</v>
      </c>
      <c r="B53" s="51">
        <v>9</v>
      </c>
      <c r="C53" s="84" t="s">
        <v>703</v>
      </c>
      <c r="D53" s="51">
        <v>1</v>
      </c>
      <c r="E53" s="51" t="s">
        <v>213</v>
      </c>
      <c r="F53" s="62" t="s">
        <v>82</v>
      </c>
    </row>
    <row r="54" spans="1:6" x14ac:dyDescent="0.2">
      <c r="A54" s="60" t="s">
        <v>60</v>
      </c>
      <c r="B54" s="51">
        <v>10</v>
      </c>
      <c r="C54" s="84" t="s">
        <v>703</v>
      </c>
      <c r="D54" s="51">
        <v>1</v>
      </c>
      <c r="E54" s="51" t="s">
        <v>197</v>
      </c>
      <c r="F54" s="62" t="s">
        <v>83</v>
      </c>
    </row>
    <row r="55" spans="1:6" x14ac:dyDescent="0.2">
      <c r="A55" s="60" t="s">
        <v>60</v>
      </c>
      <c r="B55" s="51">
        <v>10</v>
      </c>
      <c r="C55" s="84" t="s">
        <v>703</v>
      </c>
      <c r="D55" s="51">
        <v>1</v>
      </c>
      <c r="E55" s="51" t="s">
        <v>198</v>
      </c>
      <c r="F55" s="62" t="s">
        <v>84</v>
      </c>
    </row>
    <row r="56" spans="1:6" x14ac:dyDescent="0.2">
      <c r="A56" s="60" t="s">
        <v>60</v>
      </c>
      <c r="B56" s="51">
        <v>11</v>
      </c>
      <c r="C56" s="84" t="s">
        <v>703</v>
      </c>
      <c r="D56" s="51">
        <v>1</v>
      </c>
      <c r="E56" s="51" t="s">
        <v>199</v>
      </c>
      <c r="F56" s="62" t="s">
        <v>85</v>
      </c>
    </row>
    <row r="57" spans="1:6" x14ac:dyDescent="0.2">
      <c r="A57" s="60" t="s">
        <v>60</v>
      </c>
      <c r="B57" s="51">
        <v>11</v>
      </c>
      <c r="C57" s="84" t="s">
        <v>703</v>
      </c>
      <c r="D57" s="51">
        <v>1</v>
      </c>
      <c r="E57" s="51" t="s">
        <v>200</v>
      </c>
      <c r="F57" s="62" t="s">
        <v>86</v>
      </c>
    </row>
    <row r="58" spans="1:6" x14ac:dyDescent="0.2">
      <c r="A58" s="60" t="s">
        <v>60</v>
      </c>
      <c r="B58" s="51">
        <v>12</v>
      </c>
      <c r="C58" s="84" t="s">
        <v>703</v>
      </c>
      <c r="D58" s="51">
        <v>1</v>
      </c>
      <c r="E58" s="51" t="s">
        <v>201</v>
      </c>
      <c r="F58" s="62" t="s">
        <v>87</v>
      </c>
    </row>
    <row r="59" spans="1:6" x14ac:dyDescent="0.2">
      <c r="A59" s="60" t="s">
        <v>60</v>
      </c>
      <c r="B59" s="51">
        <v>12</v>
      </c>
      <c r="C59" s="84" t="s">
        <v>703</v>
      </c>
      <c r="D59" s="51">
        <v>1</v>
      </c>
      <c r="E59" s="51" t="s">
        <v>202</v>
      </c>
      <c r="F59" s="62" t="s">
        <v>88</v>
      </c>
    </row>
    <row r="60" spans="1:6" x14ac:dyDescent="0.2">
      <c r="A60" s="60" t="s">
        <v>60</v>
      </c>
      <c r="B60" s="51">
        <v>13</v>
      </c>
      <c r="C60" s="84" t="s">
        <v>703</v>
      </c>
      <c r="D60" s="51">
        <v>1</v>
      </c>
      <c r="E60" s="51" t="s">
        <v>203</v>
      </c>
      <c r="F60" s="62" t="s">
        <v>89</v>
      </c>
    </row>
    <row r="61" spans="1:6" x14ac:dyDescent="0.2">
      <c r="A61" s="60" t="s">
        <v>60</v>
      </c>
      <c r="B61" s="51">
        <v>13</v>
      </c>
      <c r="C61" s="84" t="s">
        <v>703</v>
      </c>
      <c r="D61" s="51">
        <v>1</v>
      </c>
      <c r="E61" s="51" t="s">
        <v>204</v>
      </c>
      <c r="F61" s="62" t="s">
        <v>90</v>
      </c>
    </row>
    <row r="62" spans="1:6" x14ac:dyDescent="0.2">
      <c r="A62" s="60" t="s">
        <v>60</v>
      </c>
      <c r="B62" s="51">
        <v>14</v>
      </c>
      <c r="C62" s="84" t="s">
        <v>703</v>
      </c>
      <c r="D62" s="51">
        <v>1</v>
      </c>
      <c r="E62" s="51" t="s">
        <v>205</v>
      </c>
      <c r="F62" s="62" t="s">
        <v>91</v>
      </c>
    </row>
    <row r="63" spans="1:6" x14ac:dyDescent="0.2">
      <c r="A63" s="60" t="s">
        <v>60</v>
      </c>
      <c r="B63" s="51">
        <v>14</v>
      </c>
      <c r="C63" s="84" t="s">
        <v>703</v>
      </c>
      <c r="D63" s="51">
        <v>1</v>
      </c>
      <c r="E63" s="51" t="s">
        <v>206</v>
      </c>
      <c r="F63" s="62" t="s">
        <v>92</v>
      </c>
    </row>
    <row r="64" spans="1:6" x14ac:dyDescent="0.2">
      <c r="A64" s="60" t="s">
        <v>60</v>
      </c>
      <c r="B64" s="51">
        <v>15</v>
      </c>
      <c r="C64" s="84" t="s">
        <v>703</v>
      </c>
      <c r="D64" s="51">
        <v>1</v>
      </c>
      <c r="E64" s="51" t="s">
        <v>207</v>
      </c>
      <c r="F64" s="62" t="s">
        <v>93</v>
      </c>
    </row>
    <row r="65" spans="1:6" x14ac:dyDescent="0.2">
      <c r="A65" s="60" t="s">
        <v>60</v>
      </c>
      <c r="B65" s="51">
        <v>15</v>
      </c>
      <c r="C65" s="84" t="s">
        <v>703</v>
      </c>
      <c r="D65" s="51">
        <v>1</v>
      </c>
      <c r="E65" s="51" t="s">
        <v>208</v>
      </c>
      <c r="F65" s="62" t="s">
        <v>94</v>
      </c>
    </row>
    <row r="66" spans="1:6" x14ac:dyDescent="0.2">
      <c r="A66" s="60" t="s">
        <v>60</v>
      </c>
      <c r="B66" s="51">
        <v>16</v>
      </c>
      <c r="C66" s="84" t="s">
        <v>704</v>
      </c>
      <c r="D66" s="51">
        <v>3</v>
      </c>
      <c r="E66" s="61" t="s">
        <v>57</v>
      </c>
      <c r="F66" s="62" t="s">
        <v>263</v>
      </c>
    </row>
    <row r="67" spans="1:6" x14ac:dyDescent="0.2">
      <c r="A67" s="60" t="s">
        <v>60</v>
      </c>
      <c r="B67" s="51">
        <v>16</v>
      </c>
      <c r="C67" s="84" t="s">
        <v>704</v>
      </c>
      <c r="D67" s="51">
        <v>3</v>
      </c>
      <c r="E67" s="61" t="s">
        <v>58</v>
      </c>
      <c r="F67" s="62" t="s">
        <v>264</v>
      </c>
    </row>
    <row r="68" spans="1:6" x14ac:dyDescent="0.2">
      <c r="A68" s="60" t="s">
        <v>60</v>
      </c>
      <c r="B68" s="51">
        <v>17</v>
      </c>
      <c r="C68" s="84" t="s">
        <v>704</v>
      </c>
      <c r="D68" s="51">
        <v>3</v>
      </c>
      <c r="E68" s="61" t="s">
        <v>52</v>
      </c>
      <c r="F68" s="62" t="s">
        <v>265</v>
      </c>
    </row>
    <row r="69" spans="1:6" ht="15" thickBot="1" x14ac:dyDescent="0.25">
      <c r="A69" s="74" t="s">
        <v>60</v>
      </c>
      <c r="B69" s="75">
        <v>17</v>
      </c>
      <c r="C69" s="88" t="s">
        <v>704</v>
      </c>
      <c r="D69" s="75">
        <v>3</v>
      </c>
      <c r="E69" s="76" t="s">
        <v>55</v>
      </c>
      <c r="F69" s="77" t="s">
        <v>266</v>
      </c>
    </row>
    <row r="70" spans="1:6" x14ac:dyDescent="0.2">
      <c r="A70" s="63" t="s">
        <v>367</v>
      </c>
      <c r="B70" s="64">
        <v>1</v>
      </c>
      <c r="C70" s="85" t="s">
        <v>703</v>
      </c>
      <c r="D70" s="64">
        <v>1</v>
      </c>
      <c r="E70" s="64" t="s">
        <v>331</v>
      </c>
      <c r="F70" s="65" t="s">
        <v>139</v>
      </c>
    </row>
    <row r="71" spans="1:6" x14ac:dyDescent="0.2">
      <c r="A71" s="66" t="s">
        <v>367</v>
      </c>
      <c r="B71" s="67">
        <v>1</v>
      </c>
      <c r="C71" s="86" t="s">
        <v>703</v>
      </c>
      <c r="D71" s="67">
        <v>1</v>
      </c>
      <c r="E71" s="67" t="s">
        <v>332</v>
      </c>
      <c r="F71" s="68" t="s">
        <v>140</v>
      </c>
    </row>
    <row r="72" spans="1:6" x14ac:dyDescent="0.2">
      <c r="A72" s="66" t="s">
        <v>367</v>
      </c>
      <c r="B72" s="67">
        <v>2</v>
      </c>
      <c r="C72" s="86" t="s">
        <v>703</v>
      </c>
      <c r="D72" s="67">
        <v>1</v>
      </c>
      <c r="E72" s="67" t="s">
        <v>333</v>
      </c>
      <c r="F72" s="68" t="s">
        <v>141</v>
      </c>
    </row>
    <row r="73" spans="1:6" x14ac:dyDescent="0.2">
      <c r="A73" s="66" t="s">
        <v>367</v>
      </c>
      <c r="B73" s="67">
        <v>2</v>
      </c>
      <c r="C73" s="86" t="s">
        <v>703</v>
      </c>
      <c r="D73" s="67">
        <v>1</v>
      </c>
      <c r="E73" s="67" t="s">
        <v>334</v>
      </c>
      <c r="F73" s="68" t="s">
        <v>142</v>
      </c>
    </row>
    <row r="74" spans="1:6" x14ac:dyDescent="0.2">
      <c r="A74" s="66" t="s">
        <v>367</v>
      </c>
      <c r="B74" s="67">
        <v>2</v>
      </c>
      <c r="C74" s="86" t="s">
        <v>703</v>
      </c>
      <c r="D74" s="67">
        <v>1</v>
      </c>
      <c r="E74" s="67" t="s">
        <v>222</v>
      </c>
      <c r="F74" s="68" t="s">
        <v>143</v>
      </c>
    </row>
    <row r="75" spans="1:6" x14ac:dyDescent="0.2">
      <c r="A75" s="66" t="s">
        <v>367</v>
      </c>
      <c r="B75" s="67">
        <v>2</v>
      </c>
      <c r="C75" s="86" t="s">
        <v>703</v>
      </c>
      <c r="D75" s="67">
        <v>1</v>
      </c>
      <c r="E75" s="67" t="s">
        <v>223</v>
      </c>
      <c r="F75" s="68" t="s">
        <v>144</v>
      </c>
    </row>
    <row r="76" spans="1:6" x14ac:dyDescent="0.2">
      <c r="A76" s="66" t="s">
        <v>367</v>
      </c>
      <c r="B76" s="67">
        <v>2</v>
      </c>
      <c r="C76" s="86" t="s">
        <v>703</v>
      </c>
      <c r="D76" s="67">
        <v>1</v>
      </c>
      <c r="E76" s="67" t="s">
        <v>224</v>
      </c>
      <c r="F76" s="68" t="s">
        <v>145</v>
      </c>
    </row>
    <row r="77" spans="1:6" x14ac:dyDescent="0.2">
      <c r="A77" s="66" t="s">
        <v>367</v>
      </c>
      <c r="B77" s="67">
        <v>2</v>
      </c>
      <c r="C77" s="86" t="s">
        <v>703</v>
      </c>
      <c r="D77" s="67">
        <v>1</v>
      </c>
      <c r="E77" s="67" t="s">
        <v>225</v>
      </c>
      <c r="F77" s="68" t="s">
        <v>146</v>
      </c>
    </row>
    <row r="78" spans="1:6" x14ac:dyDescent="0.2">
      <c r="A78" s="66" t="s">
        <v>367</v>
      </c>
      <c r="B78" s="67">
        <v>2</v>
      </c>
      <c r="C78" s="86" t="s">
        <v>703</v>
      </c>
      <c r="D78" s="67">
        <v>1</v>
      </c>
      <c r="E78" s="67" t="s">
        <v>226</v>
      </c>
      <c r="F78" s="68" t="s">
        <v>147</v>
      </c>
    </row>
    <row r="79" spans="1:6" x14ac:dyDescent="0.2">
      <c r="A79" s="66" t="s">
        <v>367</v>
      </c>
      <c r="B79" s="67">
        <v>2</v>
      </c>
      <c r="C79" s="86" t="s">
        <v>703</v>
      </c>
      <c r="D79" s="67">
        <v>1</v>
      </c>
      <c r="E79" s="67" t="s">
        <v>227</v>
      </c>
      <c r="F79" s="68" t="s">
        <v>148</v>
      </c>
    </row>
    <row r="80" spans="1:6" x14ac:dyDescent="0.2">
      <c r="A80" s="66" t="s">
        <v>367</v>
      </c>
      <c r="B80" s="67">
        <v>2</v>
      </c>
      <c r="C80" s="86" t="s">
        <v>703</v>
      </c>
      <c r="D80" s="67">
        <v>1</v>
      </c>
      <c r="E80" s="67" t="s">
        <v>228</v>
      </c>
      <c r="F80" s="68" t="s">
        <v>149</v>
      </c>
    </row>
    <row r="81" spans="1:6" x14ac:dyDescent="0.2">
      <c r="A81" s="66" t="s">
        <v>367</v>
      </c>
      <c r="B81" s="67">
        <v>2</v>
      </c>
      <c r="C81" s="86" t="s">
        <v>703</v>
      </c>
      <c r="D81" s="67">
        <v>1</v>
      </c>
      <c r="E81" s="67" t="s">
        <v>229</v>
      </c>
      <c r="F81" s="68" t="s">
        <v>150</v>
      </c>
    </row>
    <row r="82" spans="1:6" x14ac:dyDescent="0.2">
      <c r="A82" s="66" t="s">
        <v>367</v>
      </c>
      <c r="B82" s="67">
        <v>3</v>
      </c>
      <c r="C82" s="86" t="s">
        <v>703</v>
      </c>
      <c r="D82" s="67">
        <v>1</v>
      </c>
      <c r="E82" s="67" t="s">
        <v>335</v>
      </c>
      <c r="F82" s="68" t="s">
        <v>151</v>
      </c>
    </row>
    <row r="83" spans="1:6" x14ac:dyDescent="0.2">
      <c r="A83" s="66" t="s">
        <v>367</v>
      </c>
      <c r="B83" s="67">
        <v>3</v>
      </c>
      <c r="C83" s="86" t="s">
        <v>703</v>
      </c>
      <c r="D83" s="67">
        <v>1</v>
      </c>
      <c r="E83" s="67" t="s">
        <v>336</v>
      </c>
      <c r="F83" s="68" t="s">
        <v>152</v>
      </c>
    </row>
    <row r="84" spans="1:6" x14ac:dyDescent="0.2">
      <c r="A84" s="66" t="s">
        <v>367</v>
      </c>
      <c r="B84" s="67">
        <v>4</v>
      </c>
      <c r="C84" s="86" t="s">
        <v>703</v>
      </c>
      <c r="D84" s="67">
        <v>1</v>
      </c>
      <c r="E84" s="67" t="s">
        <v>337</v>
      </c>
      <c r="F84" s="68" t="s">
        <v>153</v>
      </c>
    </row>
    <row r="85" spans="1:6" ht="15" thickBot="1" x14ac:dyDescent="0.25">
      <c r="A85" s="78" t="s">
        <v>367</v>
      </c>
      <c r="B85" s="71">
        <v>4</v>
      </c>
      <c r="C85" s="87" t="s">
        <v>703</v>
      </c>
      <c r="D85" s="71">
        <v>1</v>
      </c>
      <c r="E85" s="71" t="s">
        <v>338</v>
      </c>
      <c r="F85" s="73" t="s">
        <v>154</v>
      </c>
    </row>
    <row r="86" spans="1:6" x14ac:dyDescent="0.2">
      <c r="A86" s="56" t="s">
        <v>368</v>
      </c>
      <c r="B86" s="57">
        <v>1</v>
      </c>
      <c r="C86" s="83" t="s">
        <v>703</v>
      </c>
      <c r="D86" s="57">
        <v>2</v>
      </c>
      <c r="E86" s="79" t="s">
        <v>343</v>
      </c>
      <c r="F86" s="59" t="s">
        <v>362</v>
      </c>
    </row>
    <row r="87" spans="1:6" x14ac:dyDescent="0.2">
      <c r="A87" s="60" t="s">
        <v>368</v>
      </c>
      <c r="B87" s="51">
        <v>1</v>
      </c>
      <c r="C87" s="84" t="s">
        <v>703</v>
      </c>
      <c r="D87" s="51">
        <v>2</v>
      </c>
      <c r="E87" s="80" t="s">
        <v>344</v>
      </c>
      <c r="F87" s="62" t="s">
        <v>363</v>
      </c>
    </row>
    <row r="88" spans="1:6" x14ac:dyDescent="0.2">
      <c r="A88" s="60" t="s">
        <v>368</v>
      </c>
      <c r="B88" s="51">
        <v>1</v>
      </c>
      <c r="C88" s="84" t="s">
        <v>703</v>
      </c>
      <c r="D88" s="51">
        <v>1</v>
      </c>
      <c r="E88" s="51" t="s">
        <v>345</v>
      </c>
      <c r="F88" s="62" t="s">
        <v>161</v>
      </c>
    </row>
    <row r="89" spans="1:6" ht="15" thickBot="1" x14ac:dyDescent="0.25">
      <c r="A89" s="74" t="s">
        <v>368</v>
      </c>
      <c r="B89" s="75">
        <v>1</v>
      </c>
      <c r="C89" s="88" t="s">
        <v>703</v>
      </c>
      <c r="D89" s="75">
        <v>1</v>
      </c>
      <c r="E89" s="75" t="s">
        <v>346</v>
      </c>
      <c r="F89" s="77" t="s">
        <v>162</v>
      </c>
    </row>
    <row r="90" spans="1:6" x14ac:dyDescent="0.2">
      <c r="A90" s="63" t="s">
        <v>369</v>
      </c>
      <c r="B90" s="64">
        <v>1</v>
      </c>
      <c r="C90" s="85" t="s">
        <v>703</v>
      </c>
      <c r="D90" s="64">
        <v>1</v>
      </c>
      <c r="E90" s="64" t="s">
        <v>233</v>
      </c>
      <c r="F90" s="65" t="s">
        <v>167</v>
      </c>
    </row>
    <row r="91" spans="1:6" x14ac:dyDescent="0.2">
      <c r="A91" s="66" t="s">
        <v>369</v>
      </c>
      <c r="B91" s="67">
        <v>1</v>
      </c>
      <c r="C91" s="86" t="s">
        <v>703</v>
      </c>
      <c r="D91" s="67">
        <v>1</v>
      </c>
      <c r="E91" s="67" t="s">
        <v>234</v>
      </c>
      <c r="F91" s="68" t="s">
        <v>168</v>
      </c>
    </row>
    <row r="92" spans="1:6" x14ac:dyDescent="0.2">
      <c r="A92" s="66" t="s">
        <v>369</v>
      </c>
      <c r="B92" s="67">
        <v>2</v>
      </c>
      <c r="C92" s="86" t="s">
        <v>703</v>
      </c>
      <c r="D92" s="67">
        <v>1</v>
      </c>
      <c r="E92" s="67" t="s">
        <v>351</v>
      </c>
      <c r="F92" s="68" t="s">
        <v>169</v>
      </c>
    </row>
    <row r="93" spans="1:6" x14ac:dyDescent="0.2">
      <c r="A93" s="66" t="s">
        <v>369</v>
      </c>
      <c r="B93" s="67">
        <v>2</v>
      </c>
      <c r="C93" s="86" t="s">
        <v>703</v>
      </c>
      <c r="D93" s="67">
        <v>1</v>
      </c>
      <c r="E93" s="67" t="s">
        <v>352</v>
      </c>
      <c r="F93" s="68" t="s">
        <v>170</v>
      </c>
    </row>
    <row r="94" spans="1:6" x14ac:dyDescent="0.2">
      <c r="A94" s="66" t="s">
        <v>369</v>
      </c>
      <c r="B94" s="67">
        <v>3</v>
      </c>
      <c r="C94" s="86" t="s">
        <v>703</v>
      </c>
      <c r="D94" s="67">
        <v>1</v>
      </c>
      <c r="E94" s="67" t="s">
        <v>353</v>
      </c>
      <c r="F94" s="68" t="s">
        <v>171</v>
      </c>
    </row>
    <row r="95" spans="1:6" x14ac:dyDescent="0.2">
      <c r="A95" s="66" t="s">
        <v>369</v>
      </c>
      <c r="B95" s="67">
        <v>3</v>
      </c>
      <c r="C95" s="86" t="s">
        <v>703</v>
      </c>
      <c r="D95" s="67">
        <v>1</v>
      </c>
      <c r="E95" s="67" t="s">
        <v>354</v>
      </c>
      <c r="F95" s="68" t="s">
        <v>172</v>
      </c>
    </row>
    <row r="96" spans="1:6" x14ac:dyDescent="0.2">
      <c r="A96" s="66" t="s">
        <v>369</v>
      </c>
      <c r="B96" s="67">
        <v>4</v>
      </c>
      <c r="C96" s="86" t="s">
        <v>703</v>
      </c>
      <c r="D96" s="67">
        <v>1</v>
      </c>
      <c r="E96" s="67" t="s">
        <v>355</v>
      </c>
      <c r="F96" s="68" t="s">
        <v>173</v>
      </c>
    </row>
    <row r="97" spans="1:6" ht="15" thickBot="1" x14ac:dyDescent="0.25">
      <c r="A97" s="78" t="s">
        <v>369</v>
      </c>
      <c r="B97" s="71">
        <v>4</v>
      </c>
      <c r="C97" s="87" t="s">
        <v>703</v>
      </c>
      <c r="D97" s="71">
        <v>1</v>
      </c>
      <c r="E97" s="71" t="s">
        <v>356</v>
      </c>
      <c r="F97" s="73" t="s">
        <v>174</v>
      </c>
    </row>
    <row r="98" spans="1:6" x14ac:dyDescent="0.2">
      <c r="A98" s="60" t="s">
        <v>370</v>
      </c>
      <c r="B98" s="51">
        <v>1</v>
      </c>
      <c r="C98" s="84" t="s">
        <v>703</v>
      </c>
      <c r="D98" s="51">
        <v>3</v>
      </c>
      <c r="E98" s="61" t="s">
        <v>360</v>
      </c>
      <c r="F98" s="62" t="s">
        <v>267</v>
      </c>
    </row>
    <row r="99" spans="1:6" x14ac:dyDescent="0.2">
      <c r="A99" s="60" t="s">
        <v>370</v>
      </c>
      <c r="B99" s="51">
        <v>1</v>
      </c>
      <c r="C99" s="84" t="s">
        <v>703</v>
      </c>
      <c r="D99" s="51">
        <v>3</v>
      </c>
      <c r="E99" s="61" t="s">
        <v>361</v>
      </c>
      <c r="F99" s="62" t="s">
        <v>268</v>
      </c>
    </row>
    <row r="100" spans="1:6" x14ac:dyDescent="0.2">
      <c r="A100" s="60" t="s">
        <v>370</v>
      </c>
      <c r="B100" s="51">
        <v>2</v>
      </c>
      <c r="C100" s="84" t="s">
        <v>703</v>
      </c>
      <c r="D100" s="51">
        <v>1</v>
      </c>
      <c r="E100" s="51" t="s">
        <v>299</v>
      </c>
      <c r="F100" s="62" t="s">
        <v>95</v>
      </c>
    </row>
    <row r="101" spans="1:6" x14ac:dyDescent="0.2">
      <c r="A101" s="60" t="s">
        <v>370</v>
      </c>
      <c r="B101" s="51">
        <v>2</v>
      </c>
      <c r="C101" s="84" t="s">
        <v>703</v>
      </c>
      <c r="D101" s="51">
        <v>1</v>
      </c>
      <c r="E101" s="51" t="s">
        <v>300</v>
      </c>
      <c r="F101" s="62" t="s">
        <v>96</v>
      </c>
    </row>
    <row r="102" spans="1:6" x14ac:dyDescent="0.2">
      <c r="A102" s="60" t="s">
        <v>370</v>
      </c>
      <c r="B102" s="51">
        <v>3</v>
      </c>
      <c r="C102" s="84" t="s">
        <v>703</v>
      </c>
      <c r="D102" s="51">
        <v>1</v>
      </c>
      <c r="E102" s="51" t="s">
        <v>301</v>
      </c>
      <c r="F102" s="62" t="s">
        <v>97</v>
      </c>
    </row>
    <row r="103" spans="1:6" x14ac:dyDescent="0.2">
      <c r="A103" s="60" t="s">
        <v>370</v>
      </c>
      <c r="B103" s="51">
        <v>3</v>
      </c>
      <c r="C103" s="84" t="s">
        <v>703</v>
      </c>
      <c r="D103" s="51">
        <v>1</v>
      </c>
      <c r="E103" s="51" t="s">
        <v>302</v>
      </c>
      <c r="F103" s="62" t="s">
        <v>98</v>
      </c>
    </row>
    <row r="104" spans="1:6" x14ac:dyDescent="0.2">
      <c r="A104" s="60" t="s">
        <v>370</v>
      </c>
      <c r="B104" s="51">
        <v>4</v>
      </c>
      <c r="C104" s="84" t="s">
        <v>703</v>
      </c>
      <c r="D104" s="51">
        <v>1</v>
      </c>
      <c r="E104" s="51" t="s">
        <v>303</v>
      </c>
      <c r="F104" s="62" t="s">
        <v>99</v>
      </c>
    </row>
    <row r="105" spans="1:6" x14ac:dyDescent="0.2">
      <c r="A105" s="60" t="s">
        <v>370</v>
      </c>
      <c r="B105" s="51">
        <v>4</v>
      </c>
      <c r="C105" s="84" t="s">
        <v>703</v>
      </c>
      <c r="D105" s="51">
        <v>1</v>
      </c>
      <c r="E105" s="51" t="s">
        <v>304</v>
      </c>
      <c r="F105" s="62" t="s">
        <v>100</v>
      </c>
    </row>
    <row r="106" spans="1:6" x14ac:dyDescent="0.2">
      <c r="A106" s="60" t="s">
        <v>370</v>
      </c>
      <c r="B106" s="51">
        <v>5</v>
      </c>
      <c r="C106" s="84" t="s">
        <v>703</v>
      </c>
      <c r="D106" s="51">
        <v>1</v>
      </c>
      <c r="E106" s="51" t="s">
        <v>305</v>
      </c>
      <c r="F106" s="62" t="s">
        <v>101</v>
      </c>
    </row>
    <row r="107" spans="1:6" x14ac:dyDescent="0.2">
      <c r="A107" s="60" t="s">
        <v>370</v>
      </c>
      <c r="B107" s="51">
        <v>5</v>
      </c>
      <c r="C107" s="84" t="s">
        <v>703</v>
      </c>
      <c r="D107" s="51">
        <v>1</v>
      </c>
      <c r="E107" s="51" t="s">
        <v>306</v>
      </c>
      <c r="F107" s="62" t="s">
        <v>102</v>
      </c>
    </row>
    <row r="108" spans="1:6" x14ac:dyDescent="0.2">
      <c r="A108" s="60" t="s">
        <v>370</v>
      </c>
      <c r="B108" s="51">
        <v>6</v>
      </c>
      <c r="C108" s="84" t="s">
        <v>703</v>
      </c>
      <c r="D108" s="51">
        <v>1</v>
      </c>
      <c r="E108" s="51" t="s">
        <v>307</v>
      </c>
      <c r="F108" s="62" t="s">
        <v>103</v>
      </c>
    </row>
    <row r="109" spans="1:6" x14ac:dyDescent="0.2">
      <c r="A109" s="60" t="s">
        <v>370</v>
      </c>
      <c r="B109" s="51">
        <v>6</v>
      </c>
      <c r="C109" s="84" t="s">
        <v>703</v>
      </c>
      <c r="D109" s="51">
        <v>1</v>
      </c>
      <c r="E109" s="51" t="s">
        <v>308</v>
      </c>
      <c r="F109" s="62" t="s">
        <v>104</v>
      </c>
    </row>
    <row r="110" spans="1:6" x14ac:dyDescent="0.2">
      <c r="A110" s="60" t="s">
        <v>370</v>
      </c>
      <c r="B110" s="51">
        <v>7</v>
      </c>
      <c r="C110" s="84" t="s">
        <v>703</v>
      </c>
      <c r="D110" s="51">
        <v>1</v>
      </c>
      <c r="E110" s="51" t="s">
        <v>309</v>
      </c>
      <c r="F110" s="62" t="s">
        <v>105</v>
      </c>
    </row>
    <row r="111" spans="1:6" x14ac:dyDescent="0.2">
      <c r="A111" s="60" t="s">
        <v>370</v>
      </c>
      <c r="B111" s="51">
        <v>7</v>
      </c>
      <c r="C111" s="84" t="s">
        <v>703</v>
      </c>
      <c r="D111" s="51">
        <v>1</v>
      </c>
      <c r="E111" s="51" t="s">
        <v>310</v>
      </c>
      <c r="F111" s="62" t="s">
        <v>106</v>
      </c>
    </row>
    <row r="112" spans="1:6" x14ac:dyDescent="0.2">
      <c r="A112" s="60" t="s">
        <v>370</v>
      </c>
      <c r="B112" s="51">
        <v>8</v>
      </c>
      <c r="C112" s="84" t="s">
        <v>702</v>
      </c>
      <c r="D112" s="51">
        <v>4</v>
      </c>
      <c r="E112" s="61" t="s">
        <v>47</v>
      </c>
      <c r="F112" s="62" t="s">
        <v>269</v>
      </c>
    </row>
    <row r="113" spans="1:6" x14ac:dyDescent="0.2">
      <c r="A113" s="60" t="s">
        <v>370</v>
      </c>
      <c r="B113" s="51">
        <v>8</v>
      </c>
      <c r="C113" s="84" t="s">
        <v>702</v>
      </c>
      <c r="D113" s="51">
        <v>4</v>
      </c>
      <c r="E113" s="61" t="s">
        <v>50</v>
      </c>
      <c r="F113" s="62" t="s">
        <v>270</v>
      </c>
    </row>
    <row r="114" spans="1:6" x14ac:dyDescent="0.2">
      <c r="A114" s="60" t="s">
        <v>370</v>
      </c>
      <c r="B114" s="51">
        <v>9</v>
      </c>
      <c r="C114" s="84" t="s">
        <v>703</v>
      </c>
      <c r="D114" s="51">
        <v>1</v>
      </c>
      <c r="E114" s="51" t="s">
        <v>311</v>
      </c>
      <c r="F114" s="62" t="s">
        <v>107</v>
      </c>
    </row>
    <row r="115" spans="1:6" x14ac:dyDescent="0.2">
      <c r="A115" s="60" t="s">
        <v>370</v>
      </c>
      <c r="B115" s="51">
        <v>9</v>
      </c>
      <c r="C115" s="84" t="s">
        <v>703</v>
      </c>
      <c r="D115" s="51">
        <v>1</v>
      </c>
      <c r="E115" s="51" t="s">
        <v>312</v>
      </c>
      <c r="F115" s="62" t="s">
        <v>108</v>
      </c>
    </row>
    <row r="116" spans="1:6" x14ac:dyDescent="0.2">
      <c r="A116" s="60" t="s">
        <v>370</v>
      </c>
      <c r="B116" s="51">
        <v>10</v>
      </c>
      <c r="C116" s="84" t="s">
        <v>702</v>
      </c>
      <c r="D116" s="51">
        <v>4</v>
      </c>
      <c r="E116" s="61" t="s">
        <v>53</v>
      </c>
      <c r="F116" s="62" t="s">
        <v>271</v>
      </c>
    </row>
    <row r="117" spans="1:6" x14ac:dyDescent="0.2">
      <c r="A117" s="60" t="s">
        <v>370</v>
      </c>
      <c r="B117" s="51">
        <v>10</v>
      </c>
      <c r="C117" s="84" t="s">
        <v>702</v>
      </c>
      <c r="D117" s="51">
        <v>4</v>
      </c>
      <c r="E117" s="61" t="s">
        <v>56</v>
      </c>
      <c r="F117" s="62" t="s">
        <v>272</v>
      </c>
    </row>
    <row r="118" spans="1:6" x14ac:dyDescent="0.2">
      <c r="A118" s="60" t="s">
        <v>370</v>
      </c>
      <c r="B118" s="51">
        <v>11</v>
      </c>
      <c r="C118" s="84" t="s">
        <v>703</v>
      </c>
      <c r="D118" s="51">
        <v>1</v>
      </c>
      <c r="E118" s="51" t="s">
        <v>313</v>
      </c>
      <c r="F118" s="62" t="s">
        <v>109</v>
      </c>
    </row>
    <row r="119" spans="1:6" x14ac:dyDescent="0.2">
      <c r="A119" s="60" t="s">
        <v>370</v>
      </c>
      <c r="B119" s="51">
        <v>11</v>
      </c>
      <c r="C119" s="84" t="s">
        <v>703</v>
      </c>
      <c r="D119" s="51">
        <v>1</v>
      </c>
      <c r="E119" s="51" t="s">
        <v>314</v>
      </c>
      <c r="F119" s="62" t="s">
        <v>110</v>
      </c>
    </row>
    <row r="120" spans="1:6" x14ac:dyDescent="0.2">
      <c r="A120" s="60" t="s">
        <v>370</v>
      </c>
      <c r="B120" s="51">
        <v>12</v>
      </c>
      <c r="C120" s="84" t="s">
        <v>703</v>
      </c>
      <c r="D120" s="51">
        <v>1</v>
      </c>
      <c r="E120" s="51" t="s">
        <v>315</v>
      </c>
      <c r="F120" s="62" t="s">
        <v>111</v>
      </c>
    </row>
    <row r="121" spans="1:6" x14ac:dyDescent="0.2">
      <c r="A121" s="60" t="s">
        <v>370</v>
      </c>
      <c r="B121" s="51">
        <v>12</v>
      </c>
      <c r="C121" s="84" t="s">
        <v>703</v>
      </c>
      <c r="D121" s="51">
        <v>1</v>
      </c>
      <c r="E121" s="51" t="s">
        <v>316</v>
      </c>
      <c r="F121" s="62" t="s">
        <v>112</v>
      </c>
    </row>
    <row r="122" spans="1:6" x14ac:dyDescent="0.2">
      <c r="A122" s="60" t="s">
        <v>370</v>
      </c>
      <c r="B122" s="51">
        <v>13</v>
      </c>
      <c r="C122" s="84" t="s">
        <v>703</v>
      </c>
      <c r="D122" s="51">
        <v>2</v>
      </c>
      <c r="E122" s="61" t="s">
        <v>317</v>
      </c>
      <c r="F122" s="62" t="s">
        <v>247</v>
      </c>
    </row>
    <row r="123" spans="1:6" ht="15" thickBot="1" x14ac:dyDescent="0.25">
      <c r="A123" s="60" t="s">
        <v>370</v>
      </c>
      <c r="B123" s="75">
        <v>13</v>
      </c>
      <c r="C123" s="88" t="s">
        <v>703</v>
      </c>
      <c r="D123" s="75">
        <v>2</v>
      </c>
      <c r="E123" s="81" t="s">
        <v>318</v>
      </c>
      <c r="F123" s="77" t="s">
        <v>248</v>
      </c>
    </row>
    <row r="124" spans="1:6" x14ac:dyDescent="0.2">
      <c r="A124" s="63" t="s">
        <v>371</v>
      </c>
      <c r="B124" s="64">
        <v>1</v>
      </c>
      <c r="C124" s="85" t="s">
        <v>703</v>
      </c>
      <c r="D124" s="64">
        <v>1</v>
      </c>
      <c r="E124" s="64" t="s">
        <v>217</v>
      </c>
      <c r="F124" s="65" t="s">
        <v>127</v>
      </c>
    </row>
    <row r="125" spans="1:6" x14ac:dyDescent="0.2">
      <c r="A125" s="66" t="s">
        <v>371</v>
      </c>
      <c r="B125" s="67">
        <v>1</v>
      </c>
      <c r="C125" s="86" t="s">
        <v>703</v>
      </c>
      <c r="D125" s="67">
        <v>1</v>
      </c>
      <c r="E125" s="67" t="s">
        <v>214</v>
      </c>
      <c r="F125" s="68" t="s">
        <v>128</v>
      </c>
    </row>
    <row r="126" spans="1:6" x14ac:dyDescent="0.2">
      <c r="A126" s="66" t="s">
        <v>371</v>
      </c>
      <c r="B126" s="67">
        <v>1</v>
      </c>
      <c r="C126" s="86" t="s">
        <v>703</v>
      </c>
      <c r="D126" s="67">
        <v>2</v>
      </c>
      <c r="E126" s="69" t="s">
        <v>323</v>
      </c>
      <c r="F126" s="68" t="s">
        <v>235</v>
      </c>
    </row>
    <row r="127" spans="1:6" x14ac:dyDescent="0.2">
      <c r="A127" s="66" t="s">
        <v>371</v>
      </c>
      <c r="B127" s="67">
        <v>1</v>
      </c>
      <c r="C127" s="86" t="s">
        <v>703</v>
      </c>
      <c r="D127" s="67">
        <v>2</v>
      </c>
      <c r="E127" s="69" t="s">
        <v>324</v>
      </c>
      <c r="F127" s="68" t="s">
        <v>236</v>
      </c>
    </row>
    <row r="128" spans="1:6" x14ac:dyDescent="0.2">
      <c r="A128" s="66" t="s">
        <v>371</v>
      </c>
      <c r="B128" s="67">
        <v>1</v>
      </c>
      <c r="C128" s="86" t="s">
        <v>703</v>
      </c>
      <c r="D128" s="67">
        <v>1</v>
      </c>
      <c r="E128" s="67" t="s">
        <v>215</v>
      </c>
      <c r="F128" s="68" t="s">
        <v>129</v>
      </c>
    </row>
    <row r="129" spans="1:6" x14ac:dyDescent="0.2">
      <c r="A129" s="66" t="s">
        <v>371</v>
      </c>
      <c r="B129" s="67">
        <v>1</v>
      </c>
      <c r="C129" s="86" t="s">
        <v>703</v>
      </c>
      <c r="D129" s="67">
        <v>1</v>
      </c>
      <c r="E129" s="67" t="s">
        <v>216</v>
      </c>
      <c r="F129" s="68" t="s">
        <v>130</v>
      </c>
    </row>
    <row r="130" spans="1:6" x14ac:dyDescent="0.2">
      <c r="A130" s="66" t="s">
        <v>371</v>
      </c>
      <c r="B130" s="67">
        <v>1</v>
      </c>
      <c r="C130" s="86" t="s">
        <v>703</v>
      </c>
      <c r="D130" s="67">
        <v>2</v>
      </c>
      <c r="E130" s="69" t="s">
        <v>325</v>
      </c>
      <c r="F130" s="68" t="s">
        <v>237</v>
      </c>
    </row>
    <row r="131" spans="1:6" ht="15" thickBot="1" x14ac:dyDescent="0.25">
      <c r="A131" s="78" t="s">
        <v>371</v>
      </c>
      <c r="B131" s="71">
        <v>1</v>
      </c>
      <c r="C131" s="87" t="s">
        <v>703</v>
      </c>
      <c r="D131" s="71">
        <v>2</v>
      </c>
      <c r="E131" s="72" t="s">
        <v>326</v>
      </c>
      <c r="F131" s="73" t="s">
        <v>238</v>
      </c>
    </row>
    <row r="132" spans="1:6" x14ac:dyDescent="0.2">
      <c r="A132" s="56" t="s">
        <v>372</v>
      </c>
      <c r="B132" s="57">
        <v>1</v>
      </c>
      <c r="C132" s="83" t="s">
        <v>703</v>
      </c>
      <c r="D132" s="57">
        <v>1</v>
      </c>
      <c r="E132" s="57" t="s">
        <v>327</v>
      </c>
      <c r="F132" s="59" t="s">
        <v>131</v>
      </c>
    </row>
    <row r="133" spans="1:6" x14ac:dyDescent="0.2">
      <c r="A133" s="60" t="s">
        <v>372</v>
      </c>
      <c r="B133" s="51">
        <v>1</v>
      </c>
      <c r="C133" s="84" t="s">
        <v>703</v>
      </c>
      <c r="D133" s="51">
        <v>1</v>
      </c>
      <c r="E133" s="51" t="s">
        <v>328</v>
      </c>
      <c r="F133" s="62" t="s">
        <v>132</v>
      </c>
    </row>
    <row r="134" spans="1:6" x14ac:dyDescent="0.2">
      <c r="A134" s="60" t="s">
        <v>372</v>
      </c>
      <c r="B134" s="51">
        <v>1</v>
      </c>
      <c r="C134" s="84" t="s">
        <v>703</v>
      </c>
      <c r="D134" s="51">
        <v>2</v>
      </c>
      <c r="E134" s="61" t="s">
        <v>16</v>
      </c>
      <c r="F134" s="62" t="s">
        <v>239</v>
      </c>
    </row>
    <row r="135" spans="1:6" x14ac:dyDescent="0.2">
      <c r="A135" s="60" t="s">
        <v>372</v>
      </c>
      <c r="B135" s="51">
        <v>1</v>
      </c>
      <c r="C135" s="84" t="s">
        <v>703</v>
      </c>
      <c r="D135" s="51">
        <v>2</v>
      </c>
      <c r="E135" s="61" t="s">
        <v>17</v>
      </c>
      <c r="F135" s="62" t="s">
        <v>240</v>
      </c>
    </row>
    <row r="136" spans="1:6" x14ac:dyDescent="0.2">
      <c r="A136" s="60" t="s">
        <v>372</v>
      </c>
      <c r="B136" s="51">
        <v>1</v>
      </c>
      <c r="C136" s="84" t="s">
        <v>703</v>
      </c>
      <c r="D136" s="51">
        <v>1</v>
      </c>
      <c r="E136" s="51" t="s">
        <v>329</v>
      </c>
      <c r="F136" s="62" t="s">
        <v>133</v>
      </c>
    </row>
    <row r="137" spans="1:6" x14ac:dyDescent="0.2">
      <c r="A137" s="60" t="s">
        <v>372</v>
      </c>
      <c r="B137" s="51">
        <v>1</v>
      </c>
      <c r="C137" s="84" t="s">
        <v>703</v>
      </c>
      <c r="D137" s="51">
        <v>1</v>
      </c>
      <c r="E137" s="51" t="s">
        <v>330</v>
      </c>
      <c r="F137" s="62" t="s">
        <v>134</v>
      </c>
    </row>
    <row r="138" spans="1:6" x14ac:dyDescent="0.2">
      <c r="A138" s="60" t="s">
        <v>372</v>
      </c>
      <c r="B138" s="51">
        <v>1</v>
      </c>
      <c r="C138" s="84" t="s">
        <v>703</v>
      </c>
      <c r="D138" s="51">
        <v>2</v>
      </c>
      <c r="E138" s="61" t="s">
        <v>18</v>
      </c>
      <c r="F138" s="62" t="s">
        <v>241</v>
      </c>
    </row>
    <row r="139" spans="1:6" ht="15" thickBot="1" x14ac:dyDescent="0.25">
      <c r="A139" s="60" t="s">
        <v>372</v>
      </c>
      <c r="B139" s="51">
        <v>1</v>
      </c>
      <c r="C139" s="84" t="s">
        <v>703</v>
      </c>
      <c r="D139" s="51">
        <v>2</v>
      </c>
      <c r="E139" s="61" t="s">
        <v>19</v>
      </c>
      <c r="F139" s="62" t="s">
        <v>242</v>
      </c>
    </row>
    <row r="140" spans="1:6" x14ac:dyDescent="0.2">
      <c r="A140" s="63" t="s">
        <v>373</v>
      </c>
      <c r="B140" s="64">
        <v>1</v>
      </c>
      <c r="C140" s="85" t="s">
        <v>703</v>
      </c>
      <c r="D140" s="64">
        <v>1</v>
      </c>
      <c r="E140" s="64" t="s">
        <v>218</v>
      </c>
      <c r="F140" s="65" t="s">
        <v>135</v>
      </c>
    </row>
    <row r="141" spans="1:6" x14ac:dyDescent="0.2">
      <c r="A141" s="66" t="s">
        <v>373</v>
      </c>
      <c r="B141" s="67">
        <v>1</v>
      </c>
      <c r="C141" s="86" t="s">
        <v>703</v>
      </c>
      <c r="D141" s="67">
        <v>1</v>
      </c>
      <c r="E141" s="67" t="s">
        <v>219</v>
      </c>
      <c r="F141" s="68" t="s">
        <v>136</v>
      </c>
    </row>
    <row r="142" spans="1:6" x14ac:dyDescent="0.2">
      <c r="A142" s="66" t="s">
        <v>373</v>
      </c>
      <c r="B142" s="67">
        <v>1</v>
      </c>
      <c r="C142" s="86" t="s">
        <v>703</v>
      </c>
      <c r="D142" s="67">
        <v>2</v>
      </c>
      <c r="E142" s="69" t="s">
        <v>20</v>
      </c>
      <c r="F142" s="68" t="s">
        <v>243</v>
      </c>
    </row>
    <row r="143" spans="1:6" x14ac:dyDescent="0.2">
      <c r="A143" s="66" t="s">
        <v>373</v>
      </c>
      <c r="B143" s="67">
        <v>1</v>
      </c>
      <c r="C143" s="86" t="s">
        <v>703</v>
      </c>
      <c r="D143" s="67">
        <v>2</v>
      </c>
      <c r="E143" s="69" t="s">
        <v>21</v>
      </c>
      <c r="F143" s="68" t="s">
        <v>244</v>
      </c>
    </row>
    <row r="144" spans="1:6" x14ac:dyDescent="0.2">
      <c r="A144" s="66" t="s">
        <v>373</v>
      </c>
      <c r="B144" s="67">
        <v>1</v>
      </c>
      <c r="C144" s="86" t="s">
        <v>703</v>
      </c>
      <c r="D144" s="67">
        <v>1</v>
      </c>
      <c r="E144" s="67" t="s">
        <v>220</v>
      </c>
      <c r="F144" s="68" t="s">
        <v>137</v>
      </c>
    </row>
    <row r="145" spans="1:6" x14ac:dyDescent="0.2">
      <c r="A145" s="66" t="s">
        <v>373</v>
      </c>
      <c r="B145" s="67">
        <v>1</v>
      </c>
      <c r="C145" s="86" t="s">
        <v>703</v>
      </c>
      <c r="D145" s="67">
        <v>1</v>
      </c>
      <c r="E145" s="67" t="s">
        <v>221</v>
      </c>
      <c r="F145" s="68" t="s">
        <v>138</v>
      </c>
    </row>
    <row r="146" spans="1:6" x14ac:dyDescent="0.2">
      <c r="A146" s="66" t="s">
        <v>373</v>
      </c>
      <c r="B146" s="67">
        <v>1</v>
      </c>
      <c r="C146" s="86" t="s">
        <v>703</v>
      </c>
      <c r="D146" s="67">
        <v>2</v>
      </c>
      <c r="E146" s="69" t="s">
        <v>22</v>
      </c>
      <c r="F146" s="68" t="s">
        <v>245</v>
      </c>
    </row>
    <row r="147" spans="1:6" ht="15" thickBot="1" x14ac:dyDescent="0.25">
      <c r="A147" s="78" t="s">
        <v>373</v>
      </c>
      <c r="B147" s="71">
        <v>1</v>
      </c>
      <c r="C147" s="87" t="s">
        <v>703</v>
      </c>
      <c r="D147" s="71">
        <v>2</v>
      </c>
      <c r="E147" s="72" t="s">
        <v>23</v>
      </c>
      <c r="F147" s="73" t="s">
        <v>246</v>
      </c>
    </row>
    <row r="148" spans="1:6" x14ac:dyDescent="0.2">
      <c r="A148" s="60" t="s">
        <v>374</v>
      </c>
      <c r="B148" s="51">
        <v>2</v>
      </c>
      <c r="C148" s="84" t="s">
        <v>703</v>
      </c>
      <c r="D148" s="51">
        <v>1</v>
      </c>
      <c r="E148" s="51" t="s">
        <v>347</v>
      </c>
      <c r="F148" s="62" t="s">
        <v>163</v>
      </c>
    </row>
    <row r="149" spans="1:6" x14ac:dyDescent="0.2">
      <c r="A149" s="60" t="s">
        <v>374</v>
      </c>
      <c r="B149" s="51">
        <v>2</v>
      </c>
      <c r="C149" s="84" t="s">
        <v>703</v>
      </c>
      <c r="D149" s="51">
        <v>1</v>
      </c>
      <c r="E149" s="51" t="s">
        <v>348</v>
      </c>
      <c r="F149" s="62" t="s">
        <v>164</v>
      </c>
    </row>
    <row r="150" spans="1:6" x14ac:dyDescent="0.2">
      <c r="A150" s="60" t="s">
        <v>374</v>
      </c>
      <c r="B150" s="51">
        <v>4</v>
      </c>
      <c r="C150" s="84" t="s">
        <v>703</v>
      </c>
      <c r="D150" s="51">
        <v>1</v>
      </c>
      <c r="E150" s="51" t="s">
        <v>349</v>
      </c>
      <c r="F150" s="62" t="s">
        <v>165</v>
      </c>
    </row>
    <row r="151" spans="1:6" x14ac:dyDescent="0.2">
      <c r="A151" s="60" t="s">
        <v>374</v>
      </c>
      <c r="B151" s="51">
        <v>4</v>
      </c>
      <c r="C151" s="84" t="s">
        <v>703</v>
      </c>
      <c r="D151" s="51">
        <v>1</v>
      </c>
      <c r="E151" s="51" t="s">
        <v>232</v>
      </c>
      <c r="F151" s="62" t="s">
        <v>166</v>
      </c>
    </row>
    <row r="152" spans="1:6" x14ac:dyDescent="0.2">
      <c r="A152" s="60" t="s">
        <v>374</v>
      </c>
      <c r="B152" s="51">
        <v>4</v>
      </c>
      <c r="C152" s="84" t="s">
        <v>703</v>
      </c>
      <c r="D152" s="51">
        <v>2</v>
      </c>
      <c r="E152" s="61" t="s">
        <v>24</v>
      </c>
      <c r="F152" s="62" t="s">
        <v>249</v>
      </c>
    </row>
    <row r="153" spans="1:6" ht="15" thickBot="1" x14ac:dyDescent="0.25">
      <c r="A153" s="60" t="s">
        <v>374</v>
      </c>
      <c r="B153" s="51">
        <v>4</v>
      </c>
      <c r="C153" s="84" t="s">
        <v>703</v>
      </c>
      <c r="D153" s="51">
        <v>2</v>
      </c>
      <c r="E153" s="61" t="s">
        <v>350</v>
      </c>
      <c r="F153" s="62" t="s">
        <v>250</v>
      </c>
    </row>
    <row r="154" spans="1:6" x14ac:dyDescent="0.2">
      <c r="A154" s="63" t="s">
        <v>375</v>
      </c>
      <c r="B154" s="64">
        <v>1</v>
      </c>
      <c r="C154" s="85" t="s">
        <v>703</v>
      </c>
      <c r="D154" s="64">
        <v>1</v>
      </c>
      <c r="E154" s="64" t="s">
        <v>12</v>
      </c>
      <c r="F154" s="65" t="s">
        <v>175</v>
      </c>
    </row>
    <row r="155" spans="1:6" x14ac:dyDescent="0.2">
      <c r="A155" s="66" t="s">
        <v>375</v>
      </c>
      <c r="B155" s="67">
        <v>1</v>
      </c>
      <c r="C155" s="86" t="s">
        <v>703</v>
      </c>
      <c r="D155" s="67">
        <v>1</v>
      </c>
      <c r="E155" s="67" t="s">
        <v>13</v>
      </c>
      <c r="F155" s="68" t="s">
        <v>176</v>
      </c>
    </row>
    <row r="156" spans="1:6" x14ac:dyDescent="0.2">
      <c r="A156" s="66" t="s">
        <v>375</v>
      </c>
      <c r="B156" s="67">
        <v>1</v>
      </c>
      <c r="C156" s="86" t="s">
        <v>703</v>
      </c>
      <c r="D156" s="67">
        <v>2</v>
      </c>
      <c r="E156" s="69" t="s">
        <v>25</v>
      </c>
      <c r="F156" s="68" t="s">
        <v>251</v>
      </c>
    </row>
    <row r="157" spans="1:6" x14ac:dyDescent="0.2">
      <c r="A157" s="66" t="s">
        <v>375</v>
      </c>
      <c r="B157" s="67">
        <v>1</v>
      </c>
      <c r="C157" s="86" t="s">
        <v>703</v>
      </c>
      <c r="D157" s="67">
        <v>2</v>
      </c>
      <c r="E157" s="69" t="s">
        <v>26</v>
      </c>
      <c r="F157" s="68" t="s">
        <v>252</v>
      </c>
    </row>
    <row r="158" spans="1:6" x14ac:dyDescent="0.2">
      <c r="A158" s="66" t="s">
        <v>375</v>
      </c>
      <c r="B158" s="67">
        <v>1</v>
      </c>
      <c r="C158" s="86" t="s">
        <v>703</v>
      </c>
      <c r="D158" s="67">
        <v>1</v>
      </c>
      <c r="E158" s="67" t="s">
        <v>14</v>
      </c>
      <c r="F158" s="68" t="s">
        <v>177</v>
      </c>
    </row>
    <row r="159" spans="1:6" ht="15" thickBot="1" x14ac:dyDescent="0.25">
      <c r="A159" s="78" t="s">
        <v>375</v>
      </c>
      <c r="B159" s="71">
        <v>1</v>
      </c>
      <c r="C159" s="87" t="s">
        <v>703</v>
      </c>
      <c r="D159" s="71">
        <v>1</v>
      </c>
      <c r="E159" s="71" t="s">
        <v>15</v>
      </c>
      <c r="F159" s="73" t="s">
        <v>178</v>
      </c>
    </row>
    <row r="160" spans="1:6" x14ac:dyDescent="0.2">
      <c r="A160" s="60" t="s">
        <v>376</v>
      </c>
      <c r="B160" s="51">
        <v>2</v>
      </c>
      <c r="C160" s="84" t="s">
        <v>703</v>
      </c>
      <c r="D160" s="51">
        <v>2</v>
      </c>
      <c r="E160" s="61" t="s">
        <v>35</v>
      </c>
      <c r="F160" s="62" t="s">
        <v>273</v>
      </c>
    </row>
    <row r="161" spans="1:6" x14ac:dyDescent="0.2">
      <c r="A161" s="60" t="s">
        <v>376</v>
      </c>
      <c r="B161" s="51">
        <v>2</v>
      </c>
      <c r="C161" s="84" t="s">
        <v>703</v>
      </c>
      <c r="D161" s="51">
        <v>2</v>
      </c>
      <c r="E161" s="61" t="s">
        <v>37</v>
      </c>
      <c r="F161" s="62" t="s">
        <v>274</v>
      </c>
    </row>
    <row r="162" spans="1:6" x14ac:dyDescent="0.2">
      <c r="A162" s="60" t="s">
        <v>376</v>
      </c>
      <c r="B162" s="51">
        <v>3</v>
      </c>
      <c r="C162" s="84" t="s">
        <v>703</v>
      </c>
      <c r="D162" s="51">
        <v>3</v>
      </c>
      <c r="E162" s="61" t="s">
        <v>27</v>
      </c>
      <c r="F162" s="62" t="s">
        <v>275</v>
      </c>
    </row>
    <row r="163" spans="1:6" x14ac:dyDescent="0.2">
      <c r="A163" s="60" t="s">
        <v>376</v>
      </c>
      <c r="B163" s="51">
        <v>3</v>
      </c>
      <c r="C163" s="84" t="s">
        <v>703</v>
      </c>
      <c r="D163" s="51">
        <v>3</v>
      </c>
      <c r="E163" s="61" t="s">
        <v>28</v>
      </c>
      <c r="F163" s="62" t="s">
        <v>276</v>
      </c>
    </row>
    <row r="164" spans="1:6" x14ac:dyDescent="0.2">
      <c r="A164" s="60" t="s">
        <v>376</v>
      </c>
      <c r="B164" s="51" t="s">
        <v>289</v>
      </c>
      <c r="C164" s="84" t="s">
        <v>703</v>
      </c>
      <c r="D164" s="51">
        <v>3</v>
      </c>
      <c r="E164" s="61" t="s">
        <v>29</v>
      </c>
      <c r="F164" s="62" t="s">
        <v>277</v>
      </c>
    </row>
    <row r="165" spans="1:6" x14ac:dyDescent="0.2">
      <c r="A165" s="60" t="s">
        <v>376</v>
      </c>
      <c r="B165" s="51" t="s">
        <v>289</v>
      </c>
      <c r="C165" s="84" t="s">
        <v>703</v>
      </c>
      <c r="D165" s="51">
        <v>3</v>
      </c>
      <c r="E165" s="61" t="s">
        <v>30</v>
      </c>
      <c r="F165" s="62" t="s">
        <v>278</v>
      </c>
    </row>
    <row r="166" spans="1:6" x14ac:dyDescent="0.2">
      <c r="A166" s="60" t="s">
        <v>376</v>
      </c>
      <c r="B166" s="51">
        <v>16</v>
      </c>
      <c r="C166" s="84" t="s">
        <v>703</v>
      </c>
      <c r="D166" s="51">
        <v>3</v>
      </c>
      <c r="E166" s="61" t="s">
        <v>39</v>
      </c>
      <c r="F166" s="62" t="s">
        <v>279</v>
      </c>
    </row>
    <row r="167" spans="1:6" x14ac:dyDescent="0.2">
      <c r="A167" s="60" t="s">
        <v>376</v>
      </c>
      <c r="B167" s="51">
        <v>16</v>
      </c>
      <c r="C167" s="84" t="s">
        <v>703</v>
      </c>
      <c r="D167" s="51">
        <v>3</v>
      </c>
      <c r="E167" s="61" t="s">
        <v>42</v>
      </c>
      <c r="F167" s="62" t="s">
        <v>280</v>
      </c>
    </row>
    <row r="168" spans="1:6" x14ac:dyDescent="0.2">
      <c r="A168" s="60" t="s">
        <v>376</v>
      </c>
      <c r="B168" s="51">
        <v>17</v>
      </c>
      <c r="C168" s="84" t="s">
        <v>703</v>
      </c>
      <c r="D168" s="51">
        <v>3</v>
      </c>
      <c r="E168" s="61" t="s">
        <v>31</v>
      </c>
      <c r="F168" s="62" t="s">
        <v>281</v>
      </c>
    </row>
    <row r="169" spans="1:6" x14ac:dyDescent="0.2">
      <c r="A169" s="60" t="s">
        <v>376</v>
      </c>
      <c r="B169" s="51">
        <v>17</v>
      </c>
      <c r="C169" s="84" t="s">
        <v>703</v>
      </c>
      <c r="D169" s="51">
        <v>3</v>
      </c>
      <c r="E169" s="61" t="s">
        <v>32</v>
      </c>
      <c r="F169" s="62" t="s">
        <v>282</v>
      </c>
    </row>
    <row r="170" spans="1:6" x14ac:dyDescent="0.2">
      <c r="A170" s="60" t="s">
        <v>376</v>
      </c>
      <c r="B170" s="51">
        <v>18</v>
      </c>
      <c r="C170" s="84" t="s">
        <v>703</v>
      </c>
      <c r="D170" s="51">
        <v>3</v>
      </c>
      <c r="E170" s="61" t="s">
        <v>45</v>
      </c>
      <c r="F170" s="62" t="s">
        <v>283</v>
      </c>
    </row>
    <row r="171" spans="1:6" x14ac:dyDescent="0.2">
      <c r="A171" s="60" t="s">
        <v>376</v>
      </c>
      <c r="B171" s="51">
        <v>18</v>
      </c>
      <c r="C171" s="84" t="s">
        <v>703</v>
      </c>
      <c r="D171" s="51">
        <v>3</v>
      </c>
      <c r="E171" s="61" t="s">
        <v>48</v>
      </c>
      <c r="F171" s="62" t="s">
        <v>284</v>
      </c>
    </row>
    <row r="172" spans="1:6" x14ac:dyDescent="0.2">
      <c r="A172" s="60" t="s">
        <v>376</v>
      </c>
      <c r="B172" s="51">
        <v>19</v>
      </c>
      <c r="C172" s="84" t="s">
        <v>703</v>
      </c>
      <c r="D172" s="51">
        <v>3</v>
      </c>
      <c r="E172" s="61" t="s">
        <v>33</v>
      </c>
      <c r="F172" s="62" t="s">
        <v>285</v>
      </c>
    </row>
    <row r="173" spans="1:6" x14ac:dyDescent="0.2">
      <c r="A173" s="60" t="s">
        <v>376</v>
      </c>
      <c r="B173" s="51">
        <v>19</v>
      </c>
      <c r="C173" s="84" t="s">
        <v>703</v>
      </c>
      <c r="D173" s="51">
        <v>3</v>
      </c>
      <c r="E173" s="61" t="s">
        <v>34</v>
      </c>
      <c r="F173" s="62" t="s">
        <v>286</v>
      </c>
    </row>
    <row r="174" spans="1:6" x14ac:dyDescent="0.2">
      <c r="A174" s="60" t="s">
        <v>376</v>
      </c>
      <c r="B174" s="51">
        <v>20</v>
      </c>
      <c r="C174" s="84" t="s">
        <v>703</v>
      </c>
      <c r="D174" s="51">
        <v>3</v>
      </c>
      <c r="E174" s="61" t="s">
        <v>51</v>
      </c>
      <c r="F174" s="62" t="s">
        <v>287</v>
      </c>
    </row>
    <row r="175" spans="1:6" ht="15" thickBot="1" x14ac:dyDescent="0.25">
      <c r="A175" s="74" t="s">
        <v>376</v>
      </c>
      <c r="B175" s="75">
        <v>20</v>
      </c>
      <c r="C175" s="88" t="s">
        <v>703</v>
      </c>
      <c r="D175" s="75">
        <v>3</v>
      </c>
      <c r="E175" s="76" t="s">
        <v>54</v>
      </c>
      <c r="F175" s="77" t="s">
        <v>288</v>
      </c>
    </row>
    <row r="176" spans="1:6" x14ac:dyDescent="0.2">
      <c r="A176" s="63" t="s">
        <v>377</v>
      </c>
      <c r="B176" s="64">
        <v>1</v>
      </c>
      <c r="C176" s="85" t="s">
        <v>703</v>
      </c>
      <c r="D176" s="64">
        <v>1</v>
      </c>
      <c r="E176" s="64" t="s">
        <v>230</v>
      </c>
      <c r="F176" s="65" t="s">
        <v>155</v>
      </c>
    </row>
    <row r="177" spans="1:6" x14ac:dyDescent="0.2">
      <c r="A177" s="66" t="s">
        <v>377</v>
      </c>
      <c r="B177" s="67">
        <v>1</v>
      </c>
      <c r="C177" s="86" t="s">
        <v>703</v>
      </c>
      <c r="D177" s="67">
        <v>1</v>
      </c>
      <c r="E177" s="67" t="s">
        <v>231</v>
      </c>
      <c r="F177" s="68" t="s">
        <v>156</v>
      </c>
    </row>
    <row r="178" spans="1:6" x14ac:dyDescent="0.2">
      <c r="A178" s="66" t="s">
        <v>377</v>
      </c>
      <c r="B178" s="67">
        <v>1</v>
      </c>
      <c r="C178" s="86" t="s">
        <v>703</v>
      </c>
      <c r="D178" s="67">
        <v>1</v>
      </c>
      <c r="E178" s="67" t="s">
        <v>339</v>
      </c>
      <c r="F178" s="68" t="s">
        <v>157</v>
      </c>
    </row>
    <row r="179" spans="1:6" x14ac:dyDescent="0.2">
      <c r="A179" s="66" t="s">
        <v>377</v>
      </c>
      <c r="B179" s="67">
        <v>1</v>
      </c>
      <c r="C179" s="86" t="s">
        <v>703</v>
      </c>
      <c r="D179" s="67">
        <v>1</v>
      </c>
      <c r="E179" s="67" t="s">
        <v>340</v>
      </c>
      <c r="F179" s="68" t="s">
        <v>158</v>
      </c>
    </row>
    <row r="180" spans="1:6" x14ac:dyDescent="0.2">
      <c r="A180" s="66" t="s">
        <v>377</v>
      </c>
      <c r="B180" s="67">
        <v>2</v>
      </c>
      <c r="C180" s="86" t="s">
        <v>703</v>
      </c>
      <c r="D180" s="67">
        <v>1</v>
      </c>
      <c r="E180" s="67" t="s">
        <v>341</v>
      </c>
      <c r="F180" s="68" t="s">
        <v>159</v>
      </c>
    </row>
    <row r="181" spans="1:6" ht="15" thickBot="1" x14ac:dyDescent="0.25">
      <c r="A181" s="78" t="s">
        <v>377</v>
      </c>
      <c r="B181" s="71">
        <v>2</v>
      </c>
      <c r="C181" s="87" t="s">
        <v>703</v>
      </c>
      <c r="D181" s="71">
        <v>1</v>
      </c>
      <c r="E181" s="71" t="s">
        <v>342</v>
      </c>
      <c r="F181" s="73" t="s">
        <v>160</v>
      </c>
    </row>
  </sheetData>
  <mergeCells count="1">
    <mergeCell ref="A1:F1"/>
  </mergeCells>
  <pageMargins left="0.25" right="0.25" top="0.75" bottom="0.75" header="0.3" footer="0.3"/>
  <pageSetup scale="2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D6C45-58B7-4684-A32D-5F8A70390168}">
  <dimension ref="A1:M146"/>
  <sheetViews>
    <sheetView workbookViewId="0">
      <selection activeCell="I2" sqref="I2"/>
    </sheetView>
  </sheetViews>
  <sheetFormatPr defaultRowHeight="15" x14ac:dyDescent="0.25"/>
  <cols>
    <col min="1" max="1" width="22.140625" customWidth="1"/>
    <col min="7" max="7" width="11" customWidth="1"/>
    <col min="9" max="13" width="80.5703125" style="80" customWidth="1"/>
  </cols>
  <sheetData>
    <row r="1" spans="1:9" ht="15.75" x14ac:dyDescent="0.25">
      <c r="A1" s="1" t="s">
        <v>639</v>
      </c>
      <c r="B1" s="2"/>
      <c r="C1" s="3"/>
      <c r="D1" s="4"/>
      <c r="E1" s="5"/>
      <c r="F1" s="3"/>
      <c r="G1" s="3"/>
      <c r="H1" s="6"/>
    </row>
    <row r="2" spans="1:9" ht="15.75" x14ac:dyDescent="0.25">
      <c r="A2" s="7">
        <v>105</v>
      </c>
      <c r="B2" s="8" t="s">
        <v>378</v>
      </c>
      <c r="C2" s="9"/>
      <c r="D2" s="10"/>
      <c r="E2" s="9"/>
      <c r="F2" s="9"/>
      <c r="G2" s="9"/>
      <c r="H2" s="11"/>
    </row>
    <row r="3" spans="1:9" ht="15.75" x14ac:dyDescent="0.25">
      <c r="A3" s="12">
        <v>28</v>
      </c>
      <c r="B3" s="8" t="s">
        <v>379</v>
      </c>
      <c r="C3" s="9"/>
      <c r="D3" s="10"/>
      <c r="E3" s="9"/>
      <c r="F3" s="9"/>
      <c r="G3" s="9"/>
      <c r="H3" s="11"/>
    </row>
    <row r="4" spans="1:9" ht="16.5" thickBot="1" x14ac:dyDescent="0.3">
      <c r="A4" s="13"/>
      <c r="B4" s="14"/>
      <c r="C4" s="14"/>
      <c r="D4" s="14"/>
      <c r="E4" s="14"/>
      <c r="F4" s="14"/>
      <c r="G4" s="14"/>
      <c r="H4" s="15"/>
    </row>
    <row r="5" spans="1:9" ht="15.75" x14ac:dyDescent="0.25">
      <c r="A5" s="16"/>
      <c r="B5" s="164" t="s">
        <v>380</v>
      </c>
      <c r="C5" s="165"/>
      <c r="D5" s="164" t="s">
        <v>381</v>
      </c>
      <c r="E5" s="165"/>
      <c r="F5" s="17" t="s">
        <v>382</v>
      </c>
      <c r="G5" s="166" t="s">
        <v>383</v>
      </c>
      <c r="H5" s="167"/>
      <c r="I5" s="80" t="s">
        <v>708</v>
      </c>
    </row>
    <row r="6" spans="1:9" ht="15.75" x14ac:dyDescent="0.25">
      <c r="A6" s="18" t="s">
        <v>384</v>
      </c>
      <c r="B6" s="19"/>
      <c r="C6" s="19"/>
      <c r="D6" s="20" t="s">
        <v>385</v>
      </c>
      <c r="E6" s="19"/>
      <c r="F6" s="21">
        <f>(A3-F137)-SUM(F7:F135)</f>
        <v>4.2400000000000375</v>
      </c>
      <c r="G6" s="21">
        <f>F6*A2</f>
        <v>445.20000000000391</v>
      </c>
      <c r="H6" s="22" t="s">
        <v>386</v>
      </c>
    </row>
    <row r="7" spans="1:9" ht="15.75" x14ac:dyDescent="0.25">
      <c r="A7" s="18" t="s">
        <v>387</v>
      </c>
      <c r="B7" s="19">
        <v>10</v>
      </c>
      <c r="C7" s="19" t="s">
        <v>388</v>
      </c>
      <c r="D7" s="20">
        <v>1</v>
      </c>
      <c r="E7" s="19" t="s">
        <v>388</v>
      </c>
      <c r="F7" s="21">
        <f t="shared" ref="F7:F135" si="0">D7*$A$3/B7</f>
        <v>2.8</v>
      </c>
      <c r="G7" s="21">
        <f t="shared" ref="G7:G70" si="1">D7*$A$3/B7*$A$2</f>
        <v>294</v>
      </c>
      <c r="H7" s="22" t="s">
        <v>386</v>
      </c>
    </row>
    <row r="8" spans="1:9" ht="19.5" x14ac:dyDescent="0.35">
      <c r="A8" s="18" t="s">
        <v>389</v>
      </c>
      <c r="B8" s="19">
        <v>50</v>
      </c>
      <c r="C8" s="19" t="s">
        <v>390</v>
      </c>
      <c r="D8" s="20">
        <v>2.5</v>
      </c>
      <c r="E8" s="19" t="s">
        <v>390</v>
      </c>
      <c r="F8" s="21">
        <f t="shared" si="0"/>
        <v>1.4</v>
      </c>
      <c r="G8" s="21">
        <f t="shared" si="1"/>
        <v>147</v>
      </c>
      <c r="H8" s="22" t="s">
        <v>386</v>
      </c>
    </row>
    <row r="9" spans="1:9" ht="15.75" x14ac:dyDescent="0.25">
      <c r="A9" s="18" t="s">
        <v>391</v>
      </c>
      <c r="B9" s="19">
        <v>5</v>
      </c>
      <c r="C9" s="19" t="s">
        <v>390</v>
      </c>
      <c r="D9" s="20">
        <v>0.2</v>
      </c>
      <c r="E9" s="19" t="s">
        <v>390</v>
      </c>
      <c r="F9" s="21">
        <f t="shared" si="0"/>
        <v>1.1200000000000001</v>
      </c>
      <c r="G9" s="21">
        <f t="shared" si="1"/>
        <v>117.60000000000001</v>
      </c>
      <c r="H9" s="22" t="s">
        <v>386</v>
      </c>
    </row>
    <row r="10" spans="1:9" ht="15.75" x14ac:dyDescent="0.25">
      <c r="A10" s="18" t="s">
        <v>392</v>
      </c>
      <c r="B10" s="19">
        <v>50</v>
      </c>
      <c r="C10" s="19" t="s">
        <v>393</v>
      </c>
      <c r="D10" s="20">
        <v>0.3</v>
      </c>
      <c r="E10" s="19" t="s">
        <v>393</v>
      </c>
      <c r="F10" s="21">
        <f t="shared" si="0"/>
        <v>0.16800000000000001</v>
      </c>
      <c r="G10" s="21">
        <f t="shared" si="1"/>
        <v>17.64</v>
      </c>
      <c r="H10" s="22" t="s">
        <v>386</v>
      </c>
      <c r="I10" s="90" t="s">
        <v>394</v>
      </c>
    </row>
    <row r="11" spans="1:9" ht="15.75" x14ac:dyDescent="0.25">
      <c r="A11" s="18" t="s">
        <v>395</v>
      </c>
      <c r="B11" s="19">
        <v>50</v>
      </c>
      <c r="C11" s="19" t="s">
        <v>393</v>
      </c>
      <c r="D11" s="20">
        <v>0.3</v>
      </c>
      <c r="E11" s="19" t="s">
        <v>393</v>
      </c>
      <c r="F11" s="21">
        <f t="shared" si="0"/>
        <v>0.16800000000000001</v>
      </c>
      <c r="G11" s="21">
        <f t="shared" si="1"/>
        <v>17.64</v>
      </c>
      <c r="H11" s="22" t="s">
        <v>386</v>
      </c>
      <c r="I11" s="91" t="s">
        <v>396</v>
      </c>
    </row>
    <row r="12" spans="1:9" ht="15.75" x14ac:dyDescent="0.25">
      <c r="A12" s="18" t="s">
        <v>397</v>
      </c>
      <c r="B12" s="19">
        <v>50</v>
      </c>
      <c r="C12" s="19" t="s">
        <v>393</v>
      </c>
      <c r="D12" s="20">
        <v>0.1</v>
      </c>
      <c r="E12" s="19" t="s">
        <v>393</v>
      </c>
      <c r="F12" s="21">
        <f t="shared" si="0"/>
        <v>5.6000000000000008E-2</v>
      </c>
      <c r="G12" s="21">
        <f t="shared" si="1"/>
        <v>5.8800000000000008</v>
      </c>
      <c r="H12" s="22" t="s">
        <v>386</v>
      </c>
      <c r="I12" s="92" t="s">
        <v>398</v>
      </c>
    </row>
    <row r="13" spans="1:9" ht="15.75" x14ac:dyDescent="0.25">
      <c r="A13" s="18" t="s">
        <v>399</v>
      </c>
      <c r="B13" s="19">
        <v>50</v>
      </c>
      <c r="C13" s="19" t="s">
        <v>393</v>
      </c>
      <c r="D13" s="20">
        <v>0.1</v>
      </c>
      <c r="E13" s="19" t="s">
        <v>393</v>
      </c>
      <c r="F13" s="21">
        <f t="shared" si="0"/>
        <v>5.6000000000000008E-2</v>
      </c>
      <c r="G13" s="21">
        <f t="shared" si="1"/>
        <v>5.8800000000000008</v>
      </c>
      <c r="H13" s="22" t="s">
        <v>386</v>
      </c>
      <c r="I13" s="92" t="s">
        <v>400</v>
      </c>
    </row>
    <row r="14" spans="1:9" ht="15.75" x14ac:dyDescent="0.25">
      <c r="A14" s="18" t="s">
        <v>401</v>
      </c>
      <c r="B14" s="19">
        <v>50</v>
      </c>
      <c r="C14" s="19" t="s">
        <v>393</v>
      </c>
      <c r="D14" s="20">
        <v>0.1</v>
      </c>
      <c r="E14" s="19" t="s">
        <v>393</v>
      </c>
      <c r="F14" s="21">
        <f t="shared" si="0"/>
        <v>5.6000000000000008E-2</v>
      </c>
      <c r="G14" s="21">
        <f t="shared" si="1"/>
        <v>5.8800000000000008</v>
      </c>
      <c r="H14" s="22" t="s">
        <v>386</v>
      </c>
      <c r="I14" s="93" t="s">
        <v>402</v>
      </c>
    </row>
    <row r="15" spans="1:9" ht="15.75" x14ac:dyDescent="0.25">
      <c r="A15" s="18" t="s">
        <v>403</v>
      </c>
      <c r="B15" s="19">
        <v>50</v>
      </c>
      <c r="C15" s="19" t="s">
        <v>393</v>
      </c>
      <c r="D15" s="20">
        <v>0.1</v>
      </c>
      <c r="E15" s="19" t="s">
        <v>393</v>
      </c>
      <c r="F15" s="21">
        <f t="shared" si="0"/>
        <v>5.6000000000000008E-2</v>
      </c>
      <c r="G15" s="21">
        <f t="shared" si="1"/>
        <v>5.8800000000000008</v>
      </c>
      <c r="H15" s="22" t="s">
        <v>386</v>
      </c>
      <c r="I15" s="93" t="s">
        <v>404</v>
      </c>
    </row>
    <row r="16" spans="1:9" ht="15.75" x14ac:dyDescent="0.25">
      <c r="A16" s="18" t="s">
        <v>405</v>
      </c>
      <c r="B16" s="19">
        <v>50</v>
      </c>
      <c r="C16" s="19" t="s">
        <v>393</v>
      </c>
      <c r="D16" s="20">
        <v>0.1</v>
      </c>
      <c r="E16" s="19" t="s">
        <v>393</v>
      </c>
      <c r="F16" s="21">
        <f t="shared" si="0"/>
        <v>5.6000000000000008E-2</v>
      </c>
      <c r="G16" s="21">
        <f t="shared" si="1"/>
        <v>5.8800000000000008</v>
      </c>
      <c r="H16" s="22" t="s">
        <v>386</v>
      </c>
      <c r="I16" s="94" t="s">
        <v>406</v>
      </c>
    </row>
    <row r="17" spans="1:9" ht="15.75" x14ac:dyDescent="0.25">
      <c r="A17" s="18" t="s">
        <v>407</v>
      </c>
      <c r="B17" s="19">
        <v>50</v>
      </c>
      <c r="C17" s="19" t="s">
        <v>393</v>
      </c>
      <c r="D17" s="20">
        <v>0.1</v>
      </c>
      <c r="E17" s="19" t="s">
        <v>393</v>
      </c>
      <c r="F17" s="21">
        <f t="shared" si="0"/>
        <v>5.6000000000000008E-2</v>
      </c>
      <c r="G17" s="21">
        <f t="shared" si="1"/>
        <v>5.8800000000000008</v>
      </c>
      <c r="H17" s="22" t="s">
        <v>386</v>
      </c>
      <c r="I17" s="94" t="s">
        <v>408</v>
      </c>
    </row>
    <row r="18" spans="1:9" ht="15.75" x14ac:dyDescent="0.25">
      <c r="A18" s="18" t="s">
        <v>409</v>
      </c>
      <c r="B18" s="19">
        <v>50</v>
      </c>
      <c r="C18" s="19" t="s">
        <v>393</v>
      </c>
      <c r="D18" s="20">
        <v>0.1</v>
      </c>
      <c r="E18" s="19" t="s">
        <v>393</v>
      </c>
      <c r="F18" s="21">
        <f t="shared" si="0"/>
        <v>5.6000000000000008E-2</v>
      </c>
      <c r="G18" s="21">
        <f t="shared" si="1"/>
        <v>5.8800000000000008</v>
      </c>
      <c r="H18" s="22" t="s">
        <v>386</v>
      </c>
      <c r="I18" s="95" t="s">
        <v>410</v>
      </c>
    </row>
    <row r="19" spans="1:9" ht="15.75" x14ac:dyDescent="0.25">
      <c r="A19" s="18" t="s">
        <v>411</v>
      </c>
      <c r="B19" s="19">
        <v>50</v>
      </c>
      <c r="C19" s="19" t="s">
        <v>393</v>
      </c>
      <c r="D19" s="20">
        <v>0.1</v>
      </c>
      <c r="E19" s="19" t="s">
        <v>393</v>
      </c>
      <c r="F19" s="21">
        <f t="shared" si="0"/>
        <v>5.6000000000000008E-2</v>
      </c>
      <c r="G19" s="21">
        <f t="shared" si="1"/>
        <v>5.8800000000000008</v>
      </c>
      <c r="H19" s="22" t="s">
        <v>386</v>
      </c>
      <c r="I19" s="95" t="s">
        <v>412</v>
      </c>
    </row>
    <row r="20" spans="1:9" ht="15.75" x14ac:dyDescent="0.25">
      <c r="A20" s="18" t="s">
        <v>413</v>
      </c>
      <c r="B20" s="19">
        <v>50</v>
      </c>
      <c r="C20" s="19" t="s">
        <v>393</v>
      </c>
      <c r="D20" s="20">
        <v>0.1</v>
      </c>
      <c r="E20" s="19" t="s">
        <v>393</v>
      </c>
      <c r="F20" s="21">
        <f t="shared" si="0"/>
        <v>5.6000000000000008E-2</v>
      </c>
      <c r="G20" s="21">
        <f t="shared" si="1"/>
        <v>5.8800000000000008</v>
      </c>
      <c r="H20" s="22" t="s">
        <v>386</v>
      </c>
      <c r="I20" s="95" t="s">
        <v>414</v>
      </c>
    </row>
    <row r="21" spans="1:9" ht="15.75" x14ac:dyDescent="0.25">
      <c r="A21" s="18" t="s">
        <v>415</v>
      </c>
      <c r="B21" s="19">
        <v>50</v>
      </c>
      <c r="C21" s="19" t="s">
        <v>393</v>
      </c>
      <c r="D21" s="20">
        <v>0.1</v>
      </c>
      <c r="E21" s="19" t="s">
        <v>393</v>
      </c>
      <c r="F21" s="21">
        <f t="shared" si="0"/>
        <v>5.6000000000000008E-2</v>
      </c>
      <c r="G21" s="21">
        <f t="shared" si="1"/>
        <v>5.8800000000000008</v>
      </c>
      <c r="H21" s="23" t="s">
        <v>386</v>
      </c>
      <c r="I21" s="96" t="s">
        <v>416</v>
      </c>
    </row>
    <row r="22" spans="1:9" ht="15.75" x14ac:dyDescent="0.25">
      <c r="A22" s="18" t="s">
        <v>417</v>
      </c>
      <c r="B22" s="19">
        <v>50</v>
      </c>
      <c r="C22" s="19" t="s">
        <v>393</v>
      </c>
      <c r="D22" s="20">
        <v>0.1</v>
      </c>
      <c r="E22" s="19" t="s">
        <v>393</v>
      </c>
      <c r="F22" s="21">
        <f t="shared" si="0"/>
        <v>5.6000000000000008E-2</v>
      </c>
      <c r="G22" s="21">
        <f t="shared" si="1"/>
        <v>5.8800000000000008</v>
      </c>
      <c r="H22" s="23" t="s">
        <v>386</v>
      </c>
      <c r="I22" s="96" t="s">
        <v>418</v>
      </c>
    </row>
    <row r="23" spans="1:9" ht="15.75" x14ac:dyDescent="0.25">
      <c r="A23" s="18" t="s">
        <v>419</v>
      </c>
      <c r="B23" s="19">
        <v>50</v>
      </c>
      <c r="C23" s="19" t="s">
        <v>393</v>
      </c>
      <c r="D23" s="20">
        <v>0.1</v>
      </c>
      <c r="E23" s="19" t="s">
        <v>393</v>
      </c>
      <c r="F23" s="21">
        <f t="shared" si="0"/>
        <v>5.6000000000000008E-2</v>
      </c>
      <c r="G23" s="21">
        <f t="shared" si="1"/>
        <v>5.8800000000000008</v>
      </c>
      <c r="H23" s="23" t="s">
        <v>386</v>
      </c>
      <c r="I23" s="97" t="s">
        <v>420</v>
      </c>
    </row>
    <row r="24" spans="1:9" ht="15.75" x14ac:dyDescent="0.25">
      <c r="A24" s="18" t="s">
        <v>421</v>
      </c>
      <c r="B24" s="19">
        <v>50</v>
      </c>
      <c r="C24" s="19" t="s">
        <v>393</v>
      </c>
      <c r="D24" s="20">
        <v>0.1</v>
      </c>
      <c r="E24" s="19" t="s">
        <v>393</v>
      </c>
      <c r="F24" s="21">
        <f t="shared" si="0"/>
        <v>5.6000000000000008E-2</v>
      </c>
      <c r="G24" s="21">
        <f t="shared" si="1"/>
        <v>5.8800000000000008</v>
      </c>
      <c r="H24" s="23" t="s">
        <v>386</v>
      </c>
      <c r="I24" s="97" t="s">
        <v>422</v>
      </c>
    </row>
    <row r="25" spans="1:9" ht="15.75" x14ac:dyDescent="0.25">
      <c r="A25" s="18" t="s">
        <v>423</v>
      </c>
      <c r="B25" s="19">
        <v>50</v>
      </c>
      <c r="C25" s="19" t="s">
        <v>393</v>
      </c>
      <c r="D25" s="20">
        <v>0.1</v>
      </c>
      <c r="E25" s="19" t="s">
        <v>393</v>
      </c>
      <c r="F25" s="21">
        <f t="shared" si="0"/>
        <v>5.6000000000000008E-2</v>
      </c>
      <c r="G25" s="21">
        <f t="shared" si="1"/>
        <v>5.8800000000000008</v>
      </c>
      <c r="H25" s="23" t="s">
        <v>386</v>
      </c>
      <c r="I25" s="97" t="s">
        <v>424</v>
      </c>
    </row>
    <row r="26" spans="1:9" ht="15.75" x14ac:dyDescent="0.25">
      <c r="A26" s="18" t="s">
        <v>425</v>
      </c>
      <c r="B26" s="19">
        <v>50</v>
      </c>
      <c r="C26" s="19" t="s">
        <v>393</v>
      </c>
      <c r="D26" s="20">
        <v>0.1</v>
      </c>
      <c r="E26" s="19" t="s">
        <v>393</v>
      </c>
      <c r="F26" s="21">
        <f t="shared" si="0"/>
        <v>5.6000000000000008E-2</v>
      </c>
      <c r="G26" s="21">
        <f t="shared" si="1"/>
        <v>5.8800000000000008</v>
      </c>
      <c r="H26" s="23" t="s">
        <v>386</v>
      </c>
      <c r="I26" s="97" t="s">
        <v>426</v>
      </c>
    </row>
    <row r="27" spans="1:9" ht="15.75" x14ac:dyDescent="0.25">
      <c r="A27" s="18" t="s">
        <v>427</v>
      </c>
      <c r="B27" s="19">
        <v>50</v>
      </c>
      <c r="C27" s="19" t="s">
        <v>393</v>
      </c>
      <c r="D27" s="20">
        <v>0.1</v>
      </c>
      <c r="E27" s="19" t="s">
        <v>393</v>
      </c>
      <c r="F27" s="21">
        <f t="shared" si="0"/>
        <v>5.6000000000000008E-2</v>
      </c>
      <c r="G27" s="21">
        <f t="shared" si="1"/>
        <v>5.8800000000000008</v>
      </c>
      <c r="H27" s="23" t="s">
        <v>386</v>
      </c>
      <c r="I27" s="98" t="s">
        <v>428</v>
      </c>
    </row>
    <row r="28" spans="1:9" ht="15.75" x14ac:dyDescent="0.25">
      <c r="A28" s="18" t="s">
        <v>429</v>
      </c>
      <c r="B28" s="19">
        <v>50</v>
      </c>
      <c r="C28" s="19" t="s">
        <v>393</v>
      </c>
      <c r="D28" s="20">
        <v>0.1</v>
      </c>
      <c r="E28" s="19" t="s">
        <v>393</v>
      </c>
      <c r="F28" s="21">
        <f t="shared" si="0"/>
        <v>5.6000000000000008E-2</v>
      </c>
      <c r="G28" s="21">
        <f t="shared" si="1"/>
        <v>5.8800000000000008</v>
      </c>
      <c r="H28" s="23" t="s">
        <v>386</v>
      </c>
      <c r="I28" s="98" t="s">
        <v>430</v>
      </c>
    </row>
    <row r="29" spans="1:9" ht="15.75" x14ac:dyDescent="0.25">
      <c r="A29" s="18" t="s">
        <v>431</v>
      </c>
      <c r="B29" s="19">
        <v>50</v>
      </c>
      <c r="C29" s="19" t="s">
        <v>393</v>
      </c>
      <c r="D29" s="20">
        <v>0.1</v>
      </c>
      <c r="E29" s="19" t="s">
        <v>393</v>
      </c>
      <c r="F29" s="21">
        <f t="shared" si="0"/>
        <v>5.6000000000000008E-2</v>
      </c>
      <c r="G29" s="21">
        <f t="shared" si="1"/>
        <v>5.8800000000000008</v>
      </c>
      <c r="H29" s="23" t="s">
        <v>386</v>
      </c>
      <c r="I29" s="99" t="s">
        <v>432</v>
      </c>
    </row>
    <row r="30" spans="1:9" ht="15.75" x14ac:dyDescent="0.25">
      <c r="A30" s="18" t="s">
        <v>433</v>
      </c>
      <c r="B30" s="19">
        <v>50</v>
      </c>
      <c r="C30" s="19" t="s">
        <v>393</v>
      </c>
      <c r="D30" s="20">
        <v>0.1</v>
      </c>
      <c r="E30" s="19" t="s">
        <v>393</v>
      </c>
      <c r="F30" s="21">
        <f t="shared" si="0"/>
        <v>5.6000000000000008E-2</v>
      </c>
      <c r="G30" s="21">
        <f t="shared" si="1"/>
        <v>5.8800000000000008</v>
      </c>
      <c r="H30" s="23" t="s">
        <v>386</v>
      </c>
      <c r="I30" s="99" t="s">
        <v>434</v>
      </c>
    </row>
    <row r="31" spans="1:9" ht="15.75" x14ac:dyDescent="0.25">
      <c r="A31" s="18" t="s">
        <v>435</v>
      </c>
      <c r="B31" s="19">
        <v>50</v>
      </c>
      <c r="C31" s="19" t="s">
        <v>393</v>
      </c>
      <c r="D31" s="20">
        <v>0.2</v>
      </c>
      <c r="E31" s="19" t="s">
        <v>393</v>
      </c>
      <c r="F31" s="21">
        <f t="shared" si="0"/>
        <v>0.11200000000000002</v>
      </c>
      <c r="G31" s="21">
        <f t="shared" si="1"/>
        <v>11.760000000000002</v>
      </c>
      <c r="H31" s="23" t="s">
        <v>386</v>
      </c>
      <c r="I31" s="100" t="s">
        <v>436</v>
      </c>
    </row>
    <row r="32" spans="1:9" ht="15.75" x14ac:dyDescent="0.25">
      <c r="A32" s="18" t="s">
        <v>437</v>
      </c>
      <c r="B32" s="19">
        <v>50</v>
      </c>
      <c r="C32" s="19" t="s">
        <v>393</v>
      </c>
      <c r="D32" s="20">
        <v>0.2</v>
      </c>
      <c r="E32" s="19" t="s">
        <v>393</v>
      </c>
      <c r="F32" s="21">
        <f t="shared" si="0"/>
        <v>0.11200000000000002</v>
      </c>
      <c r="G32" s="21">
        <f t="shared" si="1"/>
        <v>11.760000000000002</v>
      </c>
      <c r="H32" s="23" t="s">
        <v>386</v>
      </c>
      <c r="I32" s="100" t="s">
        <v>438</v>
      </c>
    </row>
    <row r="33" spans="1:9" ht="15.75" x14ac:dyDescent="0.25">
      <c r="A33" s="18" t="s">
        <v>439</v>
      </c>
      <c r="B33" s="19">
        <v>50</v>
      </c>
      <c r="C33" s="19" t="s">
        <v>393</v>
      </c>
      <c r="D33" s="20">
        <v>0.1</v>
      </c>
      <c r="E33" s="19" t="s">
        <v>393</v>
      </c>
      <c r="F33" s="21">
        <f t="shared" si="0"/>
        <v>5.6000000000000008E-2</v>
      </c>
      <c r="G33" s="21">
        <f t="shared" si="1"/>
        <v>5.8800000000000008</v>
      </c>
      <c r="H33" s="23" t="s">
        <v>386</v>
      </c>
      <c r="I33" s="101" t="s">
        <v>440</v>
      </c>
    </row>
    <row r="34" spans="1:9" ht="15.75" x14ac:dyDescent="0.25">
      <c r="A34" s="18" t="s">
        <v>441</v>
      </c>
      <c r="B34" s="19">
        <v>50</v>
      </c>
      <c r="C34" s="19" t="s">
        <v>393</v>
      </c>
      <c r="D34" s="20">
        <v>0.1</v>
      </c>
      <c r="E34" s="19" t="s">
        <v>393</v>
      </c>
      <c r="F34" s="21">
        <f t="shared" si="0"/>
        <v>5.6000000000000008E-2</v>
      </c>
      <c r="G34" s="21">
        <f t="shared" si="1"/>
        <v>5.8800000000000008</v>
      </c>
      <c r="H34" s="23" t="s">
        <v>386</v>
      </c>
      <c r="I34" s="101" t="s">
        <v>442</v>
      </c>
    </row>
    <row r="35" spans="1:9" ht="15.75" x14ac:dyDescent="0.25">
      <c r="A35" s="18" t="s">
        <v>443</v>
      </c>
      <c r="B35" s="19">
        <v>50</v>
      </c>
      <c r="C35" s="19" t="s">
        <v>393</v>
      </c>
      <c r="D35" s="20">
        <v>0.2</v>
      </c>
      <c r="E35" s="19" t="s">
        <v>393</v>
      </c>
      <c r="F35" s="21">
        <f t="shared" si="0"/>
        <v>0.11200000000000002</v>
      </c>
      <c r="G35" s="21">
        <f t="shared" si="1"/>
        <v>11.760000000000002</v>
      </c>
      <c r="H35" s="23" t="s">
        <v>386</v>
      </c>
      <c r="I35" s="102" t="s">
        <v>444</v>
      </c>
    </row>
    <row r="36" spans="1:9" ht="15.75" x14ac:dyDescent="0.25">
      <c r="A36" s="18" t="s">
        <v>445</v>
      </c>
      <c r="B36" s="19">
        <v>50</v>
      </c>
      <c r="C36" s="19" t="s">
        <v>393</v>
      </c>
      <c r="D36" s="20">
        <v>0.2</v>
      </c>
      <c r="E36" s="19" t="s">
        <v>393</v>
      </c>
      <c r="F36" s="21">
        <f t="shared" si="0"/>
        <v>0.11200000000000002</v>
      </c>
      <c r="G36" s="21">
        <f t="shared" si="1"/>
        <v>11.760000000000002</v>
      </c>
      <c r="H36" s="23" t="s">
        <v>386</v>
      </c>
      <c r="I36" s="102" t="s">
        <v>446</v>
      </c>
    </row>
    <row r="37" spans="1:9" ht="15.75" x14ac:dyDescent="0.25">
      <c r="A37" s="18" t="s">
        <v>447</v>
      </c>
      <c r="B37" s="19">
        <v>10</v>
      </c>
      <c r="C37" s="19" t="s">
        <v>393</v>
      </c>
      <c r="D37" s="20">
        <v>0.05</v>
      </c>
      <c r="E37" s="19" t="s">
        <v>393</v>
      </c>
      <c r="F37" s="21">
        <f t="shared" si="0"/>
        <v>0.14000000000000001</v>
      </c>
      <c r="G37" s="21">
        <f t="shared" si="1"/>
        <v>14.700000000000001</v>
      </c>
      <c r="H37" s="23" t="s">
        <v>386</v>
      </c>
      <c r="I37" s="103" t="s">
        <v>448</v>
      </c>
    </row>
    <row r="38" spans="1:9" ht="15.75" x14ac:dyDescent="0.25">
      <c r="A38" s="18" t="s">
        <v>449</v>
      </c>
      <c r="B38" s="19">
        <v>10</v>
      </c>
      <c r="C38" s="19" t="s">
        <v>393</v>
      </c>
      <c r="D38" s="20">
        <v>0.05</v>
      </c>
      <c r="E38" s="19" t="s">
        <v>393</v>
      </c>
      <c r="F38" s="21">
        <f t="shared" si="0"/>
        <v>0.14000000000000001</v>
      </c>
      <c r="G38" s="21">
        <f t="shared" si="1"/>
        <v>14.700000000000001</v>
      </c>
      <c r="H38" s="23" t="s">
        <v>386</v>
      </c>
      <c r="I38" s="103" t="s">
        <v>450</v>
      </c>
    </row>
    <row r="39" spans="1:9" ht="15.75" x14ac:dyDescent="0.25">
      <c r="A39" s="18" t="s">
        <v>451</v>
      </c>
      <c r="B39" s="19">
        <v>50</v>
      </c>
      <c r="C39" s="19" t="s">
        <v>393</v>
      </c>
      <c r="D39" s="20">
        <v>0.1</v>
      </c>
      <c r="E39" s="19" t="s">
        <v>393</v>
      </c>
      <c r="F39" s="21">
        <f t="shared" si="0"/>
        <v>5.6000000000000008E-2</v>
      </c>
      <c r="G39" s="21">
        <f t="shared" si="1"/>
        <v>5.8800000000000008</v>
      </c>
      <c r="H39" s="23" t="s">
        <v>386</v>
      </c>
      <c r="I39" s="104" t="s">
        <v>452</v>
      </c>
    </row>
    <row r="40" spans="1:9" ht="15.75" x14ac:dyDescent="0.25">
      <c r="A40" s="18" t="s">
        <v>453</v>
      </c>
      <c r="B40" s="19">
        <v>50</v>
      </c>
      <c r="C40" s="19" t="s">
        <v>393</v>
      </c>
      <c r="D40" s="20">
        <v>0.1</v>
      </c>
      <c r="E40" s="19" t="s">
        <v>393</v>
      </c>
      <c r="F40" s="21">
        <f t="shared" si="0"/>
        <v>5.6000000000000008E-2</v>
      </c>
      <c r="G40" s="21">
        <f t="shared" si="1"/>
        <v>5.8800000000000008</v>
      </c>
      <c r="H40" s="23" t="s">
        <v>386</v>
      </c>
      <c r="I40" s="104" t="s">
        <v>454</v>
      </c>
    </row>
    <row r="41" spans="1:9" ht="15.75" x14ac:dyDescent="0.25">
      <c r="A41" s="18" t="s">
        <v>455</v>
      </c>
      <c r="B41" s="19">
        <v>50</v>
      </c>
      <c r="C41" s="19" t="s">
        <v>393</v>
      </c>
      <c r="D41" s="20">
        <v>0.2</v>
      </c>
      <c r="E41" s="19" t="s">
        <v>393</v>
      </c>
      <c r="F41" s="21">
        <f t="shared" si="0"/>
        <v>0.11200000000000002</v>
      </c>
      <c r="G41" s="21">
        <f t="shared" si="1"/>
        <v>11.760000000000002</v>
      </c>
      <c r="H41" s="23" t="s">
        <v>386</v>
      </c>
      <c r="I41" s="105" t="s">
        <v>456</v>
      </c>
    </row>
    <row r="42" spans="1:9" ht="15.75" x14ac:dyDescent="0.25">
      <c r="A42" s="18" t="s">
        <v>457</v>
      </c>
      <c r="B42" s="19">
        <v>50</v>
      </c>
      <c r="C42" s="19" t="s">
        <v>393</v>
      </c>
      <c r="D42" s="20">
        <v>0.2</v>
      </c>
      <c r="E42" s="19" t="s">
        <v>393</v>
      </c>
      <c r="F42" s="21">
        <f t="shared" si="0"/>
        <v>0.11200000000000002</v>
      </c>
      <c r="G42" s="21">
        <f t="shared" si="1"/>
        <v>11.760000000000002</v>
      </c>
      <c r="H42" s="23" t="s">
        <v>386</v>
      </c>
      <c r="I42" s="105" t="s">
        <v>458</v>
      </c>
    </row>
    <row r="43" spans="1:9" ht="15.75" x14ac:dyDescent="0.25">
      <c r="A43" s="18" t="s">
        <v>459</v>
      </c>
      <c r="B43" s="19">
        <v>50</v>
      </c>
      <c r="C43" s="19" t="s">
        <v>393</v>
      </c>
      <c r="D43" s="20">
        <v>0.15</v>
      </c>
      <c r="E43" s="19" t="s">
        <v>393</v>
      </c>
      <c r="F43" s="21">
        <f t="shared" si="0"/>
        <v>8.4000000000000005E-2</v>
      </c>
      <c r="G43" s="21">
        <f t="shared" si="1"/>
        <v>8.82</v>
      </c>
      <c r="H43" s="23" t="s">
        <v>386</v>
      </c>
      <c r="I43" s="106" t="s">
        <v>460</v>
      </c>
    </row>
    <row r="44" spans="1:9" ht="15.75" x14ac:dyDescent="0.25">
      <c r="A44" s="18" t="s">
        <v>461</v>
      </c>
      <c r="B44" s="19">
        <v>50</v>
      </c>
      <c r="C44" s="19" t="s">
        <v>393</v>
      </c>
      <c r="D44" s="20">
        <v>0.15</v>
      </c>
      <c r="E44" s="19" t="s">
        <v>393</v>
      </c>
      <c r="F44" s="21">
        <f t="shared" si="0"/>
        <v>8.4000000000000005E-2</v>
      </c>
      <c r="G44" s="21">
        <f t="shared" si="1"/>
        <v>8.82</v>
      </c>
      <c r="H44" s="23" t="s">
        <v>386</v>
      </c>
      <c r="I44" s="106" t="s">
        <v>462</v>
      </c>
    </row>
    <row r="45" spans="1:9" ht="15.75" x14ac:dyDescent="0.25">
      <c r="A45" s="18" t="s">
        <v>463</v>
      </c>
      <c r="B45" s="19">
        <v>10</v>
      </c>
      <c r="C45" s="19" t="s">
        <v>393</v>
      </c>
      <c r="D45" s="20">
        <v>0.05</v>
      </c>
      <c r="E45" s="19" t="s">
        <v>393</v>
      </c>
      <c r="F45" s="21">
        <f t="shared" si="0"/>
        <v>0.14000000000000001</v>
      </c>
      <c r="G45" s="21">
        <f t="shared" si="1"/>
        <v>14.700000000000001</v>
      </c>
      <c r="H45" s="23" t="s">
        <v>386</v>
      </c>
      <c r="I45" s="107" t="s">
        <v>464</v>
      </c>
    </row>
    <row r="46" spans="1:9" ht="15.75" x14ac:dyDescent="0.25">
      <c r="A46" s="18" t="s">
        <v>465</v>
      </c>
      <c r="B46" s="19">
        <v>10</v>
      </c>
      <c r="C46" s="19" t="s">
        <v>393</v>
      </c>
      <c r="D46" s="20">
        <v>0.05</v>
      </c>
      <c r="E46" s="19" t="s">
        <v>393</v>
      </c>
      <c r="F46" s="21">
        <f t="shared" si="0"/>
        <v>0.14000000000000001</v>
      </c>
      <c r="G46" s="21">
        <f t="shared" si="1"/>
        <v>14.700000000000001</v>
      </c>
      <c r="H46" s="23" t="s">
        <v>386</v>
      </c>
      <c r="I46" s="108" t="s">
        <v>466</v>
      </c>
    </row>
    <row r="47" spans="1:9" ht="15.75" x14ac:dyDescent="0.25">
      <c r="A47" s="18" t="s">
        <v>467</v>
      </c>
      <c r="B47" s="19">
        <v>50</v>
      </c>
      <c r="C47" s="19" t="s">
        <v>393</v>
      </c>
      <c r="D47" s="20">
        <v>0.1</v>
      </c>
      <c r="E47" s="19" t="s">
        <v>393</v>
      </c>
      <c r="F47" s="21">
        <f t="shared" si="0"/>
        <v>5.6000000000000008E-2</v>
      </c>
      <c r="G47" s="21">
        <f t="shared" si="1"/>
        <v>5.8800000000000008</v>
      </c>
      <c r="H47" s="23" t="s">
        <v>386</v>
      </c>
      <c r="I47" s="109" t="s">
        <v>468</v>
      </c>
    </row>
    <row r="48" spans="1:9" ht="15.75" x14ac:dyDescent="0.25">
      <c r="A48" s="18" t="s">
        <v>469</v>
      </c>
      <c r="B48" s="19">
        <v>50</v>
      </c>
      <c r="C48" s="19" t="s">
        <v>393</v>
      </c>
      <c r="D48" s="20">
        <v>0.1</v>
      </c>
      <c r="E48" s="19" t="s">
        <v>393</v>
      </c>
      <c r="F48" s="21">
        <f t="shared" si="0"/>
        <v>5.6000000000000008E-2</v>
      </c>
      <c r="G48" s="21">
        <f t="shared" si="1"/>
        <v>5.8800000000000008</v>
      </c>
      <c r="H48" s="23" t="s">
        <v>386</v>
      </c>
      <c r="I48" s="109" t="s">
        <v>470</v>
      </c>
    </row>
    <row r="49" spans="1:9" ht="15.75" x14ac:dyDescent="0.25">
      <c r="A49" s="18" t="s">
        <v>471</v>
      </c>
      <c r="B49" s="19">
        <v>50</v>
      </c>
      <c r="C49" s="19" t="s">
        <v>393</v>
      </c>
      <c r="D49" s="20">
        <v>0.1</v>
      </c>
      <c r="E49" s="19" t="s">
        <v>393</v>
      </c>
      <c r="F49" s="21">
        <f t="shared" si="0"/>
        <v>5.6000000000000008E-2</v>
      </c>
      <c r="G49" s="21">
        <f t="shared" si="1"/>
        <v>5.8800000000000008</v>
      </c>
      <c r="H49" s="23" t="s">
        <v>386</v>
      </c>
      <c r="I49" s="110" t="s">
        <v>472</v>
      </c>
    </row>
    <row r="50" spans="1:9" ht="15.75" x14ac:dyDescent="0.25">
      <c r="A50" s="18" t="s">
        <v>473</v>
      </c>
      <c r="B50" s="19">
        <v>50</v>
      </c>
      <c r="C50" s="19" t="s">
        <v>393</v>
      </c>
      <c r="D50" s="20">
        <v>0.1</v>
      </c>
      <c r="E50" s="19" t="s">
        <v>393</v>
      </c>
      <c r="F50" s="21">
        <f t="shared" si="0"/>
        <v>5.6000000000000008E-2</v>
      </c>
      <c r="G50" s="21">
        <f t="shared" si="1"/>
        <v>5.8800000000000008</v>
      </c>
      <c r="H50" s="23" t="s">
        <v>386</v>
      </c>
      <c r="I50" s="110" t="s">
        <v>474</v>
      </c>
    </row>
    <row r="51" spans="1:9" ht="15.75" x14ac:dyDescent="0.25">
      <c r="A51" s="18" t="s">
        <v>475</v>
      </c>
      <c r="B51" s="19">
        <v>50</v>
      </c>
      <c r="C51" s="19" t="s">
        <v>393</v>
      </c>
      <c r="D51" s="20">
        <v>0.3</v>
      </c>
      <c r="E51" s="19" t="s">
        <v>393</v>
      </c>
      <c r="F51" s="21">
        <f t="shared" si="0"/>
        <v>0.16800000000000001</v>
      </c>
      <c r="G51" s="21">
        <f t="shared" si="1"/>
        <v>17.64</v>
      </c>
      <c r="H51" s="23" t="s">
        <v>386</v>
      </c>
      <c r="I51" s="111" t="s">
        <v>476</v>
      </c>
    </row>
    <row r="52" spans="1:9" ht="15.75" x14ac:dyDescent="0.25">
      <c r="A52" s="18" t="s">
        <v>477</v>
      </c>
      <c r="B52" s="19">
        <v>50</v>
      </c>
      <c r="C52" s="19" t="s">
        <v>393</v>
      </c>
      <c r="D52" s="20">
        <v>0.3</v>
      </c>
      <c r="E52" s="19" t="s">
        <v>393</v>
      </c>
      <c r="F52" s="21">
        <f t="shared" si="0"/>
        <v>0.16800000000000001</v>
      </c>
      <c r="G52" s="21">
        <f t="shared" si="1"/>
        <v>17.64</v>
      </c>
      <c r="H52" s="23" t="s">
        <v>386</v>
      </c>
      <c r="I52" s="111" t="s">
        <v>478</v>
      </c>
    </row>
    <row r="53" spans="1:9" ht="15.75" x14ac:dyDescent="0.25">
      <c r="A53" s="18" t="s">
        <v>479</v>
      </c>
      <c r="B53" s="19">
        <v>50</v>
      </c>
      <c r="C53" s="19" t="s">
        <v>393</v>
      </c>
      <c r="D53" s="20">
        <v>0.2</v>
      </c>
      <c r="E53" s="19" t="s">
        <v>393</v>
      </c>
      <c r="F53" s="21">
        <f t="shared" si="0"/>
        <v>0.11200000000000002</v>
      </c>
      <c r="G53" s="21">
        <f t="shared" si="1"/>
        <v>11.760000000000002</v>
      </c>
      <c r="H53" s="23" t="s">
        <v>386</v>
      </c>
      <c r="I53" s="112" t="s">
        <v>480</v>
      </c>
    </row>
    <row r="54" spans="1:9" ht="15.75" x14ac:dyDescent="0.25">
      <c r="A54" s="18" t="s">
        <v>481</v>
      </c>
      <c r="B54" s="19">
        <v>50</v>
      </c>
      <c r="C54" s="19" t="s">
        <v>393</v>
      </c>
      <c r="D54" s="20">
        <v>0.2</v>
      </c>
      <c r="E54" s="19" t="s">
        <v>393</v>
      </c>
      <c r="F54" s="21">
        <f t="shared" si="0"/>
        <v>0.11200000000000002</v>
      </c>
      <c r="G54" s="21">
        <f t="shared" si="1"/>
        <v>11.760000000000002</v>
      </c>
      <c r="H54" s="23" t="s">
        <v>386</v>
      </c>
      <c r="I54" s="112" t="s">
        <v>482</v>
      </c>
    </row>
    <row r="55" spans="1:9" ht="15.75" x14ac:dyDescent="0.25">
      <c r="A55" s="18" t="s">
        <v>483</v>
      </c>
      <c r="B55" s="19">
        <v>50</v>
      </c>
      <c r="C55" s="19" t="s">
        <v>393</v>
      </c>
      <c r="D55" s="20">
        <v>0.3</v>
      </c>
      <c r="E55" s="19" t="s">
        <v>393</v>
      </c>
      <c r="F55" s="21">
        <f t="shared" si="0"/>
        <v>0.16800000000000001</v>
      </c>
      <c r="G55" s="21">
        <f t="shared" si="1"/>
        <v>17.64</v>
      </c>
      <c r="H55" s="23" t="s">
        <v>386</v>
      </c>
      <c r="I55" s="113" t="s">
        <v>484</v>
      </c>
    </row>
    <row r="56" spans="1:9" ht="15.75" x14ac:dyDescent="0.25">
      <c r="A56" s="18" t="s">
        <v>485</v>
      </c>
      <c r="B56" s="19">
        <v>50</v>
      </c>
      <c r="C56" s="19" t="s">
        <v>393</v>
      </c>
      <c r="D56" s="20">
        <v>0.3</v>
      </c>
      <c r="E56" s="19" t="s">
        <v>393</v>
      </c>
      <c r="F56" s="21">
        <f t="shared" si="0"/>
        <v>0.16800000000000001</v>
      </c>
      <c r="G56" s="21">
        <f t="shared" si="1"/>
        <v>17.64</v>
      </c>
      <c r="H56" s="23" t="s">
        <v>386</v>
      </c>
      <c r="I56" s="113" t="s">
        <v>486</v>
      </c>
    </row>
    <row r="57" spans="1:9" ht="15.75" x14ac:dyDescent="0.25">
      <c r="A57" s="18" t="s">
        <v>487</v>
      </c>
      <c r="B57" s="19">
        <v>50</v>
      </c>
      <c r="C57" s="19" t="s">
        <v>393</v>
      </c>
      <c r="D57" s="20">
        <v>0.3</v>
      </c>
      <c r="E57" s="19" t="s">
        <v>393</v>
      </c>
      <c r="F57" s="21">
        <f t="shared" si="0"/>
        <v>0.16800000000000001</v>
      </c>
      <c r="G57" s="21">
        <f t="shared" si="1"/>
        <v>17.64</v>
      </c>
      <c r="H57" s="23" t="s">
        <v>386</v>
      </c>
      <c r="I57" s="114" t="s">
        <v>488</v>
      </c>
    </row>
    <row r="58" spans="1:9" ht="15.75" x14ac:dyDescent="0.25">
      <c r="A58" s="18" t="s">
        <v>489</v>
      </c>
      <c r="B58" s="19">
        <v>50</v>
      </c>
      <c r="C58" s="19" t="s">
        <v>393</v>
      </c>
      <c r="D58" s="20">
        <v>0.3</v>
      </c>
      <c r="E58" s="19" t="s">
        <v>393</v>
      </c>
      <c r="F58" s="21">
        <f t="shared" si="0"/>
        <v>0.16800000000000001</v>
      </c>
      <c r="G58" s="21">
        <f t="shared" si="1"/>
        <v>17.64</v>
      </c>
      <c r="H58" s="23" t="s">
        <v>386</v>
      </c>
      <c r="I58" s="115" t="s">
        <v>490</v>
      </c>
    </row>
    <row r="59" spans="1:9" ht="15.75" x14ac:dyDescent="0.25">
      <c r="A59" s="18" t="s">
        <v>491</v>
      </c>
      <c r="B59" s="19">
        <v>50</v>
      </c>
      <c r="C59" s="19" t="s">
        <v>393</v>
      </c>
      <c r="D59" s="20">
        <v>0.1</v>
      </c>
      <c r="E59" s="19" t="s">
        <v>393</v>
      </c>
      <c r="F59" s="21">
        <f t="shared" si="0"/>
        <v>5.6000000000000008E-2</v>
      </c>
      <c r="G59" s="21">
        <f t="shared" si="1"/>
        <v>5.8800000000000008</v>
      </c>
      <c r="H59" s="23" t="s">
        <v>386</v>
      </c>
      <c r="I59" s="116" t="s">
        <v>492</v>
      </c>
    </row>
    <row r="60" spans="1:9" ht="15.75" x14ac:dyDescent="0.25">
      <c r="A60" s="18" t="s">
        <v>493</v>
      </c>
      <c r="B60" s="19">
        <v>50</v>
      </c>
      <c r="C60" s="19" t="s">
        <v>393</v>
      </c>
      <c r="D60" s="20">
        <v>0.1</v>
      </c>
      <c r="E60" s="19" t="s">
        <v>393</v>
      </c>
      <c r="F60" s="21">
        <f t="shared" si="0"/>
        <v>5.6000000000000008E-2</v>
      </c>
      <c r="G60" s="21">
        <f t="shared" si="1"/>
        <v>5.8800000000000008</v>
      </c>
      <c r="H60" s="23" t="s">
        <v>386</v>
      </c>
      <c r="I60" s="117" t="s">
        <v>494</v>
      </c>
    </row>
    <row r="61" spans="1:9" ht="15.75" x14ac:dyDescent="0.25">
      <c r="A61" s="18" t="s">
        <v>495</v>
      </c>
      <c r="B61" s="19">
        <v>50</v>
      </c>
      <c r="C61" s="19" t="s">
        <v>393</v>
      </c>
      <c r="D61" s="20">
        <v>0.3</v>
      </c>
      <c r="E61" s="19" t="s">
        <v>393</v>
      </c>
      <c r="F61" s="21">
        <f t="shared" si="0"/>
        <v>0.16800000000000001</v>
      </c>
      <c r="G61" s="21">
        <f t="shared" si="1"/>
        <v>17.64</v>
      </c>
      <c r="H61" s="23" t="s">
        <v>386</v>
      </c>
      <c r="I61" s="118" t="s">
        <v>496</v>
      </c>
    </row>
    <row r="62" spans="1:9" ht="15.75" x14ac:dyDescent="0.25">
      <c r="A62" s="18" t="s">
        <v>497</v>
      </c>
      <c r="B62" s="19">
        <v>50</v>
      </c>
      <c r="C62" s="19" t="s">
        <v>393</v>
      </c>
      <c r="D62" s="20">
        <v>0.3</v>
      </c>
      <c r="E62" s="19" t="s">
        <v>393</v>
      </c>
      <c r="F62" s="21">
        <f t="shared" si="0"/>
        <v>0.16800000000000001</v>
      </c>
      <c r="G62" s="21">
        <f t="shared" si="1"/>
        <v>17.64</v>
      </c>
      <c r="H62" s="23" t="s">
        <v>386</v>
      </c>
      <c r="I62" s="119" t="s">
        <v>498</v>
      </c>
    </row>
    <row r="63" spans="1:9" ht="15.75" x14ac:dyDescent="0.25">
      <c r="A63" s="18" t="s">
        <v>41</v>
      </c>
      <c r="B63" s="19">
        <v>50</v>
      </c>
      <c r="C63" s="19" t="s">
        <v>393</v>
      </c>
      <c r="D63" s="20">
        <v>0.2</v>
      </c>
      <c r="E63" s="19" t="s">
        <v>393</v>
      </c>
      <c r="F63" s="21">
        <f t="shared" si="0"/>
        <v>0.11200000000000002</v>
      </c>
      <c r="G63" s="21">
        <f t="shared" si="1"/>
        <v>11.760000000000002</v>
      </c>
      <c r="H63" s="23" t="s">
        <v>386</v>
      </c>
      <c r="I63" s="120" t="s">
        <v>499</v>
      </c>
    </row>
    <row r="64" spans="1:9" ht="15.75" x14ac:dyDescent="0.25">
      <c r="A64" s="18" t="s">
        <v>44</v>
      </c>
      <c r="B64" s="19">
        <v>50</v>
      </c>
      <c r="C64" s="19" t="s">
        <v>393</v>
      </c>
      <c r="D64" s="20">
        <v>0.2</v>
      </c>
      <c r="E64" s="19" t="s">
        <v>393</v>
      </c>
      <c r="F64" s="21">
        <f t="shared" si="0"/>
        <v>0.11200000000000002</v>
      </c>
      <c r="G64" s="21">
        <f t="shared" si="1"/>
        <v>11.760000000000002</v>
      </c>
      <c r="H64" s="23" t="s">
        <v>386</v>
      </c>
      <c r="I64" s="120" t="s">
        <v>500</v>
      </c>
    </row>
    <row r="65" spans="1:9" ht="15.75" x14ac:dyDescent="0.25">
      <c r="A65" s="18" t="s">
        <v>501</v>
      </c>
      <c r="B65" s="19">
        <v>50</v>
      </c>
      <c r="C65" s="19" t="s">
        <v>393</v>
      </c>
      <c r="D65" s="20">
        <v>0.2</v>
      </c>
      <c r="E65" s="19" t="s">
        <v>393</v>
      </c>
      <c r="F65" s="21">
        <f t="shared" si="0"/>
        <v>0.11200000000000002</v>
      </c>
      <c r="G65" s="21">
        <f t="shared" si="1"/>
        <v>11.760000000000002</v>
      </c>
      <c r="H65" s="23" t="s">
        <v>386</v>
      </c>
      <c r="I65" s="121" t="s">
        <v>502</v>
      </c>
    </row>
    <row r="66" spans="1:9" ht="15.75" x14ac:dyDescent="0.25">
      <c r="A66" s="18" t="s">
        <v>503</v>
      </c>
      <c r="B66" s="19">
        <v>50</v>
      </c>
      <c r="C66" s="19" t="s">
        <v>393</v>
      </c>
      <c r="D66" s="20">
        <v>0.2</v>
      </c>
      <c r="E66" s="19" t="s">
        <v>393</v>
      </c>
      <c r="F66" s="21">
        <f t="shared" si="0"/>
        <v>0.11200000000000002</v>
      </c>
      <c r="G66" s="21">
        <f t="shared" si="1"/>
        <v>11.760000000000002</v>
      </c>
      <c r="H66" s="23" t="s">
        <v>386</v>
      </c>
      <c r="I66" s="121" t="s">
        <v>504</v>
      </c>
    </row>
    <row r="67" spans="1:9" ht="15.75" x14ac:dyDescent="0.25">
      <c r="A67" s="18" t="s">
        <v>0</v>
      </c>
      <c r="B67" s="19">
        <v>50</v>
      </c>
      <c r="C67" s="19" t="s">
        <v>393</v>
      </c>
      <c r="D67" s="20">
        <v>0.2</v>
      </c>
      <c r="E67" s="19" t="s">
        <v>393</v>
      </c>
      <c r="F67" s="21">
        <f t="shared" si="0"/>
        <v>0.11200000000000002</v>
      </c>
      <c r="G67" s="21">
        <f t="shared" si="1"/>
        <v>11.760000000000002</v>
      </c>
      <c r="H67" s="23" t="s">
        <v>386</v>
      </c>
      <c r="I67" s="122" t="s">
        <v>505</v>
      </c>
    </row>
    <row r="68" spans="1:9" ht="15.75" x14ac:dyDescent="0.25">
      <c r="A68" s="18" t="s">
        <v>1</v>
      </c>
      <c r="B68" s="19">
        <v>50</v>
      </c>
      <c r="C68" s="19" t="s">
        <v>393</v>
      </c>
      <c r="D68" s="20">
        <v>0.2</v>
      </c>
      <c r="E68" s="19" t="s">
        <v>393</v>
      </c>
      <c r="F68" s="21">
        <f t="shared" si="0"/>
        <v>0.11200000000000002</v>
      </c>
      <c r="G68" s="21">
        <f t="shared" si="1"/>
        <v>11.760000000000002</v>
      </c>
      <c r="H68" s="23" t="s">
        <v>386</v>
      </c>
      <c r="I68" s="122" t="s">
        <v>506</v>
      </c>
    </row>
    <row r="69" spans="1:9" ht="15.75" x14ac:dyDescent="0.25">
      <c r="A69" s="18" t="s">
        <v>2</v>
      </c>
      <c r="B69" s="19">
        <v>50</v>
      </c>
      <c r="C69" s="19" t="s">
        <v>393</v>
      </c>
      <c r="D69" s="20">
        <v>0.2</v>
      </c>
      <c r="E69" s="19" t="s">
        <v>393</v>
      </c>
      <c r="F69" s="21">
        <f t="shared" si="0"/>
        <v>0.11200000000000002</v>
      </c>
      <c r="G69" s="21">
        <f t="shared" si="1"/>
        <v>11.760000000000002</v>
      </c>
      <c r="H69" s="23" t="s">
        <v>386</v>
      </c>
      <c r="I69" s="123" t="s">
        <v>507</v>
      </c>
    </row>
    <row r="70" spans="1:9" ht="15.75" x14ac:dyDescent="0.25">
      <c r="A70" s="18" t="s">
        <v>3</v>
      </c>
      <c r="B70" s="19">
        <v>50</v>
      </c>
      <c r="C70" s="19" t="s">
        <v>393</v>
      </c>
      <c r="D70" s="20">
        <v>0.2</v>
      </c>
      <c r="E70" s="19" t="s">
        <v>393</v>
      </c>
      <c r="F70" s="21">
        <f t="shared" si="0"/>
        <v>0.11200000000000002</v>
      </c>
      <c r="G70" s="21">
        <f t="shared" si="1"/>
        <v>11.760000000000002</v>
      </c>
      <c r="H70" s="23" t="s">
        <v>386</v>
      </c>
      <c r="I70" s="123" t="s">
        <v>508</v>
      </c>
    </row>
    <row r="71" spans="1:9" ht="15.75" x14ac:dyDescent="0.25">
      <c r="A71" s="18" t="s">
        <v>4</v>
      </c>
      <c r="B71" s="19">
        <v>50</v>
      </c>
      <c r="C71" s="19" t="s">
        <v>393</v>
      </c>
      <c r="D71" s="20">
        <v>0.2</v>
      </c>
      <c r="E71" s="19" t="s">
        <v>393</v>
      </c>
      <c r="F71" s="21">
        <f t="shared" si="0"/>
        <v>0.11200000000000002</v>
      </c>
      <c r="G71" s="21">
        <f t="shared" ref="G71:G134" si="2">D71*$A$3/B71*$A$2</f>
        <v>11.760000000000002</v>
      </c>
      <c r="H71" s="23" t="s">
        <v>386</v>
      </c>
      <c r="I71" s="124" t="s">
        <v>509</v>
      </c>
    </row>
    <row r="72" spans="1:9" ht="15.75" x14ac:dyDescent="0.25">
      <c r="A72" s="18" t="s">
        <v>5</v>
      </c>
      <c r="B72" s="19">
        <v>50</v>
      </c>
      <c r="C72" s="19" t="s">
        <v>393</v>
      </c>
      <c r="D72" s="20">
        <v>0.2</v>
      </c>
      <c r="E72" s="19" t="s">
        <v>393</v>
      </c>
      <c r="F72" s="21">
        <f t="shared" si="0"/>
        <v>0.11200000000000002</v>
      </c>
      <c r="G72" s="21">
        <f t="shared" si="2"/>
        <v>11.760000000000002</v>
      </c>
      <c r="H72" s="23" t="s">
        <v>386</v>
      </c>
      <c r="I72" s="124" t="s">
        <v>510</v>
      </c>
    </row>
    <row r="73" spans="1:9" ht="15.75" x14ac:dyDescent="0.25">
      <c r="A73" s="18" t="s">
        <v>36</v>
      </c>
      <c r="B73" s="19">
        <v>50</v>
      </c>
      <c r="C73" s="19" t="s">
        <v>393</v>
      </c>
      <c r="D73" s="20">
        <v>0.2</v>
      </c>
      <c r="E73" s="19" t="s">
        <v>393</v>
      </c>
      <c r="F73" s="21">
        <f t="shared" si="0"/>
        <v>0.11200000000000002</v>
      </c>
      <c r="G73" s="21">
        <f t="shared" si="2"/>
        <v>11.760000000000002</v>
      </c>
      <c r="H73" s="23" t="s">
        <v>386</v>
      </c>
      <c r="I73" s="125" t="s">
        <v>511</v>
      </c>
    </row>
    <row r="74" spans="1:9" ht="15.75" x14ac:dyDescent="0.25">
      <c r="A74" s="18" t="s">
        <v>38</v>
      </c>
      <c r="B74" s="19">
        <v>50</v>
      </c>
      <c r="C74" s="19" t="s">
        <v>393</v>
      </c>
      <c r="D74" s="20">
        <v>0.2</v>
      </c>
      <c r="E74" s="19" t="s">
        <v>393</v>
      </c>
      <c r="F74" s="21">
        <f t="shared" si="0"/>
        <v>0.11200000000000002</v>
      </c>
      <c r="G74" s="21">
        <f t="shared" si="2"/>
        <v>11.760000000000002</v>
      </c>
      <c r="H74" s="23" t="s">
        <v>386</v>
      </c>
      <c r="I74" s="125" t="s">
        <v>512</v>
      </c>
    </row>
    <row r="75" spans="1:9" ht="15.75" x14ac:dyDescent="0.25">
      <c r="A75" s="18" t="s">
        <v>6</v>
      </c>
      <c r="B75" s="19">
        <v>50</v>
      </c>
      <c r="C75" s="19" t="s">
        <v>393</v>
      </c>
      <c r="D75" s="20">
        <v>0.2</v>
      </c>
      <c r="E75" s="19" t="s">
        <v>393</v>
      </c>
      <c r="F75" s="21">
        <f t="shared" si="0"/>
        <v>0.11200000000000002</v>
      </c>
      <c r="G75" s="21">
        <f t="shared" si="2"/>
        <v>11.760000000000002</v>
      </c>
      <c r="H75" s="23" t="s">
        <v>386</v>
      </c>
      <c r="I75" s="126" t="s">
        <v>513</v>
      </c>
    </row>
    <row r="76" spans="1:9" ht="15.75" x14ac:dyDescent="0.25">
      <c r="A76" s="18" t="s">
        <v>7</v>
      </c>
      <c r="B76" s="19">
        <v>50</v>
      </c>
      <c r="C76" s="19" t="s">
        <v>393</v>
      </c>
      <c r="D76" s="20">
        <v>0.2</v>
      </c>
      <c r="E76" s="19" t="s">
        <v>393</v>
      </c>
      <c r="F76" s="21">
        <f t="shared" si="0"/>
        <v>0.11200000000000002</v>
      </c>
      <c r="G76" s="21">
        <f t="shared" si="2"/>
        <v>11.760000000000002</v>
      </c>
      <c r="H76" s="23" t="s">
        <v>386</v>
      </c>
      <c r="I76" s="126" t="s">
        <v>514</v>
      </c>
    </row>
    <row r="77" spans="1:9" ht="15.75" x14ac:dyDescent="0.25">
      <c r="A77" s="18" t="s">
        <v>515</v>
      </c>
      <c r="B77" s="19">
        <v>50</v>
      </c>
      <c r="C77" s="19" t="s">
        <v>393</v>
      </c>
      <c r="D77" s="20">
        <v>0.2</v>
      </c>
      <c r="E77" s="19" t="s">
        <v>393</v>
      </c>
      <c r="F77" s="21">
        <f t="shared" si="0"/>
        <v>0.11200000000000002</v>
      </c>
      <c r="G77" s="21">
        <f t="shared" si="2"/>
        <v>11.760000000000002</v>
      </c>
      <c r="H77" s="23" t="s">
        <v>386</v>
      </c>
      <c r="I77" s="127" t="s">
        <v>516</v>
      </c>
    </row>
    <row r="78" spans="1:9" ht="15.75" x14ac:dyDescent="0.25">
      <c r="A78" s="18" t="s">
        <v>517</v>
      </c>
      <c r="B78" s="19">
        <v>50</v>
      </c>
      <c r="C78" s="19" t="s">
        <v>393</v>
      </c>
      <c r="D78" s="20">
        <v>0.2</v>
      </c>
      <c r="E78" s="19" t="s">
        <v>393</v>
      </c>
      <c r="F78" s="21">
        <f t="shared" si="0"/>
        <v>0.11200000000000002</v>
      </c>
      <c r="G78" s="21">
        <f t="shared" si="2"/>
        <v>11.760000000000002</v>
      </c>
      <c r="H78" s="23" t="s">
        <v>386</v>
      </c>
      <c r="I78" s="127" t="s">
        <v>518</v>
      </c>
    </row>
    <row r="79" spans="1:9" ht="15.75" x14ac:dyDescent="0.25">
      <c r="A79" s="24" t="s">
        <v>8</v>
      </c>
      <c r="B79" s="19">
        <v>50</v>
      </c>
      <c r="C79" s="19" t="s">
        <v>393</v>
      </c>
      <c r="D79" s="20">
        <v>0.2</v>
      </c>
      <c r="E79" s="19" t="s">
        <v>393</v>
      </c>
      <c r="F79" s="21">
        <f t="shared" si="0"/>
        <v>0.11200000000000002</v>
      </c>
      <c r="G79" s="21">
        <f t="shared" si="2"/>
        <v>11.760000000000002</v>
      </c>
      <c r="H79" s="23" t="s">
        <v>386</v>
      </c>
      <c r="I79" s="128" t="s">
        <v>519</v>
      </c>
    </row>
    <row r="80" spans="1:9" ht="15.75" x14ac:dyDescent="0.25">
      <c r="A80" s="24" t="s">
        <v>9</v>
      </c>
      <c r="B80" s="19">
        <v>50</v>
      </c>
      <c r="C80" s="19" t="s">
        <v>393</v>
      </c>
      <c r="D80" s="20">
        <v>0.2</v>
      </c>
      <c r="E80" s="19" t="s">
        <v>393</v>
      </c>
      <c r="F80" s="21">
        <f t="shared" si="0"/>
        <v>0.11200000000000002</v>
      </c>
      <c r="G80" s="21">
        <f t="shared" si="2"/>
        <v>11.760000000000002</v>
      </c>
      <c r="H80" s="23" t="s">
        <v>386</v>
      </c>
      <c r="I80" s="128" t="s">
        <v>520</v>
      </c>
    </row>
    <row r="81" spans="1:9" ht="15.75" x14ac:dyDescent="0.25">
      <c r="A81" s="24" t="s">
        <v>10</v>
      </c>
      <c r="B81" s="19">
        <v>50</v>
      </c>
      <c r="C81" s="19" t="s">
        <v>393</v>
      </c>
      <c r="D81" s="20">
        <v>0.2</v>
      </c>
      <c r="E81" s="19" t="s">
        <v>393</v>
      </c>
      <c r="F81" s="21">
        <f t="shared" si="0"/>
        <v>0.11200000000000002</v>
      </c>
      <c r="G81" s="21">
        <f t="shared" si="2"/>
        <v>11.760000000000002</v>
      </c>
      <c r="H81" s="23" t="s">
        <v>386</v>
      </c>
      <c r="I81" s="94" t="s">
        <v>521</v>
      </c>
    </row>
    <row r="82" spans="1:9" ht="15.75" x14ac:dyDescent="0.25">
      <c r="A82" s="24" t="s">
        <v>11</v>
      </c>
      <c r="B82" s="19">
        <v>50</v>
      </c>
      <c r="C82" s="19" t="s">
        <v>393</v>
      </c>
      <c r="D82" s="20">
        <v>0.2</v>
      </c>
      <c r="E82" s="19" t="s">
        <v>393</v>
      </c>
      <c r="F82" s="21">
        <f t="shared" si="0"/>
        <v>0.11200000000000002</v>
      </c>
      <c r="G82" s="21">
        <f t="shared" si="2"/>
        <v>11.760000000000002</v>
      </c>
      <c r="H82" s="23" t="s">
        <v>386</v>
      </c>
      <c r="I82" s="94" t="s">
        <v>522</v>
      </c>
    </row>
    <row r="83" spans="1:9" ht="15.75" x14ac:dyDescent="0.25">
      <c r="A83" s="18" t="s">
        <v>523</v>
      </c>
      <c r="B83" s="19">
        <v>50</v>
      </c>
      <c r="C83" s="19" t="s">
        <v>393</v>
      </c>
      <c r="D83" s="20">
        <v>0.2</v>
      </c>
      <c r="E83" s="19" t="s">
        <v>393</v>
      </c>
      <c r="F83" s="21">
        <f t="shared" si="0"/>
        <v>0.11200000000000002</v>
      </c>
      <c r="G83" s="21">
        <f t="shared" si="2"/>
        <v>11.760000000000002</v>
      </c>
      <c r="H83" s="22" t="s">
        <v>386</v>
      </c>
      <c r="I83" s="129" t="s">
        <v>524</v>
      </c>
    </row>
    <row r="84" spans="1:9" ht="15.75" x14ac:dyDescent="0.25">
      <c r="A84" s="18" t="s">
        <v>525</v>
      </c>
      <c r="B84" s="19">
        <v>50</v>
      </c>
      <c r="C84" s="19" t="s">
        <v>393</v>
      </c>
      <c r="D84" s="20">
        <v>0.2</v>
      </c>
      <c r="E84" s="19" t="s">
        <v>393</v>
      </c>
      <c r="F84" s="21">
        <f t="shared" si="0"/>
        <v>0.11200000000000002</v>
      </c>
      <c r="G84" s="21">
        <f t="shared" si="2"/>
        <v>11.760000000000002</v>
      </c>
      <c r="H84" s="22" t="s">
        <v>386</v>
      </c>
      <c r="I84" s="129" t="s">
        <v>526</v>
      </c>
    </row>
    <row r="85" spans="1:9" ht="15.75" x14ac:dyDescent="0.25">
      <c r="A85" s="18" t="s">
        <v>527</v>
      </c>
      <c r="B85" s="19">
        <v>50</v>
      </c>
      <c r="C85" s="19" t="s">
        <v>393</v>
      </c>
      <c r="D85" s="20">
        <v>0.2</v>
      </c>
      <c r="E85" s="19" t="s">
        <v>393</v>
      </c>
      <c r="F85" s="21">
        <f t="shared" si="0"/>
        <v>0.11200000000000002</v>
      </c>
      <c r="G85" s="21">
        <f t="shared" si="2"/>
        <v>11.760000000000002</v>
      </c>
      <c r="H85" s="22" t="s">
        <v>386</v>
      </c>
      <c r="I85" s="130" t="s">
        <v>528</v>
      </c>
    </row>
    <row r="86" spans="1:9" ht="15.75" x14ac:dyDescent="0.25">
      <c r="A86" s="18" t="s">
        <v>529</v>
      </c>
      <c r="B86" s="19">
        <v>50</v>
      </c>
      <c r="C86" s="19" t="s">
        <v>393</v>
      </c>
      <c r="D86" s="20">
        <v>0.2</v>
      </c>
      <c r="E86" s="19" t="s">
        <v>393</v>
      </c>
      <c r="F86" s="21">
        <f t="shared" si="0"/>
        <v>0.11200000000000002</v>
      </c>
      <c r="G86" s="21">
        <f t="shared" si="2"/>
        <v>11.760000000000002</v>
      </c>
      <c r="H86" s="22" t="s">
        <v>386</v>
      </c>
      <c r="I86" s="130" t="s">
        <v>530</v>
      </c>
    </row>
    <row r="87" spans="1:9" ht="15.75" x14ac:dyDescent="0.25">
      <c r="A87" s="18" t="s">
        <v>531</v>
      </c>
      <c r="B87" s="19">
        <v>50</v>
      </c>
      <c r="C87" s="19" t="s">
        <v>393</v>
      </c>
      <c r="D87" s="20">
        <v>0.2</v>
      </c>
      <c r="E87" s="19" t="s">
        <v>393</v>
      </c>
      <c r="F87" s="21">
        <f t="shared" si="0"/>
        <v>0.11200000000000002</v>
      </c>
      <c r="G87" s="21">
        <f t="shared" si="2"/>
        <v>11.760000000000002</v>
      </c>
      <c r="H87" s="22" t="s">
        <v>386</v>
      </c>
      <c r="I87" s="125" t="s">
        <v>532</v>
      </c>
    </row>
    <row r="88" spans="1:9" ht="15.75" x14ac:dyDescent="0.25">
      <c r="A88" s="18" t="s">
        <v>533</v>
      </c>
      <c r="B88" s="19">
        <v>50</v>
      </c>
      <c r="C88" s="19" t="s">
        <v>393</v>
      </c>
      <c r="D88" s="20">
        <v>0.2</v>
      </c>
      <c r="E88" s="19" t="s">
        <v>393</v>
      </c>
      <c r="F88" s="21">
        <f t="shared" si="0"/>
        <v>0.11200000000000002</v>
      </c>
      <c r="G88" s="21">
        <f t="shared" si="2"/>
        <v>11.760000000000002</v>
      </c>
      <c r="H88" s="22" t="s">
        <v>386</v>
      </c>
      <c r="I88" s="125" t="s">
        <v>534</v>
      </c>
    </row>
    <row r="89" spans="1:9" ht="15.75" x14ac:dyDescent="0.25">
      <c r="A89" s="18" t="s">
        <v>535</v>
      </c>
      <c r="B89" s="19">
        <v>50</v>
      </c>
      <c r="C89" s="19" t="s">
        <v>393</v>
      </c>
      <c r="D89" s="20">
        <v>0.2</v>
      </c>
      <c r="E89" s="19" t="s">
        <v>393</v>
      </c>
      <c r="F89" s="21">
        <f t="shared" si="0"/>
        <v>0.11200000000000002</v>
      </c>
      <c r="G89" s="21">
        <f t="shared" si="2"/>
        <v>11.760000000000002</v>
      </c>
      <c r="H89" s="22" t="s">
        <v>386</v>
      </c>
      <c r="I89" s="131" t="s">
        <v>536</v>
      </c>
    </row>
    <row r="90" spans="1:9" ht="15.75" x14ac:dyDescent="0.25">
      <c r="A90" s="18" t="s">
        <v>537</v>
      </c>
      <c r="B90" s="19">
        <v>50</v>
      </c>
      <c r="C90" s="19" t="s">
        <v>393</v>
      </c>
      <c r="D90" s="20">
        <v>0.2</v>
      </c>
      <c r="E90" s="19" t="s">
        <v>393</v>
      </c>
      <c r="F90" s="21">
        <f t="shared" si="0"/>
        <v>0.11200000000000002</v>
      </c>
      <c r="G90" s="21">
        <f t="shared" si="2"/>
        <v>11.760000000000002</v>
      </c>
      <c r="H90" s="22" t="s">
        <v>386</v>
      </c>
      <c r="I90" s="131" t="s">
        <v>538</v>
      </c>
    </row>
    <row r="91" spans="1:9" ht="15.75" x14ac:dyDescent="0.25">
      <c r="A91" s="18" t="s">
        <v>539</v>
      </c>
      <c r="B91" s="19">
        <v>50</v>
      </c>
      <c r="C91" s="19" t="s">
        <v>393</v>
      </c>
      <c r="D91" s="20">
        <v>0.2</v>
      </c>
      <c r="E91" s="19" t="s">
        <v>393</v>
      </c>
      <c r="F91" s="21">
        <f t="shared" si="0"/>
        <v>0.11200000000000002</v>
      </c>
      <c r="G91" s="21">
        <f t="shared" si="2"/>
        <v>11.760000000000002</v>
      </c>
      <c r="H91" s="22" t="s">
        <v>386</v>
      </c>
      <c r="I91" s="132" t="s">
        <v>540</v>
      </c>
    </row>
    <row r="92" spans="1:9" ht="15.75" x14ac:dyDescent="0.25">
      <c r="A92" s="18" t="s">
        <v>541</v>
      </c>
      <c r="B92" s="19">
        <v>50</v>
      </c>
      <c r="C92" s="19" t="s">
        <v>393</v>
      </c>
      <c r="D92" s="20">
        <v>0.2</v>
      </c>
      <c r="E92" s="19" t="s">
        <v>393</v>
      </c>
      <c r="F92" s="21">
        <f t="shared" si="0"/>
        <v>0.11200000000000002</v>
      </c>
      <c r="G92" s="21">
        <f t="shared" si="2"/>
        <v>11.760000000000002</v>
      </c>
      <c r="H92" s="22" t="s">
        <v>386</v>
      </c>
      <c r="I92" s="132" t="s">
        <v>542</v>
      </c>
    </row>
    <row r="93" spans="1:9" ht="15.75" x14ac:dyDescent="0.25">
      <c r="A93" s="18" t="s">
        <v>543</v>
      </c>
      <c r="B93" s="19">
        <v>50</v>
      </c>
      <c r="C93" s="19" t="s">
        <v>393</v>
      </c>
      <c r="D93" s="20">
        <v>0.2</v>
      </c>
      <c r="E93" s="19" t="s">
        <v>393</v>
      </c>
      <c r="F93" s="21">
        <f t="shared" si="0"/>
        <v>0.11200000000000002</v>
      </c>
      <c r="G93" s="21">
        <f t="shared" si="2"/>
        <v>11.760000000000002</v>
      </c>
      <c r="H93" s="22" t="s">
        <v>386</v>
      </c>
      <c r="I93" s="133" t="s">
        <v>544</v>
      </c>
    </row>
    <row r="94" spans="1:9" ht="15.75" x14ac:dyDescent="0.25">
      <c r="A94" s="18" t="s">
        <v>545</v>
      </c>
      <c r="B94" s="19">
        <v>50</v>
      </c>
      <c r="C94" s="19" t="s">
        <v>393</v>
      </c>
      <c r="D94" s="20">
        <v>0.2</v>
      </c>
      <c r="E94" s="19" t="s">
        <v>393</v>
      </c>
      <c r="F94" s="21">
        <f t="shared" si="0"/>
        <v>0.11200000000000002</v>
      </c>
      <c r="G94" s="21">
        <f t="shared" si="2"/>
        <v>11.760000000000002</v>
      </c>
      <c r="H94" s="23" t="s">
        <v>386</v>
      </c>
      <c r="I94" s="133" t="s">
        <v>546</v>
      </c>
    </row>
    <row r="95" spans="1:9" ht="15.75" x14ac:dyDescent="0.25">
      <c r="A95" s="24" t="s">
        <v>547</v>
      </c>
      <c r="B95" s="19">
        <v>50</v>
      </c>
      <c r="C95" s="19" t="s">
        <v>393</v>
      </c>
      <c r="D95" s="20">
        <v>0.2</v>
      </c>
      <c r="E95" s="19" t="s">
        <v>393</v>
      </c>
      <c r="F95" s="21">
        <f t="shared" si="0"/>
        <v>0.11200000000000002</v>
      </c>
      <c r="G95" s="21">
        <f t="shared" si="2"/>
        <v>11.760000000000002</v>
      </c>
      <c r="H95" s="23" t="s">
        <v>386</v>
      </c>
      <c r="I95" s="121" t="s">
        <v>548</v>
      </c>
    </row>
    <row r="96" spans="1:9" ht="15.75" x14ac:dyDescent="0.25">
      <c r="A96" s="24" t="s">
        <v>549</v>
      </c>
      <c r="B96" s="19">
        <v>50</v>
      </c>
      <c r="C96" s="19" t="s">
        <v>393</v>
      </c>
      <c r="D96" s="20">
        <v>0.2</v>
      </c>
      <c r="E96" s="19" t="s">
        <v>393</v>
      </c>
      <c r="F96" s="21">
        <f t="shared" si="0"/>
        <v>0.11200000000000002</v>
      </c>
      <c r="G96" s="21">
        <f t="shared" si="2"/>
        <v>11.760000000000002</v>
      </c>
      <c r="H96" s="23" t="s">
        <v>386</v>
      </c>
      <c r="I96" s="121" t="s">
        <v>550</v>
      </c>
    </row>
    <row r="97" spans="1:9" ht="15.75" x14ac:dyDescent="0.25">
      <c r="A97" s="24" t="s">
        <v>551</v>
      </c>
      <c r="B97" s="19">
        <v>50</v>
      </c>
      <c r="C97" s="19" t="s">
        <v>393</v>
      </c>
      <c r="D97" s="20">
        <v>0.2</v>
      </c>
      <c r="E97" s="19" t="s">
        <v>393</v>
      </c>
      <c r="F97" s="21">
        <f t="shared" si="0"/>
        <v>0.11200000000000002</v>
      </c>
      <c r="G97" s="21">
        <f t="shared" si="2"/>
        <v>11.760000000000002</v>
      </c>
      <c r="H97" s="23" t="s">
        <v>386</v>
      </c>
      <c r="I97" s="134" t="s">
        <v>552</v>
      </c>
    </row>
    <row r="98" spans="1:9" ht="15.75" x14ac:dyDescent="0.25">
      <c r="A98" s="24" t="s">
        <v>553</v>
      </c>
      <c r="B98" s="19">
        <v>50</v>
      </c>
      <c r="C98" s="19" t="s">
        <v>393</v>
      </c>
      <c r="D98" s="20">
        <v>0.2</v>
      </c>
      <c r="E98" s="19" t="s">
        <v>393</v>
      </c>
      <c r="F98" s="21">
        <f t="shared" si="0"/>
        <v>0.11200000000000002</v>
      </c>
      <c r="G98" s="21">
        <f t="shared" si="2"/>
        <v>11.760000000000002</v>
      </c>
      <c r="H98" s="23" t="s">
        <v>386</v>
      </c>
      <c r="I98" s="134" t="s">
        <v>554</v>
      </c>
    </row>
    <row r="99" spans="1:9" ht="15.75" x14ac:dyDescent="0.25">
      <c r="A99" s="24" t="s">
        <v>555</v>
      </c>
      <c r="B99" s="19">
        <v>50</v>
      </c>
      <c r="C99" s="19" t="s">
        <v>393</v>
      </c>
      <c r="D99" s="20">
        <v>0.2</v>
      </c>
      <c r="E99" s="19" t="s">
        <v>393</v>
      </c>
      <c r="F99" s="21">
        <f t="shared" si="0"/>
        <v>0.11200000000000002</v>
      </c>
      <c r="G99" s="21">
        <f t="shared" si="2"/>
        <v>11.760000000000002</v>
      </c>
      <c r="H99" s="23" t="s">
        <v>386</v>
      </c>
      <c r="I99" s="135" t="s">
        <v>556</v>
      </c>
    </row>
    <row r="100" spans="1:9" ht="15.75" x14ac:dyDescent="0.25">
      <c r="A100" s="24" t="s">
        <v>557</v>
      </c>
      <c r="B100" s="19">
        <v>50</v>
      </c>
      <c r="C100" s="19" t="s">
        <v>393</v>
      </c>
      <c r="D100" s="20">
        <v>0.2</v>
      </c>
      <c r="E100" s="19" t="s">
        <v>393</v>
      </c>
      <c r="F100" s="21">
        <f t="shared" si="0"/>
        <v>0.11200000000000002</v>
      </c>
      <c r="G100" s="21">
        <f t="shared" si="2"/>
        <v>11.760000000000002</v>
      </c>
      <c r="H100" s="23" t="s">
        <v>386</v>
      </c>
      <c r="I100" s="136" t="s">
        <v>558</v>
      </c>
    </row>
    <row r="101" spans="1:9" ht="15.75" x14ac:dyDescent="0.25">
      <c r="A101" s="24" t="s">
        <v>559</v>
      </c>
      <c r="B101" s="19">
        <v>50</v>
      </c>
      <c r="C101" s="19" t="s">
        <v>393</v>
      </c>
      <c r="D101" s="20">
        <v>0.2</v>
      </c>
      <c r="E101" s="19" t="s">
        <v>393</v>
      </c>
      <c r="F101" s="21">
        <f t="shared" si="0"/>
        <v>0.11200000000000002</v>
      </c>
      <c r="G101" s="21">
        <f t="shared" si="2"/>
        <v>11.760000000000002</v>
      </c>
      <c r="H101" s="23" t="s">
        <v>386</v>
      </c>
      <c r="I101" s="94" t="s">
        <v>560</v>
      </c>
    </row>
    <row r="102" spans="1:9" ht="15.75" x14ac:dyDescent="0.25">
      <c r="A102" s="24" t="s">
        <v>561</v>
      </c>
      <c r="B102" s="19">
        <v>50</v>
      </c>
      <c r="C102" s="19" t="s">
        <v>393</v>
      </c>
      <c r="D102" s="20">
        <v>0.2</v>
      </c>
      <c r="E102" s="19" t="s">
        <v>393</v>
      </c>
      <c r="F102" s="21">
        <f t="shared" si="0"/>
        <v>0.11200000000000002</v>
      </c>
      <c r="G102" s="21">
        <f t="shared" si="2"/>
        <v>11.760000000000002</v>
      </c>
      <c r="H102" s="23" t="s">
        <v>386</v>
      </c>
      <c r="I102" s="94" t="s">
        <v>562</v>
      </c>
    </row>
    <row r="103" spans="1:9" ht="15.75" x14ac:dyDescent="0.25">
      <c r="A103" s="24" t="s">
        <v>563</v>
      </c>
      <c r="B103" s="19">
        <v>50</v>
      </c>
      <c r="C103" s="19" t="s">
        <v>393</v>
      </c>
      <c r="D103" s="20">
        <v>0.2</v>
      </c>
      <c r="E103" s="19" t="s">
        <v>393</v>
      </c>
      <c r="F103" s="21">
        <f t="shared" si="0"/>
        <v>0.11200000000000002</v>
      </c>
      <c r="G103" s="21">
        <f t="shared" si="2"/>
        <v>11.760000000000002</v>
      </c>
      <c r="H103" s="23" t="s">
        <v>386</v>
      </c>
      <c r="I103" s="137" t="s">
        <v>564</v>
      </c>
    </row>
    <row r="104" spans="1:9" ht="15.75" x14ac:dyDescent="0.25">
      <c r="A104" s="24" t="s">
        <v>565</v>
      </c>
      <c r="B104" s="19">
        <v>50</v>
      </c>
      <c r="C104" s="19" t="s">
        <v>393</v>
      </c>
      <c r="D104" s="20">
        <v>0.2</v>
      </c>
      <c r="E104" s="19" t="s">
        <v>393</v>
      </c>
      <c r="F104" s="21">
        <f t="shared" si="0"/>
        <v>0.11200000000000002</v>
      </c>
      <c r="G104" s="21">
        <f t="shared" si="2"/>
        <v>11.760000000000002</v>
      </c>
      <c r="H104" s="23" t="s">
        <v>386</v>
      </c>
      <c r="I104" s="137" t="s">
        <v>566</v>
      </c>
    </row>
    <row r="105" spans="1:9" ht="15.75" x14ac:dyDescent="0.25">
      <c r="A105" s="24" t="s">
        <v>567</v>
      </c>
      <c r="B105" s="19">
        <v>50</v>
      </c>
      <c r="C105" s="19" t="s">
        <v>393</v>
      </c>
      <c r="D105" s="20">
        <v>0.2</v>
      </c>
      <c r="E105" s="19" t="s">
        <v>393</v>
      </c>
      <c r="F105" s="21">
        <f t="shared" si="0"/>
        <v>0.11200000000000002</v>
      </c>
      <c r="G105" s="21">
        <f t="shared" si="2"/>
        <v>11.760000000000002</v>
      </c>
      <c r="H105" s="23" t="s">
        <v>386</v>
      </c>
      <c r="I105" s="138" t="s">
        <v>568</v>
      </c>
    </row>
    <row r="106" spans="1:9" ht="15.75" x14ac:dyDescent="0.25">
      <c r="A106" s="24" t="s">
        <v>569</v>
      </c>
      <c r="B106" s="19">
        <v>50</v>
      </c>
      <c r="C106" s="19" t="s">
        <v>393</v>
      </c>
      <c r="D106" s="20">
        <v>0.2</v>
      </c>
      <c r="E106" s="19" t="s">
        <v>393</v>
      </c>
      <c r="F106" s="21">
        <f t="shared" si="0"/>
        <v>0.11200000000000002</v>
      </c>
      <c r="G106" s="21">
        <f t="shared" si="2"/>
        <v>11.760000000000002</v>
      </c>
      <c r="H106" s="23" t="s">
        <v>386</v>
      </c>
      <c r="I106" s="138" t="s">
        <v>570</v>
      </c>
    </row>
    <row r="107" spans="1:9" ht="15.75" x14ac:dyDescent="0.25">
      <c r="A107" s="24" t="s">
        <v>571</v>
      </c>
      <c r="B107" s="19">
        <v>50</v>
      </c>
      <c r="C107" s="19" t="s">
        <v>393</v>
      </c>
      <c r="D107" s="20">
        <v>0.2</v>
      </c>
      <c r="E107" s="19" t="s">
        <v>393</v>
      </c>
      <c r="F107" s="21">
        <f t="shared" si="0"/>
        <v>0.11200000000000002</v>
      </c>
      <c r="G107" s="21">
        <f t="shared" si="2"/>
        <v>11.760000000000002</v>
      </c>
      <c r="H107" s="23" t="s">
        <v>386</v>
      </c>
      <c r="I107" s="139" t="s">
        <v>572</v>
      </c>
    </row>
    <row r="108" spans="1:9" ht="15.75" x14ac:dyDescent="0.25">
      <c r="A108" s="24" t="s">
        <v>573</v>
      </c>
      <c r="B108" s="19">
        <v>50</v>
      </c>
      <c r="C108" s="19" t="s">
        <v>393</v>
      </c>
      <c r="D108" s="20">
        <v>0.2</v>
      </c>
      <c r="E108" s="19" t="s">
        <v>393</v>
      </c>
      <c r="F108" s="21">
        <f t="shared" si="0"/>
        <v>0.11200000000000002</v>
      </c>
      <c r="G108" s="21">
        <f t="shared" si="2"/>
        <v>11.760000000000002</v>
      </c>
      <c r="H108" s="23" t="s">
        <v>386</v>
      </c>
      <c r="I108" s="139" t="s">
        <v>574</v>
      </c>
    </row>
    <row r="109" spans="1:9" ht="15.75" x14ac:dyDescent="0.25">
      <c r="A109" s="24" t="s">
        <v>575</v>
      </c>
      <c r="B109" s="19">
        <v>50</v>
      </c>
      <c r="C109" s="19" t="s">
        <v>393</v>
      </c>
      <c r="D109" s="20">
        <v>0.2</v>
      </c>
      <c r="E109" s="19" t="s">
        <v>393</v>
      </c>
      <c r="F109" s="21">
        <f t="shared" si="0"/>
        <v>0.11200000000000002</v>
      </c>
      <c r="G109" s="21">
        <f t="shared" si="2"/>
        <v>11.760000000000002</v>
      </c>
      <c r="H109" s="23" t="s">
        <v>386</v>
      </c>
      <c r="I109" s="97" t="s">
        <v>576</v>
      </c>
    </row>
    <row r="110" spans="1:9" ht="15.75" x14ac:dyDescent="0.25">
      <c r="A110" s="24" t="s">
        <v>577</v>
      </c>
      <c r="B110" s="19">
        <v>50</v>
      </c>
      <c r="C110" s="19" t="s">
        <v>393</v>
      </c>
      <c r="D110" s="20">
        <v>0.2</v>
      </c>
      <c r="E110" s="19" t="s">
        <v>393</v>
      </c>
      <c r="F110" s="21">
        <f t="shared" si="0"/>
        <v>0.11200000000000002</v>
      </c>
      <c r="G110" s="21">
        <f t="shared" si="2"/>
        <v>11.760000000000002</v>
      </c>
      <c r="H110" s="23" t="s">
        <v>386</v>
      </c>
      <c r="I110" s="97" t="s">
        <v>578</v>
      </c>
    </row>
    <row r="111" spans="1:9" ht="15.75" x14ac:dyDescent="0.25">
      <c r="A111" s="24" t="s">
        <v>579</v>
      </c>
      <c r="B111" s="19">
        <v>50</v>
      </c>
      <c r="C111" s="19" t="s">
        <v>393</v>
      </c>
      <c r="D111" s="20">
        <v>0.2</v>
      </c>
      <c r="E111" s="19" t="s">
        <v>393</v>
      </c>
      <c r="F111" s="21">
        <f t="shared" si="0"/>
        <v>0.11200000000000002</v>
      </c>
      <c r="G111" s="21">
        <f t="shared" si="2"/>
        <v>11.760000000000002</v>
      </c>
      <c r="H111" s="23" t="s">
        <v>386</v>
      </c>
      <c r="I111" s="140" t="s">
        <v>580</v>
      </c>
    </row>
    <row r="112" spans="1:9" ht="15.75" x14ac:dyDescent="0.25">
      <c r="A112" s="24" t="s">
        <v>581</v>
      </c>
      <c r="B112" s="19">
        <v>50</v>
      </c>
      <c r="C112" s="19" t="s">
        <v>393</v>
      </c>
      <c r="D112" s="20">
        <v>0.2</v>
      </c>
      <c r="E112" s="19" t="s">
        <v>393</v>
      </c>
      <c r="F112" s="21">
        <f t="shared" si="0"/>
        <v>0.11200000000000002</v>
      </c>
      <c r="G112" s="21">
        <f t="shared" si="2"/>
        <v>11.760000000000002</v>
      </c>
      <c r="H112" s="23" t="s">
        <v>386</v>
      </c>
      <c r="I112" s="92" t="s">
        <v>582</v>
      </c>
    </row>
    <row r="113" spans="1:9" ht="15.75" x14ac:dyDescent="0.25">
      <c r="A113" s="24" t="s">
        <v>583</v>
      </c>
      <c r="B113" s="19">
        <v>50</v>
      </c>
      <c r="C113" s="19" t="s">
        <v>393</v>
      </c>
      <c r="D113" s="20">
        <v>0.2</v>
      </c>
      <c r="E113" s="19" t="s">
        <v>393</v>
      </c>
      <c r="F113" s="21">
        <f t="shared" si="0"/>
        <v>0.11200000000000002</v>
      </c>
      <c r="G113" s="21">
        <f t="shared" si="2"/>
        <v>11.760000000000002</v>
      </c>
      <c r="H113" s="23" t="s">
        <v>386</v>
      </c>
      <c r="I113" s="141" t="s">
        <v>584</v>
      </c>
    </row>
    <row r="114" spans="1:9" ht="15.75" x14ac:dyDescent="0.25">
      <c r="A114" s="24" t="s">
        <v>585</v>
      </c>
      <c r="B114" s="19">
        <v>50</v>
      </c>
      <c r="C114" s="19" t="s">
        <v>393</v>
      </c>
      <c r="D114" s="20">
        <v>0.2</v>
      </c>
      <c r="E114" s="19" t="s">
        <v>393</v>
      </c>
      <c r="F114" s="21">
        <f t="shared" si="0"/>
        <v>0.11200000000000002</v>
      </c>
      <c r="G114" s="21">
        <f t="shared" si="2"/>
        <v>11.760000000000002</v>
      </c>
      <c r="H114" s="23" t="s">
        <v>386</v>
      </c>
      <c r="I114" s="141" t="s">
        <v>586</v>
      </c>
    </row>
    <row r="115" spans="1:9" ht="15.75" x14ac:dyDescent="0.25">
      <c r="A115" s="24" t="s">
        <v>587</v>
      </c>
      <c r="B115" s="19">
        <v>50</v>
      </c>
      <c r="C115" s="19" t="s">
        <v>393</v>
      </c>
      <c r="D115" s="20">
        <v>0.2</v>
      </c>
      <c r="E115" s="19" t="s">
        <v>393</v>
      </c>
      <c r="F115" s="21">
        <f t="shared" si="0"/>
        <v>0.11200000000000002</v>
      </c>
      <c r="G115" s="21">
        <f t="shared" si="2"/>
        <v>11.760000000000002</v>
      </c>
      <c r="H115" s="23" t="s">
        <v>386</v>
      </c>
      <c r="I115" s="99" t="s">
        <v>588</v>
      </c>
    </row>
    <row r="116" spans="1:9" ht="15.75" x14ac:dyDescent="0.25">
      <c r="A116" s="24" t="s">
        <v>589</v>
      </c>
      <c r="B116" s="19">
        <v>50</v>
      </c>
      <c r="C116" s="19" t="s">
        <v>393</v>
      </c>
      <c r="D116" s="20">
        <v>0.2</v>
      </c>
      <c r="E116" s="19" t="s">
        <v>393</v>
      </c>
      <c r="F116" s="21">
        <f t="shared" si="0"/>
        <v>0.11200000000000002</v>
      </c>
      <c r="G116" s="21">
        <f t="shared" si="2"/>
        <v>11.760000000000002</v>
      </c>
      <c r="H116" s="23" t="s">
        <v>386</v>
      </c>
      <c r="I116" s="99" t="s">
        <v>590</v>
      </c>
    </row>
    <row r="117" spans="1:9" ht="15.75" x14ac:dyDescent="0.25">
      <c r="A117" s="24" t="s">
        <v>591</v>
      </c>
      <c r="B117" s="19">
        <v>50</v>
      </c>
      <c r="C117" s="19" t="s">
        <v>393</v>
      </c>
      <c r="D117" s="20">
        <v>0.2</v>
      </c>
      <c r="E117" s="19" t="s">
        <v>393</v>
      </c>
      <c r="F117" s="21">
        <f t="shared" si="0"/>
        <v>0.11200000000000002</v>
      </c>
      <c r="G117" s="21">
        <f t="shared" si="2"/>
        <v>11.760000000000002</v>
      </c>
      <c r="H117" s="23" t="s">
        <v>386</v>
      </c>
      <c r="I117" s="142" t="s">
        <v>592</v>
      </c>
    </row>
    <row r="118" spans="1:9" ht="15.75" x14ac:dyDescent="0.25">
      <c r="A118" s="24" t="s">
        <v>593</v>
      </c>
      <c r="B118" s="19">
        <v>50</v>
      </c>
      <c r="C118" s="19" t="s">
        <v>393</v>
      </c>
      <c r="D118" s="20">
        <v>0.2</v>
      </c>
      <c r="E118" s="19" t="s">
        <v>393</v>
      </c>
      <c r="F118" s="21">
        <f t="shared" si="0"/>
        <v>0.11200000000000002</v>
      </c>
      <c r="G118" s="21">
        <f t="shared" si="2"/>
        <v>11.760000000000002</v>
      </c>
      <c r="H118" s="23" t="s">
        <v>386</v>
      </c>
      <c r="I118" s="143" t="s">
        <v>594</v>
      </c>
    </row>
    <row r="119" spans="1:9" ht="15.75" x14ac:dyDescent="0.25">
      <c r="A119" s="24" t="s">
        <v>595</v>
      </c>
      <c r="B119" s="19">
        <v>50</v>
      </c>
      <c r="C119" s="19" t="s">
        <v>393</v>
      </c>
      <c r="D119" s="20">
        <v>0.2</v>
      </c>
      <c r="E119" s="19" t="s">
        <v>393</v>
      </c>
      <c r="F119" s="21">
        <f t="shared" si="0"/>
        <v>0.11200000000000002</v>
      </c>
      <c r="G119" s="21">
        <f t="shared" si="2"/>
        <v>11.760000000000002</v>
      </c>
      <c r="H119" s="23" t="s">
        <v>386</v>
      </c>
      <c r="I119" s="144" t="s">
        <v>596</v>
      </c>
    </row>
    <row r="120" spans="1:9" ht="15.75" x14ac:dyDescent="0.25">
      <c r="A120" s="24" t="s">
        <v>597</v>
      </c>
      <c r="B120" s="19">
        <v>50</v>
      </c>
      <c r="C120" s="19" t="s">
        <v>393</v>
      </c>
      <c r="D120" s="20">
        <v>0.2</v>
      </c>
      <c r="E120" s="19" t="s">
        <v>393</v>
      </c>
      <c r="F120" s="21">
        <f t="shared" si="0"/>
        <v>0.11200000000000002</v>
      </c>
      <c r="G120" s="21">
        <f t="shared" si="2"/>
        <v>11.760000000000002</v>
      </c>
      <c r="H120" s="23" t="s">
        <v>386</v>
      </c>
      <c r="I120" s="144" t="s">
        <v>598</v>
      </c>
    </row>
    <row r="121" spans="1:9" ht="15.75" x14ac:dyDescent="0.25">
      <c r="A121" s="24" t="s">
        <v>599</v>
      </c>
      <c r="B121" s="19">
        <v>50</v>
      </c>
      <c r="C121" s="19" t="s">
        <v>393</v>
      </c>
      <c r="D121" s="20">
        <v>0.2</v>
      </c>
      <c r="E121" s="19" t="s">
        <v>393</v>
      </c>
      <c r="F121" s="21">
        <f t="shared" si="0"/>
        <v>0.11200000000000002</v>
      </c>
      <c r="G121" s="21">
        <f t="shared" si="2"/>
        <v>11.760000000000002</v>
      </c>
      <c r="H121" s="23" t="s">
        <v>386</v>
      </c>
      <c r="I121" s="145" t="s">
        <v>600</v>
      </c>
    </row>
    <row r="122" spans="1:9" ht="15.75" x14ac:dyDescent="0.25">
      <c r="A122" s="24" t="s">
        <v>601</v>
      </c>
      <c r="B122" s="19">
        <v>50</v>
      </c>
      <c r="C122" s="19" t="s">
        <v>393</v>
      </c>
      <c r="D122" s="20">
        <v>0.2</v>
      </c>
      <c r="E122" s="19" t="s">
        <v>393</v>
      </c>
      <c r="F122" s="21">
        <f t="shared" si="0"/>
        <v>0.11200000000000002</v>
      </c>
      <c r="G122" s="21">
        <f t="shared" si="2"/>
        <v>11.760000000000002</v>
      </c>
      <c r="H122" s="23" t="s">
        <v>386</v>
      </c>
      <c r="I122" s="145" t="s">
        <v>602</v>
      </c>
    </row>
    <row r="123" spans="1:9" ht="15.75" x14ac:dyDescent="0.25">
      <c r="A123" s="24" t="s">
        <v>603</v>
      </c>
      <c r="B123" s="19">
        <v>50</v>
      </c>
      <c r="C123" s="19" t="s">
        <v>393</v>
      </c>
      <c r="D123" s="20">
        <v>0.2</v>
      </c>
      <c r="E123" s="19" t="s">
        <v>393</v>
      </c>
      <c r="F123" s="21">
        <f t="shared" si="0"/>
        <v>0.11200000000000002</v>
      </c>
      <c r="G123" s="21">
        <f t="shared" si="2"/>
        <v>11.760000000000002</v>
      </c>
      <c r="H123" s="23" t="s">
        <v>386</v>
      </c>
      <c r="I123" s="139" t="s">
        <v>604</v>
      </c>
    </row>
    <row r="124" spans="1:9" ht="15.75" x14ac:dyDescent="0.25">
      <c r="A124" s="24" t="s">
        <v>605</v>
      </c>
      <c r="B124" s="19">
        <v>50</v>
      </c>
      <c r="C124" s="19" t="s">
        <v>393</v>
      </c>
      <c r="D124" s="20">
        <v>0.2</v>
      </c>
      <c r="E124" s="19" t="s">
        <v>393</v>
      </c>
      <c r="F124" s="21">
        <f t="shared" si="0"/>
        <v>0.11200000000000002</v>
      </c>
      <c r="G124" s="21">
        <f t="shared" si="2"/>
        <v>11.760000000000002</v>
      </c>
      <c r="H124" s="23" t="s">
        <v>386</v>
      </c>
      <c r="I124" s="139" t="s">
        <v>606</v>
      </c>
    </row>
    <row r="125" spans="1:9" ht="15.75" x14ac:dyDescent="0.25">
      <c r="A125" s="24" t="s">
        <v>607</v>
      </c>
      <c r="B125" s="19">
        <v>50</v>
      </c>
      <c r="C125" s="19" t="s">
        <v>393</v>
      </c>
      <c r="D125" s="20">
        <v>0.2</v>
      </c>
      <c r="E125" s="19" t="s">
        <v>393</v>
      </c>
      <c r="F125" s="21">
        <f t="shared" si="0"/>
        <v>0.11200000000000002</v>
      </c>
      <c r="G125" s="21">
        <f t="shared" si="2"/>
        <v>11.760000000000002</v>
      </c>
      <c r="H125" s="23" t="s">
        <v>386</v>
      </c>
      <c r="I125" s="146" t="s">
        <v>608</v>
      </c>
    </row>
    <row r="126" spans="1:9" ht="15.75" x14ac:dyDescent="0.25">
      <c r="A126" s="24" t="s">
        <v>609</v>
      </c>
      <c r="B126" s="19">
        <v>50</v>
      </c>
      <c r="C126" s="19" t="s">
        <v>393</v>
      </c>
      <c r="D126" s="20">
        <v>0.2</v>
      </c>
      <c r="E126" s="19" t="s">
        <v>393</v>
      </c>
      <c r="F126" s="21">
        <f t="shared" si="0"/>
        <v>0.11200000000000002</v>
      </c>
      <c r="G126" s="21">
        <f t="shared" si="2"/>
        <v>11.760000000000002</v>
      </c>
      <c r="H126" s="23" t="s">
        <v>386</v>
      </c>
      <c r="I126" s="146" t="s">
        <v>610</v>
      </c>
    </row>
    <row r="127" spans="1:9" ht="15.75" x14ac:dyDescent="0.25">
      <c r="A127" s="24" t="s">
        <v>611</v>
      </c>
      <c r="B127" s="19">
        <v>50</v>
      </c>
      <c r="C127" s="19" t="s">
        <v>393</v>
      </c>
      <c r="D127" s="20">
        <v>0.2</v>
      </c>
      <c r="E127" s="19" t="s">
        <v>393</v>
      </c>
      <c r="F127" s="21">
        <f t="shared" si="0"/>
        <v>0.11200000000000002</v>
      </c>
      <c r="G127" s="21">
        <f t="shared" si="2"/>
        <v>11.760000000000002</v>
      </c>
      <c r="H127" s="23" t="s">
        <v>386</v>
      </c>
      <c r="I127" s="98" t="s">
        <v>612</v>
      </c>
    </row>
    <row r="128" spans="1:9" ht="15.75" x14ac:dyDescent="0.25">
      <c r="A128" s="24" t="s">
        <v>613</v>
      </c>
      <c r="B128" s="19">
        <v>50</v>
      </c>
      <c r="C128" s="19" t="s">
        <v>393</v>
      </c>
      <c r="D128" s="20">
        <v>0.2</v>
      </c>
      <c r="E128" s="19" t="s">
        <v>393</v>
      </c>
      <c r="F128" s="21">
        <f t="shared" si="0"/>
        <v>0.11200000000000002</v>
      </c>
      <c r="G128" s="21">
        <f t="shared" si="2"/>
        <v>11.760000000000002</v>
      </c>
      <c r="H128" s="23" t="s">
        <v>386</v>
      </c>
      <c r="I128" s="98" t="s">
        <v>614</v>
      </c>
    </row>
    <row r="129" spans="1:9" ht="15.75" x14ac:dyDescent="0.25">
      <c r="A129" s="24" t="s">
        <v>615</v>
      </c>
      <c r="B129" s="19">
        <v>50</v>
      </c>
      <c r="C129" s="19" t="s">
        <v>393</v>
      </c>
      <c r="D129" s="20">
        <v>0.2</v>
      </c>
      <c r="E129" s="19" t="s">
        <v>393</v>
      </c>
      <c r="F129" s="21">
        <f t="shared" si="0"/>
        <v>0.11200000000000002</v>
      </c>
      <c r="G129" s="21">
        <f t="shared" si="2"/>
        <v>11.760000000000002</v>
      </c>
      <c r="H129" s="23" t="s">
        <v>386</v>
      </c>
      <c r="I129" s="97" t="s">
        <v>616</v>
      </c>
    </row>
    <row r="130" spans="1:9" ht="15.75" x14ac:dyDescent="0.25">
      <c r="A130" s="24" t="s">
        <v>617</v>
      </c>
      <c r="B130" s="19">
        <v>50</v>
      </c>
      <c r="C130" s="19" t="s">
        <v>393</v>
      </c>
      <c r="D130" s="20">
        <v>0.2</v>
      </c>
      <c r="E130" s="19" t="s">
        <v>393</v>
      </c>
      <c r="F130" s="21">
        <f t="shared" si="0"/>
        <v>0.11200000000000002</v>
      </c>
      <c r="G130" s="21">
        <f t="shared" si="2"/>
        <v>11.760000000000002</v>
      </c>
      <c r="H130" s="23" t="s">
        <v>386</v>
      </c>
      <c r="I130" s="97" t="s">
        <v>618</v>
      </c>
    </row>
    <row r="131" spans="1:9" ht="15.75" x14ac:dyDescent="0.25">
      <c r="A131" s="24" t="s">
        <v>12</v>
      </c>
      <c r="B131" s="19">
        <v>50</v>
      </c>
      <c r="C131" s="19" t="s">
        <v>393</v>
      </c>
      <c r="D131" s="20">
        <v>0.2</v>
      </c>
      <c r="E131" s="19" t="s">
        <v>393</v>
      </c>
      <c r="F131" s="21">
        <f t="shared" si="0"/>
        <v>0.11200000000000002</v>
      </c>
      <c r="G131" s="21">
        <f t="shared" si="2"/>
        <v>11.760000000000002</v>
      </c>
      <c r="H131" s="23" t="s">
        <v>386</v>
      </c>
      <c r="I131" s="147" t="s">
        <v>619</v>
      </c>
    </row>
    <row r="132" spans="1:9" ht="15.75" x14ac:dyDescent="0.25">
      <c r="A132" s="24" t="s">
        <v>13</v>
      </c>
      <c r="B132" s="19">
        <v>50</v>
      </c>
      <c r="C132" s="19" t="s">
        <v>393</v>
      </c>
      <c r="D132" s="20">
        <v>0.2</v>
      </c>
      <c r="E132" s="19" t="s">
        <v>393</v>
      </c>
      <c r="F132" s="21">
        <f t="shared" si="0"/>
        <v>0.11200000000000002</v>
      </c>
      <c r="G132" s="21">
        <f t="shared" si="2"/>
        <v>11.760000000000002</v>
      </c>
      <c r="H132" s="23" t="s">
        <v>386</v>
      </c>
      <c r="I132" s="146" t="s">
        <v>620</v>
      </c>
    </row>
    <row r="133" spans="1:9" ht="15.75" x14ac:dyDescent="0.25">
      <c r="A133" s="24" t="s">
        <v>14</v>
      </c>
      <c r="B133" s="19">
        <v>50</v>
      </c>
      <c r="C133" s="19" t="s">
        <v>393</v>
      </c>
      <c r="D133" s="20">
        <v>0.2</v>
      </c>
      <c r="E133" s="19" t="s">
        <v>393</v>
      </c>
      <c r="F133" s="21">
        <f t="shared" si="0"/>
        <v>0.11200000000000002</v>
      </c>
      <c r="G133" s="21">
        <f t="shared" si="2"/>
        <v>11.760000000000002</v>
      </c>
      <c r="H133" s="23" t="s">
        <v>386</v>
      </c>
      <c r="I133" s="148" t="s">
        <v>621</v>
      </c>
    </row>
    <row r="134" spans="1:9" ht="15.75" x14ac:dyDescent="0.25">
      <c r="A134" s="24" t="s">
        <v>15</v>
      </c>
      <c r="B134" s="19">
        <v>50</v>
      </c>
      <c r="C134" s="19" t="s">
        <v>393</v>
      </c>
      <c r="D134" s="20">
        <v>0.2</v>
      </c>
      <c r="E134" s="19" t="s">
        <v>393</v>
      </c>
      <c r="F134" s="21">
        <f t="shared" si="0"/>
        <v>0.11200000000000002</v>
      </c>
      <c r="G134" s="21">
        <f t="shared" si="2"/>
        <v>11.760000000000002</v>
      </c>
      <c r="H134" s="23" t="s">
        <v>386</v>
      </c>
      <c r="I134" s="148" t="s">
        <v>622</v>
      </c>
    </row>
    <row r="135" spans="1:9" ht="16.5" thickBot="1" x14ac:dyDescent="0.3">
      <c r="A135" s="25" t="s">
        <v>623</v>
      </c>
      <c r="B135" s="26">
        <v>5</v>
      </c>
      <c r="C135" s="26" t="s">
        <v>624</v>
      </c>
      <c r="D135" s="27">
        <v>0.08</v>
      </c>
      <c r="E135" s="26" t="s">
        <v>624</v>
      </c>
      <c r="F135" s="28">
        <f t="shared" si="0"/>
        <v>0.44800000000000006</v>
      </c>
      <c r="G135" s="28">
        <f>D135*$A$3/B135*A2</f>
        <v>47.040000000000006</v>
      </c>
      <c r="H135" s="29" t="s">
        <v>386</v>
      </c>
      <c r="I135" s="61"/>
    </row>
    <row r="136" spans="1:9" ht="16.5" thickBot="1" x14ac:dyDescent="0.3">
      <c r="A136" s="30"/>
      <c r="B136" s="31"/>
      <c r="C136" s="31"/>
      <c r="D136" s="32"/>
      <c r="E136" s="31"/>
      <c r="F136" s="33">
        <f>SUM(F6:F135)</f>
        <v>22.999999999999911</v>
      </c>
      <c r="G136" s="33">
        <f>SUM(G6:G135)</f>
        <v>2415.0000000000136</v>
      </c>
      <c r="H136" s="34" t="s">
        <v>386</v>
      </c>
      <c r="I136" s="35"/>
    </row>
    <row r="137" spans="1:9" ht="15.75" x14ac:dyDescent="0.25">
      <c r="A137" s="36" t="s">
        <v>625</v>
      </c>
      <c r="B137" s="37">
        <v>1</v>
      </c>
      <c r="C137" s="37" t="s">
        <v>626</v>
      </c>
      <c r="D137" s="38"/>
      <c r="E137" s="39"/>
      <c r="F137" s="39">
        <v>5</v>
      </c>
      <c r="G137" s="39"/>
      <c r="H137" s="40"/>
    </row>
    <row r="138" spans="1:9" ht="16.5" thickBot="1" x14ac:dyDescent="0.3">
      <c r="A138" s="25" t="s">
        <v>627</v>
      </c>
      <c r="B138" s="41"/>
      <c r="C138" s="41"/>
      <c r="D138" s="41"/>
      <c r="E138" s="41"/>
      <c r="F138" s="42">
        <f>F136+F137</f>
        <v>27.999999999999911</v>
      </c>
      <c r="G138" s="41"/>
      <c r="H138" s="43"/>
    </row>
    <row r="140" spans="1:9" x14ac:dyDescent="0.25">
      <c r="B140" s="44" t="s">
        <v>628</v>
      </c>
    </row>
    <row r="141" spans="1:9" x14ac:dyDescent="0.25">
      <c r="A141" s="45"/>
      <c r="B141" s="46" t="s">
        <v>629</v>
      </c>
      <c r="C141" s="46" t="s">
        <v>630</v>
      </c>
    </row>
    <row r="142" spans="1:9" ht="15.75" x14ac:dyDescent="0.25">
      <c r="A142" s="47"/>
      <c r="B142" s="48" t="s">
        <v>631</v>
      </c>
      <c r="C142" s="48" t="s">
        <v>632</v>
      </c>
      <c r="D142" s="48" t="s">
        <v>633</v>
      </c>
    </row>
    <row r="143" spans="1:9" x14ac:dyDescent="0.25">
      <c r="B143" s="48" t="s">
        <v>634</v>
      </c>
      <c r="C143" s="48" t="s">
        <v>635</v>
      </c>
      <c r="D143" s="49">
        <v>60</v>
      </c>
    </row>
    <row r="144" spans="1:9" x14ac:dyDescent="0.25">
      <c r="B144" s="48" t="s">
        <v>634</v>
      </c>
      <c r="C144" s="48" t="s">
        <v>636</v>
      </c>
    </row>
    <row r="145" spans="2:3" x14ac:dyDescent="0.25">
      <c r="B145" s="50" t="s">
        <v>629</v>
      </c>
      <c r="C145" s="50" t="s">
        <v>636</v>
      </c>
    </row>
    <row r="146" spans="2:3" x14ac:dyDescent="0.25">
      <c r="B146" s="50" t="s">
        <v>637</v>
      </c>
      <c r="C146" s="50" t="s">
        <v>638</v>
      </c>
    </row>
  </sheetData>
  <mergeCells count="3">
    <mergeCell ref="B5:C5"/>
    <mergeCell ref="D5:E5"/>
    <mergeCell ref="G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46F9B-C33E-466F-BFF9-3A90D79B6554}">
  <dimension ref="A1:I49"/>
  <sheetViews>
    <sheetView topLeftCell="A4" workbookViewId="0">
      <selection activeCell="I7" sqref="I7"/>
    </sheetView>
  </sheetViews>
  <sheetFormatPr defaultRowHeight="15" x14ac:dyDescent="0.25"/>
  <cols>
    <col min="1" max="1" width="30.28515625" customWidth="1"/>
    <col min="7" max="7" width="12.42578125" customWidth="1"/>
    <col min="9" max="9" width="84.85546875" style="80" customWidth="1"/>
  </cols>
  <sheetData>
    <row r="1" spans="1:9" ht="15.75" x14ac:dyDescent="0.25">
      <c r="A1" s="1" t="s">
        <v>679</v>
      </c>
      <c r="B1" s="2"/>
      <c r="C1" s="3"/>
      <c r="D1" s="4"/>
      <c r="E1" s="5"/>
      <c r="F1" s="3"/>
      <c r="G1" s="3"/>
      <c r="H1" s="6"/>
    </row>
    <row r="2" spans="1:9" ht="15.75" x14ac:dyDescent="0.25">
      <c r="A2" s="7">
        <v>105</v>
      </c>
      <c r="B2" s="8" t="s">
        <v>378</v>
      </c>
      <c r="C2" s="9"/>
      <c r="D2" s="10"/>
      <c r="E2" s="9"/>
      <c r="F2" s="9"/>
      <c r="G2" s="9"/>
      <c r="H2" s="11"/>
    </row>
    <row r="3" spans="1:9" ht="15.75" x14ac:dyDescent="0.25">
      <c r="A3" s="12">
        <v>28</v>
      </c>
      <c r="B3" s="8" t="s">
        <v>379</v>
      </c>
      <c r="C3" s="9"/>
      <c r="D3" s="10"/>
      <c r="E3" s="9"/>
      <c r="F3" s="9"/>
      <c r="G3" s="9"/>
      <c r="H3" s="11"/>
    </row>
    <row r="4" spans="1:9" ht="16.5" thickBot="1" x14ac:dyDescent="0.3">
      <c r="A4" s="13"/>
      <c r="B4" s="14"/>
      <c r="C4" s="14"/>
      <c r="D4" s="14"/>
      <c r="E4" s="14"/>
      <c r="F4" s="14"/>
      <c r="G4" s="14"/>
      <c r="H4" s="15"/>
    </row>
    <row r="5" spans="1:9" ht="15.75" x14ac:dyDescent="0.25">
      <c r="A5" s="16"/>
      <c r="B5" s="164" t="s">
        <v>380</v>
      </c>
      <c r="C5" s="165"/>
      <c r="D5" s="164" t="s">
        <v>381</v>
      </c>
      <c r="E5" s="165"/>
      <c r="F5" s="17" t="s">
        <v>382</v>
      </c>
      <c r="G5" s="166" t="s">
        <v>383</v>
      </c>
      <c r="H5" s="167"/>
      <c r="I5" s="80" t="s">
        <v>706</v>
      </c>
    </row>
    <row r="6" spans="1:9" ht="15.75" x14ac:dyDescent="0.25">
      <c r="A6" s="18" t="s">
        <v>384</v>
      </c>
      <c r="B6" s="19"/>
      <c r="C6" s="19"/>
      <c r="D6" s="20" t="s">
        <v>385</v>
      </c>
      <c r="E6" s="19"/>
      <c r="F6" s="21">
        <f>(A3-F40)-SUM(F7:F38)</f>
        <v>14.095999999999998</v>
      </c>
      <c r="G6" s="21">
        <f>F6*A2</f>
        <v>1480.08</v>
      </c>
      <c r="H6" s="22" t="s">
        <v>386</v>
      </c>
    </row>
    <row r="7" spans="1:9" ht="15.75" x14ac:dyDescent="0.25">
      <c r="A7" s="18" t="s">
        <v>387</v>
      </c>
      <c r="B7" s="19">
        <v>10</v>
      </c>
      <c r="C7" s="19" t="s">
        <v>388</v>
      </c>
      <c r="D7" s="20">
        <v>1</v>
      </c>
      <c r="E7" s="19" t="s">
        <v>388</v>
      </c>
      <c r="F7" s="21">
        <f t="shared" ref="F7:F38" si="0">D7*$A$3/B7</f>
        <v>2.8</v>
      </c>
      <c r="G7" s="21">
        <f t="shared" ref="G7:G37" si="1">D7*$A$3/B7*$A$2</f>
        <v>294</v>
      </c>
      <c r="H7" s="22" t="s">
        <v>386</v>
      </c>
    </row>
    <row r="8" spans="1:9" ht="19.5" x14ac:dyDescent="0.35">
      <c r="A8" s="18" t="s">
        <v>389</v>
      </c>
      <c r="B8" s="19">
        <v>50</v>
      </c>
      <c r="C8" s="19" t="s">
        <v>390</v>
      </c>
      <c r="D8" s="20">
        <v>2.5</v>
      </c>
      <c r="E8" s="19" t="s">
        <v>390</v>
      </c>
      <c r="F8" s="21">
        <f t="shared" si="0"/>
        <v>1.4</v>
      </c>
      <c r="G8" s="21">
        <f t="shared" si="1"/>
        <v>147</v>
      </c>
      <c r="H8" s="22" t="s">
        <v>386</v>
      </c>
    </row>
    <row r="9" spans="1:9" ht="15.75" x14ac:dyDescent="0.25">
      <c r="A9" s="18" t="s">
        <v>391</v>
      </c>
      <c r="B9" s="19">
        <v>5</v>
      </c>
      <c r="C9" s="19" t="s">
        <v>390</v>
      </c>
      <c r="D9" s="20">
        <v>0.2</v>
      </c>
      <c r="E9" s="19" t="s">
        <v>390</v>
      </c>
      <c r="F9" s="21">
        <f t="shared" si="0"/>
        <v>1.1200000000000001</v>
      </c>
      <c r="G9" s="21">
        <f t="shared" si="1"/>
        <v>117.60000000000001</v>
      </c>
      <c r="H9" s="22" t="s">
        <v>386</v>
      </c>
    </row>
    <row r="10" spans="1:9" ht="15.75" x14ac:dyDescent="0.25">
      <c r="A10" s="18" t="s">
        <v>640</v>
      </c>
      <c r="B10" s="19">
        <v>50</v>
      </c>
      <c r="C10" s="19" t="s">
        <v>393</v>
      </c>
      <c r="D10" s="20">
        <v>0.2</v>
      </c>
      <c r="E10" s="19" t="s">
        <v>393</v>
      </c>
      <c r="F10" s="21">
        <f t="shared" si="0"/>
        <v>0.11200000000000002</v>
      </c>
      <c r="G10" s="21">
        <f t="shared" si="1"/>
        <v>11.760000000000002</v>
      </c>
      <c r="H10" s="22" t="s">
        <v>386</v>
      </c>
      <c r="I10" s="92" t="s">
        <v>641</v>
      </c>
    </row>
    <row r="11" spans="1:9" ht="15.75" x14ac:dyDescent="0.25">
      <c r="A11" s="18" t="s">
        <v>642</v>
      </c>
      <c r="B11" s="19">
        <v>50</v>
      </c>
      <c r="C11" s="19" t="s">
        <v>393</v>
      </c>
      <c r="D11" s="20">
        <v>0.2</v>
      </c>
      <c r="E11" s="19" t="s">
        <v>393</v>
      </c>
      <c r="F11" s="21">
        <f t="shared" si="0"/>
        <v>0.11200000000000002</v>
      </c>
      <c r="G11" s="21">
        <f t="shared" si="1"/>
        <v>11.760000000000002</v>
      </c>
      <c r="H11" s="22" t="s">
        <v>386</v>
      </c>
      <c r="I11" s="92" t="s">
        <v>643</v>
      </c>
    </row>
    <row r="12" spans="1:9" ht="15.75" x14ac:dyDescent="0.25">
      <c r="A12" s="18" t="s">
        <v>644</v>
      </c>
      <c r="B12" s="19">
        <v>50</v>
      </c>
      <c r="C12" s="19" t="s">
        <v>393</v>
      </c>
      <c r="D12" s="20">
        <v>0.2</v>
      </c>
      <c r="E12" s="19" t="s">
        <v>393</v>
      </c>
      <c r="F12" s="21">
        <f t="shared" si="0"/>
        <v>0.11200000000000002</v>
      </c>
      <c r="G12" s="21">
        <f t="shared" si="1"/>
        <v>11.760000000000002</v>
      </c>
      <c r="H12" s="22" t="s">
        <v>386</v>
      </c>
      <c r="I12" s="149" t="s">
        <v>645</v>
      </c>
    </row>
    <row r="13" spans="1:9" ht="15.75" x14ac:dyDescent="0.25">
      <c r="A13" s="18" t="s">
        <v>646</v>
      </c>
      <c r="B13" s="19">
        <v>50</v>
      </c>
      <c r="C13" s="19" t="s">
        <v>393</v>
      </c>
      <c r="D13" s="20">
        <v>0.2</v>
      </c>
      <c r="E13" s="19" t="s">
        <v>393</v>
      </c>
      <c r="F13" s="21">
        <f t="shared" si="0"/>
        <v>0.11200000000000002</v>
      </c>
      <c r="G13" s="21">
        <f t="shared" si="1"/>
        <v>11.760000000000002</v>
      </c>
      <c r="H13" s="22" t="s">
        <v>386</v>
      </c>
      <c r="I13" s="149" t="s">
        <v>647</v>
      </c>
    </row>
    <row r="14" spans="1:9" ht="15.75" x14ac:dyDescent="0.25">
      <c r="A14" s="18" t="s">
        <v>16</v>
      </c>
      <c r="B14" s="19">
        <v>50</v>
      </c>
      <c r="C14" s="19" t="s">
        <v>393</v>
      </c>
      <c r="D14" s="20">
        <v>0.2</v>
      </c>
      <c r="E14" s="19" t="s">
        <v>393</v>
      </c>
      <c r="F14" s="21">
        <f t="shared" si="0"/>
        <v>0.11200000000000002</v>
      </c>
      <c r="G14" s="21">
        <f t="shared" si="1"/>
        <v>11.760000000000002</v>
      </c>
      <c r="H14" s="22" t="s">
        <v>386</v>
      </c>
      <c r="I14" s="123" t="s">
        <v>648</v>
      </c>
    </row>
    <row r="15" spans="1:9" ht="15.75" x14ac:dyDescent="0.25">
      <c r="A15" s="18" t="s">
        <v>17</v>
      </c>
      <c r="B15" s="19">
        <v>50</v>
      </c>
      <c r="C15" s="19" t="s">
        <v>393</v>
      </c>
      <c r="D15" s="20">
        <v>0.2</v>
      </c>
      <c r="E15" s="19" t="s">
        <v>393</v>
      </c>
      <c r="F15" s="21">
        <f t="shared" si="0"/>
        <v>0.11200000000000002</v>
      </c>
      <c r="G15" s="21">
        <f t="shared" si="1"/>
        <v>11.760000000000002</v>
      </c>
      <c r="H15" s="22" t="s">
        <v>386</v>
      </c>
      <c r="I15" s="123" t="s">
        <v>649</v>
      </c>
    </row>
    <row r="16" spans="1:9" ht="15.75" x14ac:dyDescent="0.25">
      <c r="A16" s="18" t="s">
        <v>18</v>
      </c>
      <c r="B16" s="19">
        <v>50</v>
      </c>
      <c r="C16" s="19" t="s">
        <v>393</v>
      </c>
      <c r="D16" s="20">
        <v>0.2</v>
      </c>
      <c r="E16" s="19" t="s">
        <v>393</v>
      </c>
      <c r="F16" s="21">
        <f t="shared" si="0"/>
        <v>0.11200000000000002</v>
      </c>
      <c r="G16" s="21">
        <f t="shared" si="1"/>
        <v>11.760000000000002</v>
      </c>
      <c r="H16" s="22" t="s">
        <v>386</v>
      </c>
      <c r="I16" s="150" t="s">
        <v>650</v>
      </c>
    </row>
    <row r="17" spans="1:9" ht="15.75" x14ac:dyDescent="0.25">
      <c r="A17" s="18" t="s">
        <v>19</v>
      </c>
      <c r="B17" s="19">
        <v>50</v>
      </c>
      <c r="C17" s="19" t="s">
        <v>393</v>
      </c>
      <c r="D17" s="20">
        <v>0.2</v>
      </c>
      <c r="E17" s="19" t="s">
        <v>393</v>
      </c>
      <c r="F17" s="21">
        <f t="shared" si="0"/>
        <v>0.11200000000000002</v>
      </c>
      <c r="G17" s="21">
        <f t="shared" si="1"/>
        <v>11.760000000000002</v>
      </c>
      <c r="H17" s="22" t="s">
        <v>386</v>
      </c>
      <c r="I17" s="150" t="s">
        <v>651</v>
      </c>
    </row>
    <row r="18" spans="1:9" ht="15.75" x14ac:dyDescent="0.25">
      <c r="A18" s="18" t="s">
        <v>20</v>
      </c>
      <c r="B18" s="19">
        <v>50</v>
      </c>
      <c r="C18" s="19" t="s">
        <v>393</v>
      </c>
      <c r="D18" s="20">
        <v>0.2</v>
      </c>
      <c r="E18" s="19" t="s">
        <v>393</v>
      </c>
      <c r="F18" s="21">
        <f t="shared" si="0"/>
        <v>0.11200000000000002</v>
      </c>
      <c r="G18" s="21">
        <f t="shared" si="1"/>
        <v>11.760000000000002</v>
      </c>
      <c r="H18" s="22" t="s">
        <v>386</v>
      </c>
      <c r="I18" s="151" t="s">
        <v>652</v>
      </c>
    </row>
    <row r="19" spans="1:9" ht="15.75" x14ac:dyDescent="0.25">
      <c r="A19" s="18" t="s">
        <v>21</v>
      </c>
      <c r="B19" s="19">
        <v>50</v>
      </c>
      <c r="C19" s="19" t="s">
        <v>393</v>
      </c>
      <c r="D19" s="20">
        <v>0.2</v>
      </c>
      <c r="E19" s="19" t="s">
        <v>393</v>
      </c>
      <c r="F19" s="21">
        <f t="shared" si="0"/>
        <v>0.11200000000000002</v>
      </c>
      <c r="G19" s="21">
        <f t="shared" si="1"/>
        <v>11.760000000000002</v>
      </c>
      <c r="H19" s="22" t="s">
        <v>386</v>
      </c>
      <c r="I19" s="151" t="s">
        <v>653</v>
      </c>
    </row>
    <row r="20" spans="1:9" ht="15.75" x14ac:dyDescent="0.25">
      <c r="A20" s="18" t="s">
        <v>22</v>
      </c>
      <c r="B20" s="19">
        <v>50</v>
      </c>
      <c r="C20" s="19" t="s">
        <v>393</v>
      </c>
      <c r="D20" s="20">
        <v>0.2</v>
      </c>
      <c r="E20" s="19" t="s">
        <v>393</v>
      </c>
      <c r="F20" s="21">
        <f t="shared" si="0"/>
        <v>0.11200000000000002</v>
      </c>
      <c r="G20" s="21">
        <f t="shared" si="1"/>
        <v>11.760000000000002</v>
      </c>
      <c r="H20" s="22" t="s">
        <v>386</v>
      </c>
      <c r="I20" s="122" t="s">
        <v>654</v>
      </c>
    </row>
    <row r="21" spans="1:9" ht="15.75" x14ac:dyDescent="0.25">
      <c r="A21" s="18" t="s">
        <v>23</v>
      </c>
      <c r="B21" s="19">
        <v>50</v>
      </c>
      <c r="C21" s="19" t="s">
        <v>393</v>
      </c>
      <c r="D21" s="20">
        <v>0.2</v>
      </c>
      <c r="E21" s="19" t="s">
        <v>393</v>
      </c>
      <c r="F21" s="21">
        <f t="shared" si="0"/>
        <v>0.11200000000000002</v>
      </c>
      <c r="G21" s="21">
        <f t="shared" si="1"/>
        <v>11.760000000000002</v>
      </c>
      <c r="H21" s="23" t="s">
        <v>386</v>
      </c>
      <c r="I21" s="122" t="s">
        <v>655</v>
      </c>
    </row>
    <row r="22" spans="1:9" ht="15.75" x14ac:dyDescent="0.25">
      <c r="A22" s="18" t="s">
        <v>656</v>
      </c>
      <c r="B22" s="19">
        <v>50</v>
      </c>
      <c r="C22" s="19" t="s">
        <v>393</v>
      </c>
      <c r="D22" s="20">
        <v>0.2</v>
      </c>
      <c r="E22" s="19" t="s">
        <v>393</v>
      </c>
      <c r="F22" s="21">
        <f t="shared" si="0"/>
        <v>0.11200000000000002</v>
      </c>
      <c r="G22" s="21">
        <f t="shared" si="1"/>
        <v>11.760000000000002</v>
      </c>
      <c r="H22" s="22" t="s">
        <v>386</v>
      </c>
      <c r="I22" s="90" t="s">
        <v>657</v>
      </c>
    </row>
    <row r="23" spans="1:9" ht="15.75" x14ac:dyDescent="0.25">
      <c r="A23" s="18" t="s">
        <v>658</v>
      </c>
      <c r="B23" s="19">
        <v>50</v>
      </c>
      <c r="C23" s="19" t="s">
        <v>393</v>
      </c>
      <c r="D23" s="20">
        <v>0.2</v>
      </c>
      <c r="E23" s="19" t="s">
        <v>393</v>
      </c>
      <c r="F23" s="21">
        <f t="shared" si="0"/>
        <v>0.11200000000000002</v>
      </c>
      <c r="G23" s="21">
        <f t="shared" si="1"/>
        <v>11.760000000000002</v>
      </c>
      <c r="H23" s="22" t="s">
        <v>386</v>
      </c>
      <c r="I23" s="91" t="s">
        <v>659</v>
      </c>
    </row>
    <row r="24" spans="1:9" ht="15.75" x14ac:dyDescent="0.25">
      <c r="A24" s="18" t="s">
        <v>660</v>
      </c>
      <c r="B24" s="19">
        <v>50</v>
      </c>
      <c r="C24" s="19" t="s">
        <v>393</v>
      </c>
      <c r="D24" s="20">
        <v>0.2</v>
      </c>
      <c r="E24" s="19" t="s">
        <v>393</v>
      </c>
      <c r="F24" s="21">
        <f t="shared" si="0"/>
        <v>0.11200000000000002</v>
      </c>
      <c r="G24" s="21">
        <f t="shared" si="1"/>
        <v>11.760000000000002</v>
      </c>
      <c r="H24" s="22" t="s">
        <v>386</v>
      </c>
      <c r="I24" s="152" t="s">
        <v>661</v>
      </c>
    </row>
    <row r="25" spans="1:9" ht="15.75" x14ac:dyDescent="0.25">
      <c r="A25" s="18" t="s">
        <v>660</v>
      </c>
      <c r="B25" s="19">
        <v>50</v>
      </c>
      <c r="C25" s="19" t="s">
        <v>393</v>
      </c>
      <c r="D25" s="20">
        <v>0.2</v>
      </c>
      <c r="E25" s="19" t="s">
        <v>393</v>
      </c>
      <c r="F25" s="21">
        <f t="shared" si="0"/>
        <v>0.11200000000000002</v>
      </c>
      <c r="G25" s="21">
        <f t="shared" si="1"/>
        <v>11.760000000000002</v>
      </c>
      <c r="H25" s="22" t="s">
        <v>386</v>
      </c>
      <c r="I25" s="152" t="s">
        <v>662</v>
      </c>
    </row>
    <row r="26" spans="1:9" ht="15.75" x14ac:dyDescent="0.25">
      <c r="A26" s="18" t="s">
        <v>663</v>
      </c>
      <c r="B26" s="19">
        <v>50</v>
      </c>
      <c r="C26" s="19" t="s">
        <v>393</v>
      </c>
      <c r="D26" s="20">
        <v>0.2</v>
      </c>
      <c r="E26" s="19" t="s">
        <v>393</v>
      </c>
      <c r="F26" s="21">
        <f t="shared" si="0"/>
        <v>0.11200000000000002</v>
      </c>
      <c r="G26" s="21">
        <f t="shared" si="1"/>
        <v>11.760000000000002</v>
      </c>
      <c r="H26" s="22" t="s">
        <v>386</v>
      </c>
      <c r="I26" s="153" t="s">
        <v>664</v>
      </c>
    </row>
    <row r="27" spans="1:9" ht="15.75" x14ac:dyDescent="0.25">
      <c r="A27" s="18" t="s">
        <v>663</v>
      </c>
      <c r="B27" s="19">
        <v>50</v>
      </c>
      <c r="C27" s="19" t="s">
        <v>393</v>
      </c>
      <c r="D27" s="20">
        <v>0.2</v>
      </c>
      <c r="E27" s="19" t="s">
        <v>393</v>
      </c>
      <c r="F27" s="21">
        <f t="shared" si="0"/>
        <v>0.11200000000000002</v>
      </c>
      <c r="G27" s="21">
        <f t="shared" si="1"/>
        <v>11.760000000000002</v>
      </c>
      <c r="H27" s="22" t="s">
        <v>386</v>
      </c>
      <c r="I27" s="154" t="s">
        <v>665</v>
      </c>
    </row>
    <row r="28" spans="1:9" ht="15.75" x14ac:dyDescent="0.25">
      <c r="A28" s="18" t="s">
        <v>24</v>
      </c>
      <c r="B28" s="19">
        <v>50</v>
      </c>
      <c r="C28" s="19" t="s">
        <v>393</v>
      </c>
      <c r="D28" s="20">
        <v>0.2</v>
      </c>
      <c r="E28" s="19" t="s">
        <v>393</v>
      </c>
      <c r="F28" s="21">
        <f t="shared" si="0"/>
        <v>0.11200000000000002</v>
      </c>
      <c r="G28" s="21">
        <f t="shared" si="1"/>
        <v>11.760000000000002</v>
      </c>
      <c r="H28" s="22" t="s">
        <v>386</v>
      </c>
      <c r="I28" s="155" t="s">
        <v>666</v>
      </c>
    </row>
    <row r="29" spans="1:9" ht="15.75" x14ac:dyDescent="0.25">
      <c r="A29" s="18" t="s">
        <v>667</v>
      </c>
      <c r="B29" s="19">
        <v>50</v>
      </c>
      <c r="C29" s="19" t="s">
        <v>393</v>
      </c>
      <c r="D29" s="20">
        <v>0.2</v>
      </c>
      <c r="E29" s="19" t="s">
        <v>393</v>
      </c>
      <c r="F29" s="21">
        <f t="shared" si="0"/>
        <v>0.11200000000000002</v>
      </c>
      <c r="G29" s="21">
        <f t="shared" si="1"/>
        <v>11.760000000000002</v>
      </c>
      <c r="H29" s="22" t="s">
        <v>386</v>
      </c>
      <c r="I29" s="155" t="s">
        <v>668</v>
      </c>
    </row>
    <row r="30" spans="1:9" ht="15.75" x14ac:dyDescent="0.25">
      <c r="A30" s="18" t="s">
        <v>25</v>
      </c>
      <c r="B30" s="19">
        <v>50</v>
      </c>
      <c r="C30" s="19" t="s">
        <v>393</v>
      </c>
      <c r="D30" s="20">
        <v>0.2</v>
      </c>
      <c r="E30" s="19" t="s">
        <v>393</v>
      </c>
      <c r="F30" s="21">
        <f t="shared" si="0"/>
        <v>0.11200000000000002</v>
      </c>
      <c r="G30" s="21">
        <f t="shared" si="1"/>
        <v>11.760000000000002</v>
      </c>
      <c r="H30" s="22" t="s">
        <v>386</v>
      </c>
      <c r="I30" s="156" t="s">
        <v>669</v>
      </c>
    </row>
    <row r="31" spans="1:9" ht="15.75" x14ac:dyDescent="0.25">
      <c r="A31" s="18" t="s">
        <v>26</v>
      </c>
      <c r="B31" s="19">
        <v>50</v>
      </c>
      <c r="C31" s="19" t="s">
        <v>393</v>
      </c>
      <c r="D31" s="20">
        <v>0.2</v>
      </c>
      <c r="E31" s="19" t="s">
        <v>393</v>
      </c>
      <c r="F31" s="21">
        <f t="shared" si="0"/>
        <v>0.11200000000000002</v>
      </c>
      <c r="G31" s="21">
        <f t="shared" si="1"/>
        <v>11.760000000000002</v>
      </c>
      <c r="H31" s="22" t="s">
        <v>386</v>
      </c>
      <c r="I31" s="156" t="s">
        <v>670</v>
      </c>
    </row>
    <row r="32" spans="1:9" ht="15.75" x14ac:dyDescent="0.25">
      <c r="A32" s="18" t="s">
        <v>671</v>
      </c>
      <c r="B32" s="19">
        <v>50</v>
      </c>
      <c r="C32" s="19" t="s">
        <v>393</v>
      </c>
      <c r="D32" s="20">
        <v>0.2</v>
      </c>
      <c r="E32" s="19" t="s">
        <v>393</v>
      </c>
      <c r="F32" s="21">
        <f t="shared" si="0"/>
        <v>0.11200000000000002</v>
      </c>
      <c r="G32" s="21">
        <f t="shared" si="1"/>
        <v>11.760000000000002</v>
      </c>
      <c r="H32" s="22" t="s">
        <v>386</v>
      </c>
      <c r="I32" s="157" t="s">
        <v>671</v>
      </c>
    </row>
    <row r="33" spans="1:9" ht="15.75" x14ac:dyDescent="0.25">
      <c r="A33" s="18" t="s">
        <v>672</v>
      </c>
      <c r="B33" s="19">
        <v>50</v>
      </c>
      <c r="C33" s="19" t="s">
        <v>393</v>
      </c>
      <c r="D33" s="20">
        <v>0.2</v>
      </c>
      <c r="E33" s="19" t="s">
        <v>393</v>
      </c>
      <c r="F33" s="21">
        <f t="shared" si="0"/>
        <v>0.11200000000000002</v>
      </c>
      <c r="G33" s="21">
        <f t="shared" si="1"/>
        <v>11.760000000000002</v>
      </c>
      <c r="H33" s="23" t="s">
        <v>386</v>
      </c>
      <c r="I33" s="128" t="s">
        <v>672</v>
      </c>
    </row>
    <row r="34" spans="1:9" ht="15.75" x14ac:dyDescent="0.25">
      <c r="A34" s="24" t="s">
        <v>673</v>
      </c>
      <c r="B34" s="19">
        <v>50</v>
      </c>
      <c r="C34" s="19" t="s">
        <v>393</v>
      </c>
      <c r="D34" s="20">
        <v>0.2</v>
      </c>
      <c r="E34" s="19" t="s">
        <v>393</v>
      </c>
      <c r="F34" s="21">
        <f t="shared" si="0"/>
        <v>0.11200000000000002</v>
      </c>
      <c r="G34" s="21">
        <f t="shared" si="1"/>
        <v>11.760000000000002</v>
      </c>
      <c r="H34" s="23" t="s">
        <v>386</v>
      </c>
      <c r="I34" s="158" t="s">
        <v>674</v>
      </c>
    </row>
    <row r="35" spans="1:9" ht="15.75" x14ac:dyDescent="0.25">
      <c r="A35" s="24" t="s">
        <v>675</v>
      </c>
      <c r="B35" s="19">
        <v>50</v>
      </c>
      <c r="C35" s="19" t="s">
        <v>393</v>
      </c>
      <c r="D35" s="20">
        <v>0.2</v>
      </c>
      <c r="E35" s="19" t="s">
        <v>393</v>
      </c>
      <c r="F35" s="21">
        <f t="shared" si="0"/>
        <v>0.11200000000000002</v>
      </c>
      <c r="G35" s="21">
        <f t="shared" si="1"/>
        <v>11.760000000000002</v>
      </c>
      <c r="H35" s="23" t="s">
        <v>386</v>
      </c>
      <c r="I35" s="159" t="s">
        <v>676</v>
      </c>
    </row>
    <row r="36" spans="1:9" ht="15.75" x14ac:dyDescent="0.25">
      <c r="A36" s="24" t="s">
        <v>40</v>
      </c>
      <c r="B36" s="19">
        <v>50</v>
      </c>
      <c r="C36" s="19" t="s">
        <v>393</v>
      </c>
      <c r="D36" s="20">
        <v>0.2</v>
      </c>
      <c r="E36" s="19" t="s">
        <v>393</v>
      </c>
      <c r="F36" s="21">
        <f t="shared" si="0"/>
        <v>0.11200000000000002</v>
      </c>
      <c r="G36" s="21">
        <f t="shared" si="1"/>
        <v>11.760000000000002</v>
      </c>
      <c r="H36" s="23" t="s">
        <v>386</v>
      </c>
      <c r="I36" s="160" t="s">
        <v>677</v>
      </c>
    </row>
    <row r="37" spans="1:9" ht="15.75" x14ac:dyDescent="0.25">
      <c r="A37" s="24" t="s">
        <v>43</v>
      </c>
      <c r="B37" s="19">
        <v>50</v>
      </c>
      <c r="C37" s="19" t="s">
        <v>393</v>
      </c>
      <c r="D37" s="20">
        <v>0.2</v>
      </c>
      <c r="E37" s="19" t="s">
        <v>393</v>
      </c>
      <c r="F37" s="21">
        <f t="shared" si="0"/>
        <v>0.11200000000000002</v>
      </c>
      <c r="G37" s="21">
        <f t="shared" si="1"/>
        <v>11.760000000000002</v>
      </c>
      <c r="H37" s="23" t="s">
        <v>386</v>
      </c>
      <c r="I37" s="160" t="s">
        <v>678</v>
      </c>
    </row>
    <row r="38" spans="1:9" ht="16.5" thickBot="1" x14ac:dyDescent="0.3">
      <c r="A38" s="25" t="s">
        <v>623</v>
      </c>
      <c r="B38" s="26">
        <v>5</v>
      </c>
      <c r="C38" s="26" t="s">
        <v>624</v>
      </c>
      <c r="D38" s="27">
        <v>0.08</v>
      </c>
      <c r="E38" s="26" t="s">
        <v>624</v>
      </c>
      <c r="F38" s="28">
        <f t="shared" si="0"/>
        <v>0.44800000000000006</v>
      </c>
      <c r="G38" s="28">
        <f>D38*$A$3/B38*A2</f>
        <v>47.040000000000006</v>
      </c>
      <c r="H38" s="29" t="s">
        <v>386</v>
      </c>
    </row>
    <row r="39" spans="1:9" ht="16.5" thickBot="1" x14ac:dyDescent="0.3">
      <c r="A39" s="30"/>
      <c r="B39" s="31"/>
      <c r="C39" s="31"/>
      <c r="D39" s="32"/>
      <c r="E39" s="31"/>
      <c r="F39" s="33">
        <f>SUM(F6:F38)</f>
        <v>22.99999999999995</v>
      </c>
      <c r="G39" s="33">
        <f>SUM(G6:G38)</f>
        <v>2415.0000000000059</v>
      </c>
      <c r="H39" s="34" t="s">
        <v>386</v>
      </c>
    </row>
    <row r="40" spans="1:9" ht="15.75" x14ac:dyDescent="0.25">
      <c r="A40" s="36" t="s">
        <v>625</v>
      </c>
      <c r="B40" s="37">
        <v>1</v>
      </c>
      <c r="C40" s="37" t="s">
        <v>626</v>
      </c>
      <c r="D40" s="38"/>
      <c r="E40" s="39"/>
      <c r="F40" s="39">
        <v>5</v>
      </c>
      <c r="G40" s="39"/>
      <c r="H40" s="40"/>
    </row>
    <row r="41" spans="1:9" ht="16.5" thickBot="1" x14ac:dyDescent="0.3">
      <c r="A41" s="25" t="s">
        <v>627</v>
      </c>
      <c r="B41" s="41"/>
      <c r="C41" s="41"/>
      <c r="D41" s="41"/>
      <c r="E41" s="41"/>
      <c r="F41" s="42">
        <f>F39+F40</f>
        <v>27.99999999999995</v>
      </c>
      <c r="G41" s="41"/>
      <c r="H41" s="43"/>
    </row>
    <row r="43" spans="1:9" x14ac:dyDescent="0.25">
      <c r="B43" s="44" t="s">
        <v>628</v>
      </c>
    </row>
    <row r="44" spans="1:9" x14ac:dyDescent="0.25">
      <c r="A44" s="45"/>
      <c r="B44" s="46" t="s">
        <v>629</v>
      </c>
      <c r="C44" s="46" t="s">
        <v>630</v>
      </c>
    </row>
    <row r="45" spans="1:9" ht="15.75" x14ac:dyDescent="0.25">
      <c r="A45" s="47"/>
      <c r="B45" s="48" t="s">
        <v>631</v>
      </c>
      <c r="C45" s="48" t="s">
        <v>632</v>
      </c>
      <c r="D45" s="48" t="s">
        <v>633</v>
      </c>
    </row>
    <row r="46" spans="1:9" x14ac:dyDescent="0.25">
      <c r="B46" s="48" t="s">
        <v>634</v>
      </c>
      <c r="C46" s="48" t="s">
        <v>635</v>
      </c>
      <c r="D46" s="49">
        <v>60</v>
      </c>
    </row>
    <row r="47" spans="1:9" x14ac:dyDescent="0.25">
      <c r="B47" s="48" t="s">
        <v>634</v>
      </c>
      <c r="C47" s="48" t="s">
        <v>636</v>
      </c>
    </row>
    <row r="48" spans="1:9" x14ac:dyDescent="0.25">
      <c r="B48" s="50" t="s">
        <v>629</v>
      </c>
      <c r="C48" s="50" t="s">
        <v>636</v>
      </c>
    </row>
    <row r="49" spans="2:3" x14ac:dyDescent="0.25">
      <c r="B49" s="50" t="s">
        <v>637</v>
      </c>
      <c r="C49" s="50" t="s">
        <v>638</v>
      </c>
    </row>
  </sheetData>
  <mergeCells count="3">
    <mergeCell ref="B5:C5"/>
    <mergeCell ref="D5:E5"/>
    <mergeCell ref="G5:H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9BEE9-7312-487D-AD65-0B0EED13B116}">
  <dimension ref="A1:I43"/>
  <sheetViews>
    <sheetView workbookViewId="0">
      <selection activeCell="I6" sqref="I6"/>
    </sheetView>
  </sheetViews>
  <sheetFormatPr defaultRowHeight="15" x14ac:dyDescent="0.25"/>
  <cols>
    <col min="1" max="1" width="22.140625" customWidth="1"/>
    <col min="7" max="7" width="12.28515625" customWidth="1"/>
    <col min="9" max="9" width="94.85546875" style="80" customWidth="1"/>
  </cols>
  <sheetData>
    <row r="1" spans="1:9" ht="15.75" x14ac:dyDescent="0.25">
      <c r="A1" s="1" t="s">
        <v>696</v>
      </c>
      <c r="B1" s="2"/>
      <c r="C1" s="3"/>
      <c r="D1" s="4"/>
      <c r="E1" s="5"/>
      <c r="F1" s="3"/>
      <c r="G1" s="3"/>
      <c r="H1" s="6"/>
    </row>
    <row r="2" spans="1:9" ht="15.75" x14ac:dyDescent="0.25">
      <c r="A2" s="7">
        <v>105</v>
      </c>
      <c r="B2" s="8" t="s">
        <v>378</v>
      </c>
      <c r="C2" s="9"/>
      <c r="D2" s="10"/>
      <c r="E2" s="9"/>
      <c r="F2" s="9"/>
      <c r="G2" s="9"/>
      <c r="H2" s="11"/>
    </row>
    <row r="3" spans="1:9" ht="15.75" x14ac:dyDescent="0.25">
      <c r="A3" s="12">
        <v>28</v>
      </c>
      <c r="B3" s="8" t="s">
        <v>379</v>
      </c>
      <c r="C3" s="9"/>
      <c r="D3" s="10"/>
      <c r="E3" s="9"/>
      <c r="F3" s="9"/>
      <c r="G3" s="9"/>
      <c r="H3" s="11"/>
    </row>
    <row r="4" spans="1:9" ht="16.5" thickBot="1" x14ac:dyDescent="0.3">
      <c r="A4" s="13"/>
      <c r="B4" s="14"/>
      <c r="C4" s="14"/>
      <c r="D4" s="14"/>
      <c r="E4" s="14"/>
      <c r="F4" s="14"/>
      <c r="G4" s="14"/>
      <c r="H4" s="15"/>
    </row>
    <row r="5" spans="1:9" ht="15.75" x14ac:dyDescent="0.25">
      <c r="A5" s="16"/>
      <c r="B5" s="164" t="s">
        <v>380</v>
      </c>
      <c r="C5" s="165"/>
      <c r="D5" s="164" t="s">
        <v>381</v>
      </c>
      <c r="E5" s="165"/>
      <c r="F5" s="17" t="s">
        <v>382</v>
      </c>
      <c r="G5" s="166" t="s">
        <v>383</v>
      </c>
      <c r="H5" s="167"/>
      <c r="I5" s="80" t="s">
        <v>716</v>
      </c>
    </row>
    <row r="6" spans="1:9" ht="15.75" x14ac:dyDescent="0.25">
      <c r="A6" s="18" t="s">
        <v>384</v>
      </c>
      <c r="B6" s="19"/>
      <c r="C6" s="19"/>
      <c r="D6" s="20" t="s">
        <v>385</v>
      </c>
      <c r="E6" s="19"/>
      <c r="F6" s="21">
        <f>(A3-F34)-SUM(F7:F32)</f>
        <v>4.9119999999999955</v>
      </c>
      <c r="G6" s="21">
        <f>F6*A2</f>
        <v>515.75999999999954</v>
      </c>
      <c r="H6" s="22" t="s">
        <v>386</v>
      </c>
    </row>
    <row r="7" spans="1:9" ht="15.75" x14ac:dyDescent="0.25">
      <c r="A7" s="18" t="s">
        <v>387</v>
      </c>
      <c r="B7" s="19">
        <v>10</v>
      </c>
      <c r="C7" s="19" t="s">
        <v>388</v>
      </c>
      <c r="D7" s="20">
        <v>1</v>
      </c>
      <c r="E7" s="19" t="s">
        <v>388</v>
      </c>
      <c r="F7" s="21">
        <f t="shared" ref="F7:F32" si="0">D7*$A$3/B7</f>
        <v>2.8</v>
      </c>
      <c r="G7" s="21">
        <f t="shared" ref="G7:G24" si="1">D7*$A$3/B7*$A$2</f>
        <v>294</v>
      </c>
      <c r="H7" s="22" t="s">
        <v>386</v>
      </c>
    </row>
    <row r="8" spans="1:9" ht="19.5" x14ac:dyDescent="0.35">
      <c r="A8" s="18" t="s">
        <v>389</v>
      </c>
      <c r="B8" s="19">
        <v>50</v>
      </c>
      <c r="C8" s="19" t="s">
        <v>390</v>
      </c>
      <c r="D8" s="20">
        <v>2.5</v>
      </c>
      <c r="E8" s="19" t="s">
        <v>390</v>
      </c>
      <c r="F8" s="21">
        <f t="shared" si="0"/>
        <v>1.4</v>
      </c>
      <c r="G8" s="21">
        <f t="shared" si="1"/>
        <v>147</v>
      </c>
      <c r="H8" s="22" t="s">
        <v>386</v>
      </c>
    </row>
    <row r="9" spans="1:9" ht="15.75" x14ac:dyDescent="0.25">
      <c r="A9" s="18" t="s">
        <v>391</v>
      </c>
      <c r="B9" s="19">
        <v>5</v>
      </c>
      <c r="C9" s="19" t="s">
        <v>390</v>
      </c>
      <c r="D9" s="20">
        <v>0.2</v>
      </c>
      <c r="E9" s="19" t="s">
        <v>390</v>
      </c>
      <c r="F9" s="21">
        <f t="shared" si="0"/>
        <v>1.1200000000000001</v>
      </c>
      <c r="G9" s="21">
        <f t="shared" si="1"/>
        <v>117.60000000000001</v>
      </c>
      <c r="H9" s="22" t="s">
        <v>386</v>
      </c>
    </row>
    <row r="10" spans="1:9" ht="15.75" x14ac:dyDescent="0.25">
      <c r="A10" s="18" t="s">
        <v>35</v>
      </c>
      <c r="B10" s="19">
        <v>10</v>
      </c>
      <c r="C10" s="19" t="s">
        <v>393</v>
      </c>
      <c r="D10" s="20">
        <v>0.2</v>
      </c>
      <c r="E10" s="19" t="s">
        <v>393</v>
      </c>
      <c r="F10" s="21">
        <f t="shared" si="0"/>
        <v>0.56000000000000005</v>
      </c>
      <c r="G10" s="21">
        <f t="shared" si="1"/>
        <v>58.800000000000004</v>
      </c>
      <c r="H10" s="22" t="s">
        <v>386</v>
      </c>
      <c r="I10" s="131" t="s">
        <v>680</v>
      </c>
    </row>
    <row r="11" spans="1:9" ht="15.75" x14ac:dyDescent="0.25">
      <c r="A11" s="18" t="s">
        <v>37</v>
      </c>
      <c r="B11" s="19">
        <v>10</v>
      </c>
      <c r="C11" s="19" t="s">
        <v>393</v>
      </c>
      <c r="D11" s="20">
        <v>0.2</v>
      </c>
      <c r="E11" s="19" t="s">
        <v>393</v>
      </c>
      <c r="F11" s="21">
        <f t="shared" si="0"/>
        <v>0.56000000000000005</v>
      </c>
      <c r="G11" s="21">
        <f t="shared" si="1"/>
        <v>58.800000000000004</v>
      </c>
      <c r="H11" s="22" t="s">
        <v>386</v>
      </c>
      <c r="I11" s="131" t="s">
        <v>681</v>
      </c>
    </row>
    <row r="12" spans="1:9" ht="15.75" x14ac:dyDescent="0.25">
      <c r="A12" s="18" t="s">
        <v>27</v>
      </c>
      <c r="B12" s="19">
        <v>10</v>
      </c>
      <c r="C12" s="19" t="s">
        <v>393</v>
      </c>
      <c r="D12" s="20">
        <v>0.2</v>
      </c>
      <c r="E12" s="19" t="s">
        <v>393</v>
      </c>
      <c r="F12" s="21">
        <f t="shared" si="0"/>
        <v>0.56000000000000005</v>
      </c>
      <c r="G12" s="21">
        <f t="shared" si="1"/>
        <v>58.800000000000004</v>
      </c>
      <c r="H12" s="22" t="s">
        <v>386</v>
      </c>
      <c r="I12" s="172" t="s">
        <v>682</v>
      </c>
    </row>
    <row r="13" spans="1:9" ht="15.75" x14ac:dyDescent="0.25">
      <c r="A13" s="18" t="s">
        <v>28</v>
      </c>
      <c r="B13" s="19">
        <v>10</v>
      </c>
      <c r="C13" s="19" t="s">
        <v>393</v>
      </c>
      <c r="D13" s="20">
        <v>0.2</v>
      </c>
      <c r="E13" s="19" t="s">
        <v>393</v>
      </c>
      <c r="F13" s="21">
        <f t="shared" si="0"/>
        <v>0.56000000000000005</v>
      </c>
      <c r="G13" s="21">
        <f t="shared" si="1"/>
        <v>58.800000000000004</v>
      </c>
      <c r="H13" s="22" t="s">
        <v>386</v>
      </c>
      <c r="I13" s="172" t="s">
        <v>683</v>
      </c>
    </row>
    <row r="14" spans="1:9" ht="15.75" x14ac:dyDescent="0.25">
      <c r="A14" s="18" t="s">
        <v>29</v>
      </c>
      <c r="B14" s="19">
        <v>10</v>
      </c>
      <c r="C14" s="19" t="s">
        <v>393</v>
      </c>
      <c r="D14" s="20">
        <v>0.2</v>
      </c>
      <c r="E14" s="19" t="s">
        <v>393</v>
      </c>
      <c r="F14" s="21">
        <f t="shared" si="0"/>
        <v>0.56000000000000005</v>
      </c>
      <c r="G14" s="21">
        <f t="shared" si="1"/>
        <v>58.800000000000004</v>
      </c>
      <c r="H14" s="22" t="s">
        <v>386</v>
      </c>
      <c r="I14" s="124" t="s">
        <v>684</v>
      </c>
    </row>
    <row r="15" spans="1:9" ht="15.75" x14ac:dyDescent="0.25">
      <c r="A15" s="18" t="s">
        <v>30</v>
      </c>
      <c r="B15" s="19">
        <v>10</v>
      </c>
      <c r="C15" s="19" t="s">
        <v>393</v>
      </c>
      <c r="D15" s="20">
        <v>0.2</v>
      </c>
      <c r="E15" s="19" t="s">
        <v>393</v>
      </c>
      <c r="F15" s="21">
        <f t="shared" si="0"/>
        <v>0.56000000000000005</v>
      </c>
      <c r="G15" s="21">
        <f t="shared" si="1"/>
        <v>58.800000000000004</v>
      </c>
      <c r="H15" s="22" t="s">
        <v>386</v>
      </c>
      <c r="I15" s="124" t="s">
        <v>685</v>
      </c>
    </row>
    <row r="16" spans="1:9" ht="15.75" x14ac:dyDescent="0.25">
      <c r="A16" s="18" t="s">
        <v>39</v>
      </c>
      <c r="B16" s="19">
        <v>10</v>
      </c>
      <c r="C16" s="19" t="s">
        <v>393</v>
      </c>
      <c r="D16" s="20">
        <v>0.2</v>
      </c>
      <c r="E16" s="19" t="s">
        <v>393</v>
      </c>
      <c r="F16" s="21">
        <f t="shared" si="0"/>
        <v>0.56000000000000005</v>
      </c>
      <c r="G16" s="21">
        <f t="shared" si="1"/>
        <v>58.800000000000004</v>
      </c>
      <c r="H16" s="22" t="s">
        <v>386</v>
      </c>
      <c r="I16" s="173" t="s">
        <v>686</v>
      </c>
    </row>
    <row r="17" spans="1:9" ht="15.75" x14ac:dyDescent="0.25">
      <c r="A17" s="18" t="s">
        <v>42</v>
      </c>
      <c r="B17" s="19">
        <v>10</v>
      </c>
      <c r="C17" s="19" t="s">
        <v>393</v>
      </c>
      <c r="D17" s="20">
        <v>0.2</v>
      </c>
      <c r="E17" s="19" t="s">
        <v>393</v>
      </c>
      <c r="F17" s="21">
        <f t="shared" si="0"/>
        <v>0.56000000000000005</v>
      </c>
      <c r="G17" s="21">
        <f t="shared" si="1"/>
        <v>58.800000000000004</v>
      </c>
      <c r="H17" s="22" t="s">
        <v>386</v>
      </c>
      <c r="I17" s="173" t="s">
        <v>687</v>
      </c>
    </row>
    <row r="18" spans="1:9" ht="15.75" x14ac:dyDescent="0.25">
      <c r="A18" s="18" t="s">
        <v>31</v>
      </c>
      <c r="B18" s="19">
        <v>10</v>
      </c>
      <c r="C18" s="19" t="s">
        <v>393</v>
      </c>
      <c r="D18" s="20">
        <v>0.2</v>
      </c>
      <c r="E18" s="19" t="s">
        <v>393</v>
      </c>
      <c r="F18" s="21">
        <f t="shared" si="0"/>
        <v>0.56000000000000005</v>
      </c>
      <c r="G18" s="21">
        <f t="shared" si="1"/>
        <v>58.800000000000004</v>
      </c>
      <c r="H18" s="22" t="s">
        <v>386</v>
      </c>
      <c r="I18" s="174" t="s">
        <v>688</v>
      </c>
    </row>
    <row r="19" spans="1:9" ht="15.75" x14ac:dyDescent="0.25">
      <c r="A19" s="18" t="s">
        <v>32</v>
      </c>
      <c r="B19" s="19">
        <v>10</v>
      </c>
      <c r="C19" s="19" t="s">
        <v>393</v>
      </c>
      <c r="D19" s="20">
        <v>0.2</v>
      </c>
      <c r="E19" s="19" t="s">
        <v>393</v>
      </c>
      <c r="F19" s="21">
        <f t="shared" si="0"/>
        <v>0.56000000000000005</v>
      </c>
      <c r="G19" s="21">
        <f t="shared" si="1"/>
        <v>58.800000000000004</v>
      </c>
      <c r="H19" s="22" t="s">
        <v>386</v>
      </c>
      <c r="I19" s="174" t="s">
        <v>689</v>
      </c>
    </row>
    <row r="20" spans="1:9" ht="15.75" x14ac:dyDescent="0.25">
      <c r="A20" s="18" t="s">
        <v>45</v>
      </c>
      <c r="B20" s="19">
        <v>10</v>
      </c>
      <c r="C20" s="19" t="s">
        <v>393</v>
      </c>
      <c r="D20" s="20">
        <v>0.2</v>
      </c>
      <c r="E20" s="19" t="s">
        <v>393</v>
      </c>
      <c r="F20" s="21">
        <f t="shared" si="0"/>
        <v>0.56000000000000005</v>
      </c>
      <c r="G20" s="21">
        <f t="shared" si="1"/>
        <v>58.800000000000004</v>
      </c>
      <c r="H20" s="22" t="s">
        <v>386</v>
      </c>
      <c r="I20" s="151" t="s">
        <v>690</v>
      </c>
    </row>
    <row r="21" spans="1:9" ht="15.75" x14ac:dyDescent="0.25">
      <c r="A21" s="18" t="s">
        <v>48</v>
      </c>
      <c r="B21" s="19">
        <v>10</v>
      </c>
      <c r="C21" s="19" t="s">
        <v>393</v>
      </c>
      <c r="D21" s="20">
        <v>0.2</v>
      </c>
      <c r="E21" s="19" t="s">
        <v>393</v>
      </c>
      <c r="F21" s="21">
        <f t="shared" si="0"/>
        <v>0.56000000000000005</v>
      </c>
      <c r="G21" s="21">
        <f t="shared" si="1"/>
        <v>58.800000000000004</v>
      </c>
      <c r="H21" s="23" t="s">
        <v>386</v>
      </c>
      <c r="I21" s="151" t="s">
        <v>691</v>
      </c>
    </row>
    <row r="22" spans="1:9" ht="15.75" x14ac:dyDescent="0.25">
      <c r="A22" s="18" t="s">
        <v>33</v>
      </c>
      <c r="B22" s="19">
        <v>10</v>
      </c>
      <c r="C22" s="19" t="s">
        <v>393</v>
      </c>
      <c r="D22" s="20">
        <v>0.2</v>
      </c>
      <c r="E22" s="19" t="s">
        <v>393</v>
      </c>
      <c r="F22" s="21">
        <f t="shared" si="0"/>
        <v>0.56000000000000005</v>
      </c>
      <c r="G22" s="21">
        <f t="shared" si="1"/>
        <v>58.800000000000004</v>
      </c>
      <c r="H22" s="23" t="s">
        <v>386</v>
      </c>
      <c r="I22" s="122" t="s">
        <v>692</v>
      </c>
    </row>
    <row r="23" spans="1:9" ht="15.75" x14ac:dyDescent="0.25">
      <c r="A23" s="18" t="s">
        <v>34</v>
      </c>
      <c r="B23" s="19">
        <v>10</v>
      </c>
      <c r="C23" s="19" t="s">
        <v>393</v>
      </c>
      <c r="D23" s="20">
        <v>0.2</v>
      </c>
      <c r="E23" s="19" t="s">
        <v>393</v>
      </c>
      <c r="F23" s="21">
        <f t="shared" si="0"/>
        <v>0.56000000000000005</v>
      </c>
      <c r="G23" s="21">
        <f t="shared" si="1"/>
        <v>58.800000000000004</v>
      </c>
      <c r="H23" s="23" t="s">
        <v>386</v>
      </c>
      <c r="I23" s="122" t="s">
        <v>693</v>
      </c>
    </row>
    <row r="24" spans="1:9" ht="15.75" x14ac:dyDescent="0.25">
      <c r="A24" s="18" t="s">
        <v>51</v>
      </c>
      <c r="B24" s="19">
        <v>10</v>
      </c>
      <c r="C24" s="19" t="s">
        <v>393</v>
      </c>
      <c r="D24" s="20">
        <v>0.2</v>
      </c>
      <c r="E24" s="19" t="s">
        <v>393</v>
      </c>
      <c r="F24" s="21">
        <f t="shared" si="0"/>
        <v>0.56000000000000005</v>
      </c>
      <c r="G24" s="21">
        <f t="shared" si="1"/>
        <v>58.800000000000004</v>
      </c>
      <c r="H24" s="23" t="s">
        <v>386</v>
      </c>
      <c r="I24" s="103" t="s">
        <v>694</v>
      </c>
    </row>
    <row r="25" spans="1:9" ht="15.75" x14ac:dyDescent="0.25">
      <c r="A25" s="18" t="s">
        <v>54</v>
      </c>
      <c r="B25" s="19">
        <v>10</v>
      </c>
      <c r="C25" s="19" t="s">
        <v>393</v>
      </c>
      <c r="D25" s="20">
        <v>0.2</v>
      </c>
      <c r="E25" s="19" t="s">
        <v>393</v>
      </c>
      <c r="F25" s="21">
        <f t="shared" ref="F25:F27" si="2">D25*$A$3/B25</f>
        <v>0.56000000000000005</v>
      </c>
      <c r="G25" s="21">
        <f t="shared" ref="G25:G27" si="3">D25*$A$3/B25*$A$2</f>
        <v>58.800000000000004</v>
      </c>
      <c r="H25" s="23" t="s">
        <v>386</v>
      </c>
      <c r="I25" s="103" t="s">
        <v>695</v>
      </c>
    </row>
    <row r="26" spans="1:9" ht="15.75" x14ac:dyDescent="0.25">
      <c r="A26" s="168" t="s">
        <v>293</v>
      </c>
      <c r="B26" s="19">
        <v>10</v>
      </c>
      <c r="C26" s="19" t="s">
        <v>393</v>
      </c>
      <c r="D26" s="20">
        <v>0.2</v>
      </c>
      <c r="E26" s="19" t="s">
        <v>393</v>
      </c>
      <c r="F26" s="21">
        <f t="shared" si="2"/>
        <v>0.56000000000000005</v>
      </c>
      <c r="G26" s="21">
        <f t="shared" si="3"/>
        <v>58.800000000000004</v>
      </c>
      <c r="H26" s="23" t="s">
        <v>386</v>
      </c>
      <c r="I26" s="169" t="s">
        <v>710</v>
      </c>
    </row>
    <row r="27" spans="1:9" ht="15.75" x14ac:dyDescent="0.25">
      <c r="A27" s="168" t="s">
        <v>294</v>
      </c>
      <c r="B27" s="19">
        <v>10</v>
      </c>
      <c r="C27" s="19" t="s">
        <v>393</v>
      </c>
      <c r="D27" s="20">
        <v>0.2</v>
      </c>
      <c r="E27" s="19" t="s">
        <v>393</v>
      </c>
      <c r="F27" s="21">
        <f t="shared" si="2"/>
        <v>0.56000000000000005</v>
      </c>
      <c r="G27" s="21">
        <f t="shared" si="3"/>
        <v>58.800000000000004</v>
      </c>
      <c r="H27" s="23" t="s">
        <v>386</v>
      </c>
      <c r="I27" s="169" t="s">
        <v>711</v>
      </c>
    </row>
    <row r="28" spans="1:9" ht="15.75" x14ac:dyDescent="0.25">
      <c r="A28" s="61" t="s">
        <v>57</v>
      </c>
      <c r="B28" s="19">
        <v>10</v>
      </c>
      <c r="C28" s="19" t="s">
        <v>393</v>
      </c>
      <c r="D28" s="20">
        <v>0.2</v>
      </c>
      <c r="E28" s="19" t="s">
        <v>393</v>
      </c>
      <c r="F28" s="21">
        <f t="shared" ref="F28:F31" si="4">D28*$A$3/B28</f>
        <v>0.56000000000000005</v>
      </c>
      <c r="G28" s="21">
        <f t="shared" ref="G28:G31" si="5">D28*$A$3/B28*$A$2</f>
        <v>58.800000000000004</v>
      </c>
      <c r="H28" s="23" t="s">
        <v>386</v>
      </c>
      <c r="I28" s="61" t="s">
        <v>712</v>
      </c>
    </row>
    <row r="29" spans="1:9" ht="15.75" x14ac:dyDescent="0.25">
      <c r="A29" s="61" t="s">
        <v>58</v>
      </c>
      <c r="B29" s="19">
        <v>10</v>
      </c>
      <c r="C29" s="19" t="s">
        <v>393</v>
      </c>
      <c r="D29" s="20">
        <v>0.2</v>
      </c>
      <c r="E29" s="19" t="s">
        <v>393</v>
      </c>
      <c r="F29" s="21">
        <f t="shared" si="4"/>
        <v>0.56000000000000005</v>
      </c>
      <c r="G29" s="21">
        <f t="shared" si="5"/>
        <v>58.800000000000004</v>
      </c>
      <c r="H29" s="23" t="s">
        <v>386</v>
      </c>
      <c r="I29" s="61" t="s">
        <v>713</v>
      </c>
    </row>
    <row r="30" spans="1:9" ht="15.75" x14ac:dyDescent="0.25">
      <c r="A30" s="61" t="s">
        <v>52</v>
      </c>
      <c r="B30" s="19">
        <v>10</v>
      </c>
      <c r="C30" s="19" t="s">
        <v>393</v>
      </c>
      <c r="D30" s="20">
        <v>0.2</v>
      </c>
      <c r="E30" s="19" t="s">
        <v>393</v>
      </c>
      <c r="F30" s="21">
        <f t="shared" si="4"/>
        <v>0.56000000000000005</v>
      </c>
      <c r="G30" s="21">
        <f t="shared" si="5"/>
        <v>58.800000000000004</v>
      </c>
      <c r="H30" s="23" t="s">
        <v>386</v>
      </c>
      <c r="I30" s="170" t="s">
        <v>714</v>
      </c>
    </row>
    <row r="31" spans="1:9" ht="16.5" thickBot="1" x14ac:dyDescent="0.3">
      <c r="A31" s="76" t="s">
        <v>55</v>
      </c>
      <c r="B31" s="19">
        <v>10</v>
      </c>
      <c r="C31" s="19" t="s">
        <v>393</v>
      </c>
      <c r="D31" s="20">
        <v>0.2</v>
      </c>
      <c r="E31" s="19" t="s">
        <v>393</v>
      </c>
      <c r="F31" s="21">
        <f t="shared" si="4"/>
        <v>0.56000000000000005</v>
      </c>
      <c r="G31" s="21">
        <f t="shared" si="5"/>
        <v>58.800000000000004</v>
      </c>
      <c r="H31" s="23" t="s">
        <v>386</v>
      </c>
      <c r="I31" s="171" t="s">
        <v>715</v>
      </c>
    </row>
    <row r="32" spans="1:9" ht="16.5" thickBot="1" x14ac:dyDescent="0.3">
      <c r="A32" s="25" t="s">
        <v>623</v>
      </c>
      <c r="B32" s="26">
        <v>5</v>
      </c>
      <c r="C32" s="26" t="s">
        <v>624</v>
      </c>
      <c r="D32" s="27">
        <v>0.08</v>
      </c>
      <c r="E32" s="26" t="s">
        <v>624</v>
      </c>
      <c r="F32" s="28">
        <f t="shared" si="0"/>
        <v>0.44800000000000006</v>
      </c>
      <c r="G32" s="28">
        <f>D32*$A$3/B32*A2</f>
        <v>47.040000000000006</v>
      </c>
      <c r="H32" s="29" t="s">
        <v>386</v>
      </c>
      <c r="I32" s="61"/>
    </row>
    <row r="33" spans="1:9" ht="16.5" thickBot="1" x14ac:dyDescent="0.3">
      <c r="A33" s="30"/>
      <c r="B33" s="31"/>
      <c r="C33" s="31"/>
      <c r="D33" s="32"/>
      <c r="E33" s="31"/>
      <c r="F33" s="33">
        <f>SUM(F6:F32)</f>
        <v>22.999999999999986</v>
      </c>
      <c r="G33" s="33">
        <f>SUM(G6:G32)</f>
        <v>2414.9999999999995</v>
      </c>
      <c r="H33" s="34" t="s">
        <v>386</v>
      </c>
      <c r="I33" s="176"/>
    </row>
    <row r="34" spans="1:9" ht="15.75" x14ac:dyDescent="0.25">
      <c r="A34" s="36" t="s">
        <v>625</v>
      </c>
      <c r="B34" s="37">
        <v>1</v>
      </c>
      <c r="C34" s="37" t="s">
        <v>626</v>
      </c>
      <c r="D34" s="38"/>
      <c r="E34" s="39"/>
      <c r="F34" s="39">
        <v>5</v>
      </c>
      <c r="G34" s="39"/>
      <c r="H34" s="40"/>
    </row>
    <row r="35" spans="1:9" ht="16.5" thickBot="1" x14ac:dyDescent="0.3">
      <c r="A35" s="25" t="s">
        <v>627</v>
      </c>
      <c r="B35" s="41"/>
      <c r="C35" s="41"/>
      <c r="D35" s="41"/>
      <c r="E35" s="41"/>
      <c r="F35" s="42">
        <f>F33+F34</f>
        <v>27.999999999999986</v>
      </c>
      <c r="G35" s="41"/>
      <c r="H35" s="43"/>
      <c r="I35" s="175"/>
    </row>
    <row r="37" spans="1:9" x14ac:dyDescent="0.25">
      <c r="B37" s="44" t="s">
        <v>628</v>
      </c>
    </row>
    <row r="38" spans="1:9" x14ac:dyDescent="0.25">
      <c r="A38" s="45"/>
      <c r="B38" s="46" t="s">
        <v>629</v>
      </c>
      <c r="C38" s="46" t="s">
        <v>630</v>
      </c>
    </row>
    <row r="39" spans="1:9" ht="15.75" x14ac:dyDescent="0.25">
      <c r="A39" s="47"/>
      <c r="B39" s="48" t="s">
        <v>631</v>
      </c>
      <c r="C39" s="48" t="s">
        <v>632</v>
      </c>
      <c r="D39" s="48" t="s">
        <v>633</v>
      </c>
    </row>
    <row r="40" spans="1:9" x14ac:dyDescent="0.25">
      <c r="B40" s="48" t="s">
        <v>634</v>
      </c>
      <c r="C40" s="48" t="s">
        <v>635</v>
      </c>
      <c r="D40" s="49">
        <v>60</v>
      </c>
    </row>
    <row r="41" spans="1:9" x14ac:dyDescent="0.25">
      <c r="B41" s="48" t="s">
        <v>634</v>
      </c>
      <c r="C41" s="48" t="s">
        <v>636</v>
      </c>
    </row>
    <row r="42" spans="1:9" x14ac:dyDescent="0.25">
      <c r="B42" s="50" t="s">
        <v>629</v>
      </c>
      <c r="C42" s="50" t="s">
        <v>636</v>
      </c>
    </row>
    <row r="43" spans="1:9" x14ac:dyDescent="0.25">
      <c r="B43" s="50" t="s">
        <v>637</v>
      </c>
      <c r="C43" s="50" t="s">
        <v>638</v>
      </c>
    </row>
  </sheetData>
  <mergeCells count="3">
    <mergeCell ref="B5:C5"/>
    <mergeCell ref="D5:E5"/>
    <mergeCell ref="G5:H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4DA1B-C528-41ED-A255-8B7D4162B050}">
  <dimension ref="A1:I29"/>
  <sheetViews>
    <sheetView workbookViewId="0">
      <selection activeCell="I21" sqref="I21"/>
    </sheetView>
  </sheetViews>
  <sheetFormatPr defaultRowHeight="15" x14ac:dyDescent="0.25"/>
  <cols>
    <col min="1" max="1" width="31.42578125" customWidth="1"/>
    <col min="7" max="7" width="11" customWidth="1"/>
    <col min="9" max="9" width="82.5703125" style="80" customWidth="1"/>
  </cols>
  <sheetData>
    <row r="1" spans="1:9" ht="15.75" x14ac:dyDescent="0.25">
      <c r="A1" s="1" t="s">
        <v>697</v>
      </c>
      <c r="B1" s="2"/>
      <c r="C1" s="3"/>
      <c r="D1" s="4"/>
      <c r="E1" s="5"/>
      <c r="F1" s="3"/>
      <c r="G1" s="3"/>
      <c r="H1" s="6"/>
    </row>
    <row r="2" spans="1:9" ht="15.75" x14ac:dyDescent="0.25">
      <c r="A2" s="7">
        <v>105</v>
      </c>
      <c r="B2" s="8" t="s">
        <v>378</v>
      </c>
      <c r="C2" s="9"/>
      <c r="D2" s="10"/>
      <c r="E2" s="9"/>
      <c r="F2" s="9"/>
      <c r="G2" s="9"/>
      <c r="H2" s="11"/>
    </row>
    <row r="3" spans="1:9" ht="15.75" x14ac:dyDescent="0.25">
      <c r="A3" s="12">
        <v>28</v>
      </c>
      <c r="B3" s="8" t="s">
        <v>379</v>
      </c>
      <c r="C3" s="9"/>
      <c r="D3" s="10"/>
      <c r="E3" s="9"/>
      <c r="F3" s="9"/>
      <c r="G3" s="9"/>
      <c r="H3" s="11"/>
    </row>
    <row r="4" spans="1:9" ht="16.5" thickBot="1" x14ac:dyDescent="0.3">
      <c r="A4" s="13"/>
      <c r="B4" s="14"/>
      <c r="C4" s="14"/>
      <c r="D4" s="14"/>
      <c r="E4" s="14"/>
      <c r="F4" s="14"/>
      <c r="G4" s="14"/>
      <c r="H4" s="15"/>
    </row>
    <row r="5" spans="1:9" ht="15.75" x14ac:dyDescent="0.25">
      <c r="A5" s="16"/>
      <c r="B5" s="164" t="s">
        <v>380</v>
      </c>
      <c r="C5" s="165"/>
      <c r="D5" s="164" t="s">
        <v>381</v>
      </c>
      <c r="E5" s="165"/>
      <c r="F5" s="17" t="s">
        <v>382</v>
      </c>
      <c r="G5" s="166" t="s">
        <v>383</v>
      </c>
      <c r="H5" s="167"/>
      <c r="I5" s="80" t="s">
        <v>707</v>
      </c>
    </row>
    <row r="6" spans="1:9" ht="15.75" x14ac:dyDescent="0.25">
      <c r="A6" s="18" t="s">
        <v>384</v>
      </c>
      <c r="B6" s="19"/>
      <c r="C6" s="19"/>
      <c r="D6" s="20" t="s">
        <v>385</v>
      </c>
      <c r="E6" s="19"/>
      <c r="F6" s="21">
        <f>(A3-F20)-SUM(F7:F18)</f>
        <v>16.335999999999999</v>
      </c>
      <c r="G6" s="21">
        <f>F6*A2</f>
        <v>1715.2799999999997</v>
      </c>
      <c r="H6" s="22" t="s">
        <v>386</v>
      </c>
    </row>
    <row r="7" spans="1:9" ht="15.75" x14ac:dyDescent="0.25">
      <c r="A7" s="18" t="s">
        <v>387</v>
      </c>
      <c r="B7" s="19">
        <v>10</v>
      </c>
      <c r="C7" s="19" t="s">
        <v>388</v>
      </c>
      <c r="D7" s="20">
        <v>1</v>
      </c>
      <c r="E7" s="19" t="s">
        <v>388</v>
      </c>
      <c r="F7" s="21">
        <f t="shared" ref="F7:F18" si="0">D7*$A$3/B7</f>
        <v>2.8</v>
      </c>
      <c r="G7" s="21">
        <f t="shared" ref="G7:G11" si="1">D7*$A$3/B7*$A$2</f>
        <v>294</v>
      </c>
      <c r="H7" s="22" t="s">
        <v>386</v>
      </c>
    </row>
    <row r="8" spans="1:9" ht="19.5" x14ac:dyDescent="0.35">
      <c r="A8" s="18" t="s">
        <v>389</v>
      </c>
      <c r="B8" s="19">
        <v>50</v>
      </c>
      <c r="C8" s="19" t="s">
        <v>390</v>
      </c>
      <c r="D8" s="20">
        <v>2.5</v>
      </c>
      <c r="E8" s="19" t="s">
        <v>390</v>
      </c>
      <c r="F8" s="21">
        <f t="shared" si="0"/>
        <v>1.4</v>
      </c>
      <c r="G8" s="21">
        <f t="shared" si="1"/>
        <v>147</v>
      </c>
      <c r="H8" s="22" t="s">
        <v>386</v>
      </c>
    </row>
    <row r="9" spans="1:9" ht="15.75" x14ac:dyDescent="0.25">
      <c r="A9" s="18" t="s">
        <v>391</v>
      </c>
      <c r="B9" s="19">
        <v>5</v>
      </c>
      <c r="C9" s="19" t="s">
        <v>390</v>
      </c>
      <c r="D9" s="20">
        <v>0.2</v>
      </c>
      <c r="E9" s="19" t="s">
        <v>390</v>
      </c>
      <c r="F9" s="21">
        <f t="shared" si="0"/>
        <v>1.1200000000000001</v>
      </c>
      <c r="G9" s="21">
        <f t="shared" si="1"/>
        <v>117.60000000000001</v>
      </c>
      <c r="H9" s="22" t="s">
        <v>386</v>
      </c>
    </row>
    <row r="10" spans="1:9" ht="15.75" x14ac:dyDescent="0.25">
      <c r="A10" s="18" t="s">
        <v>41</v>
      </c>
      <c r="B10" s="19">
        <v>50</v>
      </c>
      <c r="C10" s="19" t="s">
        <v>393</v>
      </c>
      <c r="D10" s="20">
        <v>0.2</v>
      </c>
      <c r="E10" s="19" t="s">
        <v>393</v>
      </c>
      <c r="F10" s="21">
        <f t="shared" si="0"/>
        <v>0.11200000000000002</v>
      </c>
      <c r="G10" s="21">
        <f t="shared" si="1"/>
        <v>11.760000000000002</v>
      </c>
      <c r="H10" s="23" t="s">
        <v>386</v>
      </c>
      <c r="I10" s="132" t="s">
        <v>499</v>
      </c>
    </row>
    <row r="11" spans="1:9" ht="15.75" x14ac:dyDescent="0.25">
      <c r="A11" s="18" t="s">
        <v>44</v>
      </c>
      <c r="B11" s="19">
        <v>50</v>
      </c>
      <c r="C11" s="19" t="s">
        <v>393</v>
      </c>
      <c r="D11" s="20">
        <v>0.2</v>
      </c>
      <c r="E11" s="19" t="s">
        <v>393</v>
      </c>
      <c r="F11" s="21">
        <f t="shared" si="0"/>
        <v>0.11200000000000002</v>
      </c>
      <c r="G11" s="21">
        <f t="shared" si="1"/>
        <v>11.760000000000002</v>
      </c>
      <c r="H11" s="23" t="s">
        <v>386</v>
      </c>
      <c r="I11" s="132" t="s">
        <v>500</v>
      </c>
    </row>
    <row r="12" spans="1:9" ht="15.75" x14ac:dyDescent="0.25">
      <c r="A12" s="24" t="s">
        <v>297</v>
      </c>
      <c r="B12" s="19">
        <v>50</v>
      </c>
      <c r="C12" s="19" t="s">
        <v>393</v>
      </c>
      <c r="D12" s="20">
        <v>0.2</v>
      </c>
      <c r="E12" s="19" t="s">
        <v>393</v>
      </c>
      <c r="F12" s="21">
        <f t="shared" ref="F12:F15" si="2">D12*$A$3/B12</f>
        <v>0.11200000000000002</v>
      </c>
      <c r="G12" s="21">
        <f t="shared" ref="G12:G15" si="3">D12*$A$3/B12*$A$2</f>
        <v>11.760000000000002</v>
      </c>
      <c r="H12" s="23" t="s">
        <v>386</v>
      </c>
      <c r="I12" s="94" t="s">
        <v>698</v>
      </c>
    </row>
    <row r="13" spans="1:9" ht="15.75" x14ac:dyDescent="0.25">
      <c r="A13" s="24" t="s">
        <v>298</v>
      </c>
      <c r="B13" s="19">
        <v>50</v>
      </c>
      <c r="C13" s="19" t="s">
        <v>393</v>
      </c>
      <c r="D13" s="20">
        <v>0.2</v>
      </c>
      <c r="E13" s="19" t="s">
        <v>393</v>
      </c>
      <c r="F13" s="21">
        <f t="shared" si="2"/>
        <v>0.11200000000000002</v>
      </c>
      <c r="G13" s="21">
        <f t="shared" si="3"/>
        <v>11.760000000000002</v>
      </c>
      <c r="H13" s="23" t="s">
        <v>386</v>
      </c>
      <c r="I13" s="94" t="s">
        <v>699</v>
      </c>
    </row>
    <row r="14" spans="1:9" ht="15.75" x14ac:dyDescent="0.25">
      <c r="A14" s="18" t="s">
        <v>47</v>
      </c>
      <c r="B14" s="19">
        <v>50</v>
      </c>
      <c r="C14" s="19" t="s">
        <v>393</v>
      </c>
      <c r="D14" s="20">
        <v>0.2</v>
      </c>
      <c r="E14" s="19" t="s">
        <v>393</v>
      </c>
      <c r="F14" s="21">
        <f t="shared" si="2"/>
        <v>0.11200000000000002</v>
      </c>
      <c r="G14" s="21">
        <f t="shared" si="3"/>
        <v>11.760000000000002</v>
      </c>
      <c r="H14" s="22" t="s">
        <v>386</v>
      </c>
      <c r="I14" s="152" t="s">
        <v>661</v>
      </c>
    </row>
    <row r="15" spans="1:9" ht="15.75" x14ac:dyDescent="0.25">
      <c r="A15" s="18" t="s">
        <v>50</v>
      </c>
      <c r="B15" s="19">
        <v>50</v>
      </c>
      <c r="C15" s="19" t="s">
        <v>393</v>
      </c>
      <c r="D15" s="20">
        <v>0.2</v>
      </c>
      <c r="E15" s="19" t="s">
        <v>393</v>
      </c>
      <c r="F15" s="21">
        <f t="shared" si="2"/>
        <v>0.11200000000000002</v>
      </c>
      <c r="G15" s="21">
        <f t="shared" si="3"/>
        <v>11.760000000000002</v>
      </c>
      <c r="H15" s="22" t="s">
        <v>386</v>
      </c>
      <c r="I15" s="152" t="s">
        <v>662</v>
      </c>
    </row>
    <row r="16" spans="1:9" ht="15.75" x14ac:dyDescent="0.25">
      <c r="A16" s="18" t="s">
        <v>53</v>
      </c>
      <c r="B16" s="19">
        <v>50</v>
      </c>
      <c r="C16" s="19" t="s">
        <v>393</v>
      </c>
      <c r="D16" s="20">
        <v>0.2</v>
      </c>
      <c r="E16" s="19" t="s">
        <v>393</v>
      </c>
      <c r="F16" s="21">
        <f t="shared" ref="F16:F17" si="4">D16*$A$3/B16</f>
        <v>0.11200000000000002</v>
      </c>
      <c r="G16" s="21">
        <f t="shared" ref="G16:G17" si="5">D16*$A$3/B16*$A$2</f>
        <v>11.760000000000002</v>
      </c>
      <c r="H16" s="22" t="s">
        <v>386</v>
      </c>
      <c r="I16" s="177" t="s">
        <v>700</v>
      </c>
    </row>
    <row r="17" spans="1:9" ht="15.75" x14ac:dyDescent="0.25">
      <c r="A17" s="18" t="s">
        <v>56</v>
      </c>
      <c r="B17" s="19">
        <v>50</v>
      </c>
      <c r="C17" s="19" t="s">
        <v>393</v>
      </c>
      <c r="D17" s="20">
        <v>0.2</v>
      </c>
      <c r="E17" s="19" t="s">
        <v>393</v>
      </c>
      <c r="F17" s="21">
        <f t="shared" si="4"/>
        <v>0.11200000000000002</v>
      </c>
      <c r="G17" s="21">
        <f t="shared" si="5"/>
        <v>11.760000000000002</v>
      </c>
      <c r="H17" s="22" t="s">
        <v>386</v>
      </c>
      <c r="I17" s="177" t="s">
        <v>701</v>
      </c>
    </row>
    <row r="18" spans="1:9" ht="16.5" thickBot="1" x14ac:dyDescent="0.3">
      <c r="A18" s="25" t="s">
        <v>623</v>
      </c>
      <c r="B18" s="26">
        <v>5</v>
      </c>
      <c r="C18" s="26" t="s">
        <v>624</v>
      </c>
      <c r="D18" s="27">
        <v>0.08</v>
      </c>
      <c r="E18" s="26" t="s">
        <v>624</v>
      </c>
      <c r="F18" s="28">
        <f t="shared" si="0"/>
        <v>0.44800000000000006</v>
      </c>
      <c r="G18" s="28">
        <f>D18*$A$3/B18*A2</f>
        <v>47.040000000000006</v>
      </c>
      <c r="H18" s="29" t="s">
        <v>386</v>
      </c>
      <c r="I18" s="61"/>
    </row>
    <row r="19" spans="1:9" ht="16.5" thickBot="1" x14ac:dyDescent="0.3">
      <c r="A19" s="30"/>
      <c r="B19" s="31"/>
      <c r="C19" s="31"/>
      <c r="D19" s="32"/>
      <c r="E19" s="31"/>
      <c r="F19" s="33">
        <f>SUM(F6:F18)</f>
        <v>22.999999999999986</v>
      </c>
      <c r="G19" s="33">
        <f>SUM(G6:G18)</f>
        <v>2415.0000000000014</v>
      </c>
      <c r="H19" s="34" t="s">
        <v>386</v>
      </c>
      <c r="I19" s="35"/>
    </row>
    <row r="20" spans="1:9" ht="15.75" x14ac:dyDescent="0.25">
      <c r="A20" s="36" t="s">
        <v>625</v>
      </c>
      <c r="B20" s="37">
        <v>1</v>
      </c>
      <c r="C20" s="37" t="s">
        <v>626</v>
      </c>
      <c r="D20" s="38"/>
      <c r="E20" s="39"/>
      <c r="F20" s="39">
        <v>5</v>
      </c>
      <c r="G20" s="39"/>
      <c r="H20" s="40"/>
    </row>
    <row r="21" spans="1:9" ht="16.5" thickBot="1" x14ac:dyDescent="0.3">
      <c r="A21" s="25" t="s">
        <v>627</v>
      </c>
      <c r="B21" s="41"/>
      <c r="C21" s="41"/>
      <c r="D21" s="41"/>
      <c r="E21" s="41"/>
      <c r="F21" s="42">
        <f>F19+F20</f>
        <v>27.999999999999986</v>
      </c>
      <c r="G21" s="41"/>
      <c r="H21" s="43"/>
    </row>
    <row r="23" spans="1:9" x14ac:dyDescent="0.25">
      <c r="B23" s="44" t="s">
        <v>628</v>
      </c>
    </row>
    <row r="24" spans="1:9" x14ac:dyDescent="0.25">
      <c r="A24" s="45"/>
      <c r="B24" s="46" t="s">
        <v>629</v>
      </c>
      <c r="C24" s="46" t="s">
        <v>630</v>
      </c>
    </row>
    <row r="25" spans="1:9" ht="15.75" x14ac:dyDescent="0.25">
      <c r="A25" s="47"/>
      <c r="B25" s="48" t="s">
        <v>631</v>
      </c>
      <c r="C25" s="48" t="s">
        <v>632</v>
      </c>
      <c r="D25" s="48" t="s">
        <v>633</v>
      </c>
    </row>
    <row r="26" spans="1:9" x14ac:dyDescent="0.25">
      <c r="B26" s="48" t="s">
        <v>634</v>
      </c>
      <c r="C26" s="48" t="s">
        <v>635</v>
      </c>
      <c r="D26" s="49">
        <v>55</v>
      </c>
    </row>
    <row r="27" spans="1:9" x14ac:dyDescent="0.25">
      <c r="B27" s="48" t="s">
        <v>634</v>
      </c>
      <c r="C27" s="48" t="s">
        <v>636</v>
      </c>
    </row>
    <row r="28" spans="1:9" x14ac:dyDescent="0.25">
      <c r="B28" s="50" t="s">
        <v>629</v>
      </c>
      <c r="C28" s="50" t="s">
        <v>636</v>
      </c>
    </row>
    <row r="29" spans="1:9" x14ac:dyDescent="0.25">
      <c r="B29" s="50" t="s">
        <v>637</v>
      </c>
      <c r="C29" s="50" t="s">
        <v>638</v>
      </c>
    </row>
  </sheetData>
  <mergeCells count="3">
    <mergeCell ref="B5:C5"/>
    <mergeCell ref="D5:E5"/>
    <mergeCell ref="G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Primers for Rmicroplus AmpSeq</vt:lpstr>
      <vt:lpstr>Multiplex 1</vt:lpstr>
      <vt:lpstr>Multiplex 2</vt:lpstr>
      <vt:lpstr>Multiplex 3</vt:lpstr>
      <vt:lpstr>Multiplex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Ryelan McDonough</dc:creator>
  <cp:lastModifiedBy>Joseph Dominic Busch</cp:lastModifiedBy>
  <cp:lastPrinted>2021-10-11T22:30:05Z</cp:lastPrinted>
  <dcterms:created xsi:type="dcterms:W3CDTF">2021-10-11T21:56:39Z</dcterms:created>
  <dcterms:modified xsi:type="dcterms:W3CDTF">2024-08-01T00:28:05Z</dcterms:modified>
</cp:coreProperties>
</file>