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D:\Research\文章写作\2.金云母HDAC\NG投稿\"/>
    </mc:Choice>
  </mc:AlternateContent>
  <xr:revisionPtr revIDLastSave="0" documentId="13_ncr:1_{FCC60ED6-3D3C-4AF7-A70D-945E44759603}" xr6:coauthVersionLast="47" xr6:coauthVersionMax="47" xr10:uidLastSave="{00000000-0000-0000-0000-000000000000}"/>
  <bookViews>
    <workbookView xWindow="-23148" yWindow="-108" windowWidth="23256" windowHeight="12576" tabRatio="717" xr2:uid="{00000000-000D-0000-FFFF-FFFF00000000}"/>
  </bookViews>
  <sheets>
    <sheet name="Table A1" sheetId="1" r:id="rId1"/>
    <sheet name="TABLE A2" sheetId="16" r:id="rId2"/>
    <sheet name="TABLE A3" sheetId="2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4" i="26" l="1"/>
  <c r="E65" i="26"/>
  <c r="E17" i="26"/>
  <c r="E18" i="26"/>
  <c r="E19" i="26"/>
  <c r="E20" i="26"/>
  <c r="E21" i="26"/>
  <c r="E22" i="26"/>
  <c r="E23" i="26"/>
  <c r="E24" i="26"/>
  <c r="E25" i="26"/>
  <c r="E26" i="26"/>
  <c r="E27" i="26"/>
  <c r="E28" i="26"/>
  <c r="E29" i="26"/>
  <c r="E30" i="26"/>
  <c r="E31" i="26"/>
  <c r="E32" i="26"/>
  <c r="E33" i="26"/>
  <c r="E34" i="26"/>
  <c r="E35" i="26"/>
  <c r="E36" i="26"/>
  <c r="E37" i="26"/>
  <c r="E38" i="26"/>
  <c r="E39" i="26"/>
  <c r="E40" i="26"/>
  <c r="E41" i="26"/>
  <c r="E42" i="26"/>
  <c r="E43" i="26"/>
  <c r="E44" i="26"/>
  <c r="E45" i="26"/>
  <c r="E46" i="26"/>
  <c r="E47" i="26"/>
  <c r="E48" i="26"/>
  <c r="E49" i="26"/>
  <c r="E50" i="26"/>
  <c r="E51" i="26"/>
  <c r="E52" i="26"/>
  <c r="E53" i="26"/>
  <c r="E54" i="26"/>
  <c r="E55" i="26"/>
  <c r="E56" i="26"/>
  <c r="E57" i="26"/>
  <c r="E58" i="26"/>
  <c r="E59" i="26"/>
  <c r="E60" i="26"/>
  <c r="E61" i="26"/>
  <c r="E62" i="26"/>
  <c r="E63" i="26"/>
  <c r="E64" i="26"/>
  <c r="E66" i="26"/>
  <c r="E67" i="26"/>
  <c r="E68" i="26"/>
  <c r="E69" i="26"/>
  <c r="E70" i="26"/>
  <c r="E71" i="26"/>
  <c r="E72" i="26"/>
  <c r="E73" i="26"/>
  <c r="E74" i="26"/>
  <c r="E75" i="26"/>
  <c r="E76" i="26"/>
  <c r="E77" i="26"/>
  <c r="E78" i="26"/>
  <c r="E79" i="26"/>
  <c r="E80" i="26"/>
  <c r="E81" i="26"/>
  <c r="E82" i="26"/>
  <c r="E83" i="26"/>
  <c r="E84" i="26"/>
  <c r="E85" i="26"/>
  <c r="E86" i="26"/>
  <c r="E87" i="26"/>
  <c r="E88" i="26"/>
  <c r="E89" i="26"/>
  <c r="E90" i="26"/>
  <c r="E91" i="26"/>
  <c r="E92" i="26"/>
  <c r="E93" i="26"/>
  <c r="E94" i="26"/>
  <c r="E95" i="26"/>
  <c r="E96" i="26"/>
  <c r="E97" i="26"/>
  <c r="E98" i="26"/>
  <c r="E99" i="26"/>
  <c r="E100" i="26"/>
  <c r="E101" i="26"/>
  <c r="E102" i="26"/>
  <c r="E103" i="26"/>
  <c r="E104" i="26"/>
  <c r="E105" i="26"/>
  <c r="E106" i="26"/>
  <c r="E107" i="26"/>
  <c r="E141" i="26"/>
  <c r="E142" i="26"/>
  <c r="E143" i="26"/>
  <c r="E144" i="26"/>
  <c r="E145" i="26"/>
  <c r="E146" i="26"/>
  <c r="E147" i="26"/>
  <c r="E148" i="26"/>
  <c r="E149" i="26"/>
  <c r="E150" i="26"/>
  <c r="E151" i="26"/>
  <c r="E152" i="26"/>
  <c r="E153" i="26"/>
  <c r="E154" i="26"/>
  <c r="E155" i="26"/>
  <c r="E156" i="26"/>
  <c r="E157" i="26"/>
  <c r="E158" i="26"/>
  <c r="E159" i="26"/>
  <c r="E160" i="26"/>
  <c r="E161" i="26"/>
  <c r="E162" i="26"/>
  <c r="E163" i="26"/>
  <c r="E108" i="26"/>
  <c r="E109" i="26"/>
  <c r="E110" i="26"/>
  <c r="E111" i="26"/>
  <c r="E112" i="26"/>
  <c r="E113" i="26"/>
  <c r="E114" i="26"/>
  <c r="E115" i="26"/>
  <c r="E116" i="26"/>
  <c r="E117" i="26"/>
  <c r="E118" i="26"/>
  <c r="E119" i="26"/>
  <c r="E120" i="26"/>
  <c r="E121" i="26"/>
  <c r="E122" i="26"/>
  <c r="E123" i="26"/>
  <c r="E124" i="26"/>
  <c r="E125" i="26"/>
  <c r="E126" i="26"/>
  <c r="E127" i="26"/>
  <c r="E128" i="26"/>
  <c r="E129" i="26"/>
  <c r="E130" i="26"/>
  <c r="E131" i="26"/>
  <c r="E132" i="26"/>
  <c r="E133" i="26"/>
  <c r="E134" i="26"/>
  <c r="E135" i="26"/>
  <c r="E136" i="26"/>
  <c r="E137" i="26"/>
  <c r="E138" i="26"/>
  <c r="E139" i="26"/>
  <c r="E140" i="26"/>
  <c r="E5" i="26"/>
  <c r="E6" i="26"/>
  <c r="E7" i="26"/>
  <c r="E8" i="26"/>
  <c r="E9" i="26"/>
  <c r="E10" i="26"/>
  <c r="E11" i="26"/>
  <c r="E12" i="26"/>
  <c r="E13" i="26"/>
  <c r="E14" i="26"/>
  <c r="E15" i="26"/>
  <c r="E16" i="26"/>
  <c r="E4" i="26"/>
  <c r="H16" i="16"/>
  <c r="H17" i="16"/>
  <c r="H18" i="16"/>
  <c r="H19" i="16"/>
  <c r="H20" i="16"/>
  <c r="G20" i="16" s="1"/>
  <c r="H21" i="16"/>
  <c r="H22" i="16"/>
  <c r="H23" i="16"/>
  <c r="G23" i="16" s="1"/>
  <c r="H24" i="16"/>
  <c r="H25" i="16"/>
  <c r="H26" i="16"/>
  <c r="H27" i="16"/>
  <c r="H28" i="16"/>
  <c r="G28" i="16" s="1"/>
  <c r="H29" i="16"/>
  <c r="H30" i="16"/>
  <c r="H31" i="16"/>
  <c r="G31" i="16" s="1"/>
  <c r="H32" i="16"/>
  <c r="H33" i="16"/>
  <c r="H34" i="16"/>
  <c r="H35" i="16"/>
  <c r="H36" i="16"/>
  <c r="G36" i="16" s="1"/>
  <c r="H37" i="16"/>
  <c r="H38" i="16"/>
  <c r="H39" i="16"/>
  <c r="G39" i="16" s="1"/>
  <c r="H40" i="16"/>
  <c r="H41" i="16"/>
  <c r="H42" i="16"/>
  <c r="H43" i="16"/>
  <c r="H44" i="16"/>
  <c r="G44" i="16" s="1"/>
  <c r="H45" i="16"/>
  <c r="H46" i="16"/>
  <c r="H47" i="16"/>
  <c r="G47" i="16" s="1"/>
  <c r="H48" i="16"/>
  <c r="H49" i="16"/>
  <c r="H50" i="16"/>
  <c r="H51" i="16"/>
  <c r="H52" i="16"/>
  <c r="G52" i="16" s="1"/>
  <c r="H53" i="16"/>
  <c r="H54" i="16"/>
  <c r="H55" i="16"/>
  <c r="G55" i="16" s="1"/>
  <c r="H56" i="16"/>
  <c r="H57" i="16"/>
  <c r="H58" i="16"/>
  <c r="H59" i="16"/>
  <c r="H60" i="16"/>
  <c r="G60" i="16" s="1"/>
  <c r="H61" i="16"/>
  <c r="H62" i="16"/>
  <c r="H63" i="16"/>
  <c r="G63" i="16" s="1"/>
  <c r="H64" i="16"/>
  <c r="H65" i="16"/>
  <c r="H66" i="16"/>
  <c r="H67" i="16"/>
  <c r="H68" i="16"/>
  <c r="G68" i="16" s="1"/>
  <c r="H69" i="16"/>
  <c r="H70" i="16"/>
  <c r="H71" i="16"/>
  <c r="G71" i="16" s="1"/>
  <c r="H72" i="16"/>
  <c r="H73" i="16"/>
  <c r="H74" i="16"/>
  <c r="H75" i="16"/>
  <c r="H76" i="16"/>
  <c r="G76" i="16" s="1"/>
  <c r="H77" i="16"/>
  <c r="H78" i="16"/>
  <c r="H79" i="16"/>
  <c r="G79" i="16" s="1"/>
  <c r="H80" i="16"/>
  <c r="H81" i="16"/>
  <c r="H82" i="16"/>
  <c r="H83" i="16"/>
  <c r="H84" i="16"/>
  <c r="G84" i="16" s="1"/>
  <c r="H85" i="16"/>
  <c r="H86" i="16"/>
  <c r="H87" i="16"/>
  <c r="G87" i="16" s="1"/>
  <c r="H88" i="16"/>
  <c r="H89" i="16"/>
  <c r="H90" i="16"/>
  <c r="H91" i="16"/>
  <c r="H92" i="16"/>
  <c r="G92" i="16" s="1"/>
  <c r="H93" i="16"/>
  <c r="H94" i="16"/>
  <c r="H95" i="16"/>
  <c r="G95" i="16" s="1"/>
  <c r="H96" i="16"/>
  <c r="H97" i="16"/>
  <c r="H98" i="16"/>
  <c r="H99" i="16"/>
  <c r="H100" i="16"/>
  <c r="G100" i="16" s="1"/>
  <c r="H101" i="16"/>
  <c r="H102" i="16"/>
  <c r="H103" i="16"/>
  <c r="G103" i="16" s="1"/>
  <c r="H104" i="16"/>
  <c r="H105" i="16"/>
  <c r="H106" i="16"/>
  <c r="H107" i="16"/>
  <c r="H108" i="16"/>
  <c r="G108" i="16" s="1"/>
  <c r="H109" i="16"/>
  <c r="H110" i="16"/>
  <c r="H111" i="16"/>
  <c r="G111" i="16" s="1"/>
  <c r="H112" i="16"/>
  <c r="H113" i="16"/>
  <c r="H114" i="16"/>
  <c r="H115" i="16"/>
  <c r="H116" i="16"/>
  <c r="G116" i="16" s="1"/>
  <c r="H117" i="16"/>
  <c r="H118" i="16"/>
  <c r="H119" i="16"/>
  <c r="G119" i="16" s="1"/>
  <c r="H120" i="16"/>
  <c r="H121" i="16"/>
  <c r="H122" i="16"/>
  <c r="H123" i="16"/>
  <c r="H124" i="16"/>
  <c r="G124" i="16" s="1"/>
  <c r="H125" i="16"/>
  <c r="H126" i="16"/>
  <c r="H127" i="16"/>
  <c r="G127" i="16" s="1"/>
  <c r="H128" i="16"/>
  <c r="H129" i="16"/>
  <c r="H130" i="16"/>
  <c r="H131" i="16"/>
  <c r="H132" i="16"/>
  <c r="G132" i="16" s="1"/>
  <c r="H133" i="16"/>
  <c r="H134" i="16"/>
  <c r="H135" i="16"/>
  <c r="G135" i="16" s="1"/>
  <c r="H136" i="16"/>
  <c r="H137" i="16"/>
  <c r="H138" i="16"/>
  <c r="H139" i="16"/>
  <c r="H140" i="16"/>
  <c r="G140" i="16" s="1"/>
  <c r="H141" i="16"/>
  <c r="H142" i="16"/>
  <c r="H143" i="16"/>
  <c r="G143" i="16" s="1"/>
  <c r="H144" i="16"/>
  <c r="H145" i="16"/>
  <c r="H146" i="16"/>
  <c r="H147" i="16"/>
  <c r="H148" i="16"/>
  <c r="G148" i="16" s="1"/>
  <c r="H149" i="16"/>
  <c r="H150" i="16"/>
  <c r="H151" i="16"/>
  <c r="G151" i="16" s="1"/>
  <c r="H152" i="16"/>
  <c r="H153" i="16"/>
  <c r="H154" i="16"/>
  <c r="H155" i="16"/>
  <c r="H156" i="16"/>
  <c r="G156" i="16" s="1"/>
  <c r="H157" i="16"/>
  <c r="H158" i="16"/>
  <c r="H159" i="16"/>
  <c r="G159" i="16" s="1"/>
  <c r="H160" i="16"/>
  <c r="H161" i="16"/>
  <c r="H162" i="16"/>
  <c r="H163" i="16"/>
  <c r="H164" i="16"/>
  <c r="G164" i="16" s="1"/>
  <c r="H165" i="16"/>
  <c r="H166" i="16"/>
  <c r="H167" i="16"/>
  <c r="G167" i="16" s="1"/>
  <c r="H168" i="16"/>
  <c r="H169" i="16"/>
  <c r="H170" i="16"/>
  <c r="H171" i="16"/>
  <c r="H172" i="16"/>
  <c r="G172" i="16" s="1"/>
  <c r="H173" i="16"/>
  <c r="H174" i="16"/>
  <c r="H175" i="16"/>
  <c r="G175" i="16" s="1"/>
  <c r="H176" i="16"/>
  <c r="H177" i="16"/>
  <c r="H178" i="16"/>
  <c r="H179" i="16"/>
  <c r="H180" i="16"/>
  <c r="G180" i="16" s="1"/>
  <c r="H181" i="16"/>
  <c r="H182" i="16"/>
  <c r="H183" i="16"/>
  <c r="G183" i="16" s="1"/>
  <c r="H184" i="16"/>
  <c r="H185" i="16"/>
  <c r="H186" i="16"/>
  <c r="H187" i="16"/>
  <c r="H188" i="16"/>
  <c r="G188" i="16" s="1"/>
  <c r="H189" i="16"/>
  <c r="H190" i="16"/>
  <c r="H191" i="16"/>
  <c r="G191" i="16" s="1"/>
  <c r="H192" i="16"/>
  <c r="H193" i="16"/>
  <c r="H194" i="16"/>
  <c r="H195" i="16"/>
  <c r="H196" i="16"/>
  <c r="G196" i="16" s="1"/>
  <c r="H197" i="16"/>
  <c r="H198" i="16"/>
  <c r="H199" i="16"/>
  <c r="G199" i="16" s="1"/>
  <c r="H200" i="16"/>
  <c r="H201" i="16"/>
  <c r="H202" i="16"/>
  <c r="H203" i="16"/>
  <c r="H204" i="16"/>
  <c r="G204" i="16" s="1"/>
  <c r="H205" i="16"/>
  <c r="H206" i="16"/>
  <c r="H207" i="16"/>
  <c r="G207" i="16" s="1"/>
  <c r="H208" i="16"/>
  <c r="H209" i="16"/>
  <c r="H210" i="16"/>
  <c r="H211" i="16"/>
  <c r="H212" i="16"/>
  <c r="H213" i="16"/>
  <c r="H214" i="16"/>
  <c r="H215" i="16"/>
  <c r="G215" i="16" s="1"/>
  <c r="H216" i="16"/>
  <c r="G216" i="16" s="1"/>
  <c r="H217" i="16"/>
  <c r="G217" i="16" s="1"/>
  <c r="H218" i="16"/>
  <c r="H219" i="16"/>
  <c r="H220" i="16"/>
  <c r="H221" i="16"/>
  <c r="H222" i="16"/>
  <c r="H223" i="16"/>
  <c r="G223" i="16" s="1"/>
  <c r="H224" i="16"/>
  <c r="G224" i="16" s="1"/>
  <c r="H225" i="16"/>
  <c r="G225" i="16" s="1"/>
  <c r="H226" i="16"/>
  <c r="H227" i="16"/>
  <c r="H228" i="16"/>
  <c r="H229" i="16"/>
  <c r="H230" i="16"/>
  <c r="H231" i="16"/>
  <c r="G231" i="16" s="1"/>
  <c r="H232" i="16"/>
  <c r="G232" i="16" s="1"/>
  <c r="H233" i="16"/>
  <c r="G233" i="16" s="1"/>
  <c r="H234" i="16"/>
  <c r="H235" i="16"/>
  <c r="H5" i="16"/>
  <c r="H6" i="16"/>
  <c r="H7" i="16"/>
  <c r="H8" i="16"/>
  <c r="H9" i="16"/>
  <c r="H10" i="16"/>
  <c r="H11" i="16"/>
  <c r="G11" i="16" s="1"/>
  <c r="H12" i="16"/>
  <c r="G12" i="16" s="1"/>
  <c r="H13" i="16"/>
  <c r="H14" i="16"/>
  <c r="H4" i="16"/>
  <c r="G4" i="16" s="1"/>
  <c r="H15" i="16"/>
  <c r="G15" i="16" s="1"/>
  <c r="G247" i="16"/>
  <c r="G246" i="16"/>
  <c r="G245" i="16"/>
  <c r="G244" i="16"/>
  <c r="G243" i="16"/>
  <c r="G242" i="16"/>
  <c r="G241" i="16"/>
  <c r="G240" i="16"/>
  <c r="G239" i="16"/>
  <c r="G238" i="16"/>
  <c r="G237" i="16"/>
  <c r="G236" i="16"/>
  <c r="G210" i="16"/>
  <c r="G211" i="16"/>
  <c r="G212" i="16"/>
  <c r="G213" i="16"/>
  <c r="G214" i="16"/>
  <c r="G218" i="16"/>
  <c r="G219" i="16"/>
  <c r="G220" i="16"/>
  <c r="G221" i="16"/>
  <c r="G222" i="16"/>
  <c r="G226" i="16"/>
  <c r="G227" i="16"/>
  <c r="G228" i="16"/>
  <c r="G229" i="16"/>
  <c r="G230" i="16"/>
  <c r="G234" i="16"/>
  <c r="G235" i="16"/>
  <c r="G16" i="16"/>
  <c r="G17" i="16"/>
  <c r="G18" i="16"/>
  <c r="G19" i="16"/>
  <c r="G21" i="16"/>
  <c r="G22" i="16"/>
  <c r="G24" i="16"/>
  <c r="G25" i="16"/>
  <c r="G26" i="16"/>
  <c r="G27" i="16"/>
  <c r="G29" i="16"/>
  <c r="G30" i="16"/>
  <c r="G32" i="16"/>
  <c r="G33" i="16"/>
  <c r="G34" i="16"/>
  <c r="G35" i="16"/>
  <c r="G37" i="16"/>
  <c r="G38" i="16"/>
  <c r="G40" i="16"/>
  <c r="G41" i="16"/>
  <c r="G42" i="16"/>
  <c r="G43" i="16"/>
  <c r="G45" i="16"/>
  <c r="G46" i="16"/>
  <c r="G48" i="16"/>
  <c r="G49" i="16"/>
  <c r="G50" i="16"/>
  <c r="G51" i="16"/>
  <c r="G53" i="16"/>
  <c r="G54" i="16"/>
  <c r="G56" i="16"/>
  <c r="G57" i="16"/>
  <c r="G58" i="16"/>
  <c r="G59" i="16"/>
  <c r="G61" i="16"/>
  <c r="G62" i="16"/>
  <c r="G64" i="16"/>
  <c r="G65" i="16"/>
  <c r="G66" i="16"/>
  <c r="G67" i="16"/>
  <c r="G69" i="16"/>
  <c r="G70" i="16"/>
  <c r="G72" i="16"/>
  <c r="G73" i="16"/>
  <c r="G74" i="16"/>
  <c r="G75" i="16"/>
  <c r="G77" i="16"/>
  <c r="G78" i="16"/>
  <c r="G80" i="16"/>
  <c r="G81" i="16"/>
  <c r="G82" i="16"/>
  <c r="G83" i="16"/>
  <c r="G85" i="16"/>
  <c r="G86" i="16"/>
  <c r="G88" i="16"/>
  <c r="G89" i="16"/>
  <c r="G90" i="16"/>
  <c r="G91" i="16"/>
  <c r="G93" i="16"/>
  <c r="G94" i="16"/>
  <c r="G96" i="16"/>
  <c r="G97" i="16"/>
  <c r="G98" i="16"/>
  <c r="G99" i="16"/>
  <c r="G101" i="16"/>
  <c r="G102" i="16"/>
  <c r="G104" i="16"/>
  <c r="G105" i="16"/>
  <c r="G106" i="16"/>
  <c r="G107" i="16"/>
  <c r="G109" i="16"/>
  <c r="G110" i="16"/>
  <c r="G112" i="16"/>
  <c r="G113" i="16"/>
  <c r="G114" i="16"/>
  <c r="G115" i="16"/>
  <c r="G117" i="16"/>
  <c r="G118" i="16"/>
  <c r="G120" i="16"/>
  <c r="G121" i="16"/>
  <c r="G122" i="16"/>
  <c r="G123" i="16"/>
  <c r="G125" i="16"/>
  <c r="G126" i="16"/>
  <c r="G128" i="16"/>
  <c r="G129" i="16"/>
  <c r="G130" i="16"/>
  <c r="G131" i="16"/>
  <c r="G133" i="16"/>
  <c r="G134" i="16"/>
  <c r="G136" i="16"/>
  <c r="G137" i="16"/>
  <c r="G138" i="16"/>
  <c r="G139" i="16"/>
  <c r="G141" i="16"/>
  <c r="G142" i="16"/>
  <c r="G144" i="16"/>
  <c r="G145" i="16"/>
  <c r="G146" i="16"/>
  <c r="G147" i="16"/>
  <c r="G149" i="16"/>
  <c r="G150" i="16"/>
  <c r="G152" i="16"/>
  <c r="G153" i="16"/>
  <c r="G154" i="16"/>
  <c r="G155" i="16"/>
  <c r="G157" i="16"/>
  <c r="G158" i="16"/>
  <c r="G160" i="16"/>
  <c r="G161" i="16"/>
  <c r="G162" i="16"/>
  <c r="G163" i="16"/>
  <c r="G165" i="16"/>
  <c r="G166" i="16"/>
  <c r="G168" i="16"/>
  <c r="G169" i="16"/>
  <c r="G170" i="16"/>
  <c r="G171" i="16"/>
  <c r="G173" i="16"/>
  <c r="G174" i="16"/>
  <c r="G176" i="16"/>
  <c r="G177" i="16"/>
  <c r="G178" i="16"/>
  <c r="G179" i="16"/>
  <c r="G181" i="16"/>
  <c r="G182" i="16"/>
  <c r="G184" i="16"/>
  <c r="G185" i="16"/>
  <c r="G186" i="16"/>
  <c r="G187" i="16"/>
  <c r="G189" i="16"/>
  <c r="G190" i="16"/>
  <c r="G192" i="16"/>
  <c r="G193" i="16"/>
  <c r="G194" i="16"/>
  <c r="G195" i="16"/>
  <c r="G197" i="16"/>
  <c r="G198" i="16"/>
  <c r="G200" i="16"/>
  <c r="G201" i="16"/>
  <c r="G202" i="16"/>
  <c r="G203" i="16"/>
  <c r="G205" i="16"/>
  <c r="G206" i="16"/>
  <c r="G208" i="16"/>
  <c r="G209" i="16"/>
  <c r="G5" i="16"/>
  <c r="G6" i="16"/>
  <c r="G7" i="16"/>
  <c r="G8" i="16"/>
  <c r="G9" i="16"/>
  <c r="G10" i="16"/>
  <c r="G13" i="16"/>
  <c r="G14" i="16"/>
</calcChain>
</file>

<file path=xl/sharedStrings.xml><?xml version="1.0" encoding="utf-8"?>
<sst xmlns="http://schemas.openxmlformats.org/spreadsheetml/2006/main" count="1497" uniqueCount="640">
  <si>
    <t>Lat</t>
    <phoneticPr fontId="2" type="noConversion"/>
  </si>
  <si>
    <t>References</t>
    <phoneticPr fontId="2" type="noConversion"/>
  </si>
  <si>
    <t>East China</t>
    <phoneticPr fontId="2" type="noConversion"/>
  </si>
  <si>
    <t>Changle, Shandong Province</t>
    <phoneticPr fontId="2" type="noConversion"/>
  </si>
  <si>
    <t>Penglai, Hainan Province</t>
    <phoneticPr fontId="2" type="noConversion"/>
  </si>
  <si>
    <t>Mingxi, Fujian Province</t>
    <phoneticPr fontId="2" type="noConversion"/>
  </si>
  <si>
    <t>Kuandian, Liaoning Province</t>
    <phoneticPr fontId="2" type="noConversion"/>
  </si>
  <si>
    <t>Muling, Heilongjiang Province</t>
    <phoneticPr fontId="2" type="noConversion"/>
  </si>
  <si>
    <t>Luhe, Jiangsu Province</t>
    <phoneticPr fontId="2" type="noConversion"/>
  </si>
  <si>
    <t>Lava Plains, Queensland</t>
    <phoneticPr fontId="2" type="noConversion"/>
  </si>
  <si>
    <t>Tumbarumba, New South Wales</t>
    <phoneticPr fontId="2" type="noConversion"/>
  </si>
  <si>
    <t>Anakie fields, Queensland</t>
    <phoneticPr fontId="2" type="noConversion"/>
  </si>
  <si>
    <t>Glen Innes, New South Wales</t>
    <phoneticPr fontId="2" type="noConversion"/>
  </si>
  <si>
    <t>Barrington Tops, New South Wales</t>
    <phoneticPr fontId="2" type="noConversion"/>
  </si>
  <si>
    <t>St Arnaud district, Victoria</t>
    <phoneticPr fontId="2" type="noConversion"/>
  </si>
  <si>
    <t>Toom bullup district, Victoria</t>
    <phoneticPr fontId="2" type="noConversion"/>
  </si>
  <si>
    <t>Weldborough, Tasmania</t>
    <phoneticPr fontId="2" type="noConversion"/>
  </si>
  <si>
    <t>Zhang et al., 2001</t>
    <phoneticPr fontId="2" type="noConversion"/>
  </si>
  <si>
    <t>Coenraads, 1990</t>
    <phoneticPr fontId="2" type="noConversion"/>
  </si>
  <si>
    <t>Sutherland and Fanning, 2001</t>
    <phoneticPr fontId="2" type="noConversion"/>
  </si>
  <si>
    <t>Birch et al., 2007</t>
    <phoneticPr fontId="2" type="noConversion"/>
  </si>
  <si>
    <t>Sutherland et al., 2002</t>
    <phoneticPr fontId="2" type="noConversion"/>
  </si>
  <si>
    <t>Zaw et al., 2006; Sutherland and Wellman, 1986</t>
    <phoneticPr fontId="2" type="noConversion"/>
  </si>
  <si>
    <t>Wong et al., 2017; Johnson et al., 1989</t>
    <phoneticPr fontId="2" type="noConversion"/>
  </si>
  <si>
    <t>Sutherland et al., 2015; Zhang et al., 2001</t>
    <phoneticPr fontId="2" type="noConversion"/>
  </si>
  <si>
    <t>Li and Liu, 2020</t>
    <phoneticPr fontId="2" type="noConversion"/>
  </si>
  <si>
    <t>Yu et al., 2010</t>
    <phoneticPr fontId="2" type="noConversion"/>
  </si>
  <si>
    <t>Wang et al., 2012</t>
    <phoneticPr fontId="2" type="noConversion"/>
  </si>
  <si>
    <t>Su et al., 2014; Xu et al., 2012</t>
    <phoneticPr fontId="2" type="noConversion"/>
  </si>
  <si>
    <t>Wang et al., 2000; Basu et al., 1991</t>
    <phoneticPr fontId="2" type="noConversion"/>
  </si>
  <si>
    <t>Liu et al., 2023</t>
    <phoneticPr fontId="2" type="noConversion"/>
  </si>
  <si>
    <t>Representative deposits</t>
    <phoneticPr fontId="2" type="noConversion"/>
  </si>
  <si>
    <t>Long (°E)</t>
    <phoneticPr fontId="2" type="noConversion"/>
  </si>
  <si>
    <t>Hannuoba</t>
  </si>
  <si>
    <t>Sample</t>
    <phoneticPr fontId="2" type="noConversion"/>
  </si>
  <si>
    <t>Equilibirum T(°C)</t>
    <phoneticPr fontId="2" type="noConversion"/>
  </si>
  <si>
    <t>Equilibirum depth(km)</t>
    <phoneticPr fontId="2" type="noConversion"/>
  </si>
  <si>
    <t>Age(Ma)</t>
    <phoneticPr fontId="2" type="noConversion"/>
  </si>
  <si>
    <t>Su et al., 2023</t>
  </si>
  <si>
    <t>Su et al., 2023</t>
    <phoneticPr fontId="2" type="noConversion"/>
  </si>
  <si>
    <t>FS_01</t>
  </si>
  <si>
    <t>FS_03</t>
  </si>
  <si>
    <t>FS_05</t>
  </si>
  <si>
    <t>HS_01</t>
  </si>
  <si>
    <t>HS_03</t>
  </si>
  <si>
    <t>HS_04</t>
  </si>
  <si>
    <t>HS_05</t>
  </si>
  <si>
    <t>SY_01</t>
  </si>
  <si>
    <t>SY_02</t>
  </si>
  <si>
    <t>SY_03</t>
  </si>
  <si>
    <t>SY_06</t>
  </si>
  <si>
    <t>Equilibirum P(GPa)</t>
    <phoneticPr fontId="2" type="noConversion"/>
  </si>
  <si>
    <t>Datong</t>
  </si>
  <si>
    <t>Fanshi</t>
  </si>
  <si>
    <t>Xiyang-Pingding</t>
  </si>
  <si>
    <t>Zuoquan</t>
  </si>
  <si>
    <t>FS_1</t>
  </si>
  <si>
    <t>FS_2</t>
  </si>
  <si>
    <t>FS_3</t>
  </si>
  <si>
    <t>FS_5</t>
  </si>
  <si>
    <t>10JH001</t>
  </si>
  <si>
    <t>10JH002</t>
  </si>
  <si>
    <t>10JH003</t>
  </si>
  <si>
    <t>10JH004</t>
  </si>
  <si>
    <t>10JH005</t>
  </si>
  <si>
    <t>10JH006</t>
  </si>
  <si>
    <t>10JH007</t>
  </si>
  <si>
    <t>10JH008</t>
  </si>
  <si>
    <t>HH-2</t>
  </si>
  <si>
    <t>DT-22</t>
  </si>
  <si>
    <t>SD-3</t>
  </si>
  <si>
    <t>BDT-1</t>
  </si>
  <si>
    <t>BDT1-1</t>
  </si>
  <si>
    <t>BB1</t>
  </si>
  <si>
    <t>BB4</t>
  </si>
  <si>
    <t>BB5</t>
  </si>
  <si>
    <t>BB6</t>
  </si>
  <si>
    <t>BB6'</t>
  </si>
  <si>
    <t>BB15</t>
  </si>
  <si>
    <t>BB19</t>
  </si>
  <si>
    <t>SD113</t>
  </si>
  <si>
    <t>BB13</t>
  </si>
  <si>
    <t>SD115</t>
  </si>
  <si>
    <t>BB7</t>
  </si>
  <si>
    <t>BB8</t>
  </si>
  <si>
    <t>BB11</t>
  </si>
  <si>
    <t>SD-3h</t>
  </si>
  <si>
    <t>SD5</t>
  </si>
  <si>
    <t>SD6</t>
  </si>
  <si>
    <t>SD7</t>
  </si>
  <si>
    <t>SD14</t>
  </si>
  <si>
    <t>SD16</t>
  </si>
  <si>
    <t>SD17</t>
  </si>
  <si>
    <t>SD18</t>
  </si>
  <si>
    <t>SD104</t>
  </si>
  <si>
    <t>SD115a</t>
  </si>
  <si>
    <t>DT-1</t>
  </si>
  <si>
    <t>DT-14</t>
  </si>
  <si>
    <t>DT-17</t>
  </si>
  <si>
    <t>DT-18</t>
  </si>
  <si>
    <t>DT-20</t>
  </si>
  <si>
    <t>DT-23</t>
  </si>
  <si>
    <t>DT-24</t>
  </si>
  <si>
    <t>09DT003</t>
  </si>
  <si>
    <t>09DT004</t>
  </si>
  <si>
    <t>09DT013</t>
  </si>
  <si>
    <t>09DT016</t>
  </si>
  <si>
    <t>09DT017</t>
  </si>
  <si>
    <t>09DT018</t>
  </si>
  <si>
    <t>09DT019</t>
  </si>
  <si>
    <t>09DT020</t>
  </si>
  <si>
    <t>09DT021</t>
  </si>
  <si>
    <t>SF-2</t>
  </si>
  <si>
    <t>SF-1-1</t>
  </si>
  <si>
    <t>FS03-1</t>
  </si>
  <si>
    <t>FS03-10</t>
  </si>
  <si>
    <t>FS03-3</t>
  </si>
  <si>
    <t>FS03-30</t>
  </si>
  <si>
    <t>FS03-32</t>
  </si>
  <si>
    <t>FS03-33</t>
  </si>
  <si>
    <t>FS03-36</t>
  </si>
  <si>
    <t>FS03-38</t>
  </si>
  <si>
    <t>FS03-8</t>
  </si>
  <si>
    <t>FS03-9</t>
  </si>
  <si>
    <t>HHL03-1</t>
  </si>
  <si>
    <t>HHL03-2</t>
  </si>
  <si>
    <t>FS03-2</t>
  </si>
  <si>
    <t>HH-2'</t>
  </si>
  <si>
    <t>09FS002</t>
  </si>
  <si>
    <t>09FS003</t>
  </si>
  <si>
    <t>09FS008</t>
  </si>
  <si>
    <t>09FS010</t>
  </si>
  <si>
    <t>09FS011</t>
  </si>
  <si>
    <t>09FS014</t>
  </si>
  <si>
    <t>T-01</t>
  </si>
  <si>
    <t>HC-32</t>
  </si>
  <si>
    <t>R-2</t>
  </si>
  <si>
    <t>R-4</t>
  </si>
  <si>
    <t>R-6</t>
  </si>
  <si>
    <t>R-8</t>
  </si>
  <si>
    <t>R-9</t>
  </si>
  <si>
    <t>R-11</t>
  </si>
  <si>
    <t>R-19</t>
  </si>
  <si>
    <t>ZB-111</t>
  </si>
  <si>
    <t>ZB-41</t>
  </si>
  <si>
    <t>ZB-49</t>
  </si>
  <si>
    <t>ZB-53</t>
  </si>
  <si>
    <t>ZB-83</t>
  </si>
  <si>
    <t>ZB-77</t>
  </si>
  <si>
    <t>D-1</t>
  </si>
  <si>
    <t>D-3</t>
  </si>
  <si>
    <t>D-5</t>
  </si>
  <si>
    <t>Bai-1</t>
  </si>
  <si>
    <t>Bai-2</t>
  </si>
  <si>
    <t>Bai-3</t>
  </si>
  <si>
    <t>Bai-9</t>
  </si>
  <si>
    <t>Bai-10</t>
  </si>
  <si>
    <t>Bai-20</t>
  </si>
  <si>
    <t>Bai-22</t>
  </si>
  <si>
    <t>Bai-23</t>
  </si>
  <si>
    <t>Bai-15</t>
  </si>
  <si>
    <t>Bai-21</t>
  </si>
  <si>
    <t>Bai-24</t>
  </si>
  <si>
    <t>ZX-36</t>
  </si>
  <si>
    <t>ZX-44</t>
  </si>
  <si>
    <t>ZX-62</t>
  </si>
  <si>
    <t>ZX-72</t>
  </si>
  <si>
    <t>Z-2</t>
  </si>
  <si>
    <t>J-14</t>
  </si>
  <si>
    <t>DF-2</t>
  </si>
  <si>
    <t>D-11</t>
  </si>
  <si>
    <t>D-15</t>
  </si>
  <si>
    <t>D-14</t>
  </si>
  <si>
    <t>D-12</t>
  </si>
  <si>
    <t>D-6</t>
  </si>
  <si>
    <t>D-4</t>
  </si>
  <si>
    <t>D-60</t>
  </si>
  <si>
    <t>HB4</t>
  </si>
  <si>
    <t>HB5</t>
  </si>
  <si>
    <t>HJ-2</t>
  </si>
  <si>
    <t>83-4</t>
  </si>
  <si>
    <t>83-7</t>
  </si>
  <si>
    <t>83-8</t>
  </si>
  <si>
    <t>83-12</t>
  </si>
  <si>
    <t>83-14</t>
  </si>
  <si>
    <t>HW-1</t>
  </si>
  <si>
    <t>HW1-1</t>
  </si>
  <si>
    <t>HW-2</t>
  </si>
  <si>
    <t>HW-4</t>
  </si>
  <si>
    <t>ZB-11</t>
  </si>
  <si>
    <t>ZB-02*</t>
  </si>
  <si>
    <t>Zh-1</t>
  </si>
  <si>
    <t>Zh-3</t>
  </si>
  <si>
    <t>Zh-6</t>
  </si>
  <si>
    <t>Zh-7</t>
  </si>
  <si>
    <t>Zh-12</t>
  </si>
  <si>
    <t>Zh-14-1</t>
  </si>
  <si>
    <t>Zh-14-2</t>
  </si>
  <si>
    <t>Zh-20</t>
  </si>
  <si>
    <t>Zh-21</t>
  </si>
  <si>
    <t>XH-36</t>
  </si>
  <si>
    <t>YY-1</t>
  </si>
  <si>
    <t>YY-2</t>
  </si>
  <si>
    <t>YY-3</t>
  </si>
  <si>
    <t>YY-4</t>
  </si>
  <si>
    <t>YY-5</t>
  </si>
  <si>
    <t>YY-6</t>
  </si>
  <si>
    <t>YY-7</t>
  </si>
  <si>
    <t>09YY01</t>
  </si>
  <si>
    <t>09YY02</t>
  </si>
  <si>
    <t>09YY03</t>
  </si>
  <si>
    <t>09YY04</t>
  </si>
  <si>
    <t>FHS03-1</t>
  </si>
  <si>
    <t>GB03-2</t>
  </si>
  <si>
    <t>JD03-1</t>
  </si>
  <si>
    <t>JX03-1</t>
  </si>
  <si>
    <t>JX03-3</t>
  </si>
  <si>
    <t>MAS03-1</t>
  </si>
  <si>
    <t>08B043</t>
  </si>
  <si>
    <t>08B045</t>
  </si>
  <si>
    <t>08B046</t>
  </si>
  <si>
    <t>08B050</t>
  </si>
  <si>
    <t>08B051</t>
  </si>
  <si>
    <t>08B052</t>
  </si>
  <si>
    <t>08B055</t>
  </si>
  <si>
    <t>08B059</t>
  </si>
  <si>
    <t>ZQ03-1</t>
  </si>
  <si>
    <t>ZQ03-2</t>
  </si>
  <si>
    <t>ZQ03-4</t>
  </si>
  <si>
    <t>08B028</t>
  </si>
  <si>
    <t>08B029</t>
  </si>
  <si>
    <t>08B030</t>
  </si>
  <si>
    <t>08B032</t>
  </si>
  <si>
    <t>08B033</t>
  </si>
  <si>
    <t>08B034</t>
  </si>
  <si>
    <t>08B035</t>
  </si>
  <si>
    <t>08B037</t>
  </si>
  <si>
    <t>08B040</t>
  </si>
  <si>
    <t>Zhu et al., 2012</t>
  </si>
  <si>
    <t>Zhu et al., 2012</t>
    <phoneticPr fontId="2" type="noConversion"/>
  </si>
  <si>
    <t>Wang, 1979</t>
  </si>
  <si>
    <t>Wang, 1979</t>
    <phoneticPr fontId="2" type="noConversion"/>
  </si>
  <si>
    <t>Zhou and Armstrong, 1982</t>
    <phoneticPr fontId="2" type="noConversion"/>
  </si>
  <si>
    <t>Xu et al., 2004</t>
    <phoneticPr fontId="2" type="noConversion"/>
  </si>
  <si>
    <t>Fan et al., 1991</t>
    <phoneticPr fontId="2" type="noConversion"/>
  </si>
  <si>
    <t>Basu et al., 1991</t>
  </si>
  <si>
    <t>Basu et al., 1991</t>
    <phoneticPr fontId="2" type="noConversion"/>
  </si>
  <si>
    <t>Fan et al., 1992</t>
  </si>
  <si>
    <t>Fan et al., 1992</t>
    <phoneticPr fontId="2" type="noConversion"/>
  </si>
  <si>
    <t>Ma and Xu, 2004</t>
  </si>
  <si>
    <t>Ma and Xu, 2004</t>
    <phoneticPr fontId="2" type="noConversion"/>
  </si>
  <si>
    <t>Xu et al., 2017</t>
  </si>
  <si>
    <t>Xu et al., 2017</t>
    <phoneticPr fontId="2" type="noConversion"/>
  </si>
  <si>
    <t>Tang et al., 2006</t>
  </si>
  <si>
    <t>Tang et al., 2006</t>
    <phoneticPr fontId="2" type="noConversion"/>
  </si>
  <si>
    <t>Fan and Hooper, 1991</t>
    <phoneticPr fontId="2" type="noConversion"/>
  </si>
  <si>
    <t>Zhi et al., 1990</t>
  </si>
  <si>
    <t>Zhi et al., 1990</t>
    <phoneticPr fontId="2" type="noConversion"/>
  </si>
  <si>
    <t>Xie and Wang, 1992</t>
  </si>
  <si>
    <t>Liu et al., 1994</t>
    <phoneticPr fontId="2" type="noConversion"/>
  </si>
  <si>
    <t>Li et al., 1988</t>
  </si>
  <si>
    <t>Li et al., 1988</t>
    <phoneticPr fontId="2" type="noConversion"/>
  </si>
  <si>
    <t>Cong and Zhang, 1982</t>
  </si>
  <si>
    <t>Cong and Zhang, 1982</t>
    <phoneticPr fontId="2" type="noConversion"/>
  </si>
  <si>
    <t>Molan and Zhao, 1987</t>
    <phoneticPr fontId="2" type="noConversion"/>
  </si>
  <si>
    <t>Hebi</t>
    <phoneticPr fontId="2" type="noConversion"/>
  </si>
  <si>
    <t>Reference:</t>
    <phoneticPr fontId="2" type="noConversion"/>
  </si>
  <si>
    <t>Locality</t>
    <phoneticPr fontId="2" type="noConversion"/>
  </si>
  <si>
    <t>Dangyangke</t>
  </si>
  <si>
    <t>Xiadai</t>
  </si>
  <si>
    <t>Jiucaidi</t>
  </si>
  <si>
    <t>DY11-16</t>
  </si>
  <si>
    <t>JC11-25</t>
  </si>
  <si>
    <t>JC11-27</t>
  </si>
  <si>
    <t>JC11-29</t>
  </si>
  <si>
    <t>Sun et al., 2018</t>
  </si>
  <si>
    <t>Sun et al., 2018</t>
    <phoneticPr fontId="2" type="noConversion"/>
  </si>
  <si>
    <t>PY-DY-01</t>
  </si>
  <si>
    <t>PY-DY-02</t>
  </si>
  <si>
    <t>PY-DY-09</t>
  </si>
  <si>
    <t>DY11-14B</t>
  </si>
  <si>
    <t>DY11-14C</t>
  </si>
  <si>
    <t>SH11-01B</t>
  </si>
  <si>
    <t>PY-JC-01II</t>
  </si>
  <si>
    <t>PY-JC-01III</t>
  </si>
  <si>
    <t>JC11-03A</t>
  </si>
  <si>
    <t>PY-JC-06</t>
  </si>
  <si>
    <t>PY-JC-04</t>
  </si>
  <si>
    <t>PY-JC-01I</t>
  </si>
  <si>
    <t>PY-XD-02</t>
  </si>
  <si>
    <t>PY-XD-03</t>
  </si>
  <si>
    <t>PY-XD-05</t>
  </si>
  <si>
    <t>PY-XD-07I</t>
  </si>
  <si>
    <t>PY-XD-11</t>
  </si>
  <si>
    <t>XD11-11A</t>
  </si>
  <si>
    <t>XD11-11C</t>
  </si>
  <si>
    <t>XD11-11D</t>
  </si>
  <si>
    <t>PY-XD-08IV</t>
  </si>
  <si>
    <t>PY-XD-08 III</t>
    <phoneticPr fontId="2" type="noConversion"/>
  </si>
  <si>
    <t>08HN-2A</t>
  </si>
  <si>
    <t>08HN-2B</t>
  </si>
  <si>
    <t>08HN-22D</t>
  </si>
  <si>
    <t>08HN-24A</t>
  </si>
  <si>
    <t>08HN-24B</t>
  </si>
  <si>
    <t>HN9910</t>
  </si>
  <si>
    <t>HN9911</t>
  </si>
  <si>
    <t>HN9912</t>
  </si>
  <si>
    <t>HN9908</t>
  </si>
  <si>
    <t>QB014</t>
  </si>
  <si>
    <t>II2B-2</t>
  </si>
  <si>
    <t>Zou et al., 2010</t>
    <phoneticPr fontId="2" type="noConversion"/>
  </si>
  <si>
    <t>Wang et al., 2011</t>
  </si>
  <si>
    <t>Wang et al., 2011</t>
    <phoneticPr fontId="2" type="noConversion"/>
  </si>
  <si>
    <t>Hainan</t>
    <phoneticPr fontId="2" type="noConversion"/>
  </si>
  <si>
    <t>Fan et al., 2004</t>
    <phoneticPr fontId="2" type="noConversion"/>
  </si>
  <si>
    <t>Zhu, Y.-S., Hou, G., Yang, J.-H., 2012. Sources and petrogenesis of the Cenozoic alkali basalts in Hebi, eastern North Chian craton: Geochemical and Sr-Nd-Hf isotopic evidence. Acta Petrologica Sinica 28, 4064-4076 (in Chinese with English abstract).</t>
    <phoneticPr fontId="2" type="noConversion"/>
  </si>
  <si>
    <t>Wang, W., 1979. Report of regional geological survey with scale of 1:200000 in Hebi area. Geological Bureau of Henan Province.</t>
    <phoneticPr fontId="2" type="noConversion"/>
  </si>
  <si>
    <t>Zhou, X., Armstrong, R.L., 1982. Cenozoic volcanic rocks of eastern China secular and geographic trends in chemistry and strontium isotopic composition. Earth and Planetary Science Letters 58, 301-329.</t>
    <phoneticPr fontId="2" type="noConversion"/>
  </si>
  <si>
    <t>Xu, Y.-G., Chung, S.-L., Ma, J., Shi, L., 2004. Contrasting Cenozoic Lithospheric Evolution and Architecture in the Western and Eastern Sino-Korean Craton: Constraints from Geochemistry of Basalts and Mantle Xenoliths. Journal of Geology 112, 593-605.</t>
    <phoneticPr fontId="2" type="noConversion"/>
  </si>
  <si>
    <t>Fan, Q., Hooper, P.R., 1991. The Cenozoic Basaltic Rocks of Eastern China: Petrology and Chemical Composition. Journal of Petrology 32, 765-810.</t>
    <phoneticPr fontId="2" type="noConversion"/>
  </si>
  <si>
    <t>Basu, A.R., Wang, J., Huang, W., Xie, G., Tatsumoto, M., 1991. Major element, REE, and Pb, Nd and Sr isotopic geochemistry of Cenozoic volcanic rocks of eastern China: implications for their origin from suboceanic-type mantle reservoirs. Earth and Planetary Science Letters 105, 149-169.</t>
    <phoneticPr fontId="2" type="noConversion"/>
  </si>
  <si>
    <t>Xie, G.H., and Wang, J.W., 1992. The geochemistry of Hannuoba basalts and their ultra-mafic xenoliths. In: Liu, R.X. (Ed.), The age and geochemistry of Cenozoic volcanics in China. Seismologic press, pp. 149-170 (in Chinese).</t>
    <phoneticPr fontId="2" type="noConversion"/>
  </si>
  <si>
    <t>Fan, Q.C., Chen, W.J., Hurford, A.J., Hunziker, J.C., 1992. The major and trace element chemistry of Quaterary basalt in Datong. In: Liu, R.X. (Ed.), The age and geochemistry of Cenozoic volcanics in China. Seismologic press, pp. 149-170 (in Chinese).</t>
    <phoneticPr fontId="2" type="noConversion"/>
  </si>
  <si>
    <t>Ma, J.L., Xu, Y.-G., 2004. Petrology and geochemistry of the Cenozoic basalts from Yangyuan of Hebei Province and Datong of Shanxi Province:Implications for the deep process in the western North China Craton. Geochimica.</t>
    <phoneticPr fontId="2" type="noConversion"/>
  </si>
  <si>
    <t>Xu, R., Liu, Y., Wang, X., Zong, K., Hu, Z., Chen, H., Zhou, L., 2017. Crust recycling induced compositional-temporal-spatial variations of Cenozoic basalts in the Trans-North China Orogen. Lithos 274-275, 383-396.</t>
    <phoneticPr fontId="2" type="noConversion"/>
  </si>
  <si>
    <t>Tang, Y.-J., Zhang, H.-F., Ying, J.-F., 2006. Asthenosphere–lithospheric mantle interaction in an extensional regime: Implication from the geochemistry of Cenozoic basalts from Taihang Mountains, North China Craton. Chemical Geology 233, 309-327.</t>
    <phoneticPr fontId="2" type="noConversion"/>
  </si>
  <si>
    <t>Zhi, X., Song, Y., Frey, F.A., Feng, J., Zhai, M., 1990. Geochemistry of Hannuoba basalts, eastern China: Constraints on the origin of continental alkalic and tholeiitic basalt. Chemical Geology 88, 1-33.</t>
    <phoneticPr fontId="2" type="noConversion"/>
  </si>
  <si>
    <t>Liu, C.-Q., Masuda, A., Xie, G., 1994. Major- and trace-element compositions of Cenozoic basalts in eastern China: Petrogenesis and mantle source. Chemical Geology 114, 19-42.</t>
    <phoneticPr fontId="2" type="noConversion"/>
  </si>
  <si>
    <t>Li, S., Liu, D., Zhang, Z., Xu, J., 1988. REE compositional characteristics of Hannuoba basalts. Chinese Journal of Geochemistry 7, 243-251.</t>
    <phoneticPr fontId="2" type="noConversion"/>
  </si>
  <si>
    <t>Cong, B.L., Zhang, R.Y., 1982. Petrogenesis of the Hannuoba basalts and ultramafic xenoliths. Science China (Series D), (in Chinese).</t>
    <phoneticPr fontId="2" type="noConversion"/>
  </si>
  <si>
    <t>E. M. -L., Zhao, D. S., Cenozoic Basalts and Deep-seated Xenoliths in Eastern China (in Chinese with English abstract), Beijing: Science Press, 1987, 490.</t>
    <phoneticPr fontId="2" type="noConversion"/>
  </si>
  <si>
    <t>Sun P, Niu Y, Guo P, et al. The evolution and ascent paths of mantle xenolith-bearing magma: Observations and insights from Cenozoic basalts in Southeast China. Lithos, 2018, 310: 171-181.</t>
    <phoneticPr fontId="2" type="noConversion"/>
  </si>
  <si>
    <t>Wang X C, Li Z X, Li X H, et al. Temperature, pressure, and composition of the mantle source region of Late Cenozoic basalts in Hainan Island, SE Asia: a consequence of a young thermal mantle plume close to subduction zones?[J]. Journal of Petrology, 2012, 53(1): 177-233.</t>
    <phoneticPr fontId="2" type="noConversion"/>
  </si>
  <si>
    <t>Zou, H. &amp; Fan, Q. (2010). U-Th isotopes in Hainan basalts: Implications for sub-asthenospheric origin of EM2 mantle endmember and the dynamics of melting beneath Hainan Island.
Lithos 116, 145^152.</t>
    <phoneticPr fontId="2" type="noConversion"/>
  </si>
  <si>
    <t>Fan, Q. C., Sun, Q., Li, N. &amp; Sui, J. L. (2004). Periods of volcanic activity and magma evolution of Holocene in North Hainan Island. Acta Petrologica Sinica 20, 533^544 (in Chinese with English abstract).</t>
    <phoneticPr fontId="2" type="noConversion"/>
  </si>
  <si>
    <t>Su X, Ping J, Leng W, et al. Magma system and equilibrium depth of the Cenozoic basalts in the central North China craton[J]. Lithos, 2023, 446: 107142.</t>
  </si>
  <si>
    <t>CalP(GPa)</t>
    <phoneticPr fontId="2" type="noConversion"/>
  </si>
  <si>
    <t>CalT(°C)</t>
    <phoneticPr fontId="2" type="noConversion"/>
  </si>
  <si>
    <t>Correlation CalP(GPa)</t>
    <phoneticPr fontId="2" type="noConversion"/>
  </si>
  <si>
    <t>Correlation CalT(°C)</t>
    <phoneticPr fontId="2" type="noConversion"/>
  </si>
  <si>
    <t>Q9307</t>
  </si>
  <si>
    <t>Q9323</t>
  </si>
  <si>
    <t>Q9324</t>
  </si>
  <si>
    <t>Q8907</t>
  </si>
  <si>
    <t>Q9352</t>
  </si>
  <si>
    <t>Q9353</t>
  </si>
  <si>
    <t>Q9355</t>
  </si>
  <si>
    <t>Q9327</t>
  </si>
  <si>
    <t>Q9351</t>
  </si>
  <si>
    <t>QL1</t>
  </si>
  <si>
    <t>QL8</t>
  </si>
  <si>
    <t>QL13</t>
  </si>
  <si>
    <t>QL21</t>
  </si>
  <si>
    <t>Xu et al., 1996</t>
  </si>
  <si>
    <t>Mingxi</t>
  </si>
  <si>
    <t>DYK-1</t>
  </si>
  <si>
    <t>Lin et al., 1999</t>
  </si>
  <si>
    <t>DYK-2</t>
  </si>
  <si>
    <t>DYK-3</t>
  </si>
  <si>
    <t>DYK-6</t>
  </si>
  <si>
    <t>DYK-7</t>
  </si>
  <si>
    <t>DYK-8</t>
  </si>
  <si>
    <t>DYK-16</t>
  </si>
  <si>
    <t>DYK-21</t>
  </si>
  <si>
    <t>DYK-23</t>
  </si>
  <si>
    <t>DYK-29</t>
  </si>
  <si>
    <t>DYK-30</t>
  </si>
  <si>
    <t>DYK-36</t>
  </si>
  <si>
    <t>DYK-41</t>
  </si>
  <si>
    <t>DYK-42</t>
  </si>
  <si>
    <t>DYK-43</t>
  </si>
  <si>
    <t>DYK-44</t>
  </si>
  <si>
    <t>DYK-45</t>
  </si>
  <si>
    <t>MX07-1</t>
  </si>
  <si>
    <t>Unpublished data</t>
  </si>
  <si>
    <t>MX09-2</t>
  </si>
  <si>
    <t>MX09-4</t>
  </si>
  <si>
    <t>MX09-6</t>
  </si>
  <si>
    <t>Leizhou Peninsula</t>
  </si>
  <si>
    <t>XW-3NJ</t>
  </si>
  <si>
    <t>Yu et al., 2003</t>
  </si>
  <si>
    <t>XW-3</t>
  </si>
  <si>
    <t>LZ-51</t>
  </si>
  <si>
    <t>LZ-47-2</t>
  </si>
  <si>
    <t>LZ-47-1</t>
  </si>
  <si>
    <t>LZ-46</t>
  </si>
  <si>
    <t>LZ-44-IV</t>
  </si>
  <si>
    <t>LZ-44-III</t>
  </si>
  <si>
    <t>LZ-44-II</t>
  </si>
  <si>
    <t>LZ-44-I</t>
  </si>
  <si>
    <t>LZ-42</t>
  </si>
  <si>
    <t>LZ-37</t>
  </si>
  <si>
    <t>LZ-30</t>
  </si>
  <si>
    <t>LZ-34</t>
  </si>
  <si>
    <t>LZ-15</t>
  </si>
  <si>
    <t>gyx-35</t>
  </si>
  <si>
    <t>Lin et al., 2003</t>
  </si>
  <si>
    <t>gyx-29</t>
  </si>
  <si>
    <t>gyx-29LB</t>
  </si>
  <si>
    <t>Huang et al., 2007</t>
  </si>
  <si>
    <t>gyx-29LA</t>
  </si>
  <si>
    <t>gyx-29GA</t>
  </si>
  <si>
    <t>Xinchang</t>
  </si>
  <si>
    <t>ZN-20</t>
  </si>
  <si>
    <t>Fan and Hooper, 1989</t>
  </si>
  <si>
    <t>ZN-12</t>
  </si>
  <si>
    <t>ZN-8</t>
  </si>
  <si>
    <t>XC-14</t>
  </si>
  <si>
    <t>Lin et al., 1995</t>
  </si>
  <si>
    <t>XC-8</t>
  </si>
  <si>
    <t>XC-1</t>
  </si>
  <si>
    <t>Xilong</t>
  </si>
  <si>
    <t>XL-1-1</t>
  </si>
  <si>
    <t>XL-1-2</t>
  </si>
  <si>
    <t>Nüshan</t>
  </si>
  <si>
    <t>Nu9408-2</t>
  </si>
  <si>
    <t>Xu et al., 1998</t>
  </si>
  <si>
    <t>Nu9408-1</t>
  </si>
  <si>
    <t>NSGP1</t>
  </si>
  <si>
    <t>NS93-4V</t>
  </si>
  <si>
    <t>Nu9503</t>
  </si>
  <si>
    <t>Nu1993-2</t>
  </si>
  <si>
    <t>Nu1993</t>
  </si>
  <si>
    <t>NS9313</t>
  </si>
  <si>
    <t>Nu9621</t>
  </si>
  <si>
    <t>Nu9604</t>
  </si>
  <si>
    <t>NS9313-3</t>
  </si>
  <si>
    <t>NS9313-2</t>
  </si>
  <si>
    <t>Nu1989</t>
  </si>
  <si>
    <t>Nu9413</t>
  </si>
  <si>
    <t>Nu9301-2</t>
  </si>
  <si>
    <t>Nu9414</t>
  </si>
  <si>
    <t>Nu9410</t>
  </si>
  <si>
    <t>Nu9407</t>
  </si>
  <si>
    <t>Nu9506</t>
  </si>
  <si>
    <t>Nu9504</t>
  </si>
  <si>
    <t>Nu9502</t>
  </si>
  <si>
    <t>NS218</t>
  </si>
  <si>
    <t>N-3</t>
  </si>
  <si>
    <t>Jin and Pan, 1998</t>
  </si>
  <si>
    <t>NS201</t>
  </si>
  <si>
    <t>Huang et al., 2004</t>
  </si>
  <si>
    <t>NS202c</t>
  </si>
  <si>
    <t>NS202r</t>
  </si>
  <si>
    <t>NS203</t>
  </si>
  <si>
    <t>NS204</t>
  </si>
  <si>
    <t>NS205</t>
  </si>
  <si>
    <t>NS206</t>
  </si>
  <si>
    <t>NS207</t>
  </si>
  <si>
    <t>NS210</t>
  </si>
  <si>
    <t>NS212</t>
  </si>
  <si>
    <t>NS213</t>
  </si>
  <si>
    <t>NS214</t>
  </si>
  <si>
    <t>Nu8901</t>
  </si>
  <si>
    <t>Nu8902</t>
  </si>
  <si>
    <t>Nu8903</t>
  </si>
  <si>
    <t>Nu9518</t>
  </si>
  <si>
    <t>Nu9521</t>
  </si>
  <si>
    <t>Nu9523</t>
  </si>
  <si>
    <t>90DA11</t>
  </si>
  <si>
    <t>Chen et al., 2001</t>
  </si>
  <si>
    <t>JSB</t>
  </si>
  <si>
    <t>95SQ9</t>
  </si>
  <si>
    <t>95JSB4</t>
  </si>
  <si>
    <t>30J27</t>
  </si>
  <si>
    <t>TGZ</t>
  </si>
  <si>
    <t>T253</t>
  </si>
  <si>
    <t>NT26</t>
  </si>
  <si>
    <t>30J26</t>
  </si>
  <si>
    <t>2XM2</t>
  </si>
  <si>
    <t>Dmp-9</t>
  </si>
  <si>
    <t>Dmp-7</t>
  </si>
  <si>
    <t>Dmp-4</t>
  </si>
  <si>
    <t>DM3</t>
  </si>
  <si>
    <t>95SQ1</t>
  </si>
  <si>
    <t>95DA15</t>
  </si>
  <si>
    <t>93DA8</t>
  </si>
  <si>
    <t>90DA9</t>
  </si>
  <si>
    <t>90DA4</t>
  </si>
  <si>
    <t>D39</t>
  </si>
  <si>
    <t>D36</t>
  </si>
  <si>
    <t>D34</t>
  </si>
  <si>
    <t>D22</t>
  </si>
  <si>
    <t>Kuandian</t>
  </si>
  <si>
    <t>96Kd15</t>
  </si>
  <si>
    <t>Fang and Ma, 1999</t>
  </si>
  <si>
    <t>96Kd12</t>
  </si>
  <si>
    <t>96Kd11</t>
  </si>
  <si>
    <t>96Kd03</t>
  </si>
  <si>
    <t>95Kd24</t>
  </si>
  <si>
    <t>95Kd11</t>
  </si>
  <si>
    <t>96Kd17</t>
  </si>
  <si>
    <t>95Kd03</t>
  </si>
  <si>
    <t>Shanwang</t>
  </si>
  <si>
    <t>SW04-6</t>
  </si>
  <si>
    <t>Zheng et al., 2006</t>
  </si>
  <si>
    <t>SW04-2</t>
  </si>
  <si>
    <t>SW01-8</t>
  </si>
  <si>
    <t>SW01-1</t>
  </si>
  <si>
    <t>SW0193</t>
  </si>
  <si>
    <t>SW0169</t>
  </si>
  <si>
    <t>Jiaohe</t>
  </si>
  <si>
    <t>YQSX-13</t>
  </si>
  <si>
    <t>Yu, 2008</t>
  </si>
  <si>
    <t>YQS-19</t>
  </si>
  <si>
    <t>YQS-18</t>
  </si>
  <si>
    <t>YQSX-4</t>
  </si>
  <si>
    <t>YQSX-12</t>
  </si>
  <si>
    <t>YQSX-7</t>
  </si>
  <si>
    <t>YQSX-2</t>
  </si>
  <si>
    <t>BSK-12</t>
  </si>
  <si>
    <t>BSK-13</t>
  </si>
  <si>
    <t>Chao’erhe</t>
  </si>
  <si>
    <t>07WNP11</t>
  </si>
  <si>
    <t>Fan et al., 2008</t>
  </si>
  <si>
    <t>07WNP09</t>
  </si>
  <si>
    <t>07WNP07</t>
  </si>
  <si>
    <t>07WNP06</t>
  </si>
  <si>
    <t>07WNP05</t>
  </si>
  <si>
    <t>07WNP04</t>
  </si>
  <si>
    <t>07WNP02</t>
  </si>
  <si>
    <t>07DHL02</t>
  </si>
  <si>
    <t>07DHL01</t>
  </si>
  <si>
    <t>Chaoerhe1</t>
  </si>
  <si>
    <t>Qilin</t>
    <phoneticPr fontId="2" type="noConversion"/>
  </si>
  <si>
    <t>Xu X, O'Reilly S Y, Zhou X, et al. A xenolith-derived geotherm and the crust-mantle boundary at Qilin, southeastern China[J]. Lithos, 1996, 38(1-2): 41-62.</t>
  </si>
  <si>
    <t>Lin C Y, Huang X L, Xu Y G, et al. Thermal structure and rheology of upper mantle beneath Leizhou Peninsula, Guangdong Province[J]. China. J Trop Oceanogr, 2003, 22: 49-62.</t>
  </si>
  <si>
    <t>4.96-0.72</t>
  </si>
  <si>
    <t>4.96-0.72</t>
    <phoneticPr fontId="2" type="noConversion"/>
  </si>
  <si>
    <t>6.1-0.18</t>
  </si>
  <si>
    <t>6.1-0.18</t>
    <phoneticPr fontId="2" type="noConversion"/>
  </si>
  <si>
    <t>10.5-2.9</t>
  </si>
  <si>
    <t>10.5-2.9</t>
    <phoneticPr fontId="2" type="noConversion"/>
  </si>
  <si>
    <t>26.4-23.3</t>
    <phoneticPr fontId="2" type="noConversion"/>
  </si>
  <si>
    <t>25-14</t>
  </si>
  <si>
    <t>25-14</t>
    <phoneticPr fontId="2" type="noConversion"/>
  </si>
  <si>
    <t>0.27-0.12</t>
  </si>
  <si>
    <t>0.27-0.12</t>
    <phoneticPr fontId="2" type="noConversion"/>
  </si>
  <si>
    <t>14-13</t>
  </si>
  <si>
    <t>14-13</t>
    <phoneticPr fontId="2" type="noConversion"/>
  </si>
  <si>
    <t>24-2</t>
  </si>
  <si>
    <t>24-2</t>
    <phoneticPr fontId="2" type="noConversion"/>
  </si>
  <si>
    <t>2.58-0</t>
  </si>
  <si>
    <t>2.58-0</t>
    <phoneticPr fontId="2" type="noConversion"/>
  </si>
  <si>
    <t>Anyuan</t>
    <phoneticPr fontId="2" type="noConversion"/>
  </si>
  <si>
    <t>S-10(2)</t>
    <phoneticPr fontId="2" type="noConversion"/>
  </si>
  <si>
    <t>Zheng et al., 2004</t>
    <phoneticPr fontId="2" type="noConversion"/>
  </si>
  <si>
    <t>44-37</t>
    <phoneticPr fontId="2" type="noConversion"/>
  </si>
  <si>
    <t>Hebi-1</t>
  </si>
  <si>
    <t>Fan et al., 2008</t>
    <phoneticPr fontId="2" type="noConversion"/>
  </si>
  <si>
    <t>4.3-4</t>
    <phoneticPr fontId="2" type="noConversion"/>
  </si>
  <si>
    <t>Long</t>
    <phoneticPr fontId="2" type="noConversion"/>
  </si>
  <si>
    <t>Coordinates</t>
    <phoneticPr fontId="2" type="noConversion"/>
  </si>
  <si>
    <t>Japan Trench</t>
    <phoneticPr fontId="2" type="noConversion"/>
  </si>
  <si>
    <t>Nankai Trench</t>
    <phoneticPr fontId="2" type="noConversion"/>
  </si>
  <si>
    <t>Tonga Trench</t>
    <phoneticPr fontId="2" type="noConversion"/>
  </si>
  <si>
    <t>Kermadec Trench</t>
    <phoneticPr fontId="2" type="noConversion"/>
  </si>
  <si>
    <t>~1200</t>
    <phoneticPr fontId="2" type="noConversion"/>
  </si>
  <si>
    <t>~1600</t>
    <phoneticPr fontId="2" type="noConversion"/>
  </si>
  <si>
    <t>~1400</t>
    <phoneticPr fontId="2" type="noConversion"/>
  </si>
  <si>
    <t>~1300</t>
    <phoneticPr fontId="2" type="noConversion"/>
  </si>
  <si>
    <t>~4000</t>
    <phoneticPr fontId="2" type="noConversion"/>
  </si>
  <si>
    <t>~3700</t>
    <phoneticPr fontId="2" type="noConversion"/>
  </si>
  <si>
    <t>~3000</t>
    <phoneticPr fontId="2" type="noConversion"/>
  </si>
  <si>
    <t>~2900</t>
    <phoneticPr fontId="2" type="noConversion"/>
  </si>
  <si>
    <t>~2800</t>
    <phoneticPr fontId="2" type="noConversion"/>
  </si>
  <si>
    <t>~3400</t>
    <phoneticPr fontId="2" type="noConversion"/>
  </si>
  <si>
    <t>Table A1. Information of the magmatic sapphire deposits in East China and East Australia</t>
    <phoneticPr fontId="2" type="noConversion"/>
  </si>
  <si>
    <t>Liu, Y., Lu, R., and Pan, S., 2023, Characterisation and In Situ Age Determination of Zircon Inclusions in Sapphires from Muling, North-East China: Journal of Gemmology, v. 38, no. 6, p. 564-581, 10.15506/JoG.2023.38.6.564.</t>
  </si>
  <si>
    <t xml:space="preserve">Wang, D. H., Chen, Y. C., Xu, J., Yang, J. M., Xue, C. J., and Yan, S. H., 2000, Cenozoic mineralization in China, as a key to past mineralization and a clue to future prospecting: Acta Geologica Sinica-English Edition, v. 74, no. 3, p. 478-484, </t>
  </si>
  <si>
    <t>Su, F., Xiao, Y., He, H. Y., Su, B. X., Wang, Y., and Zhu, R. X., 2014, He and Ar isotope geochemistry of pyroxene megacrysts and mantle xenoliths in Cenozoic basalt from the Changle-Linqu area in western Shandong: Chinese Science Bulletin, v. 59, no. 4, p. 396-411, 10.1007/s11434-013-0027-2.</t>
  </si>
  <si>
    <t>Basu, A. R., Wang, J. W., Huang, W. K., Xie, G. H., and Tatsumoto, M., 1991, Major element, REE, and Pb, Nd and Sr isotopic geochemistry of Cenozoic volcanic-rocks of eastern China - implications for their origin from suboceanic-type mantle reservoirs: Earth and Planetary Science Letters, v. 105, no. 1-3, p. 149-169, 10.1016/0012-821x(91)90127-4.</t>
  </si>
  <si>
    <t>Birch, W. D., Barron, L. M., Magee, C., and Sutherland, F. L., 2007, Gold- and diamond-bearing White Hills Gravel, St Arnaud district, Victoria: age and provenance based on U-Pb dating of zircon and rutile: Australian Journal of Earth Sciences, v. 54, no. 4, p. 609-628, 10.1080/08120090701188996.</t>
  </si>
  <si>
    <t>Coenraads, R. R., 1990, Key areas for alluvial diamond and sapphire exploration in the New England gem fields, New South Wales, Australia: Economic Geology and the Bulletin of the Society of Economic Geologists, v. 85, no. 6, p. 1186-1207, 10.2113/gsecongeo.85.6.1186.</t>
  </si>
  <si>
    <t>Johnson, R. W., Knutson, J., and Taylor, S. R., 1989, Intraplate volcanism: in eastern Australia and New Zealand, Cambridge University Press.</t>
  </si>
  <si>
    <t>Li, Y. Q., and Liu, J. Z., 2020, Late Cenozoic columnar-jointed basaltic lavas in eastern and southeastern China: morphologies, structures, and formation mechanisms: Bulletin of Volcanology, v. 82, no. 7, 10.1007/s00445-020-01397-1.</t>
  </si>
  <si>
    <t xml:space="preserve">Sutherland, F., Graham, I., Pogson, R., Schwarz, D., Webb, G., Coenraads, R., Fanning, C., Hollis, J., and Allen, T., 2002, The Tumbarumba basaltic gem field, New South Wales: In relation to sapphire-ruby deposits of eastern Australia: RECORDS-AUSTRALIAN MUSEUM, v. 54, no. 2, p. 215-248, </t>
  </si>
  <si>
    <t>Sutherland, F. L., and Fanning, C. M., 2001, Gem-bearing basaltic volcanism, Barrington, New South Wales: Cenozoic evolution, based on basalt K-Ar ages and zircon fission track and U-Pb isotope dating: Australian Journal of Earth Sciences, v. 48, no. 2, p. 221-237, 10.1046/j.1440-0952.2001.00851.x.</t>
  </si>
  <si>
    <t>Sutherland, F. L., Sutherland, F. L., Coenraads, R. R., Robert, R. C., Ahmadjan, A., Sebastien, M., Paul, W. H., Paul, W. H., Paul, W. O. H., Gaston, G., Roy, B., Richard, W., Sutherland, G. B., and Sutherland, G. B., 2015, Corundum (sapphire) and zircon relationships, Lava Plains gem fields, NE Australia: Integrated mineralogy, geochemistry, age determination, genesis and geographical typing: Mineralogical Magazine, 10.1180/minmag.2015.079.3.04.</t>
  </si>
  <si>
    <t>Wang, X. C., Li, Z. X., Li, X. H., Li, J., Liu, Y., Long, W. G., Zhou, J. B., and Wang, F., 2012, Temperature, Pressure, and Composition of the Mantle Source Region of Late Cenozoic Basalts in Hainan Island, SE Asia: a Consequence of a Young Thermal Mantle Plume close to Subduction Zones?: Journal of Petrology, v. 53, no. 1, p. 177-233, 10.1093/petrology/egr061.</t>
  </si>
  <si>
    <t>Wong, J., Verdel, C., and Allen, C. M., 2017, Trace-element compositions of sapphire and ruby from the eastern Australian gemstone belt: Mineralogical Magazine, v. 81, no. 6, p. 1551-1576, 10.1180/minmag.2017.081.012.</t>
  </si>
  <si>
    <t>Xu, Z., Zhao, Z. F., and Zheng, Y. F., 2012, Slab-mantle interaction for thinning of cratonic lithospheric mantle in North China: Geochemical evidence from Cenozoic continental basalts in central Shandong: Lithos, v. 146, p. 202-217, 10.1016/j.lithos.2012.05.019.</t>
  </si>
  <si>
    <t>Yu, Y., Xu, X. S., and Chen, X. M., 2010, Genesis of zircon megacrysts in Cenozoic alkali basalts and the heterogeneity of subcontinental lithospheric mantle, eastern China: Mineralogy and Petrology, v. 100, no. 1-2, p. 75-94, 10.1007/s00710-010-0120-z.</t>
  </si>
  <si>
    <t>Zaw, K., Sutherland, F. L., Dellapasqua, F., Ryan, C. G., Yui, T. F., Mernagh, T. P., and Duncan, D., 2006, Contrasts in gem corundum characteristics, eastern Australian basaltic fields: trace elements, fluid/melt inclusions and oxygen isotopes: Mineralogical Magazine, v. 70, no. 6, p. 669-687, 10.1180/0026461067060356.</t>
  </si>
  <si>
    <t>Table A3. Equilibrium P-T of mantle xenoliths</t>
    <phoneticPr fontId="2" type="noConversion"/>
  </si>
  <si>
    <t>Table A2. Melting depth of alkaline basalts</t>
    <phoneticPr fontId="2" type="noConversion"/>
  </si>
  <si>
    <t>Assocaited subduction zone</t>
    <phoneticPr fontId="2" type="noConversion"/>
  </si>
  <si>
    <t>Southeastern Asia</t>
    <phoneticPr fontId="2" type="noConversion"/>
  </si>
  <si>
    <t>Bo Ploi, Thailand</t>
    <phoneticPr fontId="2" type="noConversion"/>
  </si>
  <si>
    <t>Prae, Thailand</t>
    <phoneticPr fontId="2" type="noConversion"/>
  </si>
  <si>
    <t>Denchai, Thiland</t>
    <phoneticPr fontId="2" type="noConversion"/>
  </si>
  <si>
    <t>Chanthaburi, Thailand</t>
    <phoneticPr fontId="2" type="noConversion"/>
  </si>
  <si>
    <t>Ban Huai Sai, Laos</t>
    <phoneticPr fontId="2" type="noConversion"/>
  </si>
  <si>
    <t>~600</t>
    <phoneticPr fontId="2" type="noConversion"/>
  </si>
  <si>
    <t>~650</t>
    <phoneticPr fontId="2" type="noConversion"/>
  </si>
  <si>
    <t>~750</t>
    <phoneticPr fontId="2" type="noConversion"/>
  </si>
  <si>
    <t>Dak Nong, Vietnam</t>
    <phoneticPr fontId="2" type="noConversion"/>
  </si>
  <si>
    <t>~1600</t>
    <phoneticPr fontId="2" type="noConversion"/>
  </si>
  <si>
    <t>Andaman Trench</t>
    <phoneticPr fontId="2" type="noConversion"/>
  </si>
  <si>
    <t>46-47, 249</t>
    <phoneticPr fontId="2" type="noConversion"/>
  </si>
  <si>
    <t>16-27</t>
    <phoneticPr fontId="2" type="noConversion"/>
  </si>
  <si>
    <t>Age (Ma)</t>
    <phoneticPr fontId="2" type="noConversion"/>
  </si>
  <si>
    <t>Sapphire-bearing host rock</t>
    <phoneticPr fontId="2" type="noConversion"/>
  </si>
  <si>
    <t>Zircon megacryst</t>
    <phoneticPr fontId="2" type="noConversion"/>
  </si>
  <si>
    <t>Zircon inclusions</t>
    <phoneticPr fontId="2" type="noConversion"/>
  </si>
  <si>
    <t>9-8</t>
    <phoneticPr fontId="2" type="noConversion"/>
  </si>
  <si>
    <t>0.274</t>
    <phoneticPr fontId="2" type="noConversion"/>
  </si>
  <si>
    <t>19.2</t>
    <phoneticPr fontId="2" type="noConversion"/>
  </si>
  <si>
    <t>11-9</t>
    <phoneticPr fontId="2" type="noConversion"/>
  </si>
  <si>
    <t>1.3-1.1</t>
    <phoneticPr fontId="2" type="noConversion"/>
  </si>
  <si>
    <t>6-3</t>
    <phoneticPr fontId="2" type="noConversion"/>
  </si>
  <si>
    <t>5-2</t>
    <phoneticPr fontId="2" type="noConversion"/>
  </si>
  <si>
    <t>31-19</t>
    <phoneticPr fontId="2" type="noConversion"/>
  </si>
  <si>
    <t>38-32, 23-19</t>
    <phoneticPr fontId="2" type="noConversion"/>
  </si>
  <si>
    <t>57, 43, 38, 28, 4-5</t>
    <phoneticPr fontId="2" type="noConversion"/>
  </si>
  <si>
    <t>74.5-67.4</t>
    <phoneticPr fontId="2" type="noConversion"/>
  </si>
  <si>
    <t>45.9-31</t>
    <phoneticPr fontId="2" type="noConversion"/>
  </si>
  <si>
    <t>27-15</t>
    <phoneticPr fontId="2" type="noConversion"/>
  </si>
  <si>
    <t>47.4-46.2</t>
    <phoneticPr fontId="2" type="noConversion"/>
  </si>
  <si>
    <t>4-5, 28-38,45-46, 50-60</t>
    <phoneticPr fontId="2" type="noConversion"/>
  </si>
  <si>
    <t>23-28, 400</t>
    <phoneticPr fontId="2" type="noConversion"/>
  </si>
  <si>
    <t>0.44-3</t>
    <phoneticPr fontId="2" type="noConversion"/>
  </si>
  <si>
    <t>1-2</t>
    <phoneticPr fontId="2" type="noConversion"/>
  </si>
  <si>
    <t>1.1-7.1</t>
    <phoneticPr fontId="2" type="noConversion"/>
  </si>
  <si>
    <t>0.1-0.9, 1.05, 6.5</t>
    <phoneticPr fontId="2" type="noConversion"/>
  </si>
  <si>
    <t>2.4-4.3, 3.3-4.1</t>
    <phoneticPr fontId="2" type="noConversion"/>
  </si>
  <si>
    <t>1.1-1.5</t>
    <phoneticPr fontId="2" type="noConversion"/>
  </si>
  <si>
    <t>Eastern Russia</t>
    <phoneticPr fontId="2" type="noConversion"/>
  </si>
  <si>
    <t>Eastern China</t>
    <phoneticPr fontId="2" type="noConversion"/>
  </si>
  <si>
    <t>Eastern Australia</t>
    <phoneticPr fontId="2" type="noConversion"/>
  </si>
  <si>
    <t>Podgelbanochny</t>
    <phoneticPr fontId="2" type="noConversion"/>
  </si>
  <si>
    <t>~850</t>
    <phoneticPr fontId="2" type="noConversion"/>
  </si>
  <si>
    <t>Distance from treches (km)</t>
    <phoneticPr fontId="2" type="noConversion"/>
  </si>
  <si>
    <t>Shkotovo</t>
    <phoneticPr fontId="2" type="noConversion"/>
  </si>
  <si>
    <t>~1000</t>
    <phoneticPr fontId="2" type="noConversion"/>
  </si>
  <si>
    <t>11-13</t>
    <phoneticPr fontId="2" type="noConversion"/>
  </si>
  <si>
    <t>11.1-11.6</t>
    <phoneticPr fontId="2" type="noConversion"/>
  </si>
  <si>
    <t>19.2</t>
    <phoneticPr fontId="2" type="noConversion"/>
  </si>
  <si>
    <t>1.2</t>
    <phoneticPr fontId="2" type="noConversion"/>
  </si>
  <si>
    <t>4.1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</si>
</sst>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0.00_);[Red]\(0.00\)"/>
    <numFmt numFmtId="178" formatCode="0.0_ "/>
    <numFmt numFmtId="179" formatCode="0.0"/>
  </numFmts>
  <fonts count="8" x14ac:knownFonts="1">
    <font>
      <sz val="11"/>
      <color theme="1"/>
      <name val="等线"/>
      <family val="2"/>
      <scheme val="minor"/>
    </font>
    <font>
      <sz val="12"/>
      <color theme="1"/>
      <name val="Times New Roman"/>
      <family val="1"/>
    </font>
    <font>
      <sz val="9"/>
      <name val="等线"/>
      <family val="3"/>
      <charset val="134"/>
      <scheme val="minor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indexed="8"/>
      <name val="Times New Roman"/>
      <family val="1"/>
    </font>
    <font>
      <sz val="11"/>
      <color indexed="8"/>
      <name val="Calibri"/>
      <family val="2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4"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8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76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176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177" fontId="1" fillId="0" borderId="0" xfId="0" applyNumberFormat="1" applyFont="1" applyAlignment="1">
      <alignment horizontal="center"/>
    </xf>
    <xf numFmtId="178" fontId="1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/>
    <xf numFmtId="176" fontId="1" fillId="0" borderId="0" xfId="0" applyNumberFormat="1" applyFont="1" applyAlignment="1">
      <alignment horizontal="center"/>
    </xf>
    <xf numFmtId="179" fontId="5" fillId="0" borderId="0" xfId="0" applyNumberFormat="1" applyFont="1" applyAlignment="1">
      <alignment horizontal="center"/>
    </xf>
    <xf numFmtId="177" fontId="1" fillId="0" borderId="2" xfId="0" applyNumberFormat="1" applyFont="1" applyBorder="1" applyAlignment="1">
      <alignment horizontal="center" vertical="center" wrapText="1"/>
    </xf>
    <xf numFmtId="177" fontId="5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left" vertical="center" wrapText="1"/>
    </xf>
    <xf numFmtId="176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77" fontId="1" fillId="2" borderId="0" xfId="0" applyNumberFormat="1" applyFont="1" applyFill="1" applyAlignment="1">
      <alignment horizontal="center" vertical="center" wrapText="1"/>
    </xf>
    <xf numFmtId="177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left" vertical="center" wrapText="1"/>
    </xf>
    <xf numFmtId="176" fontId="1" fillId="3" borderId="0" xfId="0" applyNumberFormat="1" applyFont="1" applyFill="1" applyAlignment="1">
      <alignment horizontal="center" vertical="center" wrapText="1"/>
    </xf>
    <xf numFmtId="0" fontId="1" fillId="3" borderId="0" xfId="0" applyFont="1" applyFill="1" applyAlignment="1">
      <alignment horizontal="center"/>
    </xf>
    <xf numFmtId="177" fontId="5" fillId="3" borderId="0" xfId="0" applyNumberFormat="1" applyFont="1" applyFill="1" applyAlignment="1">
      <alignment horizontal="center"/>
    </xf>
    <xf numFmtId="179" fontId="5" fillId="3" borderId="0" xfId="0" applyNumberFormat="1" applyFont="1" applyFill="1" applyAlignment="1">
      <alignment horizontal="center"/>
    </xf>
    <xf numFmtId="178" fontId="1" fillId="3" borderId="0" xfId="0" applyNumberFormat="1" applyFont="1" applyFill="1" applyAlignment="1">
      <alignment horizontal="center"/>
    </xf>
    <xf numFmtId="0" fontId="5" fillId="3" borderId="0" xfId="0" applyFont="1" applyFill="1" applyAlignment="1">
      <alignment horizontal="left"/>
    </xf>
    <xf numFmtId="176" fontId="1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left"/>
    </xf>
    <xf numFmtId="177" fontId="1" fillId="3" borderId="0" xfId="0" applyNumberFormat="1" applyFont="1" applyFill="1" applyAlignment="1">
      <alignment horizontal="center"/>
    </xf>
    <xf numFmtId="0" fontId="1" fillId="3" borderId="0" xfId="0" applyFont="1" applyFill="1"/>
    <xf numFmtId="0" fontId="1" fillId="4" borderId="0" xfId="0" applyFont="1" applyFill="1" applyAlignment="1">
      <alignment horizontal="left"/>
    </xf>
    <xf numFmtId="176" fontId="1" fillId="4" borderId="0" xfId="0" applyNumberFormat="1" applyFont="1" applyFill="1" applyAlignment="1">
      <alignment horizontal="center"/>
    </xf>
    <xf numFmtId="0" fontId="1" fillId="4" borderId="0" xfId="0" applyFont="1" applyFill="1" applyAlignment="1">
      <alignment horizontal="center"/>
    </xf>
    <xf numFmtId="177" fontId="1" fillId="4" borderId="0" xfId="0" applyNumberFormat="1" applyFont="1" applyFill="1" applyAlignment="1">
      <alignment horizontal="center"/>
    </xf>
    <xf numFmtId="176" fontId="1" fillId="4" borderId="0" xfId="0" applyNumberFormat="1" applyFont="1" applyFill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2" borderId="0" xfId="0" applyFont="1" applyFill="1"/>
    <xf numFmtId="177" fontId="5" fillId="2" borderId="0" xfId="0" applyNumberFormat="1" applyFont="1" applyFill="1" applyAlignment="1">
      <alignment horizontal="center"/>
    </xf>
    <xf numFmtId="179" fontId="5" fillId="2" borderId="0" xfId="0" applyNumberFormat="1" applyFont="1" applyFill="1" applyAlignment="1">
      <alignment horizontal="center"/>
    </xf>
    <xf numFmtId="176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left"/>
    </xf>
    <xf numFmtId="178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177" fontId="5" fillId="4" borderId="0" xfId="0" applyNumberFormat="1" applyFont="1" applyFill="1" applyAlignment="1">
      <alignment horizontal="center"/>
    </xf>
    <xf numFmtId="179" fontId="5" fillId="4" borderId="0" xfId="0" applyNumberFormat="1" applyFont="1" applyFill="1" applyAlignment="1">
      <alignment horizontal="center"/>
    </xf>
    <xf numFmtId="178" fontId="1" fillId="4" borderId="0" xfId="0" applyNumberFormat="1" applyFont="1" applyFill="1" applyAlignment="1">
      <alignment horizontal="center"/>
    </xf>
    <xf numFmtId="0" fontId="5" fillId="4" borderId="3" xfId="0" applyFont="1" applyFill="1" applyBorder="1" applyAlignment="1">
      <alignment horizontal="left"/>
    </xf>
    <xf numFmtId="176" fontId="1" fillId="4" borderId="3" xfId="0" applyNumberFormat="1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176" fontId="1" fillId="4" borderId="3" xfId="0" applyNumberFormat="1" applyFont="1" applyFill="1" applyBorder="1" applyAlignment="1">
      <alignment horizontal="center" vertical="center" wrapText="1"/>
    </xf>
    <xf numFmtId="177" fontId="5" fillId="4" borderId="3" xfId="0" applyNumberFormat="1" applyFont="1" applyFill="1" applyBorder="1" applyAlignment="1">
      <alignment horizontal="center"/>
    </xf>
    <xf numFmtId="179" fontId="5" fillId="4" borderId="3" xfId="0" applyNumberFormat="1" applyFont="1" applyFill="1" applyBorder="1" applyAlignment="1">
      <alignment horizontal="center"/>
    </xf>
    <xf numFmtId="178" fontId="1" fillId="4" borderId="3" xfId="0" applyNumberFormat="1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177" fontId="1" fillId="4" borderId="3" xfId="0" applyNumberFormat="1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177" fontId="1" fillId="0" borderId="0" xfId="0" applyNumberFormat="1" applyFont="1" applyAlignment="1">
      <alignment horizontal="center" vertical="center" wrapText="1"/>
    </xf>
    <xf numFmtId="177" fontId="1" fillId="0" borderId="3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/>
    </xf>
    <xf numFmtId="49" fontId="1" fillId="0" borderId="3" xfId="0" applyNumberFormat="1" applyFont="1" applyBorder="1" applyAlignment="1">
      <alignment horizontal="center" vertical="center" wrapText="1"/>
    </xf>
    <xf numFmtId="176" fontId="3" fillId="0" borderId="0" xfId="0" applyNumberFormat="1" applyFont="1" applyAlignment="1">
      <alignment vertical="center" wrapText="1"/>
    </xf>
    <xf numFmtId="177" fontId="3" fillId="0" borderId="0" xfId="0" applyNumberFormat="1" applyFont="1" applyAlignment="1">
      <alignment vertical="center" wrapText="1"/>
    </xf>
    <xf numFmtId="49" fontId="3" fillId="0" borderId="0" xfId="0" applyNumberFormat="1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76" fontId="1" fillId="0" borderId="4" xfId="0" applyNumberFormat="1" applyFont="1" applyBorder="1" applyAlignment="1">
      <alignment horizontal="center" vertical="center" wrapText="1"/>
    </xf>
    <xf numFmtId="177" fontId="1" fillId="0" borderId="4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/>
    </xf>
    <xf numFmtId="177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 vertical="center" wrapText="1"/>
    </xf>
  </cellXfs>
  <cellStyles count="4">
    <cellStyle name="?? 2??" xfId="1" xr:uid="{69305ED8-0CFD-4584-95C5-87A2C17A5BBE}"/>
    <cellStyle name="?? 4@O" xfId="2" xr:uid="{57337CE2-8E10-47FE-BC66-823BF8910F48}"/>
    <cellStyle name="?? 6??" xfId="3" xr:uid="{B07B4024-D50C-4BF8-AAE2-CF1E7A8D9709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6"/>
  <sheetViews>
    <sheetView tabSelected="1" zoomScale="85" zoomScaleNormal="85" workbookViewId="0">
      <selection activeCell="H15" sqref="H15:H19"/>
    </sheetView>
  </sheetViews>
  <sheetFormatPr defaultColWidth="8.88671875" defaultRowHeight="15.6" x14ac:dyDescent="0.3"/>
  <cols>
    <col min="1" max="1" width="33.77734375" style="1" customWidth="1"/>
    <col min="2" max="2" width="7.44140625" style="16" customWidth="1"/>
    <col min="3" max="3" width="9" style="12" bestFit="1" customWidth="1"/>
    <col min="4" max="4" width="29.109375" style="70" bestFit="1" customWidth="1"/>
    <col min="5" max="5" width="21.44140625" style="70" bestFit="1" customWidth="1"/>
    <col min="6" max="6" width="21.109375" style="70" bestFit="1" customWidth="1"/>
    <col min="7" max="7" width="25.6640625" style="2" bestFit="1" customWidth="1"/>
    <col min="8" max="8" width="25.6640625" style="2" customWidth="1"/>
    <col min="9" max="9" width="45.33203125" style="2" customWidth="1"/>
    <col min="10" max="10" width="8.88671875" style="1"/>
    <col min="11" max="11" width="8.88671875" style="42"/>
    <col min="12" max="16384" width="8.88671875" style="1"/>
  </cols>
  <sheetData>
    <row r="1" spans="1:11" ht="16.2" thickBot="1" x14ac:dyDescent="0.35">
      <c r="A1" s="81" t="s">
        <v>567</v>
      </c>
      <c r="B1" s="81"/>
      <c r="C1" s="81"/>
      <c r="D1" s="81"/>
      <c r="E1" s="81"/>
      <c r="F1" s="81"/>
      <c r="G1" s="81"/>
      <c r="H1" s="81"/>
      <c r="I1" s="81"/>
    </row>
    <row r="2" spans="1:11" ht="16.8" thickTop="1" thickBot="1" x14ac:dyDescent="0.35">
      <c r="A2" s="83" t="s">
        <v>31</v>
      </c>
      <c r="B2" s="82" t="s">
        <v>552</v>
      </c>
      <c r="C2" s="82"/>
      <c r="D2" s="85" t="s">
        <v>601</v>
      </c>
      <c r="E2" s="85"/>
      <c r="F2" s="85"/>
      <c r="G2" s="83" t="s">
        <v>586</v>
      </c>
      <c r="H2" s="83" t="s">
        <v>632</v>
      </c>
      <c r="I2" s="83" t="s">
        <v>1</v>
      </c>
    </row>
    <row r="3" spans="1:11" ht="16.2" thickTop="1" x14ac:dyDescent="0.3">
      <c r="A3" s="84"/>
      <c r="B3" s="6" t="s">
        <v>0</v>
      </c>
      <c r="C3" s="66" t="s">
        <v>551</v>
      </c>
      <c r="D3" s="68" t="s">
        <v>602</v>
      </c>
      <c r="E3" s="68" t="s">
        <v>603</v>
      </c>
      <c r="F3" s="68" t="s">
        <v>604</v>
      </c>
      <c r="G3" s="84"/>
      <c r="H3" s="84"/>
      <c r="I3" s="84"/>
      <c r="K3" s="64" t="s">
        <v>266</v>
      </c>
    </row>
    <row r="4" spans="1:11" s="79" customFormat="1" x14ac:dyDescent="0.3">
      <c r="A4" s="65" t="s">
        <v>627</v>
      </c>
      <c r="B4" s="76"/>
      <c r="C4" s="77"/>
      <c r="D4" s="78"/>
      <c r="E4" s="78"/>
      <c r="F4" s="78"/>
      <c r="G4" s="75"/>
      <c r="H4" s="75"/>
      <c r="I4" s="75"/>
      <c r="K4" s="80"/>
    </row>
    <row r="5" spans="1:11" x14ac:dyDescent="0.3">
      <c r="A5" s="7" t="s">
        <v>630</v>
      </c>
      <c r="B5" s="6">
        <v>46.02</v>
      </c>
      <c r="C5" s="66">
        <v>134.74</v>
      </c>
      <c r="D5" s="69" t="s">
        <v>635</v>
      </c>
      <c r="E5" s="69" t="s">
        <v>636</v>
      </c>
      <c r="F5" s="69"/>
      <c r="G5" s="4" t="s">
        <v>553</v>
      </c>
      <c r="H5" s="4" t="s">
        <v>631</v>
      </c>
      <c r="I5" s="4"/>
      <c r="K5" s="64"/>
    </row>
    <row r="6" spans="1:11" x14ac:dyDescent="0.3">
      <c r="A6" s="7" t="s">
        <v>633</v>
      </c>
      <c r="B6" s="6">
        <v>44.03</v>
      </c>
      <c r="C6" s="66">
        <v>132.11000000000001</v>
      </c>
      <c r="D6" s="69"/>
      <c r="E6" s="69"/>
      <c r="F6" s="69"/>
      <c r="G6" s="4" t="s">
        <v>553</v>
      </c>
      <c r="H6" s="4" t="s">
        <v>634</v>
      </c>
      <c r="I6" s="4"/>
      <c r="K6" s="64"/>
    </row>
    <row r="7" spans="1:11" x14ac:dyDescent="0.3">
      <c r="A7" s="65" t="s">
        <v>628</v>
      </c>
      <c r="B7" s="72"/>
      <c r="C7" s="73"/>
      <c r="D7" s="74"/>
      <c r="E7" s="74"/>
      <c r="F7" s="74"/>
      <c r="G7" s="65"/>
      <c r="H7" s="65"/>
      <c r="I7" s="65"/>
      <c r="K7" s="63" t="s">
        <v>571</v>
      </c>
    </row>
    <row r="8" spans="1:11" x14ac:dyDescent="0.3">
      <c r="A8" s="5" t="s">
        <v>7</v>
      </c>
      <c r="B8" s="6">
        <v>44.92</v>
      </c>
      <c r="C8" s="66">
        <v>130.52000000000001</v>
      </c>
      <c r="D8" s="69" t="s">
        <v>605</v>
      </c>
      <c r="E8" s="69"/>
      <c r="F8" s="69"/>
      <c r="G8" s="4" t="s">
        <v>553</v>
      </c>
      <c r="H8" s="4" t="s">
        <v>557</v>
      </c>
      <c r="I8" s="7" t="s">
        <v>30</v>
      </c>
      <c r="K8" s="63" t="s">
        <v>572</v>
      </c>
    </row>
    <row r="9" spans="1:11" x14ac:dyDescent="0.3">
      <c r="A9" s="5" t="s">
        <v>6</v>
      </c>
      <c r="B9" s="6">
        <v>42.58</v>
      </c>
      <c r="C9" s="66">
        <v>126.44</v>
      </c>
      <c r="D9" s="69" t="s">
        <v>606</v>
      </c>
      <c r="E9" s="69"/>
      <c r="F9" s="69"/>
      <c r="G9" s="4" t="s">
        <v>553</v>
      </c>
      <c r="H9" s="4" t="s">
        <v>558</v>
      </c>
      <c r="I9" s="7" t="s">
        <v>29</v>
      </c>
      <c r="K9" s="63" t="s">
        <v>573</v>
      </c>
    </row>
    <row r="10" spans="1:11" x14ac:dyDescent="0.3">
      <c r="A10" s="5" t="s">
        <v>3</v>
      </c>
      <c r="B10" s="6">
        <v>36.549999999999997</v>
      </c>
      <c r="C10" s="66">
        <v>118.89</v>
      </c>
      <c r="D10" s="69" t="s">
        <v>607</v>
      </c>
      <c r="E10" s="69" t="s">
        <v>637</v>
      </c>
      <c r="F10" s="69"/>
      <c r="G10" s="4" t="s">
        <v>554</v>
      </c>
      <c r="H10" s="4" t="s">
        <v>559</v>
      </c>
      <c r="I10" s="7" t="s">
        <v>28</v>
      </c>
      <c r="K10" s="63" t="s">
        <v>574</v>
      </c>
    </row>
    <row r="11" spans="1:11" x14ac:dyDescent="0.3">
      <c r="A11" s="5" t="s">
        <v>8</v>
      </c>
      <c r="B11" s="6">
        <v>32.47</v>
      </c>
      <c r="C11" s="66">
        <v>118.94</v>
      </c>
      <c r="D11" s="69" t="s">
        <v>608</v>
      </c>
      <c r="E11" s="69"/>
      <c r="F11" s="69"/>
      <c r="G11" s="4" t="s">
        <v>554</v>
      </c>
      <c r="H11" s="4" t="s">
        <v>560</v>
      </c>
      <c r="I11" s="7" t="s">
        <v>25</v>
      </c>
      <c r="K11" s="63" t="s">
        <v>575</v>
      </c>
    </row>
    <row r="12" spans="1:11" x14ac:dyDescent="0.3">
      <c r="A12" s="5" t="s">
        <v>5</v>
      </c>
      <c r="B12" s="6">
        <v>26.42</v>
      </c>
      <c r="C12" s="66">
        <v>117.2</v>
      </c>
      <c r="D12" s="69" t="s">
        <v>609</v>
      </c>
      <c r="E12" s="69" t="s">
        <v>638</v>
      </c>
      <c r="F12" s="69"/>
      <c r="G12" s="4" t="s">
        <v>554</v>
      </c>
      <c r="H12" s="4" t="s">
        <v>557</v>
      </c>
      <c r="I12" s="7" t="s">
        <v>26</v>
      </c>
      <c r="K12" s="63" t="s">
        <v>568</v>
      </c>
    </row>
    <row r="13" spans="1:11" x14ac:dyDescent="0.3">
      <c r="A13" s="5" t="s">
        <v>4</v>
      </c>
      <c r="B13" s="6">
        <v>19.54</v>
      </c>
      <c r="C13" s="66">
        <v>110.54</v>
      </c>
      <c r="D13" s="69" t="s">
        <v>610</v>
      </c>
      <c r="E13" s="69" t="s">
        <v>639</v>
      </c>
      <c r="F13" s="69"/>
      <c r="G13" s="4"/>
      <c r="H13" s="4"/>
      <c r="I13" s="7" t="s">
        <v>27</v>
      </c>
      <c r="K13" s="63" t="s">
        <v>570</v>
      </c>
    </row>
    <row r="14" spans="1:11" x14ac:dyDescent="0.3">
      <c r="A14" s="65" t="s">
        <v>587</v>
      </c>
    </row>
    <row r="15" spans="1:11" x14ac:dyDescent="0.3">
      <c r="A15" s="1" t="s">
        <v>592</v>
      </c>
      <c r="B15" s="16">
        <v>20.81</v>
      </c>
      <c r="C15" s="12">
        <v>100.54</v>
      </c>
      <c r="D15" s="70" t="s">
        <v>622</v>
      </c>
      <c r="E15" s="70" t="s">
        <v>625</v>
      </c>
      <c r="F15" s="70" t="s">
        <v>626</v>
      </c>
      <c r="G15" s="2" t="s">
        <v>598</v>
      </c>
      <c r="H15" s="2" t="s">
        <v>595</v>
      </c>
    </row>
    <row r="16" spans="1:11" x14ac:dyDescent="0.3">
      <c r="A16" s="1" t="s">
        <v>589</v>
      </c>
      <c r="B16" s="16">
        <v>18.22</v>
      </c>
      <c r="C16" s="12">
        <v>100.12</v>
      </c>
      <c r="G16" s="2" t="s">
        <v>598</v>
      </c>
      <c r="H16" s="2" t="s">
        <v>593</v>
      </c>
    </row>
    <row r="17" spans="1:11" x14ac:dyDescent="0.3">
      <c r="A17" s="1" t="s">
        <v>590</v>
      </c>
      <c r="B17" s="16">
        <v>17.93</v>
      </c>
      <c r="C17" s="12">
        <v>100</v>
      </c>
      <c r="G17" s="2" t="s">
        <v>598</v>
      </c>
      <c r="H17" s="2" t="s">
        <v>593</v>
      </c>
    </row>
    <row r="18" spans="1:11" x14ac:dyDescent="0.3">
      <c r="A18" s="1" t="s">
        <v>588</v>
      </c>
      <c r="B18" s="16">
        <v>14.36</v>
      </c>
      <c r="C18" s="12">
        <v>99.5</v>
      </c>
      <c r="G18" s="2" t="s">
        <v>598</v>
      </c>
      <c r="H18" s="2" t="s">
        <v>594</v>
      </c>
    </row>
    <row r="19" spans="1:11" x14ac:dyDescent="0.3">
      <c r="A19" s="1" t="s">
        <v>591</v>
      </c>
      <c r="B19" s="16">
        <v>12.6</v>
      </c>
      <c r="C19" s="12">
        <v>102.09</v>
      </c>
      <c r="D19" s="70" t="s">
        <v>621</v>
      </c>
      <c r="E19" s="70" t="s">
        <v>622</v>
      </c>
      <c r="G19" s="2" t="s">
        <v>598</v>
      </c>
      <c r="H19" s="2" t="s">
        <v>593</v>
      </c>
    </row>
    <row r="20" spans="1:11" x14ac:dyDescent="0.3">
      <c r="A20" s="1" t="s">
        <v>596</v>
      </c>
      <c r="B20" s="16">
        <v>12.23</v>
      </c>
      <c r="C20" s="12">
        <v>107.68</v>
      </c>
      <c r="D20" s="70" t="s">
        <v>623</v>
      </c>
      <c r="E20" s="70" t="s">
        <v>624</v>
      </c>
      <c r="G20" s="2" t="s">
        <v>598</v>
      </c>
      <c r="H20" s="2" t="s">
        <v>597</v>
      </c>
    </row>
    <row r="21" spans="1:11" x14ac:dyDescent="0.3">
      <c r="A21" s="65" t="s">
        <v>629</v>
      </c>
      <c r="B21" s="65"/>
      <c r="C21" s="65"/>
      <c r="D21" s="65"/>
      <c r="E21" s="65"/>
      <c r="F21" s="65"/>
      <c r="G21" s="65"/>
      <c r="H21" s="65"/>
      <c r="I21" s="65"/>
      <c r="K21" s="63" t="s">
        <v>576</v>
      </c>
    </row>
    <row r="22" spans="1:11" x14ac:dyDescent="0.3">
      <c r="A22" s="5" t="s">
        <v>9</v>
      </c>
      <c r="B22" s="6">
        <v>-18.55</v>
      </c>
      <c r="C22" s="66">
        <v>144.80000000000001</v>
      </c>
      <c r="D22" s="69" t="s">
        <v>611</v>
      </c>
      <c r="E22" s="69"/>
      <c r="F22" s="69"/>
      <c r="G22" s="4" t="s">
        <v>555</v>
      </c>
      <c r="H22" s="4" t="s">
        <v>561</v>
      </c>
      <c r="I22" s="5" t="s">
        <v>24</v>
      </c>
      <c r="K22" s="63" t="s">
        <v>577</v>
      </c>
    </row>
    <row r="23" spans="1:11" x14ac:dyDescent="0.3">
      <c r="A23" s="7" t="s">
        <v>11</v>
      </c>
      <c r="B23" s="6">
        <v>-23.43</v>
      </c>
      <c r="C23" s="66">
        <v>147.68</v>
      </c>
      <c r="D23" s="69" t="s">
        <v>612</v>
      </c>
      <c r="E23" s="69"/>
      <c r="F23" s="69"/>
      <c r="G23" s="4" t="s">
        <v>555</v>
      </c>
      <c r="H23" s="4" t="s">
        <v>562</v>
      </c>
      <c r="I23" s="5" t="s">
        <v>17</v>
      </c>
      <c r="K23" s="63" t="s">
        <v>578</v>
      </c>
    </row>
    <row r="24" spans="1:11" x14ac:dyDescent="0.3">
      <c r="A24" s="5" t="s">
        <v>12</v>
      </c>
      <c r="B24" s="6">
        <v>-29.21</v>
      </c>
      <c r="C24" s="66">
        <v>151.03</v>
      </c>
      <c r="D24" s="69" t="s">
        <v>613</v>
      </c>
      <c r="E24" s="69"/>
      <c r="F24" s="69"/>
      <c r="G24" s="4" t="s">
        <v>556</v>
      </c>
      <c r="H24" s="4" t="s">
        <v>563</v>
      </c>
      <c r="I24" s="5" t="s">
        <v>18</v>
      </c>
      <c r="K24" s="63" t="s">
        <v>569</v>
      </c>
    </row>
    <row r="25" spans="1:11" ht="31.2" x14ac:dyDescent="0.3">
      <c r="A25" s="5" t="s">
        <v>13</v>
      </c>
      <c r="B25" s="6">
        <v>-31.84</v>
      </c>
      <c r="C25" s="66">
        <v>151.74</v>
      </c>
      <c r="D25" s="69" t="s">
        <v>614</v>
      </c>
      <c r="E25" s="69" t="s">
        <v>619</v>
      </c>
      <c r="F25" s="69"/>
      <c r="G25" s="4" t="s">
        <v>556</v>
      </c>
      <c r="H25" s="4" t="s">
        <v>564</v>
      </c>
      <c r="I25" s="5" t="s">
        <v>19</v>
      </c>
      <c r="K25" s="63" t="s">
        <v>579</v>
      </c>
    </row>
    <row r="26" spans="1:11" x14ac:dyDescent="0.3">
      <c r="A26" s="5" t="s">
        <v>14</v>
      </c>
      <c r="B26" s="6">
        <v>-35.89</v>
      </c>
      <c r="C26" s="66">
        <v>145.51</v>
      </c>
      <c r="D26" s="69" t="s">
        <v>615</v>
      </c>
      <c r="E26" s="69"/>
      <c r="F26" s="69"/>
      <c r="G26" s="4" t="s">
        <v>556</v>
      </c>
      <c r="H26" s="2" t="s">
        <v>566</v>
      </c>
      <c r="I26" s="5" t="s">
        <v>20</v>
      </c>
      <c r="K26" s="63" t="s">
        <v>580</v>
      </c>
    </row>
    <row r="27" spans="1:11" x14ac:dyDescent="0.3">
      <c r="A27" s="5" t="s">
        <v>15</v>
      </c>
      <c r="B27" s="6">
        <v>-35.76</v>
      </c>
      <c r="C27" s="66">
        <v>141.79</v>
      </c>
      <c r="D27" s="69" t="s">
        <v>616</v>
      </c>
      <c r="E27" s="69"/>
      <c r="F27" s="69"/>
      <c r="G27" s="4" t="s">
        <v>556</v>
      </c>
      <c r="H27" s="4" t="s">
        <v>565</v>
      </c>
      <c r="I27" s="5" t="s">
        <v>23</v>
      </c>
      <c r="K27" s="63" t="s">
        <v>581</v>
      </c>
    </row>
    <row r="28" spans="1:11" x14ac:dyDescent="0.3">
      <c r="A28" s="5" t="s">
        <v>10</v>
      </c>
      <c r="B28" s="6">
        <v>-35.918900000000001</v>
      </c>
      <c r="C28" s="66">
        <v>148.0855</v>
      </c>
      <c r="D28" s="69" t="s">
        <v>617</v>
      </c>
      <c r="E28" s="69" t="s">
        <v>600</v>
      </c>
      <c r="F28" s="69" t="s">
        <v>620</v>
      </c>
      <c r="G28" s="4" t="s">
        <v>556</v>
      </c>
      <c r="H28" s="4" t="s">
        <v>565</v>
      </c>
      <c r="I28" s="5" t="s">
        <v>21</v>
      </c>
      <c r="K28" s="63" t="s">
        <v>582</v>
      </c>
    </row>
    <row r="29" spans="1:11" x14ac:dyDescent="0.3">
      <c r="A29" s="8" t="s">
        <v>16</v>
      </c>
      <c r="B29" s="9">
        <v>-41.132899999999999</v>
      </c>
      <c r="C29" s="67">
        <v>147.87615</v>
      </c>
      <c r="D29" s="71" t="s">
        <v>618</v>
      </c>
      <c r="E29" s="71" t="s">
        <v>599</v>
      </c>
      <c r="F29" s="71">
        <v>47</v>
      </c>
      <c r="G29" s="10"/>
      <c r="H29" s="10"/>
      <c r="I29" s="8" t="s">
        <v>22</v>
      </c>
      <c r="K29" s="63" t="s">
        <v>583</v>
      </c>
    </row>
    <row r="42" spans="5:6" x14ac:dyDescent="0.3">
      <c r="E42" s="66"/>
      <c r="F42" s="6"/>
    </row>
    <row r="43" spans="5:6" x14ac:dyDescent="0.3">
      <c r="E43" s="66"/>
      <c r="F43" s="6"/>
    </row>
    <row r="44" spans="5:6" x14ac:dyDescent="0.3">
      <c r="E44" s="73"/>
      <c r="F44" s="72"/>
    </row>
    <row r="45" spans="5:6" x14ac:dyDescent="0.3">
      <c r="E45" s="66"/>
      <c r="F45" s="6"/>
    </row>
    <row r="46" spans="5:6" x14ac:dyDescent="0.3">
      <c r="E46" s="66"/>
      <c r="F46" s="6"/>
    </row>
    <row r="47" spans="5:6" x14ac:dyDescent="0.3">
      <c r="E47" s="66"/>
      <c r="F47" s="6"/>
    </row>
    <row r="48" spans="5:6" x14ac:dyDescent="0.3">
      <c r="E48" s="66"/>
      <c r="F48" s="6"/>
    </row>
    <row r="49" spans="5:6" x14ac:dyDescent="0.3">
      <c r="E49" s="66"/>
      <c r="F49" s="6"/>
    </row>
    <row r="50" spans="5:6" x14ac:dyDescent="0.3">
      <c r="E50" s="66"/>
      <c r="F50" s="6"/>
    </row>
    <row r="51" spans="5:6" x14ac:dyDescent="0.3">
      <c r="E51" s="12"/>
      <c r="F51" s="16"/>
    </row>
    <row r="52" spans="5:6" x14ac:dyDescent="0.3">
      <c r="E52" s="12"/>
      <c r="F52" s="16"/>
    </row>
    <row r="53" spans="5:6" x14ac:dyDescent="0.3">
      <c r="E53" s="12"/>
      <c r="F53" s="16"/>
    </row>
    <row r="54" spans="5:6" x14ac:dyDescent="0.3">
      <c r="E54" s="12"/>
      <c r="F54" s="16"/>
    </row>
    <row r="55" spans="5:6" x14ac:dyDescent="0.3">
      <c r="E55" s="12"/>
      <c r="F55" s="16"/>
    </row>
    <row r="56" spans="5:6" x14ac:dyDescent="0.3">
      <c r="E56" s="12"/>
      <c r="F56" s="16"/>
    </row>
    <row r="57" spans="5:6" x14ac:dyDescent="0.3">
      <c r="E57" s="12"/>
      <c r="F57" s="16"/>
    </row>
    <row r="58" spans="5:6" x14ac:dyDescent="0.3">
      <c r="E58" s="65"/>
      <c r="F58" s="65"/>
    </row>
    <row r="59" spans="5:6" x14ac:dyDescent="0.3">
      <c r="E59" s="66"/>
      <c r="F59" s="6"/>
    </row>
    <row r="60" spans="5:6" x14ac:dyDescent="0.3">
      <c r="E60" s="66"/>
      <c r="F60" s="6"/>
    </row>
    <row r="61" spans="5:6" x14ac:dyDescent="0.3">
      <c r="E61" s="66"/>
      <c r="F61" s="6"/>
    </row>
    <row r="62" spans="5:6" x14ac:dyDescent="0.3">
      <c r="E62" s="66"/>
      <c r="F62" s="6"/>
    </row>
    <row r="63" spans="5:6" x14ac:dyDescent="0.3">
      <c r="E63" s="66"/>
      <c r="F63" s="6"/>
    </row>
    <row r="64" spans="5:6" x14ac:dyDescent="0.3">
      <c r="E64" s="66"/>
      <c r="F64" s="6"/>
    </row>
    <row r="65" spans="5:6" x14ac:dyDescent="0.3">
      <c r="E65" s="66"/>
      <c r="F65" s="6"/>
    </row>
    <row r="66" spans="5:6" x14ac:dyDescent="0.3">
      <c r="E66" s="66"/>
      <c r="F66" s="6"/>
    </row>
  </sheetData>
  <sortState xmlns:xlrd2="http://schemas.microsoft.com/office/spreadsheetml/2017/richdata2" ref="A22:D29">
    <sortCondition descending="1" ref="C22:C29"/>
  </sortState>
  <mergeCells count="7">
    <mergeCell ref="A1:I1"/>
    <mergeCell ref="B2:C2"/>
    <mergeCell ref="A2:A3"/>
    <mergeCell ref="I2:I3"/>
    <mergeCell ref="H2:H3"/>
    <mergeCell ref="G2:G3"/>
    <mergeCell ref="D2:F2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6FD31-2699-4080-B9E6-0BD32285C57B}">
  <dimension ref="A1:O264"/>
  <sheetViews>
    <sheetView topLeftCell="A10" zoomScale="70" zoomScaleNormal="70" workbookViewId="0">
      <selection activeCell="P31" sqref="P31"/>
    </sheetView>
  </sheetViews>
  <sheetFormatPr defaultColWidth="8.88671875" defaultRowHeight="15.6" x14ac:dyDescent="0.3"/>
  <cols>
    <col min="1" max="1" width="16.77734375" style="2" bestFit="1" customWidth="1"/>
    <col min="2" max="2" width="7.109375" style="16" bestFit="1" customWidth="1"/>
    <col min="3" max="3" width="10.21875" style="16" bestFit="1" customWidth="1"/>
    <col min="4" max="4" width="14.109375" style="2" bestFit="1" customWidth="1"/>
    <col min="5" max="5" width="11.33203125" style="2" bestFit="1" customWidth="1"/>
    <col min="6" max="6" width="9.88671875" style="2" bestFit="1" customWidth="1"/>
    <col min="7" max="7" width="22.6640625" style="2" bestFit="1" customWidth="1"/>
    <col min="8" max="8" width="23" style="12" bestFit="1" customWidth="1"/>
    <col min="9" max="9" width="21.5546875" style="2" bestFit="1" customWidth="1"/>
    <col min="10" max="10" width="9.5546875" style="2" bestFit="1" customWidth="1"/>
    <col min="11" max="11" width="26.33203125" style="2" bestFit="1" customWidth="1"/>
    <col min="12" max="16384" width="8.88671875" style="1"/>
  </cols>
  <sheetData>
    <row r="1" spans="1:13" ht="16.2" thickBot="1" x14ac:dyDescent="0.35">
      <c r="A1" s="81" t="s">
        <v>585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3" ht="21" customHeight="1" thickTop="1" x14ac:dyDescent="0.3">
      <c r="A2" s="3" t="s">
        <v>267</v>
      </c>
      <c r="B2" s="6" t="s">
        <v>0</v>
      </c>
      <c r="C2" s="6" t="s">
        <v>32</v>
      </c>
      <c r="D2" s="3" t="s">
        <v>34</v>
      </c>
      <c r="E2" s="18" t="s">
        <v>336</v>
      </c>
      <c r="F2" s="3" t="s">
        <v>337</v>
      </c>
      <c r="G2" s="3" t="s">
        <v>36</v>
      </c>
      <c r="H2" s="18" t="s">
        <v>338</v>
      </c>
      <c r="I2" s="3" t="s">
        <v>339</v>
      </c>
      <c r="J2" s="3" t="s">
        <v>37</v>
      </c>
      <c r="K2" s="3" t="s">
        <v>1</v>
      </c>
    </row>
    <row r="3" spans="1:13" x14ac:dyDescent="0.3">
      <c r="A3" s="86" t="s">
        <v>2</v>
      </c>
      <c r="B3" s="86"/>
      <c r="C3" s="86"/>
      <c r="D3" s="86"/>
      <c r="E3" s="86"/>
      <c r="F3" s="86"/>
      <c r="G3" s="86"/>
      <c r="H3" s="86"/>
      <c r="I3" s="86"/>
      <c r="J3" s="86"/>
      <c r="K3" s="86"/>
      <c r="M3" s="15" t="s">
        <v>266</v>
      </c>
    </row>
    <row r="4" spans="1:13" x14ac:dyDescent="0.3">
      <c r="A4" s="20" t="s">
        <v>265</v>
      </c>
      <c r="B4" s="21">
        <v>35.83</v>
      </c>
      <c r="C4" s="21">
        <v>114.15</v>
      </c>
      <c r="D4" s="22" t="s">
        <v>40</v>
      </c>
      <c r="E4" s="23">
        <v>2.5248247373876294</v>
      </c>
      <c r="F4" s="23">
        <v>1346.3633592126844</v>
      </c>
      <c r="G4" s="21">
        <f>H4*33</f>
        <v>83.319216333791772</v>
      </c>
      <c r="H4" s="24">
        <f>E4</f>
        <v>2.5248247373876294</v>
      </c>
      <c r="I4" s="23">
        <v>1346.3633592126844</v>
      </c>
      <c r="J4" s="22">
        <v>6.4</v>
      </c>
      <c r="K4" s="22" t="s">
        <v>39</v>
      </c>
      <c r="M4" s="1" t="s">
        <v>320</v>
      </c>
    </row>
    <row r="5" spans="1:13" x14ac:dyDescent="0.3">
      <c r="A5" s="20" t="s">
        <v>265</v>
      </c>
      <c r="B5" s="21">
        <v>35.83</v>
      </c>
      <c r="C5" s="21">
        <v>114.15</v>
      </c>
      <c r="D5" s="25" t="s">
        <v>41</v>
      </c>
      <c r="E5" s="24">
        <v>2.5603149894604815</v>
      </c>
      <c r="F5" s="24">
        <v>1357.057320694717</v>
      </c>
      <c r="G5" s="21">
        <f t="shared" ref="G5:G62" si="0">H5*33</f>
        <v>84.490394652195889</v>
      </c>
      <c r="H5" s="24">
        <f t="shared" ref="H5:H14" si="1">E5</f>
        <v>2.5603149894604815</v>
      </c>
      <c r="I5" s="24">
        <v>1357.057320694717</v>
      </c>
      <c r="J5" s="22">
        <v>6.4</v>
      </c>
      <c r="K5" s="22" t="s">
        <v>39</v>
      </c>
      <c r="M5" s="1" t="s">
        <v>329</v>
      </c>
    </row>
    <row r="6" spans="1:13" x14ac:dyDescent="0.3">
      <c r="A6" s="20" t="s">
        <v>265</v>
      </c>
      <c r="B6" s="21">
        <v>35.83</v>
      </c>
      <c r="C6" s="21">
        <v>114.15</v>
      </c>
      <c r="D6" s="25" t="s">
        <v>42</v>
      </c>
      <c r="E6" s="24">
        <v>2.7422543174124439</v>
      </c>
      <c r="F6" s="24">
        <v>1392.710283192117</v>
      </c>
      <c r="G6" s="21">
        <f t="shared" si="0"/>
        <v>90.494392474610649</v>
      </c>
      <c r="H6" s="24">
        <f t="shared" si="1"/>
        <v>2.7422543174124439</v>
      </c>
      <c r="I6" s="24">
        <v>1392.710283192117</v>
      </c>
      <c r="J6" s="22">
        <v>6.4</v>
      </c>
      <c r="K6" s="22" t="s">
        <v>38</v>
      </c>
      <c r="M6" s="1" t="s">
        <v>330</v>
      </c>
    </row>
    <row r="7" spans="1:13" x14ac:dyDescent="0.3">
      <c r="A7" s="20" t="s">
        <v>265</v>
      </c>
      <c r="B7" s="21">
        <v>35.83</v>
      </c>
      <c r="C7" s="21">
        <v>114.15</v>
      </c>
      <c r="D7" s="25" t="s">
        <v>43</v>
      </c>
      <c r="E7" s="24">
        <v>2.5148950546751236</v>
      </c>
      <c r="F7" s="24">
        <v>1335.4472741803252</v>
      </c>
      <c r="G7" s="21">
        <f t="shared" si="0"/>
        <v>82.991536804279079</v>
      </c>
      <c r="H7" s="24">
        <f t="shared" si="1"/>
        <v>2.5148950546751236</v>
      </c>
      <c r="I7" s="24">
        <v>1335.4472741803252</v>
      </c>
      <c r="J7" s="22">
        <v>6.4</v>
      </c>
      <c r="K7" s="22" t="s">
        <v>38</v>
      </c>
      <c r="M7" s="1" t="s">
        <v>334</v>
      </c>
    </row>
    <row r="8" spans="1:13" x14ac:dyDescent="0.3">
      <c r="A8" s="20" t="s">
        <v>265</v>
      </c>
      <c r="B8" s="21">
        <v>35.83</v>
      </c>
      <c r="C8" s="21">
        <v>114.15</v>
      </c>
      <c r="D8" s="25" t="s">
        <v>44</v>
      </c>
      <c r="E8" s="24">
        <v>2.4986514416343173</v>
      </c>
      <c r="F8" s="24">
        <v>1326.7477185771272</v>
      </c>
      <c r="G8" s="21">
        <f t="shared" si="0"/>
        <v>82.455497573932476</v>
      </c>
      <c r="H8" s="24">
        <f t="shared" si="1"/>
        <v>2.4986514416343173</v>
      </c>
      <c r="I8" s="24">
        <v>1326.7477185771272</v>
      </c>
      <c r="J8" s="22">
        <v>6.4</v>
      </c>
      <c r="K8" s="22" t="s">
        <v>38</v>
      </c>
      <c r="M8" s="1" t="s">
        <v>319</v>
      </c>
    </row>
    <row r="9" spans="1:13" x14ac:dyDescent="0.3">
      <c r="A9" s="20" t="s">
        <v>265</v>
      </c>
      <c r="B9" s="21">
        <v>35.83</v>
      </c>
      <c r="C9" s="21">
        <v>114.15</v>
      </c>
      <c r="D9" s="25" t="s">
        <v>45</v>
      </c>
      <c r="E9" s="24">
        <v>2.6022069448542768</v>
      </c>
      <c r="F9" s="24">
        <v>1366.6098534818598</v>
      </c>
      <c r="G9" s="21">
        <f t="shared" si="0"/>
        <v>85.872829180191133</v>
      </c>
      <c r="H9" s="24">
        <f t="shared" si="1"/>
        <v>2.6022069448542768</v>
      </c>
      <c r="I9" s="24">
        <v>1366.6098534818598</v>
      </c>
      <c r="J9" s="22">
        <v>6.4</v>
      </c>
      <c r="K9" s="22" t="s">
        <v>38</v>
      </c>
      <c r="M9" s="1" t="s">
        <v>322</v>
      </c>
    </row>
    <row r="10" spans="1:13" x14ac:dyDescent="0.3">
      <c r="A10" s="20" t="s">
        <v>265</v>
      </c>
      <c r="B10" s="21">
        <v>35.83</v>
      </c>
      <c r="C10" s="21">
        <v>114.15</v>
      </c>
      <c r="D10" s="25" t="s">
        <v>46</v>
      </c>
      <c r="E10" s="24">
        <v>2.4921858499228917</v>
      </c>
      <c r="F10" s="24">
        <v>1361.2595502284494</v>
      </c>
      <c r="G10" s="21">
        <f t="shared" si="0"/>
        <v>82.242133047455425</v>
      </c>
      <c r="H10" s="24">
        <f t="shared" si="1"/>
        <v>2.4921858499228917</v>
      </c>
      <c r="I10" s="24">
        <v>1361.2595502284494</v>
      </c>
      <c r="J10" s="22">
        <v>6.4</v>
      </c>
      <c r="K10" s="22" t="s">
        <v>38</v>
      </c>
      <c r="M10" s="1" t="s">
        <v>328</v>
      </c>
    </row>
    <row r="11" spans="1:13" x14ac:dyDescent="0.3">
      <c r="A11" s="20" t="s">
        <v>265</v>
      </c>
      <c r="B11" s="21">
        <v>35.83</v>
      </c>
      <c r="C11" s="21">
        <v>114.15</v>
      </c>
      <c r="D11" s="25" t="s">
        <v>47</v>
      </c>
      <c r="E11" s="24">
        <v>2.4313510256095574</v>
      </c>
      <c r="F11" s="24">
        <v>1359.1112865886766</v>
      </c>
      <c r="G11" s="21">
        <f t="shared" si="0"/>
        <v>80.234583845115395</v>
      </c>
      <c r="H11" s="24">
        <f t="shared" si="1"/>
        <v>2.4313510256095574</v>
      </c>
      <c r="I11" s="24">
        <v>1359.1112865886766</v>
      </c>
      <c r="J11" s="22">
        <v>6.4</v>
      </c>
      <c r="K11" s="22" t="s">
        <v>38</v>
      </c>
      <c r="M11" s="1" t="s">
        <v>327</v>
      </c>
    </row>
    <row r="12" spans="1:13" x14ac:dyDescent="0.3">
      <c r="A12" s="20" t="s">
        <v>265</v>
      </c>
      <c r="B12" s="21">
        <v>35.83</v>
      </c>
      <c r="C12" s="21">
        <v>114.15</v>
      </c>
      <c r="D12" s="25" t="s">
        <v>48</v>
      </c>
      <c r="E12" s="24">
        <v>2.609200099793668</v>
      </c>
      <c r="F12" s="24">
        <v>1385.0652888124941</v>
      </c>
      <c r="G12" s="21">
        <f t="shared" si="0"/>
        <v>86.103603293191043</v>
      </c>
      <c r="H12" s="24">
        <f t="shared" si="1"/>
        <v>2.609200099793668</v>
      </c>
      <c r="I12" s="24">
        <v>1385.0652888124941</v>
      </c>
      <c r="J12" s="22">
        <v>6.4</v>
      </c>
      <c r="K12" s="22" t="s">
        <v>38</v>
      </c>
      <c r="M12" s="1" t="s">
        <v>323</v>
      </c>
    </row>
    <row r="13" spans="1:13" x14ac:dyDescent="0.3">
      <c r="A13" s="20" t="s">
        <v>265</v>
      </c>
      <c r="B13" s="21">
        <v>35.83</v>
      </c>
      <c r="C13" s="21">
        <v>114.15</v>
      </c>
      <c r="D13" s="25" t="s">
        <v>49</v>
      </c>
      <c r="E13" s="24">
        <v>2.5104139670729637</v>
      </c>
      <c r="F13" s="24">
        <v>1375.2206388644345</v>
      </c>
      <c r="G13" s="21">
        <f t="shared" si="0"/>
        <v>82.843660913407803</v>
      </c>
      <c r="H13" s="24">
        <f t="shared" si="1"/>
        <v>2.5104139670729637</v>
      </c>
      <c r="I13" s="24">
        <v>1375.2206388644345</v>
      </c>
      <c r="J13" s="22">
        <v>6.4</v>
      </c>
      <c r="K13" s="22" t="s">
        <v>38</v>
      </c>
      <c r="M13" s="1" t="s">
        <v>335</v>
      </c>
    </row>
    <row r="14" spans="1:13" x14ac:dyDescent="0.3">
      <c r="A14" s="20" t="s">
        <v>265</v>
      </c>
      <c r="B14" s="21">
        <v>35.83</v>
      </c>
      <c r="C14" s="21">
        <v>114.15</v>
      </c>
      <c r="D14" s="25" t="s">
        <v>50</v>
      </c>
      <c r="E14" s="24">
        <v>2.7540418899265742</v>
      </c>
      <c r="F14" s="24">
        <v>1416.1309399370271</v>
      </c>
      <c r="G14" s="21">
        <f t="shared" si="0"/>
        <v>90.883382367576942</v>
      </c>
      <c r="H14" s="24">
        <f t="shared" si="1"/>
        <v>2.7540418899265742</v>
      </c>
      <c r="I14" s="24">
        <v>1416.1309399370271</v>
      </c>
      <c r="J14" s="22">
        <v>6.4</v>
      </c>
      <c r="K14" s="22" t="s">
        <v>38</v>
      </c>
      <c r="M14" s="11" t="s">
        <v>331</v>
      </c>
    </row>
    <row r="15" spans="1:13" x14ac:dyDescent="0.3">
      <c r="A15" s="26" t="s">
        <v>265</v>
      </c>
      <c r="B15" s="27">
        <v>35.83</v>
      </c>
      <c r="C15" s="27">
        <v>114.15</v>
      </c>
      <c r="D15" s="28" t="s">
        <v>56</v>
      </c>
      <c r="E15" s="29">
        <v>2.1409310187303952</v>
      </c>
      <c r="F15" s="30">
        <v>1310.2426734726191</v>
      </c>
      <c r="G15" s="27">
        <f t="shared" si="0"/>
        <v>87.150723618103044</v>
      </c>
      <c r="H15" s="29">
        <f>E15+0.5</f>
        <v>2.6409310187303952</v>
      </c>
      <c r="I15" s="30">
        <v>1310.2426734726191</v>
      </c>
      <c r="J15" s="31">
        <v>6.4</v>
      </c>
      <c r="K15" s="28" t="s">
        <v>239</v>
      </c>
      <c r="M15" s="1" t="s">
        <v>325</v>
      </c>
    </row>
    <row r="16" spans="1:13" x14ac:dyDescent="0.3">
      <c r="A16" s="26" t="s">
        <v>265</v>
      </c>
      <c r="B16" s="27">
        <v>35.83</v>
      </c>
      <c r="C16" s="27">
        <v>114.15</v>
      </c>
      <c r="D16" s="28" t="s">
        <v>57</v>
      </c>
      <c r="E16" s="29">
        <v>2.263267033595616</v>
      </c>
      <c r="F16" s="30">
        <v>1339.3352700345795</v>
      </c>
      <c r="G16" s="27">
        <f t="shared" si="0"/>
        <v>91.187812108655322</v>
      </c>
      <c r="H16" s="29">
        <f t="shared" ref="H16:H79" si="2">E16+0.5</f>
        <v>2.763267033595616</v>
      </c>
      <c r="I16" s="30">
        <v>1339.3352700345795</v>
      </c>
      <c r="J16" s="31">
        <v>6.4</v>
      </c>
      <c r="K16" s="28" t="s">
        <v>239</v>
      </c>
      <c r="M16" s="1" t="s">
        <v>332</v>
      </c>
    </row>
    <row r="17" spans="1:13" x14ac:dyDescent="0.3">
      <c r="A17" s="26" t="s">
        <v>265</v>
      </c>
      <c r="B17" s="27">
        <v>35.83</v>
      </c>
      <c r="C17" s="27">
        <v>114.15</v>
      </c>
      <c r="D17" s="28" t="s">
        <v>58</v>
      </c>
      <c r="E17" s="29">
        <v>2.2201750852103883</v>
      </c>
      <c r="F17" s="30">
        <v>1326.00272179686</v>
      </c>
      <c r="G17" s="27">
        <f t="shared" si="0"/>
        <v>89.765777811942812</v>
      </c>
      <c r="H17" s="29">
        <f t="shared" si="2"/>
        <v>2.7201750852103883</v>
      </c>
      <c r="I17" s="30">
        <v>1326.00272179686</v>
      </c>
      <c r="J17" s="31">
        <v>6.4</v>
      </c>
      <c r="K17" s="28" t="s">
        <v>238</v>
      </c>
      <c r="M17" s="1" t="s">
        <v>316</v>
      </c>
    </row>
    <row r="18" spans="1:13" x14ac:dyDescent="0.3">
      <c r="A18" s="26" t="s">
        <v>265</v>
      </c>
      <c r="B18" s="27">
        <v>35.83</v>
      </c>
      <c r="C18" s="27">
        <v>114.15</v>
      </c>
      <c r="D18" s="28" t="s">
        <v>59</v>
      </c>
      <c r="E18" s="29">
        <v>2.1941302842746029</v>
      </c>
      <c r="F18" s="30">
        <v>1321.32861471353</v>
      </c>
      <c r="G18" s="27">
        <f t="shared" si="0"/>
        <v>88.906299381061899</v>
      </c>
      <c r="H18" s="29">
        <f t="shared" si="2"/>
        <v>2.6941302842746029</v>
      </c>
      <c r="I18" s="30">
        <v>1321.32861471353</v>
      </c>
      <c r="J18" s="31">
        <v>6.4</v>
      </c>
      <c r="K18" s="28" t="s">
        <v>238</v>
      </c>
      <c r="M18" s="1" t="s">
        <v>321</v>
      </c>
    </row>
    <row r="19" spans="1:13" x14ac:dyDescent="0.3">
      <c r="A19" s="26" t="s">
        <v>265</v>
      </c>
      <c r="B19" s="27">
        <v>35.83</v>
      </c>
      <c r="C19" s="27">
        <v>114.15</v>
      </c>
      <c r="D19" s="28" t="s">
        <v>60</v>
      </c>
      <c r="E19" s="29">
        <v>2.0670754064808938</v>
      </c>
      <c r="F19" s="30">
        <v>1290.7229102728857</v>
      </c>
      <c r="G19" s="27">
        <f t="shared" si="0"/>
        <v>84.713488413869499</v>
      </c>
      <c r="H19" s="29">
        <f t="shared" si="2"/>
        <v>2.5670754064808938</v>
      </c>
      <c r="I19" s="30">
        <v>1290.7229102728857</v>
      </c>
      <c r="J19" s="31">
        <v>6.4</v>
      </c>
      <c r="K19" s="28" t="s">
        <v>238</v>
      </c>
      <c r="M19" s="1" t="s">
        <v>324</v>
      </c>
    </row>
    <row r="20" spans="1:13" x14ac:dyDescent="0.3">
      <c r="A20" s="26" t="s">
        <v>265</v>
      </c>
      <c r="B20" s="27">
        <v>35.83</v>
      </c>
      <c r="C20" s="27">
        <v>114.15</v>
      </c>
      <c r="D20" s="28" t="s">
        <v>61</v>
      </c>
      <c r="E20" s="29">
        <v>2.1017287969589233</v>
      </c>
      <c r="F20" s="30">
        <v>1298.6333524267002</v>
      </c>
      <c r="G20" s="27">
        <f t="shared" si="0"/>
        <v>85.85705029964447</v>
      </c>
      <c r="H20" s="29">
        <f t="shared" si="2"/>
        <v>2.6017287969589233</v>
      </c>
      <c r="I20" s="30">
        <v>1298.6333524267002</v>
      </c>
      <c r="J20" s="31">
        <v>6.4</v>
      </c>
      <c r="K20" s="28" t="s">
        <v>238</v>
      </c>
      <c r="M20" s="1" t="s">
        <v>318</v>
      </c>
    </row>
    <row r="21" spans="1:13" x14ac:dyDescent="0.3">
      <c r="A21" s="26" t="s">
        <v>265</v>
      </c>
      <c r="B21" s="27">
        <v>35.83</v>
      </c>
      <c r="C21" s="27">
        <v>114.15</v>
      </c>
      <c r="D21" s="28" t="s">
        <v>62</v>
      </c>
      <c r="E21" s="29">
        <v>1.9131957880500825</v>
      </c>
      <c r="F21" s="30">
        <v>1268.8802843606859</v>
      </c>
      <c r="G21" s="27">
        <f t="shared" si="0"/>
        <v>79.635461005652729</v>
      </c>
      <c r="H21" s="29">
        <f t="shared" si="2"/>
        <v>2.4131957880500825</v>
      </c>
      <c r="I21" s="30">
        <v>1268.8802843606859</v>
      </c>
      <c r="J21" s="31">
        <v>6.4</v>
      </c>
      <c r="K21" s="28" t="s">
        <v>238</v>
      </c>
      <c r="M21" s="1" t="s">
        <v>326</v>
      </c>
    </row>
    <row r="22" spans="1:13" x14ac:dyDescent="0.3">
      <c r="A22" s="26" t="s">
        <v>265</v>
      </c>
      <c r="B22" s="27">
        <v>35.83</v>
      </c>
      <c r="C22" s="27">
        <v>114.15</v>
      </c>
      <c r="D22" s="28" t="s">
        <v>63</v>
      </c>
      <c r="E22" s="29">
        <v>2.133968154167257</v>
      </c>
      <c r="F22" s="30">
        <v>1292.2462323953964</v>
      </c>
      <c r="G22" s="27">
        <f t="shared" si="0"/>
        <v>86.920949087519489</v>
      </c>
      <c r="H22" s="29">
        <f t="shared" si="2"/>
        <v>2.633968154167257</v>
      </c>
      <c r="I22" s="30">
        <v>1292.2462323953964</v>
      </c>
      <c r="J22" s="31">
        <v>6.4</v>
      </c>
      <c r="K22" s="28" t="s">
        <v>238</v>
      </c>
      <c r="M22" s="1" t="s">
        <v>317</v>
      </c>
    </row>
    <row r="23" spans="1:13" x14ac:dyDescent="0.3">
      <c r="A23" s="26" t="s">
        <v>265</v>
      </c>
      <c r="B23" s="27">
        <v>35.83</v>
      </c>
      <c r="C23" s="27">
        <v>114.15</v>
      </c>
      <c r="D23" s="28" t="s">
        <v>64</v>
      </c>
      <c r="E23" s="29">
        <v>1.8826801632163706</v>
      </c>
      <c r="F23" s="30">
        <v>1288.3015728704631</v>
      </c>
      <c r="G23" s="27">
        <f t="shared" si="0"/>
        <v>78.628445386140243</v>
      </c>
      <c r="H23" s="29">
        <f t="shared" si="2"/>
        <v>2.3826801632163708</v>
      </c>
      <c r="I23" s="30">
        <v>1288.3015728704631</v>
      </c>
      <c r="J23" s="31">
        <v>6.4</v>
      </c>
      <c r="K23" s="28" t="s">
        <v>238</v>
      </c>
      <c r="M23" s="1" t="s">
        <v>315</v>
      </c>
    </row>
    <row r="24" spans="1:13" x14ac:dyDescent="0.3">
      <c r="A24" s="26" t="s">
        <v>265</v>
      </c>
      <c r="B24" s="27">
        <v>35.83</v>
      </c>
      <c r="C24" s="27">
        <v>114.15</v>
      </c>
      <c r="D24" s="28" t="s">
        <v>65</v>
      </c>
      <c r="E24" s="29">
        <v>1.8782116078932272</v>
      </c>
      <c r="F24" s="30">
        <v>1287.6912418449824</v>
      </c>
      <c r="G24" s="27">
        <f t="shared" si="0"/>
        <v>78.48098306047649</v>
      </c>
      <c r="H24" s="29">
        <f t="shared" si="2"/>
        <v>2.3782116078932272</v>
      </c>
      <c r="I24" s="30">
        <v>1287.6912418449824</v>
      </c>
      <c r="J24" s="31">
        <v>6.4</v>
      </c>
      <c r="K24" s="28" t="s">
        <v>238</v>
      </c>
      <c r="M24" s="1" t="s">
        <v>333</v>
      </c>
    </row>
    <row r="25" spans="1:13" x14ac:dyDescent="0.3">
      <c r="A25" s="26" t="s">
        <v>265</v>
      </c>
      <c r="B25" s="27">
        <v>35.83</v>
      </c>
      <c r="C25" s="27">
        <v>114.15</v>
      </c>
      <c r="D25" s="28" t="s">
        <v>66</v>
      </c>
      <c r="E25" s="29">
        <v>1.9236847229715108</v>
      </c>
      <c r="F25" s="30">
        <v>1297.1968183015524</v>
      </c>
      <c r="G25" s="27">
        <f t="shared" si="0"/>
        <v>79.981595858059862</v>
      </c>
      <c r="H25" s="29">
        <f t="shared" si="2"/>
        <v>2.4236847229715108</v>
      </c>
      <c r="I25" s="30">
        <v>1297.1968183015524</v>
      </c>
      <c r="J25" s="31">
        <v>6.4</v>
      </c>
      <c r="K25" s="28" t="s">
        <v>238</v>
      </c>
    </row>
    <row r="26" spans="1:13" x14ac:dyDescent="0.3">
      <c r="A26" s="26" t="s">
        <v>265</v>
      </c>
      <c r="B26" s="27">
        <v>35.83</v>
      </c>
      <c r="C26" s="27">
        <v>114.15</v>
      </c>
      <c r="D26" s="28" t="s">
        <v>67</v>
      </c>
      <c r="E26" s="29">
        <v>1.8938759149467923</v>
      </c>
      <c r="F26" s="30">
        <v>1287.0496301082921</v>
      </c>
      <c r="G26" s="27">
        <f t="shared" si="0"/>
        <v>78.997905193244151</v>
      </c>
      <c r="H26" s="29">
        <f t="shared" si="2"/>
        <v>2.3938759149467925</v>
      </c>
      <c r="I26" s="30">
        <v>1287.0496301082921</v>
      </c>
      <c r="J26" s="31">
        <v>6.4</v>
      </c>
      <c r="K26" s="28" t="s">
        <v>238</v>
      </c>
    </row>
    <row r="27" spans="1:13" x14ac:dyDescent="0.3">
      <c r="A27" s="26" t="s">
        <v>265</v>
      </c>
      <c r="B27" s="27">
        <v>35.83</v>
      </c>
      <c r="C27" s="27">
        <v>114.15</v>
      </c>
      <c r="D27" s="28">
        <v>1</v>
      </c>
      <c r="E27" s="29">
        <v>1.9337218528563316</v>
      </c>
      <c r="F27" s="30">
        <v>1308.6289426145563</v>
      </c>
      <c r="G27" s="27">
        <f t="shared" si="0"/>
        <v>80.312821144258947</v>
      </c>
      <c r="H27" s="29">
        <f t="shared" si="2"/>
        <v>2.4337218528563316</v>
      </c>
      <c r="I27" s="30">
        <v>1308.6289426145563</v>
      </c>
      <c r="J27" s="31">
        <v>6.4</v>
      </c>
      <c r="K27" s="28" t="s">
        <v>241</v>
      </c>
    </row>
    <row r="28" spans="1:13" x14ac:dyDescent="0.3">
      <c r="A28" s="26" t="s">
        <v>265</v>
      </c>
      <c r="B28" s="27">
        <v>35.83</v>
      </c>
      <c r="C28" s="27">
        <v>114.15</v>
      </c>
      <c r="D28" s="28">
        <v>2</v>
      </c>
      <c r="E28" s="29">
        <v>2.2586750019906412</v>
      </c>
      <c r="F28" s="30">
        <v>1376.3868774587645</v>
      </c>
      <c r="G28" s="27">
        <f t="shared" si="0"/>
        <v>91.036275065691157</v>
      </c>
      <c r="H28" s="29">
        <f t="shared" si="2"/>
        <v>2.7586750019906412</v>
      </c>
      <c r="I28" s="30">
        <v>1376.3868774587645</v>
      </c>
      <c r="J28" s="31">
        <v>6.4</v>
      </c>
      <c r="K28" s="28" t="s">
        <v>241</v>
      </c>
    </row>
    <row r="29" spans="1:13" x14ac:dyDescent="0.3">
      <c r="A29" s="26" t="s">
        <v>265</v>
      </c>
      <c r="B29" s="27">
        <v>35.83</v>
      </c>
      <c r="C29" s="27">
        <v>114.15</v>
      </c>
      <c r="D29" s="28">
        <v>3</v>
      </c>
      <c r="E29" s="29">
        <v>2.1878614920692545</v>
      </c>
      <c r="F29" s="30">
        <v>1301.1517582475444</v>
      </c>
      <c r="G29" s="27">
        <f t="shared" si="0"/>
        <v>88.699429238285404</v>
      </c>
      <c r="H29" s="29">
        <f t="shared" si="2"/>
        <v>2.6878614920692545</v>
      </c>
      <c r="I29" s="30">
        <v>1301.1517582475444</v>
      </c>
      <c r="J29" s="31">
        <v>6.4</v>
      </c>
      <c r="K29" s="28" t="s">
        <v>240</v>
      </c>
    </row>
    <row r="30" spans="1:13" x14ac:dyDescent="0.3">
      <c r="A30" s="26" t="s">
        <v>265</v>
      </c>
      <c r="B30" s="27">
        <v>35.83</v>
      </c>
      <c r="C30" s="27">
        <v>114.15</v>
      </c>
      <c r="D30" s="28">
        <v>4</v>
      </c>
      <c r="E30" s="29">
        <v>1.9398032567895012</v>
      </c>
      <c r="F30" s="30">
        <v>1264.3556067980476</v>
      </c>
      <c r="G30" s="27">
        <f t="shared" si="0"/>
        <v>80.51350747405354</v>
      </c>
      <c r="H30" s="29">
        <f t="shared" si="2"/>
        <v>2.4398032567895012</v>
      </c>
      <c r="I30" s="30">
        <v>1264.3556067980476</v>
      </c>
      <c r="J30" s="31">
        <v>6.4</v>
      </c>
      <c r="K30" s="28" t="s">
        <v>240</v>
      </c>
    </row>
    <row r="31" spans="1:13" x14ac:dyDescent="0.3">
      <c r="A31" s="26" t="s">
        <v>265</v>
      </c>
      <c r="B31" s="27">
        <v>35.83</v>
      </c>
      <c r="C31" s="27">
        <v>114.15</v>
      </c>
      <c r="D31" s="28">
        <v>5</v>
      </c>
      <c r="E31" s="29">
        <v>2.0235312419029388</v>
      </c>
      <c r="F31" s="30">
        <v>1314.1524919281892</v>
      </c>
      <c r="G31" s="27">
        <f t="shared" si="0"/>
        <v>83.276530982796984</v>
      </c>
      <c r="H31" s="29">
        <f t="shared" si="2"/>
        <v>2.5235312419029388</v>
      </c>
      <c r="I31" s="30">
        <v>1314.1524919281892</v>
      </c>
      <c r="J31" s="31">
        <v>6.4</v>
      </c>
      <c r="K31" s="28" t="s">
        <v>240</v>
      </c>
    </row>
    <row r="32" spans="1:13" x14ac:dyDescent="0.3">
      <c r="A32" s="26" t="s">
        <v>265</v>
      </c>
      <c r="B32" s="27">
        <v>35.83</v>
      </c>
      <c r="C32" s="27">
        <v>114.15</v>
      </c>
      <c r="D32" s="28">
        <v>6</v>
      </c>
      <c r="E32" s="29">
        <v>2.5820300007471815</v>
      </c>
      <c r="F32" s="30">
        <v>1388.0633051514851</v>
      </c>
      <c r="G32" s="27">
        <f t="shared" si="0"/>
        <v>101.70699002465699</v>
      </c>
      <c r="H32" s="29">
        <f t="shared" si="2"/>
        <v>3.0820300007471815</v>
      </c>
      <c r="I32" s="30">
        <v>1388.0633051514851</v>
      </c>
      <c r="J32" s="31">
        <v>6.4</v>
      </c>
      <c r="K32" s="28" t="s">
        <v>240</v>
      </c>
    </row>
    <row r="33" spans="1:11" x14ac:dyDescent="0.3">
      <c r="A33" s="26" t="s">
        <v>265</v>
      </c>
      <c r="B33" s="27">
        <v>35.83</v>
      </c>
      <c r="C33" s="27">
        <v>114.15</v>
      </c>
      <c r="D33" s="28">
        <v>7</v>
      </c>
      <c r="E33" s="29">
        <v>2.2003981701339947</v>
      </c>
      <c r="F33" s="30">
        <v>1265.2488162551058</v>
      </c>
      <c r="G33" s="27">
        <f t="shared" si="0"/>
        <v>89.113139614421826</v>
      </c>
      <c r="H33" s="29">
        <f t="shared" si="2"/>
        <v>2.7003981701339947</v>
      </c>
      <c r="I33" s="30">
        <v>1265.2488162551058</v>
      </c>
      <c r="J33" s="31">
        <v>6.4</v>
      </c>
      <c r="K33" s="28" t="s">
        <v>240</v>
      </c>
    </row>
    <row r="34" spans="1:11" x14ac:dyDescent="0.3">
      <c r="A34" s="26" t="s">
        <v>265</v>
      </c>
      <c r="B34" s="27">
        <v>35.83</v>
      </c>
      <c r="C34" s="27">
        <v>114.15</v>
      </c>
      <c r="D34" s="28">
        <v>8</v>
      </c>
      <c r="E34" s="29">
        <v>2.7366165872854715</v>
      </c>
      <c r="F34" s="30">
        <v>1382.1344407212468</v>
      </c>
      <c r="G34" s="27">
        <f t="shared" si="0"/>
        <v>106.80834738042056</v>
      </c>
      <c r="H34" s="29">
        <f t="shared" si="2"/>
        <v>3.2366165872854715</v>
      </c>
      <c r="I34" s="30">
        <v>1382.1344407212468</v>
      </c>
      <c r="J34" s="31">
        <v>6.4</v>
      </c>
      <c r="K34" s="28" t="s">
        <v>240</v>
      </c>
    </row>
    <row r="35" spans="1:11" x14ac:dyDescent="0.3">
      <c r="A35" s="26" t="s">
        <v>265</v>
      </c>
      <c r="B35" s="27">
        <v>35.83</v>
      </c>
      <c r="C35" s="27">
        <v>114.15</v>
      </c>
      <c r="D35" s="28" t="s">
        <v>68</v>
      </c>
      <c r="E35" s="29">
        <v>2.3882860056931152</v>
      </c>
      <c r="F35" s="30">
        <v>1333.5790123784955</v>
      </c>
      <c r="G35" s="27">
        <f t="shared" si="0"/>
        <v>95.313438187872805</v>
      </c>
      <c r="H35" s="29">
        <f t="shared" si="2"/>
        <v>2.8882860056931152</v>
      </c>
      <c r="I35" s="30">
        <v>1333.5790123784955</v>
      </c>
      <c r="J35" s="31">
        <v>6.4</v>
      </c>
      <c r="K35" s="28" t="s">
        <v>242</v>
      </c>
    </row>
    <row r="36" spans="1:11" x14ac:dyDescent="0.3">
      <c r="A36" s="32" t="s">
        <v>52</v>
      </c>
      <c r="B36" s="33">
        <v>40.049999999999997</v>
      </c>
      <c r="C36" s="33">
        <v>113.02</v>
      </c>
      <c r="D36" s="28" t="s">
        <v>69</v>
      </c>
      <c r="E36" s="29">
        <v>2.3645951991406333</v>
      </c>
      <c r="F36" s="30">
        <v>1282.5627586501364</v>
      </c>
      <c r="G36" s="27">
        <f t="shared" si="0"/>
        <v>94.531641571640904</v>
      </c>
      <c r="H36" s="29">
        <f t="shared" si="2"/>
        <v>2.8645951991406333</v>
      </c>
      <c r="I36" s="30">
        <v>1282.5627586501364</v>
      </c>
      <c r="J36" s="31">
        <v>1</v>
      </c>
      <c r="K36" s="28" t="s">
        <v>243</v>
      </c>
    </row>
    <row r="37" spans="1:11" x14ac:dyDescent="0.3">
      <c r="A37" s="32" t="s">
        <v>52</v>
      </c>
      <c r="B37" s="33">
        <v>40.049999999999997</v>
      </c>
      <c r="C37" s="33">
        <v>113.02</v>
      </c>
      <c r="D37" s="28" t="s">
        <v>70</v>
      </c>
      <c r="E37" s="29">
        <v>2.3292423292535487</v>
      </c>
      <c r="F37" s="30">
        <v>1326.2607975988703</v>
      </c>
      <c r="G37" s="27">
        <f t="shared" si="0"/>
        <v>93.364996865367104</v>
      </c>
      <c r="H37" s="29">
        <f t="shared" si="2"/>
        <v>2.8292423292535487</v>
      </c>
      <c r="I37" s="30">
        <v>1326.2607975988703</v>
      </c>
      <c r="J37" s="31">
        <v>1</v>
      </c>
      <c r="K37" s="28" t="s">
        <v>255</v>
      </c>
    </row>
    <row r="38" spans="1:11" x14ac:dyDescent="0.3">
      <c r="A38" s="32" t="s">
        <v>52</v>
      </c>
      <c r="B38" s="33">
        <v>40.049999999999997</v>
      </c>
      <c r="C38" s="33">
        <v>113.02</v>
      </c>
      <c r="D38" s="28" t="s">
        <v>71</v>
      </c>
      <c r="E38" s="29">
        <v>2.3063612909425348</v>
      </c>
      <c r="F38" s="30">
        <v>1310.655357426615</v>
      </c>
      <c r="G38" s="27">
        <f t="shared" si="0"/>
        <v>92.609922601103648</v>
      </c>
      <c r="H38" s="29">
        <f t="shared" si="2"/>
        <v>2.8063612909425348</v>
      </c>
      <c r="I38" s="30">
        <v>1310.655357426615</v>
      </c>
      <c r="J38" s="31">
        <v>3</v>
      </c>
      <c r="K38" s="28" t="s">
        <v>246</v>
      </c>
    </row>
    <row r="39" spans="1:11" x14ac:dyDescent="0.3">
      <c r="A39" s="32" t="s">
        <v>52</v>
      </c>
      <c r="B39" s="33">
        <v>40.049999999999997</v>
      </c>
      <c r="C39" s="33">
        <v>113.02</v>
      </c>
      <c r="D39" s="28" t="s">
        <v>72</v>
      </c>
      <c r="E39" s="29">
        <v>2.289685388336828</v>
      </c>
      <c r="F39" s="30">
        <v>1301.8051192871458</v>
      </c>
      <c r="G39" s="27">
        <f t="shared" si="0"/>
        <v>92.059617815115331</v>
      </c>
      <c r="H39" s="29">
        <f t="shared" si="2"/>
        <v>2.789685388336828</v>
      </c>
      <c r="I39" s="30">
        <v>1301.8051192871458</v>
      </c>
      <c r="J39" s="31">
        <v>0.3</v>
      </c>
      <c r="K39" s="28" t="s">
        <v>246</v>
      </c>
    </row>
    <row r="40" spans="1:11" x14ac:dyDescent="0.3">
      <c r="A40" s="32" t="s">
        <v>52</v>
      </c>
      <c r="B40" s="33">
        <v>40.049999999999997</v>
      </c>
      <c r="C40" s="33">
        <v>113.02</v>
      </c>
      <c r="D40" s="28" t="s">
        <v>73</v>
      </c>
      <c r="E40" s="29">
        <v>2.2494773791235598</v>
      </c>
      <c r="F40" s="30">
        <v>1308.4438487273601</v>
      </c>
      <c r="G40" s="27">
        <f t="shared" si="0"/>
        <v>90.732753511077476</v>
      </c>
      <c r="H40" s="29">
        <f t="shared" si="2"/>
        <v>2.7494773791235598</v>
      </c>
      <c r="I40" s="30">
        <v>1308.4438487273601</v>
      </c>
      <c r="J40" s="31">
        <v>1</v>
      </c>
      <c r="K40" s="28" t="s">
        <v>248</v>
      </c>
    </row>
    <row r="41" spans="1:11" x14ac:dyDescent="0.3">
      <c r="A41" s="32" t="s">
        <v>52</v>
      </c>
      <c r="B41" s="33">
        <v>40.049999999999997</v>
      </c>
      <c r="C41" s="33">
        <v>113.02</v>
      </c>
      <c r="D41" s="28" t="s">
        <v>74</v>
      </c>
      <c r="E41" s="29">
        <v>2.3027671709553736</v>
      </c>
      <c r="F41" s="30">
        <v>1311.1019732361715</v>
      </c>
      <c r="G41" s="27">
        <f t="shared" si="0"/>
        <v>92.491316641527334</v>
      </c>
      <c r="H41" s="29">
        <f t="shared" si="2"/>
        <v>2.8027671709553736</v>
      </c>
      <c r="I41" s="30">
        <v>1311.1019732361715</v>
      </c>
      <c r="J41" s="31">
        <v>1</v>
      </c>
      <c r="K41" s="28" t="s">
        <v>248</v>
      </c>
    </row>
    <row r="42" spans="1:11" x14ac:dyDescent="0.3">
      <c r="A42" s="32" t="s">
        <v>52</v>
      </c>
      <c r="B42" s="33">
        <v>40.049999999999997</v>
      </c>
      <c r="C42" s="33">
        <v>113.02</v>
      </c>
      <c r="D42" s="28" t="s">
        <v>75</v>
      </c>
      <c r="E42" s="29">
        <v>2.2142480033395824</v>
      </c>
      <c r="F42" s="30">
        <v>1287.3908857699944</v>
      </c>
      <c r="G42" s="27">
        <f t="shared" si="0"/>
        <v>89.570184110206213</v>
      </c>
      <c r="H42" s="29">
        <f t="shared" si="2"/>
        <v>2.7142480033395824</v>
      </c>
      <c r="I42" s="30">
        <v>1287.3908857699944</v>
      </c>
      <c r="J42" s="31">
        <v>1</v>
      </c>
      <c r="K42" s="28" t="s">
        <v>248</v>
      </c>
    </row>
    <row r="43" spans="1:11" x14ac:dyDescent="0.3">
      <c r="A43" s="32" t="s">
        <v>52</v>
      </c>
      <c r="B43" s="33">
        <v>40.049999999999997</v>
      </c>
      <c r="C43" s="33">
        <v>113.02</v>
      </c>
      <c r="D43" s="28" t="s">
        <v>76</v>
      </c>
      <c r="E43" s="29">
        <v>2.2468520988742613</v>
      </c>
      <c r="F43" s="30">
        <v>1296.6174912517708</v>
      </c>
      <c r="G43" s="27">
        <f t="shared" si="0"/>
        <v>90.646119262850618</v>
      </c>
      <c r="H43" s="29">
        <f t="shared" si="2"/>
        <v>2.7468520988742613</v>
      </c>
      <c r="I43" s="30">
        <v>1296.6174912517708</v>
      </c>
      <c r="J43" s="31">
        <v>1</v>
      </c>
      <c r="K43" s="28" t="s">
        <v>248</v>
      </c>
    </row>
    <row r="44" spans="1:11" x14ac:dyDescent="0.3">
      <c r="A44" s="32" t="s">
        <v>52</v>
      </c>
      <c r="B44" s="33">
        <v>40.049999999999997</v>
      </c>
      <c r="C44" s="33">
        <v>113.02</v>
      </c>
      <c r="D44" s="28" t="s">
        <v>77</v>
      </c>
      <c r="E44" s="29">
        <v>2.2409422926047049</v>
      </c>
      <c r="F44" s="30">
        <v>1293.0716127075152</v>
      </c>
      <c r="G44" s="27">
        <f t="shared" si="0"/>
        <v>90.451095655955257</v>
      </c>
      <c r="H44" s="29">
        <f t="shared" si="2"/>
        <v>2.7409422926047049</v>
      </c>
      <c r="I44" s="30">
        <v>1293.0716127075152</v>
      </c>
      <c r="J44" s="31">
        <v>1</v>
      </c>
      <c r="K44" s="28" t="s">
        <v>248</v>
      </c>
    </row>
    <row r="45" spans="1:11" x14ac:dyDescent="0.3">
      <c r="A45" s="32" t="s">
        <v>52</v>
      </c>
      <c r="B45" s="33">
        <v>40.049999999999997</v>
      </c>
      <c r="C45" s="33">
        <v>113.02</v>
      </c>
      <c r="D45" s="28" t="s">
        <v>78</v>
      </c>
      <c r="E45" s="29">
        <v>2.2609728598848458</v>
      </c>
      <c r="F45" s="30">
        <v>1309.5000697519054</v>
      </c>
      <c r="G45" s="27">
        <f t="shared" si="0"/>
        <v>91.112104376199909</v>
      </c>
      <c r="H45" s="29">
        <f t="shared" si="2"/>
        <v>2.7609728598848458</v>
      </c>
      <c r="I45" s="30">
        <v>1309.5000697519054</v>
      </c>
      <c r="J45" s="31">
        <v>1</v>
      </c>
      <c r="K45" s="28" t="s">
        <v>247</v>
      </c>
    </row>
    <row r="46" spans="1:11" x14ac:dyDescent="0.3">
      <c r="A46" s="32" t="s">
        <v>52</v>
      </c>
      <c r="B46" s="33">
        <v>40.049999999999997</v>
      </c>
      <c r="C46" s="33">
        <v>113.02</v>
      </c>
      <c r="D46" s="28" t="s">
        <v>79</v>
      </c>
      <c r="E46" s="29">
        <v>2.3253334677451249</v>
      </c>
      <c r="F46" s="30">
        <v>1304.7523456350709</v>
      </c>
      <c r="G46" s="27">
        <f t="shared" si="0"/>
        <v>93.236004435589123</v>
      </c>
      <c r="H46" s="29">
        <f t="shared" si="2"/>
        <v>2.8253334677451249</v>
      </c>
      <c r="I46" s="30">
        <v>1304.7523456350709</v>
      </c>
      <c r="J46" s="31">
        <v>1</v>
      </c>
      <c r="K46" s="28" t="s">
        <v>247</v>
      </c>
    </row>
    <row r="47" spans="1:11" x14ac:dyDescent="0.3">
      <c r="A47" s="32" t="s">
        <v>52</v>
      </c>
      <c r="B47" s="33">
        <v>40.049999999999997</v>
      </c>
      <c r="C47" s="33">
        <v>113.02</v>
      </c>
      <c r="D47" s="28" t="s">
        <v>80</v>
      </c>
      <c r="E47" s="29">
        <v>2.2478367592571127</v>
      </c>
      <c r="F47" s="30">
        <v>1304.3292832224647</v>
      </c>
      <c r="G47" s="27">
        <f t="shared" si="0"/>
        <v>90.678613055484718</v>
      </c>
      <c r="H47" s="29">
        <f t="shared" si="2"/>
        <v>2.7478367592571127</v>
      </c>
      <c r="I47" s="30">
        <v>1304.3292832224647</v>
      </c>
      <c r="J47" s="31">
        <v>1</v>
      </c>
      <c r="K47" s="28" t="s">
        <v>247</v>
      </c>
    </row>
    <row r="48" spans="1:11" x14ac:dyDescent="0.3">
      <c r="A48" s="32" t="s">
        <v>52</v>
      </c>
      <c r="B48" s="33">
        <v>40.049999999999997</v>
      </c>
      <c r="C48" s="33">
        <v>113.02</v>
      </c>
      <c r="D48" s="28" t="s">
        <v>81</v>
      </c>
      <c r="E48" s="29">
        <v>2.2327257791099711</v>
      </c>
      <c r="F48" s="30">
        <v>1293.94772773562</v>
      </c>
      <c r="G48" s="27">
        <f t="shared" si="0"/>
        <v>90.179950710629043</v>
      </c>
      <c r="H48" s="29">
        <f t="shared" si="2"/>
        <v>2.7327257791099711</v>
      </c>
      <c r="I48" s="30">
        <v>1293.94772773562</v>
      </c>
      <c r="J48" s="31">
        <v>1</v>
      </c>
      <c r="K48" s="28" t="s">
        <v>247</v>
      </c>
    </row>
    <row r="49" spans="1:11" x14ac:dyDescent="0.3">
      <c r="A49" s="32" t="s">
        <v>52</v>
      </c>
      <c r="B49" s="33">
        <v>40.049999999999997</v>
      </c>
      <c r="C49" s="33">
        <v>113.02</v>
      </c>
      <c r="D49" s="28" t="s">
        <v>82</v>
      </c>
      <c r="E49" s="29">
        <v>2.1737672393144947</v>
      </c>
      <c r="F49" s="30">
        <v>1310.2984630463679</v>
      </c>
      <c r="G49" s="27">
        <f t="shared" si="0"/>
        <v>88.23431889737833</v>
      </c>
      <c r="H49" s="29">
        <f t="shared" si="2"/>
        <v>2.6737672393144947</v>
      </c>
      <c r="I49" s="30">
        <v>1310.2984630463679</v>
      </c>
      <c r="J49" s="31">
        <v>1</v>
      </c>
      <c r="K49" s="28" t="s">
        <v>247</v>
      </c>
    </row>
    <row r="50" spans="1:11" x14ac:dyDescent="0.3">
      <c r="A50" s="32" t="s">
        <v>52</v>
      </c>
      <c r="B50" s="33">
        <v>40.049999999999997</v>
      </c>
      <c r="C50" s="33">
        <v>113.02</v>
      </c>
      <c r="D50" s="28" t="s">
        <v>83</v>
      </c>
      <c r="E50" s="29">
        <v>2.237654796515085</v>
      </c>
      <c r="F50" s="30">
        <v>1336.1243660091154</v>
      </c>
      <c r="G50" s="27">
        <f t="shared" si="0"/>
        <v>90.342608284997809</v>
      </c>
      <c r="H50" s="29">
        <f t="shared" si="2"/>
        <v>2.737654796515085</v>
      </c>
      <c r="I50" s="30">
        <v>1336.1243660091154</v>
      </c>
      <c r="J50" s="31">
        <v>1</v>
      </c>
      <c r="K50" s="28" t="s">
        <v>247</v>
      </c>
    </row>
    <row r="51" spans="1:11" x14ac:dyDescent="0.3">
      <c r="A51" s="32" t="s">
        <v>52</v>
      </c>
      <c r="B51" s="33">
        <v>40.049999999999997</v>
      </c>
      <c r="C51" s="33">
        <v>113.02</v>
      </c>
      <c r="D51" s="28" t="s">
        <v>84</v>
      </c>
      <c r="E51" s="29">
        <v>2.2063302467468926</v>
      </c>
      <c r="F51" s="30">
        <v>1278.1654308873235</v>
      </c>
      <c r="G51" s="27">
        <f t="shared" si="0"/>
        <v>89.30889814264745</v>
      </c>
      <c r="H51" s="29">
        <f t="shared" si="2"/>
        <v>2.7063302467468926</v>
      </c>
      <c r="I51" s="30">
        <v>1278.1654308873235</v>
      </c>
      <c r="J51" s="31">
        <v>1</v>
      </c>
      <c r="K51" s="28" t="s">
        <v>247</v>
      </c>
    </row>
    <row r="52" spans="1:11" x14ac:dyDescent="0.3">
      <c r="A52" s="32" t="s">
        <v>52</v>
      </c>
      <c r="B52" s="33">
        <v>40.049999999999997</v>
      </c>
      <c r="C52" s="33">
        <v>113.02</v>
      </c>
      <c r="D52" s="28" t="s">
        <v>85</v>
      </c>
      <c r="E52" s="29">
        <v>2.045972651038054</v>
      </c>
      <c r="F52" s="30">
        <v>1320.3437443991888</v>
      </c>
      <c r="G52" s="27">
        <f t="shared" si="0"/>
        <v>84.017097484255785</v>
      </c>
      <c r="H52" s="29">
        <f t="shared" si="2"/>
        <v>2.545972651038054</v>
      </c>
      <c r="I52" s="30">
        <v>1320.3437443991888</v>
      </c>
      <c r="J52" s="31">
        <v>1</v>
      </c>
      <c r="K52" s="28" t="s">
        <v>247</v>
      </c>
    </row>
    <row r="53" spans="1:11" x14ac:dyDescent="0.3">
      <c r="A53" s="32" t="s">
        <v>52</v>
      </c>
      <c r="B53" s="33">
        <v>40.049999999999997</v>
      </c>
      <c r="C53" s="33">
        <v>113.02</v>
      </c>
      <c r="D53" s="28" t="s">
        <v>86</v>
      </c>
      <c r="E53" s="29">
        <v>2.3285909981377122</v>
      </c>
      <c r="F53" s="30">
        <v>1326.2717425914466</v>
      </c>
      <c r="G53" s="27">
        <f t="shared" si="0"/>
        <v>93.343502938544503</v>
      </c>
      <c r="H53" s="29">
        <f t="shared" si="2"/>
        <v>2.8285909981377122</v>
      </c>
      <c r="I53" s="30">
        <v>1326.2717425914466</v>
      </c>
      <c r="J53" s="31">
        <v>1</v>
      </c>
      <c r="K53" s="28" t="s">
        <v>247</v>
      </c>
    </row>
    <row r="54" spans="1:11" x14ac:dyDescent="0.3">
      <c r="A54" s="32" t="s">
        <v>52</v>
      </c>
      <c r="B54" s="33">
        <v>40.049999999999997</v>
      </c>
      <c r="C54" s="33">
        <v>113.02</v>
      </c>
      <c r="D54" s="28" t="s">
        <v>87</v>
      </c>
      <c r="E54" s="29">
        <v>2.5136149783785391</v>
      </c>
      <c r="F54" s="30">
        <v>1351.9702559515281</v>
      </c>
      <c r="G54" s="27">
        <f t="shared" si="0"/>
        <v>99.449294286491792</v>
      </c>
      <c r="H54" s="29">
        <f t="shared" si="2"/>
        <v>3.0136149783785391</v>
      </c>
      <c r="I54" s="30">
        <v>1351.9702559515281</v>
      </c>
      <c r="J54" s="31">
        <v>1</v>
      </c>
      <c r="K54" s="28" t="s">
        <v>247</v>
      </c>
    </row>
    <row r="55" spans="1:11" x14ac:dyDescent="0.3">
      <c r="A55" s="32" t="s">
        <v>52</v>
      </c>
      <c r="B55" s="33">
        <v>40.049999999999997</v>
      </c>
      <c r="C55" s="33">
        <v>113.02</v>
      </c>
      <c r="D55" s="28" t="s">
        <v>88</v>
      </c>
      <c r="E55" s="29">
        <v>2.5180955188870753</v>
      </c>
      <c r="F55" s="30">
        <v>1365.3311936004006</v>
      </c>
      <c r="G55" s="27">
        <f t="shared" si="0"/>
        <v>99.597152123273489</v>
      </c>
      <c r="H55" s="29">
        <f t="shared" si="2"/>
        <v>3.0180955188870753</v>
      </c>
      <c r="I55" s="30">
        <v>1365.3311936004006</v>
      </c>
      <c r="J55" s="31">
        <v>1</v>
      </c>
      <c r="K55" s="28" t="s">
        <v>247</v>
      </c>
    </row>
    <row r="56" spans="1:11" x14ac:dyDescent="0.3">
      <c r="A56" s="32" t="s">
        <v>52</v>
      </c>
      <c r="B56" s="33">
        <v>40.049999999999997</v>
      </c>
      <c r="C56" s="33">
        <v>113.02</v>
      </c>
      <c r="D56" s="28" t="s">
        <v>89</v>
      </c>
      <c r="E56" s="29">
        <v>2.4503531635715996</v>
      </c>
      <c r="F56" s="30">
        <v>1335.3541749289648</v>
      </c>
      <c r="G56" s="27">
        <f t="shared" si="0"/>
        <v>97.361654397862793</v>
      </c>
      <c r="H56" s="29">
        <f t="shared" si="2"/>
        <v>2.9503531635715996</v>
      </c>
      <c r="I56" s="30">
        <v>1335.3541749289648</v>
      </c>
      <c r="J56" s="31">
        <v>1</v>
      </c>
      <c r="K56" s="28" t="s">
        <v>247</v>
      </c>
    </row>
    <row r="57" spans="1:11" x14ac:dyDescent="0.3">
      <c r="A57" s="32" t="s">
        <v>52</v>
      </c>
      <c r="B57" s="33">
        <v>40.049999999999997</v>
      </c>
      <c r="C57" s="33">
        <v>113.02</v>
      </c>
      <c r="D57" s="28" t="s">
        <v>90</v>
      </c>
      <c r="E57" s="29">
        <v>2.323049421039129</v>
      </c>
      <c r="F57" s="30">
        <v>1319.4840656845986</v>
      </c>
      <c r="G57" s="27">
        <f t="shared" si="0"/>
        <v>93.160630894291259</v>
      </c>
      <c r="H57" s="29">
        <f t="shared" si="2"/>
        <v>2.823049421039129</v>
      </c>
      <c r="I57" s="30">
        <v>1319.4840656845986</v>
      </c>
      <c r="J57" s="31">
        <v>1</v>
      </c>
      <c r="K57" s="28" t="s">
        <v>247</v>
      </c>
    </row>
    <row r="58" spans="1:11" x14ac:dyDescent="0.3">
      <c r="A58" s="32" t="s">
        <v>52</v>
      </c>
      <c r="B58" s="33">
        <v>40.049999999999997</v>
      </c>
      <c r="C58" s="33">
        <v>113.02</v>
      </c>
      <c r="D58" s="28" t="s">
        <v>91</v>
      </c>
      <c r="E58" s="29">
        <v>2.3386971258446412</v>
      </c>
      <c r="F58" s="30">
        <v>1329.0096740171116</v>
      </c>
      <c r="G58" s="27">
        <f t="shared" si="0"/>
        <v>93.677005152873164</v>
      </c>
      <c r="H58" s="29">
        <f t="shared" si="2"/>
        <v>2.8386971258446412</v>
      </c>
      <c r="I58" s="30">
        <v>1329.0096740171116</v>
      </c>
      <c r="J58" s="31">
        <v>1</v>
      </c>
      <c r="K58" s="28" t="s">
        <v>247</v>
      </c>
    </row>
    <row r="59" spans="1:11" x14ac:dyDescent="0.3">
      <c r="A59" s="32" t="s">
        <v>52</v>
      </c>
      <c r="B59" s="33">
        <v>40.049999999999997</v>
      </c>
      <c r="C59" s="33">
        <v>113.02</v>
      </c>
      <c r="D59" s="28" t="s">
        <v>92</v>
      </c>
      <c r="E59" s="29">
        <v>2.3053819901125925</v>
      </c>
      <c r="F59" s="30">
        <v>1325.5509844738685</v>
      </c>
      <c r="G59" s="27">
        <f t="shared" si="0"/>
        <v>92.577605673715553</v>
      </c>
      <c r="H59" s="29">
        <f t="shared" si="2"/>
        <v>2.8053819901125925</v>
      </c>
      <c r="I59" s="30">
        <v>1325.5509844738685</v>
      </c>
      <c r="J59" s="31">
        <v>1</v>
      </c>
      <c r="K59" s="28" t="s">
        <v>247</v>
      </c>
    </row>
    <row r="60" spans="1:11" x14ac:dyDescent="0.3">
      <c r="A60" s="32" t="s">
        <v>52</v>
      </c>
      <c r="B60" s="33">
        <v>40.049999999999997</v>
      </c>
      <c r="C60" s="33">
        <v>113.02</v>
      </c>
      <c r="D60" s="28" t="s">
        <v>93</v>
      </c>
      <c r="E60" s="29">
        <v>2.3866632056518156</v>
      </c>
      <c r="F60" s="30">
        <v>1335.2634038706065</v>
      </c>
      <c r="G60" s="27">
        <f t="shared" si="0"/>
        <v>95.259885786509912</v>
      </c>
      <c r="H60" s="29">
        <f t="shared" si="2"/>
        <v>2.8866632056518156</v>
      </c>
      <c r="I60" s="30">
        <v>1335.2634038706065</v>
      </c>
      <c r="J60" s="31">
        <v>1</v>
      </c>
      <c r="K60" s="28" t="s">
        <v>247</v>
      </c>
    </row>
    <row r="61" spans="1:11" x14ac:dyDescent="0.3">
      <c r="A61" s="32" t="s">
        <v>52</v>
      </c>
      <c r="B61" s="33">
        <v>40.049999999999997</v>
      </c>
      <c r="C61" s="33">
        <v>113.02</v>
      </c>
      <c r="D61" s="28" t="s">
        <v>94</v>
      </c>
      <c r="E61" s="29">
        <v>2.2396287707261315</v>
      </c>
      <c r="F61" s="30">
        <v>1311.3891003954668</v>
      </c>
      <c r="G61" s="27">
        <f t="shared" si="0"/>
        <v>90.407749433962337</v>
      </c>
      <c r="H61" s="29">
        <f t="shared" si="2"/>
        <v>2.7396287707261315</v>
      </c>
      <c r="I61" s="30">
        <v>1311.3891003954668</v>
      </c>
      <c r="J61" s="31">
        <v>1</v>
      </c>
      <c r="K61" s="28" t="s">
        <v>247</v>
      </c>
    </row>
    <row r="62" spans="1:11" x14ac:dyDescent="0.3">
      <c r="A62" s="32" t="s">
        <v>52</v>
      </c>
      <c r="B62" s="33">
        <v>40.049999999999997</v>
      </c>
      <c r="C62" s="33">
        <v>113.02</v>
      </c>
      <c r="D62" s="28" t="s">
        <v>95</v>
      </c>
      <c r="E62" s="29">
        <v>2.3775886539973605</v>
      </c>
      <c r="F62" s="30">
        <v>1322.7836784530559</v>
      </c>
      <c r="G62" s="27">
        <f t="shared" si="0"/>
        <v>94.960425581912901</v>
      </c>
      <c r="H62" s="29">
        <f t="shared" si="2"/>
        <v>2.8775886539973605</v>
      </c>
      <c r="I62" s="30">
        <v>1322.7836784530559</v>
      </c>
      <c r="J62" s="31">
        <v>1</v>
      </c>
      <c r="K62" s="28" t="s">
        <v>247</v>
      </c>
    </row>
    <row r="63" spans="1:11" x14ac:dyDescent="0.3">
      <c r="A63" s="32" t="s">
        <v>52</v>
      </c>
      <c r="B63" s="33">
        <v>40.049999999999997</v>
      </c>
      <c r="C63" s="33">
        <v>113.02</v>
      </c>
      <c r="D63" s="28" t="s">
        <v>96</v>
      </c>
      <c r="E63" s="29">
        <v>2.6168117882243207</v>
      </c>
      <c r="F63" s="30">
        <v>1312.2872591947807</v>
      </c>
      <c r="G63" s="27">
        <f t="shared" ref="G63:G111" si="3">H63*33</f>
        <v>102.85478901140259</v>
      </c>
      <c r="H63" s="29">
        <f t="shared" si="2"/>
        <v>3.1168117882243207</v>
      </c>
      <c r="I63" s="30">
        <v>1312.2872591947807</v>
      </c>
      <c r="J63" s="31">
        <v>1</v>
      </c>
      <c r="K63" s="28" t="s">
        <v>250</v>
      </c>
    </row>
    <row r="64" spans="1:11" x14ac:dyDescent="0.3">
      <c r="A64" s="32" t="s">
        <v>52</v>
      </c>
      <c r="B64" s="33">
        <v>40.049999999999997</v>
      </c>
      <c r="C64" s="33">
        <v>113.02</v>
      </c>
      <c r="D64" s="28" t="s">
        <v>97</v>
      </c>
      <c r="E64" s="29">
        <v>2.3409752813515241</v>
      </c>
      <c r="F64" s="30">
        <v>1272.3364431954064</v>
      </c>
      <c r="G64" s="27">
        <f t="shared" si="3"/>
        <v>93.75218428460029</v>
      </c>
      <c r="H64" s="29">
        <f t="shared" si="2"/>
        <v>2.8409752813515241</v>
      </c>
      <c r="I64" s="30">
        <v>1272.3364431954064</v>
      </c>
      <c r="J64" s="31">
        <v>1</v>
      </c>
      <c r="K64" s="28" t="s">
        <v>250</v>
      </c>
    </row>
    <row r="65" spans="1:11" x14ac:dyDescent="0.3">
      <c r="A65" s="32" t="s">
        <v>52</v>
      </c>
      <c r="B65" s="33">
        <v>40.049999999999997</v>
      </c>
      <c r="C65" s="33">
        <v>113.02</v>
      </c>
      <c r="D65" s="28" t="s">
        <v>98</v>
      </c>
      <c r="E65" s="29">
        <v>2.3990232630036683</v>
      </c>
      <c r="F65" s="30">
        <v>1279.0433137372206</v>
      </c>
      <c r="G65" s="27">
        <f t="shared" si="3"/>
        <v>95.667767679121056</v>
      </c>
      <c r="H65" s="29">
        <f t="shared" si="2"/>
        <v>2.8990232630036683</v>
      </c>
      <c r="I65" s="30">
        <v>1279.0433137372206</v>
      </c>
      <c r="J65" s="31">
        <v>1</v>
      </c>
      <c r="K65" s="28" t="s">
        <v>249</v>
      </c>
    </row>
    <row r="66" spans="1:11" x14ac:dyDescent="0.3">
      <c r="A66" s="32" t="s">
        <v>52</v>
      </c>
      <c r="B66" s="33">
        <v>40.049999999999997</v>
      </c>
      <c r="C66" s="33">
        <v>113.02</v>
      </c>
      <c r="D66" s="28" t="s">
        <v>99</v>
      </c>
      <c r="E66" s="29">
        <v>2.401611392089849</v>
      </c>
      <c r="F66" s="30">
        <v>1280.6280668219129</v>
      </c>
      <c r="G66" s="27">
        <f t="shared" si="3"/>
        <v>95.753175938965015</v>
      </c>
      <c r="H66" s="29">
        <f t="shared" si="2"/>
        <v>2.901611392089849</v>
      </c>
      <c r="I66" s="30">
        <v>1280.6280668219129</v>
      </c>
      <c r="J66" s="31">
        <v>1</v>
      </c>
      <c r="K66" s="28" t="s">
        <v>249</v>
      </c>
    </row>
    <row r="67" spans="1:11" x14ac:dyDescent="0.3">
      <c r="A67" s="32" t="s">
        <v>52</v>
      </c>
      <c r="B67" s="33">
        <v>40.049999999999997</v>
      </c>
      <c r="C67" s="33">
        <v>113.02</v>
      </c>
      <c r="D67" s="28" t="s">
        <v>100</v>
      </c>
      <c r="E67" s="29">
        <v>2.3571260104730758</v>
      </c>
      <c r="F67" s="30">
        <v>1281.5033159549425</v>
      </c>
      <c r="G67" s="27">
        <f t="shared" si="3"/>
        <v>94.285158345611507</v>
      </c>
      <c r="H67" s="29">
        <f t="shared" si="2"/>
        <v>2.8571260104730758</v>
      </c>
      <c r="I67" s="30">
        <v>1281.5033159549425</v>
      </c>
      <c r="J67" s="31">
        <v>1</v>
      </c>
      <c r="K67" s="28" t="s">
        <v>249</v>
      </c>
    </row>
    <row r="68" spans="1:11" x14ac:dyDescent="0.3">
      <c r="A68" s="32" t="s">
        <v>52</v>
      </c>
      <c r="B68" s="33">
        <v>40.049999999999997</v>
      </c>
      <c r="C68" s="33">
        <v>113.02</v>
      </c>
      <c r="D68" s="28" t="s">
        <v>101</v>
      </c>
      <c r="E68" s="29">
        <v>2.4319960847510611</v>
      </c>
      <c r="F68" s="30">
        <v>1279.9523086204108</v>
      </c>
      <c r="G68" s="27">
        <f t="shared" si="3"/>
        <v>96.755870796785018</v>
      </c>
      <c r="H68" s="29">
        <f t="shared" si="2"/>
        <v>2.9319960847510611</v>
      </c>
      <c r="I68" s="30">
        <v>1279.9523086204108</v>
      </c>
      <c r="J68" s="31">
        <v>1</v>
      </c>
      <c r="K68" s="28" t="s">
        <v>249</v>
      </c>
    </row>
    <row r="69" spans="1:11" x14ac:dyDescent="0.3">
      <c r="A69" s="32" t="s">
        <v>52</v>
      </c>
      <c r="B69" s="33">
        <v>40.049999999999997</v>
      </c>
      <c r="C69" s="33">
        <v>113.02</v>
      </c>
      <c r="D69" s="28" t="s">
        <v>102</v>
      </c>
      <c r="E69" s="29">
        <v>2.3413006186100023</v>
      </c>
      <c r="F69" s="30">
        <v>1283.5545585923842</v>
      </c>
      <c r="G69" s="27">
        <f t="shared" si="3"/>
        <v>93.762920414130079</v>
      </c>
      <c r="H69" s="29">
        <f t="shared" si="2"/>
        <v>2.8413006186100023</v>
      </c>
      <c r="I69" s="30">
        <v>1283.5545585923842</v>
      </c>
      <c r="J69" s="31">
        <v>1</v>
      </c>
      <c r="K69" s="28" t="s">
        <v>249</v>
      </c>
    </row>
    <row r="70" spans="1:11" x14ac:dyDescent="0.3">
      <c r="A70" s="32" t="s">
        <v>52</v>
      </c>
      <c r="B70" s="33">
        <v>40.049999999999997</v>
      </c>
      <c r="C70" s="33">
        <v>113.02</v>
      </c>
      <c r="D70" s="28" t="s">
        <v>103</v>
      </c>
      <c r="E70" s="29">
        <v>2.5049659780223541</v>
      </c>
      <c r="F70" s="30">
        <v>1311.8533929154755</v>
      </c>
      <c r="G70" s="27">
        <f t="shared" si="3"/>
        <v>99.163877274737686</v>
      </c>
      <c r="H70" s="29">
        <f t="shared" si="2"/>
        <v>3.0049659780223541</v>
      </c>
      <c r="I70" s="30">
        <v>1311.8533929154755</v>
      </c>
      <c r="J70" s="31">
        <v>1</v>
      </c>
      <c r="K70" s="28" t="s">
        <v>252</v>
      </c>
    </row>
    <row r="71" spans="1:11" x14ac:dyDescent="0.3">
      <c r="A71" s="32" t="s">
        <v>52</v>
      </c>
      <c r="B71" s="33">
        <v>40.049999999999997</v>
      </c>
      <c r="C71" s="33">
        <v>113.02</v>
      </c>
      <c r="D71" s="28" t="s">
        <v>104</v>
      </c>
      <c r="E71" s="29">
        <v>2.5296200384203509</v>
      </c>
      <c r="F71" s="30">
        <v>1316.9531530017812</v>
      </c>
      <c r="G71" s="27">
        <f t="shared" si="3"/>
        <v>99.977461267871576</v>
      </c>
      <c r="H71" s="29">
        <f t="shared" si="2"/>
        <v>3.0296200384203509</v>
      </c>
      <c r="I71" s="30">
        <v>1316.9531530017812</v>
      </c>
      <c r="J71" s="31">
        <v>1</v>
      </c>
      <c r="K71" s="28" t="s">
        <v>252</v>
      </c>
    </row>
    <row r="72" spans="1:11" x14ac:dyDescent="0.3">
      <c r="A72" s="32" t="s">
        <v>52</v>
      </c>
      <c r="B72" s="33">
        <v>40.049999999999997</v>
      </c>
      <c r="C72" s="33">
        <v>113.02</v>
      </c>
      <c r="D72" s="28" t="s">
        <v>105</v>
      </c>
      <c r="E72" s="29">
        <v>2.239957151195775</v>
      </c>
      <c r="F72" s="30">
        <v>1275.0297527185649</v>
      </c>
      <c r="G72" s="27">
        <f t="shared" si="3"/>
        <v>90.418585989460581</v>
      </c>
      <c r="H72" s="29">
        <f t="shared" si="2"/>
        <v>2.739957151195775</v>
      </c>
      <c r="I72" s="30">
        <v>1275.0297527185649</v>
      </c>
      <c r="J72" s="31">
        <v>1</v>
      </c>
      <c r="K72" s="28" t="s">
        <v>251</v>
      </c>
    </row>
    <row r="73" spans="1:11" x14ac:dyDescent="0.3">
      <c r="A73" s="32" t="s">
        <v>52</v>
      </c>
      <c r="B73" s="33">
        <v>40.049999999999997</v>
      </c>
      <c r="C73" s="33">
        <v>113.02</v>
      </c>
      <c r="D73" s="28" t="s">
        <v>106</v>
      </c>
      <c r="E73" s="29">
        <v>2.2270828696435547</v>
      </c>
      <c r="F73" s="30">
        <v>1276.1988469033199</v>
      </c>
      <c r="G73" s="27">
        <f t="shared" si="3"/>
        <v>89.993734698237304</v>
      </c>
      <c r="H73" s="29">
        <f t="shared" si="2"/>
        <v>2.7270828696435547</v>
      </c>
      <c r="I73" s="30">
        <v>1276.1988469033199</v>
      </c>
      <c r="J73" s="31">
        <v>1</v>
      </c>
      <c r="K73" s="28" t="s">
        <v>251</v>
      </c>
    </row>
    <row r="74" spans="1:11" x14ac:dyDescent="0.3">
      <c r="A74" s="32" t="s">
        <v>52</v>
      </c>
      <c r="B74" s="33">
        <v>40.049999999999997</v>
      </c>
      <c r="C74" s="33">
        <v>113.02</v>
      </c>
      <c r="D74" s="28" t="s">
        <v>107</v>
      </c>
      <c r="E74" s="29">
        <v>2.2498054590375265</v>
      </c>
      <c r="F74" s="30">
        <v>1283.9811500052556</v>
      </c>
      <c r="G74" s="27">
        <f t="shared" si="3"/>
        <v>90.743580148238379</v>
      </c>
      <c r="H74" s="29">
        <f t="shared" si="2"/>
        <v>2.7498054590375265</v>
      </c>
      <c r="I74" s="30">
        <v>1283.9811500052556</v>
      </c>
      <c r="J74" s="31">
        <v>1</v>
      </c>
      <c r="K74" s="28" t="s">
        <v>251</v>
      </c>
    </row>
    <row r="75" spans="1:11" x14ac:dyDescent="0.3">
      <c r="A75" s="32" t="s">
        <v>52</v>
      </c>
      <c r="B75" s="33">
        <v>40.049999999999997</v>
      </c>
      <c r="C75" s="33">
        <v>113.02</v>
      </c>
      <c r="D75" s="28" t="s">
        <v>108</v>
      </c>
      <c r="E75" s="29">
        <v>2.2425841147819083</v>
      </c>
      <c r="F75" s="30">
        <v>1272.7128083257985</v>
      </c>
      <c r="G75" s="27">
        <f t="shared" si="3"/>
        <v>90.505275787802972</v>
      </c>
      <c r="H75" s="29">
        <f t="shared" si="2"/>
        <v>2.7425841147819083</v>
      </c>
      <c r="I75" s="30">
        <v>1272.7128083257985</v>
      </c>
      <c r="J75" s="31">
        <v>1</v>
      </c>
      <c r="K75" s="28" t="s">
        <v>251</v>
      </c>
    </row>
    <row r="76" spans="1:11" x14ac:dyDescent="0.3">
      <c r="A76" s="32" t="s">
        <v>52</v>
      </c>
      <c r="B76" s="33">
        <v>40.049999999999997</v>
      </c>
      <c r="C76" s="33">
        <v>113.02</v>
      </c>
      <c r="D76" s="28" t="s">
        <v>109</v>
      </c>
      <c r="E76" s="29">
        <v>2.2033649428034856</v>
      </c>
      <c r="F76" s="30">
        <v>1268.5267400978114</v>
      </c>
      <c r="G76" s="27">
        <f t="shared" si="3"/>
        <v>89.211043112515028</v>
      </c>
      <c r="H76" s="29">
        <f t="shared" si="2"/>
        <v>2.7033649428034856</v>
      </c>
      <c r="I76" s="30">
        <v>1268.5267400978114</v>
      </c>
      <c r="J76" s="31">
        <v>1</v>
      </c>
      <c r="K76" s="28" t="s">
        <v>251</v>
      </c>
    </row>
    <row r="77" spans="1:11" x14ac:dyDescent="0.3">
      <c r="A77" s="32" t="s">
        <v>52</v>
      </c>
      <c r="B77" s="33">
        <v>40.049999999999997</v>
      </c>
      <c r="C77" s="33">
        <v>113.02</v>
      </c>
      <c r="D77" s="28" t="s">
        <v>110</v>
      </c>
      <c r="E77" s="29">
        <v>2.2478367592571127</v>
      </c>
      <c r="F77" s="30">
        <v>1277.729297158704</v>
      </c>
      <c r="G77" s="27">
        <f t="shared" si="3"/>
        <v>90.678613055484718</v>
      </c>
      <c r="H77" s="29">
        <f t="shared" si="2"/>
        <v>2.7478367592571127</v>
      </c>
      <c r="I77" s="30">
        <v>1277.729297158704</v>
      </c>
      <c r="J77" s="31">
        <v>1</v>
      </c>
      <c r="K77" s="28" t="s">
        <v>251</v>
      </c>
    </row>
    <row r="78" spans="1:11" x14ac:dyDescent="0.3">
      <c r="A78" s="32" t="s">
        <v>52</v>
      </c>
      <c r="B78" s="33">
        <v>40.049999999999997</v>
      </c>
      <c r="C78" s="33">
        <v>113.02</v>
      </c>
      <c r="D78" s="28" t="s">
        <v>111</v>
      </c>
      <c r="E78" s="29">
        <v>2.2599861988898122</v>
      </c>
      <c r="F78" s="30">
        <v>1272.6115530086936</v>
      </c>
      <c r="G78" s="27">
        <f t="shared" si="3"/>
        <v>91.079544563363797</v>
      </c>
      <c r="H78" s="29">
        <f t="shared" si="2"/>
        <v>2.7599861988898122</v>
      </c>
      <c r="I78" s="30">
        <v>1272.6115530086936</v>
      </c>
      <c r="J78" s="31">
        <v>1</v>
      </c>
      <c r="K78" s="28" t="s">
        <v>251</v>
      </c>
    </row>
    <row r="79" spans="1:11" x14ac:dyDescent="0.3">
      <c r="A79" s="32" t="s">
        <v>53</v>
      </c>
      <c r="B79" s="33">
        <v>39.26</v>
      </c>
      <c r="C79" s="33">
        <v>112.58</v>
      </c>
      <c r="D79" s="28" t="s">
        <v>112</v>
      </c>
      <c r="E79" s="29">
        <v>2.1263337133754736</v>
      </c>
      <c r="F79" s="30">
        <v>1361.9693154770644</v>
      </c>
      <c r="G79" s="27">
        <f t="shared" si="3"/>
        <v>86.669012541390629</v>
      </c>
      <c r="H79" s="29">
        <f t="shared" si="2"/>
        <v>2.6263337133754736</v>
      </c>
      <c r="I79" s="30">
        <v>1361.9693154770644</v>
      </c>
      <c r="J79" s="31">
        <v>25.23076923076923</v>
      </c>
      <c r="K79" s="28" t="s">
        <v>244</v>
      </c>
    </row>
    <row r="80" spans="1:11" x14ac:dyDescent="0.3">
      <c r="A80" s="32" t="s">
        <v>53</v>
      </c>
      <c r="B80" s="33">
        <v>39.26</v>
      </c>
      <c r="C80" s="33">
        <v>112.58</v>
      </c>
      <c r="D80" s="28" t="s">
        <v>113</v>
      </c>
      <c r="E80" s="29">
        <v>1.9064254687297808</v>
      </c>
      <c r="F80" s="30">
        <v>1277.674257763153</v>
      </c>
      <c r="G80" s="27">
        <f t="shared" si="3"/>
        <v>79.412040468082765</v>
      </c>
      <c r="H80" s="29">
        <f t="shared" ref="H80:H143" si="4">E80+0.5</f>
        <v>2.4064254687297808</v>
      </c>
      <c r="I80" s="30">
        <v>1277.674257763153</v>
      </c>
      <c r="J80" s="31">
        <v>25.23076923076923</v>
      </c>
      <c r="K80" s="28" t="s">
        <v>242</v>
      </c>
    </row>
    <row r="81" spans="1:11" x14ac:dyDescent="0.3">
      <c r="A81" s="32" t="s">
        <v>53</v>
      </c>
      <c r="B81" s="33">
        <v>39.26</v>
      </c>
      <c r="C81" s="33">
        <v>112.58</v>
      </c>
      <c r="D81" s="28" t="s">
        <v>114</v>
      </c>
      <c r="E81" s="29">
        <v>1.9071025667846682</v>
      </c>
      <c r="F81" s="30">
        <v>1327.1614943675936</v>
      </c>
      <c r="G81" s="27">
        <f t="shared" si="3"/>
        <v>79.434384703894054</v>
      </c>
      <c r="H81" s="29">
        <f t="shared" si="4"/>
        <v>2.4071025667846682</v>
      </c>
      <c r="I81" s="30">
        <v>1327.1614943675936</v>
      </c>
      <c r="J81" s="31">
        <v>24.4</v>
      </c>
      <c r="K81" s="28" t="s">
        <v>254</v>
      </c>
    </row>
    <row r="82" spans="1:11" x14ac:dyDescent="0.3">
      <c r="A82" s="32" t="s">
        <v>53</v>
      </c>
      <c r="B82" s="33">
        <v>39.26</v>
      </c>
      <c r="C82" s="33">
        <v>112.58</v>
      </c>
      <c r="D82" s="28" t="s">
        <v>115</v>
      </c>
      <c r="E82" s="29">
        <v>1.8836980153087304</v>
      </c>
      <c r="F82" s="30">
        <v>1331.8565018280824</v>
      </c>
      <c r="G82" s="27">
        <f t="shared" si="3"/>
        <v>78.662034505188089</v>
      </c>
      <c r="H82" s="29">
        <f t="shared" si="4"/>
        <v>2.3836980153087302</v>
      </c>
      <c r="I82" s="30">
        <v>1331.8565018280824</v>
      </c>
      <c r="J82" s="31">
        <v>25.8</v>
      </c>
      <c r="K82" s="28" t="s">
        <v>254</v>
      </c>
    </row>
    <row r="83" spans="1:11" x14ac:dyDescent="0.3">
      <c r="A83" s="32" t="s">
        <v>53</v>
      </c>
      <c r="B83" s="33">
        <v>39.26</v>
      </c>
      <c r="C83" s="33">
        <v>112.58</v>
      </c>
      <c r="D83" s="28" t="s">
        <v>116</v>
      </c>
      <c r="E83" s="29">
        <v>1.9364235809195991</v>
      </c>
      <c r="F83" s="30">
        <v>1275.1668287352786</v>
      </c>
      <c r="G83" s="27">
        <f t="shared" si="3"/>
        <v>80.401978170346766</v>
      </c>
      <c r="H83" s="29">
        <f t="shared" si="4"/>
        <v>2.4364235809195991</v>
      </c>
      <c r="I83" s="30">
        <v>1275.1668287352786</v>
      </c>
      <c r="J83" s="31">
        <v>24.7</v>
      </c>
      <c r="K83" s="28" t="s">
        <v>253</v>
      </c>
    </row>
    <row r="84" spans="1:11" x14ac:dyDescent="0.3">
      <c r="A84" s="32" t="s">
        <v>53</v>
      </c>
      <c r="B84" s="33">
        <v>39.26</v>
      </c>
      <c r="C84" s="33">
        <v>112.58</v>
      </c>
      <c r="D84" s="28" t="s">
        <v>117</v>
      </c>
      <c r="E84" s="29">
        <v>2.0613980264331979</v>
      </c>
      <c r="F84" s="30">
        <v>1367.8200485861562</v>
      </c>
      <c r="G84" s="27">
        <f t="shared" si="3"/>
        <v>84.526134872295529</v>
      </c>
      <c r="H84" s="29">
        <f t="shared" si="4"/>
        <v>2.5613980264331979</v>
      </c>
      <c r="I84" s="30">
        <v>1367.8200485861562</v>
      </c>
      <c r="J84" s="31">
        <v>25.6</v>
      </c>
      <c r="K84" s="28" t="s">
        <v>253</v>
      </c>
    </row>
    <row r="85" spans="1:11" x14ac:dyDescent="0.3">
      <c r="A85" s="32" t="s">
        <v>53</v>
      </c>
      <c r="B85" s="33">
        <v>39.26</v>
      </c>
      <c r="C85" s="33">
        <v>112.58</v>
      </c>
      <c r="D85" s="28" t="s">
        <v>118</v>
      </c>
      <c r="E85" s="29">
        <v>1.9549986106696819</v>
      </c>
      <c r="F85" s="30">
        <v>1326.2336091954312</v>
      </c>
      <c r="G85" s="27">
        <f t="shared" si="3"/>
        <v>81.014954152099492</v>
      </c>
      <c r="H85" s="29">
        <f t="shared" si="4"/>
        <v>2.4549986106696817</v>
      </c>
      <c r="I85" s="30">
        <v>1326.2336091954312</v>
      </c>
      <c r="J85" s="31">
        <v>26.3</v>
      </c>
      <c r="K85" s="28" t="s">
        <v>253</v>
      </c>
    </row>
    <row r="86" spans="1:11" x14ac:dyDescent="0.3">
      <c r="A86" s="32" t="s">
        <v>53</v>
      </c>
      <c r="B86" s="33">
        <v>39.26</v>
      </c>
      <c r="C86" s="33">
        <v>112.58</v>
      </c>
      <c r="D86" s="28" t="s">
        <v>119</v>
      </c>
      <c r="E86" s="29">
        <v>1.8911604831292936</v>
      </c>
      <c r="F86" s="30">
        <v>1324.0181452005013</v>
      </c>
      <c r="G86" s="27">
        <f t="shared" si="3"/>
        <v>78.908295943266694</v>
      </c>
      <c r="H86" s="29">
        <f t="shared" si="4"/>
        <v>2.3911604831292936</v>
      </c>
      <c r="I86" s="30">
        <v>1324.0181452005013</v>
      </c>
      <c r="J86" s="31">
        <v>25.6</v>
      </c>
      <c r="K86" s="28" t="s">
        <v>253</v>
      </c>
    </row>
    <row r="87" spans="1:11" x14ac:dyDescent="0.3">
      <c r="A87" s="32" t="s">
        <v>53</v>
      </c>
      <c r="B87" s="33">
        <v>39.26</v>
      </c>
      <c r="C87" s="33">
        <v>112.58</v>
      </c>
      <c r="D87" s="28" t="s">
        <v>120</v>
      </c>
      <c r="E87" s="29">
        <v>2.0580583215707322</v>
      </c>
      <c r="F87" s="30">
        <v>1322.0505054911914</v>
      </c>
      <c r="G87" s="27">
        <f t="shared" si="3"/>
        <v>84.415924611834157</v>
      </c>
      <c r="H87" s="29">
        <f t="shared" si="4"/>
        <v>2.5580583215707322</v>
      </c>
      <c r="I87" s="30">
        <v>1322.0505054911914</v>
      </c>
      <c r="J87" s="31">
        <v>24.7</v>
      </c>
      <c r="K87" s="28" t="s">
        <v>253</v>
      </c>
    </row>
    <row r="88" spans="1:11" x14ac:dyDescent="0.3">
      <c r="A88" s="32" t="s">
        <v>53</v>
      </c>
      <c r="B88" s="33">
        <v>39.26</v>
      </c>
      <c r="C88" s="33">
        <v>112.58</v>
      </c>
      <c r="D88" s="28" t="s">
        <v>121</v>
      </c>
      <c r="E88" s="29">
        <v>2.0787625185191025</v>
      </c>
      <c r="F88" s="30">
        <v>1329.9260106683987</v>
      </c>
      <c r="G88" s="27">
        <f t="shared" si="3"/>
        <v>85.09916311113038</v>
      </c>
      <c r="H88" s="29">
        <f t="shared" si="4"/>
        <v>2.5787625185191025</v>
      </c>
      <c r="I88" s="30">
        <v>1329.9260106683987</v>
      </c>
      <c r="J88" s="31">
        <v>25</v>
      </c>
      <c r="K88" s="28" t="s">
        <v>253</v>
      </c>
    </row>
    <row r="89" spans="1:11" x14ac:dyDescent="0.3">
      <c r="A89" s="32" t="s">
        <v>53</v>
      </c>
      <c r="B89" s="33">
        <v>39.26</v>
      </c>
      <c r="C89" s="33">
        <v>112.58</v>
      </c>
      <c r="D89" s="28" t="s">
        <v>122</v>
      </c>
      <c r="E89" s="29">
        <v>1.9175972663430554</v>
      </c>
      <c r="F89" s="30">
        <v>1316.5189909677129</v>
      </c>
      <c r="G89" s="27">
        <f t="shared" si="3"/>
        <v>79.780709789320824</v>
      </c>
      <c r="H89" s="29">
        <f t="shared" si="4"/>
        <v>2.4175972663430554</v>
      </c>
      <c r="I89" s="30">
        <v>1316.5189909677129</v>
      </c>
      <c r="J89" s="31">
        <v>25.6</v>
      </c>
      <c r="K89" s="28" t="s">
        <v>253</v>
      </c>
    </row>
    <row r="90" spans="1:11" x14ac:dyDescent="0.3">
      <c r="A90" s="32" t="s">
        <v>53</v>
      </c>
      <c r="B90" s="33">
        <v>39.26</v>
      </c>
      <c r="C90" s="33">
        <v>112.58</v>
      </c>
      <c r="D90" s="28" t="s">
        <v>123</v>
      </c>
      <c r="E90" s="29">
        <v>1.8996375936129835</v>
      </c>
      <c r="F90" s="30">
        <v>1326.6180188715152</v>
      </c>
      <c r="G90" s="27">
        <f t="shared" si="3"/>
        <v>79.18804058922845</v>
      </c>
      <c r="H90" s="29">
        <f t="shared" si="4"/>
        <v>2.3996375936129835</v>
      </c>
      <c r="I90" s="30">
        <v>1326.6180188715152</v>
      </c>
      <c r="J90" s="31">
        <v>24.7</v>
      </c>
      <c r="K90" s="28" t="s">
        <v>253</v>
      </c>
    </row>
    <row r="91" spans="1:11" x14ac:dyDescent="0.3">
      <c r="A91" s="32" t="s">
        <v>53</v>
      </c>
      <c r="B91" s="33">
        <v>39.26</v>
      </c>
      <c r="C91" s="33">
        <v>112.58</v>
      </c>
      <c r="D91" s="28" t="s">
        <v>124</v>
      </c>
      <c r="E91" s="29">
        <v>1.822828298470704</v>
      </c>
      <c r="F91" s="30">
        <v>1299.0173845933755</v>
      </c>
      <c r="G91" s="27">
        <f t="shared" si="3"/>
        <v>76.65333384953324</v>
      </c>
      <c r="H91" s="29">
        <f t="shared" si="4"/>
        <v>2.322828298470704</v>
      </c>
      <c r="I91" s="30">
        <v>1299.0173845933755</v>
      </c>
      <c r="J91" s="31">
        <v>25.7</v>
      </c>
      <c r="K91" s="28" t="s">
        <v>253</v>
      </c>
    </row>
    <row r="92" spans="1:11" x14ac:dyDescent="0.3">
      <c r="A92" s="32" t="s">
        <v>53</v>
      </c>
      <c r="B92" s="33">
        <v>39.26</v>
      </c>
      <c r="C92" s="33">
        <v>112.58</v>
      </c>
      <c r="D92" s="28" t="s">
        <v>125</v>
      </c>
      <c r="E92" s="29">
        <v>1.8337435052104787</v>
      </c>
      <c r="F92" s="30">
        <v>1301.0000611640517</v>
      </c>
      <c r="G92" s="27">
        <f t="shared" si="3"/>
        <v>77.013535671945803</v>
      </c>
      <c r="H92" s="29">
        <f t="shared" si="4"/>
        <v>2.3337435052104789</v>
      </c>
      <c r="I92" s="30">
        <v>1301.0000611640517</v>
      </c>
      <c r="J92" s="31">
        <v>25.6</v>
      </c>
      <c r="K92" s="28" t="s">
        <v>253</v>
      </c>
    </row>
    <row r="93" spans="1:11" x14ac:dyDescent="0.3">
      <c r="A93" s="32" t="s">
        <v>53</v>
      </c>
      <c r="B93" s="33">
        <v>39.26</v>
      </c>
      <c r="C93" s="33">
        <v>112.58</v>
      </c>
      <c r="D93" s="28" t="s">
        <v>126</v>
      </c>
      <c r="E93" s="29">
        <v>2.24586749859031</v>
      </c>
      <c r="F93" s="30">
        <v>1323.3139776904172</v>
      </c>
      <c r="G93" s="27">
        <f t="shared" si="3"/>
        <v>90.613627453480234</v>
      </c>
      <c r="H93" s="29">
        <f t="shared" si="4"/>
        <v>2.74586749859031</v>
      </c>
      <c r="I93" s="30">
        <v>1323.3139776904172</v>
      </c>
      <c r="J93" s="31">
        <v>24.3</v>
      </c>
      <c r="K93" s="28" t="s">
        <v>253</v>
      </c>
    </row>
    <row r="94" spans="1:11" x14ac:dyDescent="0.3">
      <c r="A94" s="32" t="s">
        <v>53</v>
      </c>
      <c r="B94" s="33">
        <v>39.26</v>
      </c>
      <c r="C94" s="33">
        <v>112.58</v>
      </c>
      <c r="D94" s="28" t="s">
        <v>127</v>
      </c>
      <c r="E94" s="29">
        <v>2.0764152245058742</v>
      </c>
      <c r="F94" s="30">
        <v>1329.8364983872389</v>
      </c>
      <c r="G94" s="27">
        <f t="shared" si="3"/>
        <v>85.021702408693855</v>
      </c>
      <c r="H94" s="29">
        <f t="shared" si="4"/>
        <v>2.5764152245058742</v>
      </c>
      <c r="I94" s="30">
        <v>1329.8364983872389</v>
      </c>
      <c r="J94" s="31">
        <v>25.23076923076923</v>
      </c>
      <c r="K94" s="28" t="s">
        <v>255</v>
      </c>
    </row>
    <row r="95" spans="1:11" x14ac:dyDescent="0.3">
      <c r="A95" s="32" t="s">
        <v>53</v>
      </c>
      <c r="B95" s="33">
        <v>39.26</v>
      </c>
      <c r="C95" s="33">
        <v>112.58</v>
      </c>
      <c r="D95" s="28" t="s">
        <v>128</v>
      </c>
      <c r="E95" s="29">
        <v>2.008216262941565</v>
      </c>
      <c r="F95" s="30">
        <v>1330.5484091736607</v>
      </c>
      <c r="G95" s="27">
        <f t="shared" si="3"/>
        <v>82.771136677071638</v>
      </c>
      <c r="H95" s="29">
        <f t="shared" si="4"/>
        <v>2.508216262941565</v>
      </c>
      <c r="I95" s="30">
        <v>1330.5484091736607</v>
      </c>
      <c r="J95" s="31">
        <v>25.23076923076923</v>
      </c>
      <c r="K95" s="28" t="s">
        <v>251</v>
      </c>
    </row>
    <row r="96" spans="1:11" x14ac:dyDescent="0.3">
      <c r="A96" s="32" t="s">
        <v>53</v>
      </c>
      <c r="B96" s="33">
        <v>39.26</v>
      </c>
      <c r="C96" s="33">
        <v>112.58</v>
      </c>
      <c r="D96" s="28" t="s">
        <v>129</v>
      </c>
      <c r="E96" s="29">
        <v>2.2713491068207077</v>
      </c>
      <c r="F96" s="30">
        <v>1349.960750790623</v>
      </c>
      <c r="G96" s="27">
        <f t="shared" si="3"/>
        <v>91.454520525083353</v>
      </c>
      <c r="H96" s="29">
        <f t="shared" si="4"/>
        <v>2.7713491068207077</v>
      </c>
      <c r="I96" s="30">
        <v>1349.960750790623</v>
      </c>
      <c r="J96" s="31">
        <v>25.23076923076923</v>
      </c>
      <c r="K96" s="28" t="s">
        <v>251</v>
      </c>
    </row>
    <row r="97" spans="1:11" x14ac:dyDescent="0.3">
      <c r="A97" s="32" t="s">
        <v>53</v>
      </c>
      <c r="B97" s="33">
        <v>39.26</v>
      </c>
      <c r="C97" s="33">
        <v>112.58</v>
      </c>
      <c r="D97" s="28" t="s">
        <v>130</v>
      </c>
      <c r="E97" s="29">
        <v>2.2126012131450938</v>
      </c>
      <c r="F97" s="30">
        <v>1342.6297723970379</v>
      </c>
      <c r="G97" s="27">
        <f t="shared" si="3"/>
        <v>89.515840033788095</v>
      </c>
      <c r="H97" s="29">
        <f t="shared" si="4"/>
        <v>2.7126012131450938</v>
      </c>
      <c r="I97" s="30">
        <v>1342.6297723970379</v>
      </c>
      <c r="J97" s="31">
        <v>25.23076923076923</v>
      </c>
      <c r="K97" s="28" t="s">
        <v>251</v>
      </c>
    </row>
    <row r="98" spans="1:11" x14ac:dyDescent="0.3">
      <c r="A98" s="32" t="s">
        <v>53</v>
      </c>
      <c r="B98" s="33">
        <v>39.26</v>
      </c>
      <c r="C98" s="33">
        <v>112.58</v>
      </c>
      <c r="D98" s="28" t="s">
        <v>131</v>
      </c>
      <c r="E98" s="29">
        <v>1.990752751249147</v>
      </c>
      <c r="F98" s="30">
        <v>1309.8574244419729</v>
      </c>
      <c r="G98" s="27">
        <f t="shared" si="3"/>
        <v>82.19484079122185</v>
      </c>
      <c r="H98" s="29">
        <f t="shared" si="4"/>
        <v>2.490752751249147</v>
      </c>
      <c r="I98" s="30">
        <v>1309.8574244419729</v>
      </c>
      <c r="J98" s="31">
        <v>25.23076923076923</v>
      </c>
      <c r="K98" s="28" t="s">
        <v>251</v>
      </c>
    </row>
    <row r="99" spans="1:11" x14ac:dyDescent="0.3">
      <c r="A99" s="32" t="s">
        <v>53</v>
      </c>
      <c r="B99" s="33">
        <v>39.26</v>
      </c>
      <c r="C99" s="33">
        <v>112.58</v>
      </c>
      <c r="D99" s="28" t="s">
        <v>132</v>
      </c>
      <c r="E99" s="29">
        <v>2.0208475106316817</v>
      </c>
      <c r="F99" s="30">
        <v>1310.0063481717611</v>
      </c>
      <c r="G99" s="27">
        <f t="shared" si="3"/>
        <v>83.187967850845496</v>
      </c>
      <c r="H99" s="29">
        <f t="shared" si="4"/>
        <v>2.5208475106316817</v>
      </c>
      <c r="I99" s="30">
        <v>1310.0063481717611</v>
      </c>
      <c r="J99" s="31">
        <v>25.23076923076923</v>
      </c>
      <c r="K99" s="28" t="s">
        <v>251</v>
      </c>
    </row>
    <row r="100" spans="1:11" x14ac:dyDescent="0.3">
      <c r="A100" s="32" t="s">
        <v>53</v>
      </c>
      <c r="B100" s="33">
        <v>39.26</v>
      </c>
      <c r="C100" s="33">
        <v>112.58</v>
      </c>
      <c r="D100" s="28" t="s">
        <v>133</v>
      </c>
      <c r="E100" s="29">
        <v>2.0409532302511346</v>
      </c>
      <c r="F100" s="30">
        <v>1329.5094071861417</v>
      </c>
      <c r="G100" s="27">
        <f t="shared" si="3"/>
        <v>83.851456598287442</v>
      </c>
      <c r="H100" s="29">
        <f t="shared" si="4"/>
        <v>2.5409532302511346</v>
      </c>
      <c r="I100" s="30">
        <v>1329.5094071861417</v>
      </c>
      <c r="J100" s="31">
        <v>25.23076923076923</v>
      </c>
      <c r="K100" s="28" t="s">
        <v>251</v>
      </c>
    </row>
    <row r="101" spans="1:11" x14ac:dyDescent="0.3">
      <c r="A101" s="32" t="s">
        <v>33</v>
      </c>
      <c r="B101" s="33">
        <v>41.1</v>
      </c>
      <c r="C101" s="33">
        <v>114.79</v>
      </c>
      <c r="D101" s="28" t="s">
        <v>134</v>
      </c>
      <c r="E101" s="29">
        <v>2.1053870103404519</v>
      </c>
      <c r="F101" s="30">
        <v>1350.546815558354</v>
      </c>
      <c r="G101" s="27">
        <f t="shared" si="3"/>
        <v>85.977771341234913</v>
      </c>
      <c r="H101" s="29">
        <f t="shared" si="4"/>
        <v>2.6053870103404519</v>
      </c>
      <c r="I101" s="30">
        <v>1350.546815558354</v>
      </c>
      <c r="J101" s="31">
        <v>4.38</v>
      </c>
      <c r="K101" s="28" t="s">
        <v>242</v>
      </c>
    </row>
    <row r="102" spans="1:11" x14ac:dyDescent="0.3">
      <c r="A102" s="32" t="s">
        <v>33</v>
      </c>
      <c r="B102" s="33">
        <v>41.1</v>
      </c>
      <c r="C102" s="33">
        <v>114.79</v>
      </c>
      <c r="D102" s="28" t="s">
        <v>135</v>
      </c>
      <c r="E102" s="29">
        <v>1.8748159737105234</v>
      </c>
      <c r="F102" s="30">
        <v>1302.0204961394516</v>
      </c>
      <c r="G102" s="27">
        <f t="shared" si="3"/>
        <v>78.368927132447283</v>
      </c>
      <c r="H102" s="29">
        <f t="shared" si="4"/>
        <v>2.3748159737105237</v>
      </c>
      <c r="I102" s="30">
        <v>1302.0204961394516</v>
      </c>
      <c r="J102" s="31">
        <v>21</v>
      </c>
      <c r="K102" s="28" t="s">
        <v>242</v>
      </c>
    </row>
    <row r="103" spans="1:11" x14ac:dyDescent="0.3">
      <c r="A103" s="32" t="s">
        <v>33</v>
      </c>
      <c r="B103" s="33">
        <v>41.1</v>
      </c>
      <c r="C103" s="33">
        <v>114.79</v>
      </c>
      <c r="D103" s="28" t="s">
        <v>136</v>
      </c>
      <c r="E103" s="29">
        <v>2.0258761401635872</v>
      </c>
      <c r="F103" s="30">
        <v>1314.4712874980773</v>
      </c>
      <c r="G103" s="27">
        <f t="shared" si="3"/>
        <v>83.35391262539838</v>
      </c>
      <c r="H103" s="29">
        <f t="shared" si="4"/>
        <v>2.5258761401635872</v>
      </c>
      <c r="I103" s="30">
        <v>1314.4712874980773</v>
      </c>
      <c r="J103" s="31">
        <v>18.3</v>
      </c>
      <c r="K103" s="28" t="s">
        <v>257</v>
      </c>
    </row>
    <row r="104" spans="1:11" x14ac:dyDescent="0.3">
      <c r="A104" s="32" t="s">
        <v>33</v>
      </c>
      <c r="B104" s="33">
        <v>41.1</v>
      </c>
      <c r="C104" s="33">
        <v>114.79</v>
      </c>
      <c r="D104" s="28" t="s">
        <v>137</v>
      </c>
      <c r="E104" s="29">
        <v>2.1833492569384791</v>
      </c>
      <c r="F104" s="30">
        <v>1363.6872216675438</v>
      </c>
      <c r="G104" s="27">
        <f t="shared" si="3"/>
        <v>88.550525478969817</v>
      </c>
      <c r="H104" s="29">
        <f t="shared" si="4"/>
        <v>2.6833492569384791</v>
      </c>
      <c r="I104" s="30">
        <v>1363.6872216675438</v>
      </c>
      <c r="J104" s="31">
        <v>18.3</v>
      </c>
      <c r="K104" s="28" t="s">
        <v>257</v>
      </c>
    </row>
    <row r="105" spans="1:11" x14ac:dyDescent="0.3">
      <c r="A105" s="32" t="s">
        <v>33</v>
      </c>
      <c r="B105" s="33">
        <v>41.1</v>
      </c>
      <c r="C105" s="33">
        <v>114.79</v>
      </c>
      <c r="D105" s="28" t="s">
        <v>138</v>
      </c>
      <c r="E105" s="29">
        <v>2.0924243863654155</v>
      </c>
      <c r="F105" s="30">
        <v>1343.3777816774059</v>
      </c>
      <c r="G105" s="27">
        <f t="shared" si="3"/>
        <v>85.550004750058719</v>
      </c>
      <c r="H105" s="29">
        <f t="shared" si="4"/>
        <v>2.5924243863654155</v>
      </c>
      <c r="I105" s="30">
        <v>1343.3777816774059</v>
      </c>
      <c r="J105" s="31">
        <v>18.3</v>
      </c>
      <c r="K105" s="28" t="s">
        <v>256</v>
      </c>
    </row>
    <row r="106" spans="1:11" x14ac:dyDescent="0.3">
      <c r="A106" s="32" t="s">
        <v>33</v>
      </c>
      <c r="B106" s="33">
        <v>41.1</v>
      </c>
      <c r="C106" s="33">
        <v>114.79</v>
      </c>
      <c r="D106" s="28" t="s">
        <v>139</v>
      </c>
      <c r="E106" s="29">
        <v>2.0051958250292983</v>
      </c>
      <c r="F106" s="30">
        <v>1311.4721143890101</v>
      </c>
      <c r="G106" s="27">
        <f t="shared" si="3"/>
        <v>82.671462225966849</v>
      </c>
      <c r="H106" s="29">
        <f t="shared" si="4"/>
        <v>2.5051958250292983</v>
      </c>
      <c r="I106" s="30">
        <v>1311.4721143890101</v>
      </c>
      <c r="J106" s="31">
        <v>18.3</v>
      </c>
      <c r="K106" s="28" t="s">
        <v>256</v>
      </c>
    </row>
    <row r="107" spans="1:11" x14ac:dyDescent="0.3">
      <c r="A107" s="32" t="s">
        <v>33</v>
      </c>
      <c r="B107" s="33">
        <v>41.1</v>
      </c>
      <c r="C107" s="33">
        <v>114.79</v>
      </c>
      <c r="D107" s="28" t="s">
        <v>140</v>
      </c>
      <c r="E107" s="29">
        <v>1.7875582864964543</v>
      </c>
      <c r="F107" s="30">
        <v>1260.6826409678429</v>
      </c>
      <c r="G107" s="27">
        <f t="shared" si="3"/>
        <v>75.489423454382987</v>
      </c>
      <c r="H107" s="29">
        <f t="shared" si="4"/>
        <v>2.2875582864964543</v>
      </c>
      <c r="I107" s="30">
        <v>1260.6826409678429</v>
      </c>
      <c r="J107" s="31">
        <v>18.3</v>
      </c>
      <c r="K107" s="28" t="s">
        <v>256</v>
      </c>
    </row>
    <row r="108" spans="1:11" x14ac:dyDescent="0.3">
      <c r="A108" s="32" t="s">
        <v>33</v>
      </c>
      <c r="B108" s="33">
        <v>41.1</v>
      </c>
      <c r="C108" s="33">
        <v>114.79</v>
      </c>
      <c r="D108" s="28" t="s">
        <v>141</v>
      </c>
      <c r="E108" s="29">
        <v>1.7954842090493912</v>
      </c>
      <c r="F108" s="30">
        <v>1267.5401418595857</v>
      </c>
      <c r="G108" s="27">
        <f t="shared" si="3"/>
        <v>75.75097889862991</v>
      </c>
      <c r="H108" s="29">
        <f t="shared" si="4"/>
        <v>2.2954842090493912</v>
      </c>
      <c r="I108" s="30">
        <v>1267.5401418595857</v>
      </c>
      <c r="J108" s="31">
        <v>18.3</v>
      </c>
      <c r="K108" s="28" t="s">
        <v>256</v>
      </c>
    </row>
    <row r="109" spans="1:11" x14ac:dyDescent="0.3">
      <c r="A109" s="32" t="s">
        <v>33</v>
      </c>
      <c r="B109" s="33">
        <v>41.1</v>
      </c>
      <c r="C109" s="33">
        <v>114.79</v>
      </c>
      <c r="D109" s="28" t="s">
        <v>142</v>
      </c>
      <c r="E109" s="29">
        <v>1.7487604079497991</v>
      </c>
      <c r="F109" s="30">
        <v>1278.7475529791304</v>
      </c>
      <c r="G109" s="27">
        <f t="shared" si="3"/>
        <v>74.209093462343375</v>
      </c>
      <c r="H109" s="29">
        <f t="shared" si="4"/>
        <v>2.2487604079497991</v>
      </c>
      <c r="I109" s="30">
        <v>1278.7475529791304</v>
      </c>
      <c r="J109" s="31">
        <v>18.3</v>
      </c>
      <c r="K109" s="28" t="s">
        <v>256</v>
      </c>
    </row>
    <row r="110" spans="1:11" x14ac:dyDescent="0.3">
      <c r="A110" s="32" t="s">
        <v>33</v>
      </c>
      <c r="B110" s="33">
        <v>41.1</v>
      </c>
      <c r="C110" s="33">
        <v>114.79</v>
      </c>
      <c r="D110" s="28" t="s">
        <v>143</v>
      </c>
      <c r="E110" s="29">
        <v>2.1256699969446231</v>
      </c>
      <c r="F110" s="30">
        <v>1299.463206915213</v>
      </c>
      <c r="G110" s="27">
        <f t="shared" si="3"/>
        <v>86.647109899172563</v>
      </c>
      <c r="H110" s="29">
        <f t="shared" si="4"/>
        <v>2.6256699969446231</v>
      </c>
      <c r="I110" s="30">
        <v>1299.463206915213</v>
      </c>
      <c r="J110" s="31">
        <v>21</v>
      </c>
      <c r="K110" s="28" t="s">
        <v>256</v>
      </c>
    </row>
    <row r="111" spans="1:11" x14ac:dyDescent="0.3">
      <c r="A111" s="32" t="s">
        <v>33</v>
      </c>
      <c r="B111" s="33">
        <v>41.1</v>
      </c>
      <c r="C111" s="33">
        <v>114.79</v>
      </c>
      <c r="D111" s="28" t="s">
        <v>144</v>
      </c>
      <c r="E111" s="29">
        <v>1.9310188049454511</v>
      </c>
      <c r="F111" s="30">
        <v>1236.5178445222514</v>
      </c>
      <c r="G111" s="27">
        <f t="shared" si="3"/>
        <v>80.223620563199887</v>
      </c>
      <c r="H111" s="29">
        <f t="shared" si="4"/>
        <v>2.4310188049454511</v>
      </c>
      <c r="I111" s="30">
        <v>1236.5178445222514</v>
      </c>
      <c r="J111" s="31">
        <v>21</v>
      </c>
      <c r="K111" s="28" t="s">
        <v>256</v>
      </c>
    </row>
    <row r="112" spans="1:11" x14ac:dyDescent="0.3">
      <c r="A112" s="32" t="s">
        <v>33</v>
      </c>
      <c r="B112" s="33">
        <v>41.1</v>
      </c>
      <c r="C112" s="33">
        <v>114.79</v>
      </c>
      <c r="D112" s="28" t="s">
        <v>145</v>
      </c>
      <c r="E112" s="29">
        <v>2.1103743205868857</v>
      </c>
      <c r="F112" s="30">
        <v>1256.3495621529023</v>
      </c>
      <c r="G112" s="27">
        <f t="shared" ref="G112:G143" si="5">H112*33</f>
        <v>86.142352579367227</v>
      </c>
      <c r="H112" s="29">
        <f t="shared" si="4"/>
        <v>2.6103743205868857</v>
      </c>
      <c r="I112" s="30">
        <v>1256.3495621529023</v>
      </c>
      <c r="J112" s="31">
        <v>21</v>
      </c>
      <c r="K112" s="28" t="s">
        <v>256</v>
      </c>
    </row>
    <row r="113" spans="1:11" x14ac:dyDescent="0.3">
      <c r="A113" s="32" t="s">
        <v>33</v>
      </c>
      <c r="B113" s="33">
        <v>41.1</v>
      </c>
      <c r="C113" s="33">
        <v>114.79</v>
      </c>
      <c r="D113" s="28" t="s">
        <v>146</v>
      </c>
      <c r="E113" s="29">
        <v>1.9087960456561937</v>
      </c>
      <c r="F113" s="30">
        <v>1299.9444053002039</v>
      </c>
      <c r="G113" s="27">
        <f t="shared" si="5"/>
        <v>79.490269506654386</v>
      </c>
      <c r="H113" s="29">
        <f t="shared" si="4"/>
        <v>2.4087960456561937</v>
      </c>
      <c r="I113" s="30">
        <v>1299.9444053002039</v>
      </c>
      <c r="J113" s="31">
        <v>21</v>
      </c>
      <c r="K113" s="28" t="s">
        <v>256</v>
      </c>
    </row>
    <row r="114" spans="1:11" x14ac:dyDescent="0.3">
      <c r="A114" s="32" t="s">
        <v>33</v>
      </c>
      <c r="B114" s="33">
        <v>41.1</v>
      </c>
      <c r="C114" s="33">
        <v>114.79</v>
      </c>
      <c r="D114" s="28" t="s">
        <v>147</v>
      </c>
      <c r="E114" s="29">
        <v>1.9327086326839655</v>
      </c>
      <c r="F114" s="30">
        <v>1267.2932062461291</v>
      </c>
      <c r="G114" s="27">
        <f t="shared" si="5"/>
        <v>80.279384878570866</v>
      </c>
      <c r="H114" s="29">
        <f t="shared" si="4"/>
        <v>2.4327086326839655</v>
      </c>
      <c r="I114" s="30">
        <v>1267.2932062461291</v>
      </c>
      <c r="J114" s="31">
        <v>21</v>
      </c>
      <c r="K114" s="28" t="s">
        <v>256</v>
      </c>
    </row>
    <row r="115" spans="1:11" x14ac:dyDescent="0.3">
      <c r="A115" s="32" t="s">
        <v>33</v>
      </c>
      <c r="B115" s="33">
        <v>41.1</v>
      </c>
      <c r="C115" s="33">
        <v>114.79</v>
      </c>
      <c r="D115" s="28" t="s">
        <v>148</v>
      </c>
      <c r="E115" s="29">
        <v>1.8778721771298719</v>
      </c>
      <c r="F115" s="30">
        <v>1248.5287575579514</v>
      </c>
      <c r="G115" s="27">
        <f t="shared" si="5"/>
        <v>78.469781845285766</v>
      </c>
      <c r="H115" s="29">
        <f t="shared" si="4"/>
        <v>2.3778721771298716</v>
      </c>
      <c r="I115" s="30">
        <v>1248.5287575579514</v>
      </c>
      <c r="J115" s="31">
        <v>21</v>
      </c>
      <c r="K115" s="28" t="s">
        <v>256</v>
      </c>
    </row>
    <row r="116" spans="1:11" x14ac:dyDescent="0.3">
      <c r="A116" s="32" t="s">
        <v>33</v>
      </c>
      <c r="B116" s="33">
        <v>41.1</v>
      </c>
      <c r="C116" s="33">
        <v>114.79</v>
      </c>
      <c r="D116" s="28" t="s">
        <v>149</v>
      </c>
      <c r="E116" s="29">
        <v>2.4255398972062041</v>
      </c>
      <c r="F116" s="30">
        <v>1405.3040059153095</v>
      </c>
      <c r="G116" s="27">
        <f t="shared" si="5"/>
        <v>96.542816607804738</v>
      </c>
      <c r="H116" s="29">
        <f t="shared" si="4"/>
        <v>2.9255398972062041</v>
      </c>
      <c r="I116" s="30">
        <v>1405.3040059153095</v>
      </c>
      <c r="J116" s="31">
        <v>21</v>
      </c>
      <c r="K116" s="28" t="s">
        <v>256</v>
      </c>
    </row>
    <row r="117" spans="1:11" x14ac:dyDescent="0.3">
      <c r="A117" s="32" t="s">
        <v>33</v>
      </c>
      <c r="B117" s="33">
        <v>41.1</v>
      </c>
      <c r="C117" s="33">
        <v>114.79</v>
      </c>
      <c r="D117" s="28" t="s">
        <v>150</v>
      </c>
      <c r="E117" s="29">
        <v>2.2056714132149837</v>
      </c>
      <c r="F117" s="30">
        <v>1339.1702086477471</v>
      </c>
      <c r="G117" s="27">
        <f t="shared" si="5"/>
        <v>89.287156636094466</v>
      </c>
      <c r="H117" s="29">
        <f t="shared" si="4"/>
        <v>2.7056714132149837</v>
      </c>
      <c r="I117" s="30">
        <v>1339.1702086477471</v>
      </c>
      <c r="J117" s="31">
        <v>21</v>
      </c>
      <c r="K117" s="28" t="s">
        <v>256</v>
      </c>
    </row>
    <row r="118" spans="1:11" x14ac:dyDescent="0.3">
      <c r="A118" s="32" t="s">
        <v>33</v>
      </c>
      <c r="B118" s="33">
        <v>41.1</v>
      </c>
      <c r="C118" s="33">
        <v>114.79</v>
      </c>
      <c r="D118" s="28" t="s">
        <v>151</v>
      </c>
      <c r="E118" s="29">
        <v>2.0174952205318148</v>
      </c>
      <c r="F118" s="30">
        <v>1264.5410010003479</v>
      </c>
      <c r="G118" s="27">
        <f t="shared" si="5"/>
        <v>83.077342277549889</v>
      </c>
      <c r="H118" s="29">
        <f t="shared" si="4"/>
        <v>2.5174952205318148</v>
      </c>
      <c r="I118" s="30">
        <v>1264.5410010003479</v>
      </c>
      <c r="J118" s="31">
        <v>21</v>
      </c>
      <c r="K118" s="28" t="s">
        <v>256</v>
      </c>
    </row>
    <row r="119" spans="1:11" x14ac:dyDescent="0.3">
      <c r="A119" s="32" t="s">
        <v>33</v>
      </c>
      <c r="B119" s="33">
        <v>41.1</v>
      </c>
      <c r="C119" s="33">
        <v>114.79</v>
      </c>
      <c r="D119" s="28" t="s">
        <v>152</v>
      </c>
      <c r="E119" s="29">
        <v>2.1881915027028072</v>
      </c>
      <c r="F119" s="30">
        <v>1326.9235531078816</v>
      </c>
      <c r="G119" s="27">
        <f t="shared" si="5"/>
        <v>88.710319589192636</v>
      </c>
      <c r="H119" s="29">
        <f t="shared" si="4"/>
        <v>2.6881915027028072</v>
      </c>
      <c r="I119" s="30">
        <v>1326.9235531078816</v>
      </c>
      <c r="J119" s="31">
        <v>21</v>
      </c>
      <c r="K119" s="28" t="s">
        <v>256</v>
      </c>
    </row>
    <row r="120" spans="1:11" x14ac:dyDescent="0.3">
      <c r="A120" s="32" t="s">
        <v>33</v>
      </c>
      <c r="B120" s="33">
        <v>41.1</v>
      </c>
      <c r="C120" s="33">
        <v>114.79</v>
      </c>
      <c r="D120" s="28" t="s">
        <v>153</v>
      </c>
      <c r="E120" s="29">
        <v>2.1223367225295906</v>
      </c>
      <c r="F120" s="30">
        <v>1317.5761896458866</v>
      </c>
      <c r="G120" s="27">
        <f t="shared" si="5"/>
        <v>86.537111843476495</v>
      </c>
      <c r="H120" s="29">
        <f t="shared" si="4"/>
        <v>2.6223367225295906</v>
      </c>
      <c r="I120" s="30">
        <v>1317.5761896458866</v>
      </c>
      <c r="J120" s="31">
        <v>21</v>
      </c>
      <c r="K120" s="28" t="s">
        <v>256</v>
      </c>
    </row>
    <row r="121" spans="1:11" x14ac:dyDescent="0.3">
      <c r="A121" s="32" t="s">
        <v>33</v>
      </c>
      <c r="B121" s="33">
        <v>41.1</v>
      </c>
      <c r="C121" s="33">
        <v>114.79</v>
      </c>
      <c r="D121" s="28" t="s">
        <v>154</v>
      </c>
      <c r="E121" s="29">
        <v>1.9546615234027183</v>
      </c>
      <c r="F121" s="30">
        <v>1287.9164630176988</v>
      </c>
      <c r="G121" s="27">
        <f t="shared" si="5"/>
        <v>81.003830272289704</v>
      </c>
      <c r="H121" s="29">
        <f t="shared" si="4"/>
        <v>2.4546615234027183</v>
      </c>
      <c r="I121" s="30">
        <v>1287.9164630176988</v>
      </c>
      <c r="J121" s="31">
        <v>21</v>
      </c>
      <c r="K121" s="28" t="s">
        <v>256</v>
      </c>
    </row>
    <row r="122" spans="1:11" x14ac:dyDescent="0.3">
      <c r="A122" s="32" t="s">
        <v>33</v>
      </c>
      <c r="B122" s="33">
        <v>41.1</v>
      </c>
      <c r="C122" s="33">
        <v>114.79</v>
      </c>
      <c r="D122" s="28" t="s">
        <v>155</v>
      </c>
      <c r="E122" s="29">
        <v>2.202375555826062</v>
      </c>
      <c r="F122" s="30">
        <v>1351.0110855027224</v>
      </c>
      <c r="G122" s="27">
        <f t="shared" si="5"/>
        <v>89.178393342260051</v>
      </c>
      <c r="H122" s="29">
        <f t="shared" si="4"/>
        <v>2.702375555826062</v>
      </c>
      <c r="I122" s="30">
        <v>1351.0110855027224</v>
      </c>
      <c r="J122" s="31">
        <v>21</v>
      </c>
      <c r="K122" s="28" t="s">
        <v>256</v>
      </c>
    </row>
    <row r="123" spans="1:11" x14ac:dyDescent="0.3">
      <c r="A123" s="32" t="s">
        <v>33</v>
      </c>
      <c r="B123" s="33">
        <v>41.1</v>
      </c>
      <c r="C123" s="33">
        <v>114.79</v>
      </c>
      <c r="D123" s="28" t="s">
        <v>156</v>
      </c>
      <c r="E123" s="29">
        <v>2.1783953682860027</v>
      </c>
      <c r="F123" s="30">
        <v>1324.1051304043144</v>
      </c>
      <c r="G123" s="27">
        <f t="shared" si="5"/>
        <v>88.38704715343809</v>
      </c>
      <c r="H123" s="29">
        <f t="shared" si="4"/>
        <v>2.6783953682860027</v>
      </c>
      <c r="I123" s="30">
        <v>1324.1051304043144</v>
      </c>
      <c r="J123" s="31">
        <v>21</v>
      </c>
      <c r="K123" s="28" t="s">
        <v>256</v>
      </c>
    </row>
    <row r="124" spans="1:11" x14ac:dyDescent="0.3">
      <c r="A124" s="32" t="s">
        <v>33</v>
      </c>
      <c r="B124" s="33">
        <v>41.1</v>
      </c>
      <c r="C124" s="33">
        <v>114.79</v>
      </c>
      <c r="D124" s="28" t="s">
        <v>157</v>
      </c>
      <c r="E124" s="29">
        <v>2.2010573255191179</v>
      </c>
      <c r="F124" s="30">
        <v>1331.4032807744311</v>
      </c>
      <c r="G124" s="27">
        <f t="shared" si="5"/>
        <v>89.13489174213089</v>
      </c>
      <c r="H124" s="29">
        <f t="shared" si="4"/>
        <v>2.7010573255191179</v>
      </c>
      <c r="I124" s="30">
        <v>1331.4032807744311</v>
      </c>
      <c r="J124" s="31">
        <v>21</v>
      </c>
      <c r="K124" s="28" t="s">
        <v>256</v>
      </c>
    </row>
    <row r="125" spans="1:11" x14ac:dyDescent="0.3">
      <c r="A125" s="32" t="s">
        <v>33</v>
      </c>
      <c r="B125" s="33">
        <v>41.1</v>
      </c>
      <c r="C125" s="33">
        <v>114.79</v>
      </c>
      <c r="D125" s="28" t="s">
        <v>158</v>
      </c>
      <c r="E125" s="29">
        <v>2.0650698183507661</v>
      </c>
      <c r="F125" s="30">
        <v>1277.5921874125002</v>
      </c>
      <c r="G125" s="27">
        <f t="shared" si="5"/>
        <v>84.647304005575279</v>
      </c>
      <c r="H125" s="29">
        <f t="shared" si="4"/>
        <v>2.5650698183507661</v>
      </c>
      <c r="I125" s="30">
        <v>1277.5921874125002</v>
      </c>
      <c r="J125" s="31">
        <v>21</v>
      </c>
      <c r="K125" s="28" t="s">
        <v>256</v>
      </c>
    </row>
    <row r="126" spans="1:11" x14ac:dyDescent="0.3">
      <c r="A126" s="32" t="s">
        <v>33</v>
      </c>
      <c r="B126" s="33">
        <v>41.1</v>
      </c>
      <c r="C126" s="33">
        <v>114.79</v>
      </c>
      <c r="D126" s="28" t="s">
        <v>159</v>
      </c>
      <c r="E126" s="29">
        <v>1.9846881792355693</v>
      </c>
      <c r="F126" s="30">
        <v>1244.9844215506482</v>
      </c>
      <c r="G126" s="27">
        <f t="shared" si="5"/>
        <v>81.994709914773793</v>
      </c>
      <c r="H126" s="29">
        <f t="shared" si="4"/>
        <v>2.4846881792355693</v>
      </c>
      <c r="I126" s="30">
        <v>1244.9844215506482</v>
      </c>
      <c r="J126" s="31">
        <v>21</v>
      </c>
      <c r="K126" s="28" t="s">
        <v>256</v>
      </c>
    </row>
    <row r="127" spans="1:11" x14ac:dyDescent="0.3">
      <c r="A127" s="32" t="s">
        <v>33</v>
      </c>
      <c r="B127" s="33">
        <v>41.1</v>
      </c>
      <c r="C127" s="33">
        <v>114.79</v>
      </c>
      <c r="D127" s="28" t="s">
        <v>160</v>
      </c>
      <c r="E127" s="29">
        <v>2.0607303464006295</v>
      </c>
      <c r="F127" s="30">
        <v>1282.0158665549275</v>
      </c>
      <c r="G127" s="27">
        <f t="shared" si="5"/>
        <v>84.504101431220775</v>
      </c>
      <c r="H127" s="29">
        <f t="shared" si="4"/>
        <v>2.5607303464006295</v>
      </c>
      <c r="I127" s="30">
        <v>1282.0158665549275</v>
      </c>
      <c r="J127" s="31">
        <v>21</v>
      </c>
      <c r="K127" s="28" t="s">
        <v>256</v>
      </c>
    </row>
    <row r="128" spans="1:11" x14ac:dyDescent="0.3">
      <c r="A128" s="32" t="s">
        <v>33</v>
      </c>
      <c r="B128" s="33">
        <v>41.1</v>
      </c>
      <c r="C128" s="33">
        <v>114.79</v>
      </c>
      <c r="D128" s="28" t="s">
        <v>161</v>
      </c>
      <c r="E128" s="29">
        <v>2.1938004951726153</v>
      </c>
      <c r="F128" s="30">
        <v>1334.3533244651476</v>
      </c>
      <c r="G128" s="27">
        <f t="shared" si="5"/>
        <v>88.8954163406963</v>
      </c>
      <c r="H128" s="29">
        <f t="shared" si="4"/>
        <v>2.6938004951726153</v>
      </c>
      <c r="I128" s="30">
        <v>1334.3533244651476</v>
      </c>
      <c r="J128" s="31">
        <v>21</v>
      </c>
      <c r="K128" s="28" t="s">
        <v>256</v>
      </c>
    </row>
    <row r="129" spans="1:11" x14ac:dyDescent="0.3">
      <c r="A129" s="32" t="s">
        <v>33</v>
      </c>
      <c r="B129" s="33">
        <v>41.1</v>
      </c>
      <c r="C129" s="33">
        <v>114.79</v>
      </c>
      <c r="D129" s="28" t="s">
        <v>162</v>
      </c>
      <c r="E129" s="29">
        <v>1.9610683220936873</v>
      </c>
      <c r="F129" s="30">
        <v>1229.1294093984607</v>
      </c>
      <c r="G129" s="27">
        <f t="shared" si="5"/>
        <v>81.215254629091675</v>
      </c>
      <c r="H129" s="29">
        <f t="shared" si="4"/>
        <v>2.4610683220936873</v>
      </c>
      <c r="I129" s="30">
        <v>1229.1294093984607</v>
      </c>
      <c r="J129" s="31">
        <v>21</v>
      </c>
      <c r="K129" s="28" t="s">
        <v>256</v>
      </c>
    </row>
    <row r="130" spans="1:11" x14ac:dyDescent="0.3">
      <c r="A130" s="32" t="s">
        <v>33</v>
      </c>
      <c r="B130" s="33">
        <v>41.1</v>
      </c>
      <c r="C130" s="33">
        <v>114.79</v>
      </c>
      <c r="D130" s="28" t="s">
        <v>163</v>
      </c>
      <c r="E130" s="29">
        <v>2.0864271038618005</v>
      </c>
      <c r="F130" s="30">
        <v>1316.3564631073991</v>
      </c>
      <c r="G130" s="27">
        <f t="shared" si="5"/>
        <v>85.352094427439411</v>
      </c>
      <c r="H130" s="29">
        <f t="shared" si="4"/>
        <v>2.5864271038618005</v>
      </c>
      <c r="I130" s="30">
        <v>1316.3564631073991</v>
      </c>
      <c r="J130" s="31">
        <v>21</v>
      </c>
      <c r="K130" s="28" t="s">
        <v>256</v>
      </c>
    </row>
    <row r="131" spans="1:11" x14ac:dyDescent="0.3">
      <c r="A131" s="32" t="s">
        <v>33</v>
      </c>
      <c r="B131" s="33">
        <v>41.1</v>
      </c>
      <c r="C131" s="33">
        <v>114.79</v>
      </c>
      <c r="D131" s="28" t="s">
        <v>164</v>
      </c>
      <c r="E131" s="29">
        <v>2.2798704170435995</v>
      </c>
      <c r="F131" s="30">
        <v>1372.8727344501676</v>
      </c>
      <c r="G131" s="27">
        <f t="shared" si="5"/>
        <v>91.735723762438781</v>
      </c>
      <c r="H131" s="29">
        <f t="shared" si="4"/>
        <v>2.7798704170435995</v>
      </c>
      <c r="I131" s="30">
        <v>1372.8727344501676</v>
      </c>
      <c r="J131" s="31">
        <v>21</v>
      </c>
      <c r="K131" s="28" t="s">
        <v>256</v>
      </c>
    </row>
    <row r="132" spans="1:11" x14ac:dyDescent="0.3">
      <c r="A132" s="32" t="s">
        <v>33</v>
      </c>
      <c r="B132" s="33">
        <v>41.1</v>
      </c>
      <c r="C132" s="33">
        <v>114.79</v>
      </c>
      <c r="D132" s="28" t="s">
        <v>165</v>
      </c>
      <c r="E132" s="29">
        <v>1.9951199824392436</v>
      </c>
      <c r="F132" s="30">
        <v>1243.4940333737404</v>
      </c>
      <c r="G132" s="27">
        <f t="shared" si="5"/>
        <v>82.338959420495044</v>
      </c>
      <c r="H132" s="29">
        <f t="shared" si="4"/>
        <v>2.4951199824392436</v>
      </c>
      <c r="I132" s="30">
        <v>1243.4940333737404</v>
      </c>
      <c r="J132" s="31">
        <v>21</v>
      </c>
      <c r="K132" s="28" t="s">
        <v>256</v>
      </c>
    </row>
    <row r="133" spans="1:11" x14ac:dyDescent="0.3">
      <c r="A133" s="32" t="s">
        <v>33</v>
      </c>
      <c r="B133" s="33">
        <v>41.1</v>
      </c>
      <c r="C133" s="33">
        <v>114.79</v>
      </c>
      <c r="D133" s="28" t="s">
        <v>166</v>
      </c>
      <c r="E133" s="29">
        <v>1.9236847229715108</v>
      </c>
      <c r="F133" s="30">
        <v>1251.5754565403981</v>
      </c>
      <c r="G133" s="27">
        <f t="shared" si="5"/>
        <v>79.981595858059862</v>
      </c>
      <c r="H133" s="29">
        <f t="shared" si="4"/>
        <v>2.4236847229715108</v>
      </c>
      <c r="I133" s="30">
        <v>1251.5754565403981</v>
      </c>
      <c r="J133" s="31">
        <v>21</v>
      </c>
      <c r="K133" s="28" t="s">
        <v>256</v>
      </c>
    </row>
    <row r="134" spans="1:11" x14ac:dyDescent="0.3">
      <c r="A134" s="32" t="s">
        <v>33</v>
      </c>
      <c r="B134" s="33">
        <v>41.1</v>
      </c>
      <c r="C134" s="33">
        <v>114.79</v>
      </c>
      <c r="D134" s="28" t="s">
        <v>167</v>
      </c>
      <c r="E134" s="29">
        <v>2.1964387274735984</v>
      </c>
      <c r="F134" s="30">
        <v>1326.7344364671035</v>
      </c>
      <c r="G134" s="27">
        <f t="shared" si="5"/>
        <v>88.982478006628753</v>
      </c>
      <c r="H134" s="29">
        <f t="shared" si="4"/>
        <v>2.6964387274735984</v>
      </c>
      <c r="I134" s="30">
        <v>1326.7344364671035</v>
      </c>
      <c r="J134" s="31">
        <v>21</v>
      </c>
      <c r="K134" s="28" t="s">
        <v>256</v>
      </c>
    </row>
    <row r="135" spans="1:11" x14ac:dyDescent="0.3">
      <c r="A135" s="32" t="s">
        <v>33</v>
      </c>
      <c r="B135" s="33">
        <v>41.1</v>
      </c>
      <c r="C135" s="33">
        <v>114.79</v>
      </c>
      <c r="D135" s="28" t="s">
        <v>168</v>
      </c>
      <c r="E135" s="29">
        <v>2.0051958250292983</v>
      </c>
      <c r="F135" s="30">
        <v>1316.5857849415556</v>
      </c>
      <c r="G135" s="27">
        <f t="shared" si="5"/>
        <v>82.671462225966849</v>
      </c>
      <c r="H135" s="29">
        <f t="shared" si="4"/>
        <v>2.5051958250292983</v>
      </c>
      <c r="I135" s="30">
        <v>1316.5857849415556</v>
      </c>
      <c r="J135" s="31">
        <v>21</v>
      </c>
      <c r="K135" s="28" t="s">
        <v>256</v>
      </c>
    </row>
    <row r="136" spans="1:11" x14ac:dyDescent="0.3">
      <c r="A136" s="32" t="s">
        <v>33</v>
      </c>
      <c r="B136" s="33">
        <v>41.1</v>
      </c>
      <c r="C136" s="33">
        <v>114.79</v>
      </c>
      <c r="D136" s="28" t="s">
        <v>169</v>
      </c>
      <c r="E136" s="29">
        <v>2.1293208222635154</v>
      </c>
      <c r="F136" s="30">
        <v>1325.9762103159542</v>
      </c>
      <c r="G136" s="27">
        <f t="shared" si="5"/>
        <v>86.767587134696001</v>
      </c>
      <c r="H136" s="29">
        <f t="shared" si="4"/>
        <v>2.6293208222635154</v>
      </c>
      <c r="I136" s="30">
        <v>1325.9762103159542</v>
      </c>
      <c r="J136" s="31">
        <v>15</v>
      </c>
      <c r="K136" s="28" t="s">
        <v>245</v>
      </c>
    </row>
    <row r="137" spans="1:11" x14ac:dyDescent="0.3">
      <c r="A137" s="32" t="s">
        <v>33</v>
      </c>
      <c r="B137" s="33">
        <v>41.1</v>
      </c>
      <c r="C137" s="33">
        <v>114.79</v>
      </c>
      <c r="D137" s="28" t="s">
        <v>170</v>
      </c>
      <c r="E137" s="29">
        <v>2.2198461010215769</v>
      </c>
      <c r="F137" s="30">
        <v>1355.2769664398006</v>
      </c>
      <c r="G137" s="27">
        <f t="shared" si="5"/>
        <v>89.754921333712034</v>
      </c>
      <c r="H137" s="29">
        <f t="shared" si="4"/>
        <v>2.7198461010215769</v>
      </c>
      <c r="I137" s="30">
        <v>1355.2769664398006</v>
      </c>
      <c r="J137" s="31">
        <v>15</v>
      </c>
      <c r="K137" s="28" t="s">
        <v>245</v>
      </c>
    </row>
    <row r="138" spans="1:11" x14ac:dyDescent="0.3">
      <c r="A138" s="32" t="s">
        <v>33</v>
      </c>
      <c r="B138" s="33">
        <v>41.1</v>
      </c>
      <c r="C138" s="33">
        <v>114.79</v>
      </c>
      <c r="D138" s="28" t="s">
        <v>171</v>
      </c>
      <c r="E138" s="29">
        <v>1.9441913686057579</v>
      </c>
      <c r="F138" s="30">
        <v>1352.784231727378</v>
      </c>
      <c r="G138" s="27">
        <f t="shared" si="5"/>
        <v>80.658315163990011</v>
      </c>
      <c r="H138" s="29">
        <f t="shared" si="4"/>
        <v>2.4441913686057579</v>
      </c>
      <c r="I138" s="30">
        <v>1352.784231727378</v>
      </c>
      <c r="J138" s="31">
        <v>20.5</v>
      </c>
      <c r="K138" s="28" t="s">
        <v>258</v>
      </c>
    </row>
    <row r="139" spans="1:11" x14ac:dyDescent="0.3">
      <c r="A139" s="32" t="s">
        <v>33</v>
      </c>
      <c r="B139" s="33">
        <v>41.1</v>
      </c>
      <c r="C139" s="33">
        <v>114.79</v>
      </c>
      <c r="D139" s="28" t="s">
        <v>172</v>
      </c>
      <c r="E139" s="29">
        <v>2.3863393024322854</v>
      </c>
      <c r="F139" s="30">
        <v>1420.3718587663625</v>
      </c>
      <c r="G139" s="27">
        <f t="shared" si="5"/>
        <v>95.249196980265424</v>
      </c>
      <c r="H139" s="29">
        <f t="shared" si="4"/>
        <v>2.8863393024322854</v>
      </c>
      <c r="I139" s="30">
        <v>1420.3718587663625</v>
      </c>
      <c r="J139" s="31">
        <v>20.5</v>
      </c>
      <c r="K139" s="28" t="s">
        <v>258</v>
      </c>
    </row>
    <row r="140" spans="1:11" x14ac:dyDescent="0.3">
      <c r="A140" s="32" t="s">
        <v>33</v>
      </c>
      <c r="B140" s="33">
        <v>41.1</v>
      </c>
      <c r="C140" s="33">
        <v>114.79</v>
      </c>
      <c r="D140" s="28" t="s">
        <v>173</v>
      </c>
      <c r="E140" s="29">
        <v>1.8503224871622699</v>
      </c>
      <c r="F140" s="30">
        <v>1286.8072053654714</v>
      </c>
      <c r="G140" s="27">
        <f t="shared" si="5"/>
        <v>77.56064207635491</v>
      </c>
      <c r="H140" s="29">
        <f t="shared" si="4"/>
        <v>2.3503224871622699</v>
      </c>
      <c r="I140" s="30">
        <v>1286.8072053654714</v>
      </c>
      <c r="J140" s="31">
        <v>20.5</v>
      </c>
      <c r="K140" s="28" t="s">
        <v>258</v>
      </c>
    </row>
    <row r="141" spans="1:11" x14ac:dyDescent="0.3">
      <c r="A141" s="32" t="s">
        <v>33</v>
      </c>
      <c r="B141" s="33">
        <v>41.1</v>
      </c>
      <c r="C141" s="33">
        <v>114.79</v>
      </c>
      <c r="D141" s="28" t="s">
        <v>174</v>
      </c>
      <c r="E141" s="29">
        <v>1.9128574353106815</v>
      </c>
      <c r="F141" s="30">
        <v>1224.5465702396659</v>
      </c>
      <c r="G141" s="27">
        <f t="shared" si="5"/>
        <v>79.624295365252493</v>
      </c>
      <c r="H141" s="29">
        <f t="shared" si="4"/>
        <v>2.4128574353106815</v>
      </c>
      <c r="I141" s="30">
        <v>1224.5465702396659</v>
      </c>
      <c r="J141" s="31">
        <v>20.5</v>
      </c>
      <c r="K141" s="28" t="s">
        <v>258</v>
      </c>
    </row>
    <row r="142" spans="1:11" x14ac:dyDescent="0.3">
      <c r="A142" s="32" t="s">
        <v>33</v>
      </c>
      <c r="B142" s="33">
        <v>41.1</v>
      </c>
      <c r="C142" s="33">
        <v>114.79</v>
      </c>
      <c r="D142" s="28" t="s">
        <v>175</v>
      </c>
      <c r="E142" s="29">
        <v>2.3556629768376354</v>
      </c>
      <c r="F142" s="30">
        <v>1351.6062454598723</v>
      </c>
      <c r="G142" s="27">
        <f t="shared" si="5"/>
        <v>94.236878235641967</v>
      </c>
      <c r="H142" s="29">
        <f t="shared" si="4"/>
        <v>2.8556629768376354</v>
      </c>
      <c r="I142" s="30">
        <v>1351.6062454598723</v>
      </c>
      <c r="J142" s="31">
        <v>20.5</v>
      </c>
      <c r="K142" s="28" t="s">
        <v>258</v>
      </c>
    </row>
    <row r="143" spans="1:11" x14ac:dyDescent="0.3">
      <c r="A143" s="32" t="s">
        <v>33</v>
      </c>
      <c r="B143" s="33">
        <v>41.1</v>
      </c>
      <c r="C143" s="33">
        <v>114.79</v>
      </c>
      <c r="D143" s="28" t="s">
        <v>176</v>
      </c>
      <c r="E143" s="29">
        <v>2.4480989753574511</v>
      </c>
      <c r="F143" s="30">
        <v>1342.181292912072</v>
      </c>
      <c r="G143" s="27">
        <f t="shared" si="5"/>
        <v>97.28726618679589</v>
      </c>
      <c r="H143" s="29">
        <f t="shared" si="4"/>
        <v>2.9480989753574511</v>
      </c>
      <c r="I143" s="30">
        <v>1342.181292912072</v>
      </c>
      <c r="J143" s="31">
        <v>18.7</v>
      </c>
      <c r="K143" s="28" t="s">
        <v>258</v>
      </c>
    </row>
    <row r="144" spans="1:11" x14ac:dyDescent="0.3">
      <c r="A144" s="32" t="s">
        <v>33</v>
      </c>
      <c r="B144" s="33">
        <v>41.1</v>
      </c>
      <c r="C144" s="33">
        <v>114.79</v>
      </c>
      <c r="D144" s="28" t="s">
        <v>177</v>
      </c>
      <c r="E144" s="29">
        <v>2.5523454919675106</v>
      </c>
      <c r="F144" s="30">
        <v>1302.5131793894921</v>
      </c>
      <c r="G144" s="27">
        <f t="shared" ref="G144:G176" si="6">H144*33</f>
        <v>100.72740123492785</v>
      </c>
      <c r="H144" s="29">
        <f t="shared" ref="H144:H207" si="7">E144+0.5</f>
        <v>3.0523454919675106</v>
      </c>
      <c r="I144" s="30">
        <v>1302.5131793894921</v>
      </c>
      <c r="J144" s="31">
        <v>15</v>
      </c>
      <c r="K144" s="28" t="s">
        <v>259</v>
      </c>
    </row>
    <row r="145" spans="1:11" x14ac:dyDescent="0.3">
      <c r="A145" s="32" t="s">
        <v>33</v>
      </c>
      <c r="B145" s="33">
        <v>41.1</v>
      </c>
      <c r="C145" s="33">
        <v>114.79</v>
      </c>
      <c r="D145" s="28" t="s">
        <v>178</v>
      </c>
      <c r="E145" s="29">
        <v>2.0780958983957136</v>
      </c>
      <c r="F145" s="30">
        <v>1312.5080526037032</v>
      </c>
      <c r="G145" s="27">
        <f t="shared" si="6"/>
        <v>85.077164647058552</v>
      </c>
      <c r="H145" s="29">
        <f t="shared" si="7"/>
        <v>2.5780958983957136</v>
      </c>
      <c r="I145" s="30">
        <v>1312.5080526037032</v>
      </c>
      <c r="J145" s="31">
        <v>15</v>
      </c>
      <c r="K145" s="28" t="s">
        <v>259</v>
      </c>
    </row>
    <row r="146" spans="1:11" x14ac:dyDescent="0.3">
      <c r="A146" s="32" t="s">
        <v>33</v>
      </c>
      <c r="B146" s="33">
        <v>41.1</v>
      </c>
      <c r="C146" s="33">
        <v>114.79</v>
      </c>
      <c r="D146" s="28" t="s">
        <v>179</v>
      </c>
      <c r="E146" s="29">
        <v>2.4239261558061695</v>
      </c>
      <c r="F146" s="30">
        <v>1386.1583594782305</v>
      </c>
      <c r="G146" s="27">
        <f t="shared" si="6"/>
        <v>96.489563141603597</v>
      </c>
      <c r="H146" s="29">
        <f t="shared" si="7"/>
        <v>2.9239261558061695</v>
      </c>
      <c r="I146" s="30">
        <v>1386.1583594782305</v>
      </c>
      <c r="J146" s="31">
        <v>18.3</v>
      </c>
      <c r="K146" s="28" t="s">
        <v>255</v>
      </c>
    </row>
    <row r="147" spans="1:11" x14ac:dyDescent="0.3">
      <c r="A147" s="32" t="s">
        <v>33</v>
      </c>
      <c r="B147" s="33">
        <v>41.1</v>
      </c>
      <c r="C147" s="33">
        <v>114.79</v>
      </c>
      <c r="D147" s="28" t="s">
        <v>180</v>
      </c>
      <c r="E147" s="29">
        <v>2.1356261486858079</v>
      </c>
      <c r="F147" s="30">
        <v>1361.7504361116494</v>
      </c>
      <c r="G147" s="27">
        <f t="shared" si="6"/>
        <v>86.975662906631655</v>
      </c>
      <c r="H147" s="29">
        <f t="shared" si="7"/>
        <v>2.6356261486858079</v>
      </c>
      <c r="I147" s="30">
        <v>1361.7504361116494</v>
      </c>
      <c r="J147" s="31">
        <v>17.8</v>
      </c>
      <c r="K147" s="28" t="s">
        <v>261</v>
      </c>
    </row>
    <row r="148" spans="1:11" x14ac:dyDescent="0.3">
      <c r="A148" s="32" t="s">
        <v>33</v>
      </c>
      <c r="B148" s="33">
        <v>41.1</v>
      </c>
      <c r="C148" s="33">
        <v>114.79</v>
      </c>
      <c r="D148" s="28" t="s">
        <v>181</v>
      </c>
      <c r="E148" s="29">
        <v>2.0432944066599679</v>
      </c>
      <c r="F148" s="30">
        <v>1316.7221275515039</v>
      </c>
      <c r="G148" s="27">
        <f t="shared" si="6"/>
        <v>83.928715419778939</v>
      </c>
      <c r="H148" s="29">
        <f t="shared" si="7"/>
        <v>2.5432944066599679</v>
      </c>
      <c r="I148" s="30">
        <v>1316.7221275515039</v>
      </c>
      <c r="J148" s="31">
        <v>17.8</v>
      </c>
      <c r="K148" s="28" t="s">
        <v>261</v>
      </c>
    </row>
    <row r="149" spans="1:11" x14ac:dyDescent="0.3">
      <c r="A149" s="32" t="s">
        <v>33</v>
      </c>
      <c r="B149" s="33">
        <v>41.1</v>
      </c>
      <c r="C149" s="33">
        <v>114.79</v>
      </c>
      <c r="D149" s="28" t="s">
        <v>182</v>
      </c>
      <c r="E149" s="29">
        <v>2.1823588420859221</v>
      </c>
      <c r="F149" s="30">
        <v>1253.9228794787487</v>
      </c>
      <c r="G149" s="27">
        <f t="shared" si="6"/>
        <v>88.517841788835426</v>
      </c>
      <c r="H149" s="29">
        <f t="shared" si="7"/>
        <v>2.6823588420859221</v>
      </c>
      <c r="I149" s="30">
        <v>1253.9228794787487</v>
      </c>
      <c r="J149" s="31">
        <v>17.8</v>
      </c>
      <c r="K149" s="28" t="s">
        <v>261</v>
      </c>
    </row>
    <row r="150" spans="1:11" x14ac:dyDescent="0.3">
      <c r="A150" s="32" t="s">
        <v>33</v>
      </c>
      <c r="B150" s="33">
        <v>41.1</v>
      </c>
      <c r="C150" s="33">
        <v>114.79</v>
      </c>
      <c r="D150" s="28" t="s">
        <v>183</v>
      </c>
      <c r="E150" s="29">
        <v>2.1777348296403507</v>
      </c>
      <c r="F150" s="30">
        <v>1356.0733104258311</v>
      </c>
      <c r="G150" s="27">
        <f t="shared" si="6"/>
        <v>88.36524937813158</v>
      </c>
      <c r="H150" s="29">
        <f t="shared" si="7"/>
        <v>2.6777348296403507</v>
      </c>
      <c r="I150" s="30">
        <v>1356.0733104258311</v>
      </c>
      <c r="J150" s="31">
        <v>17.8</v>
      </c>
      <c r="K150" s="28" t="s">
        <v>260</v>
      </c>
    </row>
    <row r="151" spans="1:11" x14ac:dyDescent="0.3">
      <c r="A151" s="32" t="s">
        <v>33</v>
      </c>
      <c r="B151" s="33">
        <v>41.1</v>
      </c>
      <c r="C151" s="33">
        <v>114.79</v>
      </c>
      <c r="D151" s="28" t="s">
        <v>184</v>
      </c>
      <c r="E151" s="29">
        <v>2.1774045502381973</v>
      </c>
      <c r="F151" s="30">
        <v>1358.2598697114458</v>
      </c>
      <c r="G151" s="27">
        <f t="shared" si="6"/>
        <v>88.354350157860509</v>
      </c>
      <c r="H151" s="29">
        <f t="shared" si="7"/>
        <v>2.6774045502381973</v>
      </c>
      <c r="I151" s="30">
        <v>1358.2598697114458</v>
      </c>
      <c r="J151" s="31">
        <v>17.8</v>
      </c>
      <c r="K151" s="28" t="s">
        <v>260</v>
      </c>
    </row>
    <row r="152" spans="1:11" x14ac:dyDescent="0.3">
      <c r="A152" s="32" t="s">
        <v>33</v>
      </c>
      <c r="B152" s="33">
        <v>41.1</v>
      </c>
      <c r="C152" s="33">
        <v>114.79</v>
      </c>
      <c r="D152" s="28" t="s">
        <v>185</v>
      </c>
      <c r="E152" s="29">
        <v>2.3632966149158632</v>
      </c>
      <c r="F152" s="30">
        <v>1408.4839270108628</v>
      </c>
      <c r="G152" s="27">
        <f t="shared" si="6"/>
        <v>94.488788292223489</v>
      </c>
      <c r="H152" s="29">
        <f t="shared" si="7"/>
        <v>2.8632966149158632</v>
      </c>
      <c r="I152" s="30">
        <v>1408.4839270108628</v>
      </c>
      <c r="J152" s="31">
        <v>18.3</v>
      </c>
      <c r="K152" s="28" t="s">
        <v>263</v>
      </c>
    </row>
    <row r="153" spans="1:11" x14ac:dyDescent="0.3">
      <c r="A153" s="32" t="s">
        <v>33</v>
      </c>
      <c r="B153" s="33">
        <v>41.1</v>
      </c>
      <c r="C153" s="33">
        <v>114.79</v>
      </c>
      <c r="D153" s="28" t="s">
        <v>186</v>
      </c>
      <c r="E153" s="29">
        <v>2.4177772487400659</v>
      </c>
      <c r="F153" s="30">
        <v>1382.7394673679341</v>
      </c>
      <c r="G153" s="27">
        <f t="shared" si="6"/>
        <v>96.286649208422176</v>
      </c>
      <c r="H153" s="29">
        <f t="shared" si="7"/>
        <v>2.9177772487400659</v>
      </c>
      <c r="I153" s="30">
        <v>1382.7394673679341</v>
      </c>
      <c r="J153" s="31">
        <v>18.3</v>
      </c>
      <c r="K153" s="28" t="s">
        <v>263</v>
      </c>
    </row>
    <row r="154" spans="1:11" x14ac:dyDescent="0.3">
      <c r="A154" s="32" t="s">
        <v>33</v>
      </c>
      <c r="B154" s="33">
        <v>41.1</v>
      </c>
      <c r="C154" s="33">
        <v>114.79</v>
      </c>
      <c r="D154" s="28" t="s">
        <v>187</v>
      </c>
      <c r="E154" s="29">
        <v>1.9240227452883147</v>
      </c>
      <c r="F154" s="30">
        <v>1239.7580882854804</v>
      </c>
      <c r="G154" s="27">
        <f t="shared" si="6"/>
        <v>79.992750594514376</v>
      </c>
      <c r="H154" s="29">
        <f t="shared" si="7"/>
        <v>2.4240227452883145</v>
      </c>
      <c r="I154" s="30">
        <v>1239.7580882854804</v>
      </c>
      <c r="J154" s="31">
        <v>18.3</v>
      </c>
      <c r="K154" s="28" t="s">
        <v>262</v>
      </c>
    </row>
    <row r="155" spans="1:11" x14ac:dyDescent="0.3">
      <c r="A155" s="32" t="s">
        <v>33</v>
      </c>
      <c r="B155" s="33">
        <v>41.1</v>
      </c>
      <c r="C155" s="33">
        <v>114.79</v>
      </c>
      <c r="D155" s="28" t="s">
        <v>188</v>
      </c>
      <c r="E155" s="29">
        <v>1.8269246671903545</v>
      </c>
      <c r="F155" s="30">
        <v>1247.8527423532259</v>
      </c>
      <c r="G155" s="27">
        <f t="shared" si="6"/>
        <v>76.788514017281699</v>
      </c>
      <c r="H155" s="29">
        <f t="shared" si="7"/>
        <v>2.3269246671903545</v>
      </c>
      <c r="I155" s="30">
        <v>1247.8527423532259</v>
      </c>
      <c r="J155" s="31">
        <v>18.3</v>
      </c>
      <c r="K155" s="28" t="s">
        <v>262</v>
      </c>
    </row>
    <row r="156" spans="1:11" x14ac:dyDescent="0.3">
      <c r="A156" s="32" t="s">
        <v>33</v>
      </c>
      <c r="B156" s="33">
        <v>41.15</v>
      </c>
      <c r="C156" s="33">
        <v>114.69</v>
      </c>
      <c r="D156" s="28" t="s">
        <v>189</v>
      </c>
      <c r="E156" s="29">
        <v>2.0664080729892551</v>
      </c>
      <c r="F156" s="30">
        <v>1302.3394989024523</v>
      </c>
      <c r="G156" s="27">
        <f t="shared" si="6"/>
        <v>84.691466408645425</v>
      </c>
      <c r="H156" s="29">
        <f t="shared" si="7"/>
        <v>2.5664080729892551</v>
      </c>
      <c r="I156" s="30">
        <v>1302.3394989024523</v>
      </c>
      <c r="J156" s="31">
        <v>22.8</v>
      </c>
      <c r="K156" s="28" t="s">
        <v>252</v>
      </c>
    </row>
    <row r="157" spans="1:11" x14ac:dyDescent="0.3">
      <c r="A157" s="32" t="s">
        <v>33</v>
      </c>
      <c r="B157" s="33">
        <v>41.15</v>
      </c>
      <c r="C157" s="33">
        <v>114.69</v>
      </c>
      <c r="D157" s="28" t="s">
        <v>190</v>
      </c>
      <c r="E157" s="29">
        <v>2.1425881025347673</v>
      </c>
      <c r="F157" s="30">
        <v>1323.3452519280827</v>
      </c>
      <c r="G157" s="27">
        <f t="shared" si="6"/>
        <v>87.205407383647326</v>
      </c>
      <c r="H157" s="29">
        <f t="shared" si="7"/>
        <v>2.6425881025347673</v>
      </c>
      <c r="I157" s="30">
        <v>1323.3452519280827</v>
      </c>
      <c r="J157" s="31">
        <v>22.8</v>
      </c>
      <c r="K157" s="28" t="s">
        <v>252</v>
      </c>
    </row>
    <row r="158" spans="1:11" x14ac:dyDescent="0.3">
      <c r="A158" s="32" t="s">
        <v>33</v>
      </c>
      <c r="B158" s="33">
        <v>41.15</v>
      </c>
      <c r="C158" s="33">
        <v>114.69</v>
      </c>
      <c r="D158" s="28" t="s">
        <v>191</v>
      </c>
      <c r="E158" s="29">
        <v>2.0597278886088763</v>
      </c>
      <c r="F158" s="30">
        <v>1338.4555889029175</v>
      </c>
      <c r="G158" s="27">
        <f t="shared" si="6"/>
        <v>84.471020324092919</v>
      </c>
      <c r="H158" s="29">
        <f t="shared" si="7"/>
        <v>2.5597278886088763</v>
      </c>
      <c r="I158" s="30">
        <v>1338.4555889029175</v>
      </c>
      <c r="J158" s="31">
        <v>22.8</v>
      </c>
      <c r="K158" s="28" t="s">
        <v>257</v>
      </c>
    </row>
    <row r="159" spans="1:11" x14ac:dyDescent="0.3">
      <c r="A159" s="32" t="s">
        <v>33</v>
      </c>
      <c r="B159" s="33">
        <v>41.15</v>
      </c>
      <c r="C159" s="33">
        <v>114.69</v>
      </c>
      <c r="D159" s="28" t="s">
        <v>192</v>
      </c>
      <c r="E159" s="29">
        <v>2.0597278886088763</v>
      </c>
      <c r="F159" s="30">
        <v>1332.8805933907661</v>
      </c>
      <c r="G159" s="27">
        <f t="shared" si="6"/>
        <v>84.471020324092919</v>
      </c>
      <c r="H159" s="29">
        <f t="shared" si="7"/>
        <v>2.5597278886088763</v>
      </c>
      <c r="I159" s="30">
        <v>1332.8805933907661</v>
      </c>
      <c r="J159" s="31">
        <v>22.8</v>
      </c>
      <c r="K159" s="28" t="s">
        <v>257</v>
      </c>
    </row>
    <row r="160" spans="1:11" x14ac:dyDescent="0.3">
      <c r="A160" s="32" t="s">
        <v>33</v>
      </c>
      <c r="B160" s="33">
        <v>41.15</v>
      </c>
      <c r="C160" s="33">
        <v>114.69</v>
      </c>
      <c r="D160" s="28" t="s">
        <v>193</v>
      </c>
      <c r="E160" s="29">
        <v>1.9546615234027183</v>
      </c>
      <c r="F160" s="30">
        <v>1277.5454814360173</v>
      </c>
      <c r="G160" s="27">
        <f t="shared" si="6"/>
        <v>81.003830272289704</v>
      </c>
      <c r="H160" s="29">
        <f t="shared" si="7"/>
        <v>2.4546615234027183</v>
      </c>
      <c r="I160" s="30">
        <v>1277.5454814360173</v>
      </c>
      <c r="J160" s="31">
        <v>22.8</v>
      </c>
      <c r="K160" s="28" t="s">
        <v>256</v>
      </c>
    </row>
    <row r="161" spans="1:11" x14ac:dyDescent="0.3">
      <c r="A161" s="32" t="s">
        <v>33</v>
      </c>
      <c r="B161" s="33">
        <v>41.15</v>
      </c>
      <c r="C161" s="33">
        <v>114.69</v>
      </c>
      <c r="D161" s="28" t="s">
        <v>194</v>
      </c>
      <c r="E161" s="29">
        <v>1.9708913602395288</v>
      </c>
      <c r="F161" s="30">
        <v>1280.3855232434312</v>
      </c>
      <c r="G161" s="27">
        <f t="shared" si="6"/>
        <v>81.539414887904456</v>
      </c>
      <c r="H161" s="29">
        <f t="shared" si="7"/>
        <v>2.4708913602395288</v>
      </c>
      <c r="I161" s="30">
        <v>1280.3855232434312</v>
      </c>
      <c r="J161" s="31">
        <v>22.8</v>
      </c>
      <c r="K161" s="28" t="s">
        <v>256</v>
      </c>
    </row>
    <row r="162" spans="1:11" x14ac:dyDescent="0.3">
      <c r="A162" s="32" t="s">
        <v>33</v>
      </c>
      <c r="B162" s="33">
        <v>41.15</v>
      </c>
      <c r="C162" s="33">
        <v>114.69</v>
      </c>
      <c r="D162" s="28" t="s">
        <v>195</v>
      </c>
      <c r="E162" s="29">
        <v>2.0453039886434157</v>
      </c>
      <c r="F162" s="30">
        <v>1275.1024947787687</v>
      </c>
      <c r="G162" s="27">
        <f t="shared" si="6"/>
        <v>83.995031625232713</v>
      </c>
      <c r="H162" s="29">
        <f t="shared" si="7"/>
        <v>2.5453039886434157</v>
      </c>
      <c r="I162" s="30">
        <v>1275.1024947787687</v>
      </c>
      <c r="J162" s="31">
        <v>22.8</v>
      </c>
      <c r="K162" s="28" t="s">
        <v>256</v>
      </c>
    </row>
    <row r="163" spans="1:11" x14ac:dyDescent="0.3">
      <c r="A163" s="32" t="s">
        <v>33</v>
      </c>
      <c r="B163" s="33">
        <v>41.15</v>
      </c>
      <c r="C163" s="33">
        <v>114.69</v>
      </c>
      <c r="D163" s="28" t="s">
        <v>196</v>
      </c>
      <c r="E163" s="29">
        <v>2.068743811491073</v>
      </c>
      <c r="F163" s="30">
        <v>1278.3009853293852</v>
      </c>
      <c r="G163" s="27">
        <f t="shared" si="6"/>
        <v>84.768545779205411</v>
      </c>
      <c r="H163" s="29">
        <f t="shared" si="7"/>
        <v>2.568743811491073</v>
      </c>
      <c r="I163" s="30">
        <v>1278.3009853293852</v>
      </c>
      <c r="J163" s="31">
        <v>22.8</v>
      </c>
      <c r="K163" s="28" t="s">
        <v>256</v>
      </c>
    </row>
    <row r="164" spans="1:11" x14ac:dyDescent="0.3">
      <c r="A164" s="32" t="s">
        <v>33</v>
      </c>
      <c r="B164" s="33">
        <v>41.15</v>
      </c>
      <c r="C164" s="33">
        <v>114.69</v>
      </c>
      <c r="D164" s="28" t="s">
        <v>197</v>
      </c>
      <c r="E164" s="29">
        <v>1.7948002561870453</v>
      </c>
      <c r="F164" s="30">
        <v>1248.476713779311</v>
      </c>
      <c r="G164" s="27">
        <f t="shared" si="6"/>
        <v>75.728408454172495</v>
      </c>
      <c r="H164" s="29">
        <f t="shared" si="7"/>
        <v>2.2948002561870453</v>
      </c>
      <c r="I164" s="30">
        <v>1248.476713779311</v>
      </c>
      <c r="J164" s="31">
        <v>22.8</v>
      </c>
      <c r="K164" s="28" t="s">
        <v>256</v>
      </c>
    </row>
    <row r="165" spans="1:11" x14ac:dyDescent="0.3">
      <c r="A165" s="32" t="s">
        <v>33</v>
      </c>
      <c r="B165" s="33">
        <v>41.15</v>
      </c>
      <c r="C165" s="33">
        <v>114.69</v>
      </c>
      <c r="D165" s="28" t="s">
        <v>198</v>
      </c>
      <c r="E165" s="29">
        <v>2.2264253028285421</v>
      </c>
      <c r="F165" s="30">
        <v>1262.9383684372715</v>
      </c>
      <c r="G165" s="27">
        <f t="shared" si="6"/>
        <v>89.972034993341893</v>
      </c>
      <c r="H165" s="29">
        <f t="shared" si="7"/>
        <v>2.7264253028285421</v>
      </c>
      <c r="I165" s="30">
        <v>1262.9383684372715</v>
      </c>
      <c r="J165" s="31">
        <v>22.8</v>
      </c>
      <c r="K165" s="28" t="s">
        <v>256</v>
      </c>
    </row>
    <row r="166" spans="1:11" x14ac:dyDescent="0.3">
      <c r="A166" s="32" t="s">
        <v>33</v>
      </c>
      <c r="B166" s="33">
        <v>41.15</v>
      </c>
      <c r="C166" s="33">
        <v>114.69</v>
      </c>
      <c r="D166" s="28" t="s">
        <v>199</v>
      </c>
      <c r="E166" s="29">
        <v>2.0677427399725326</v>
      </c>
      <c r="F166" s="30">
        <v>1242.3598837376258</v>
      </c>
      <c r="G166" s="27">
        <f t="shared" si="6"/>
        <v>84.735510419093572</v>
      </c>
      <c r="H166" s="29">
        <f t="shared" si="7"/>
        <v>2.5677427399725326</v>
      </c>
      <c r="I166" s="30">
        <v>1242.3598837376258</v>
      </c>
      <c r="J166" s="31">
        <v>22.8</v>
      </c>
      <c r="K166" s="28" t="s">
        <v>256</v>
      </c>
    </row>
    <row r="167" spans="1:11" x14ac:dyDescent="0.3">
      <c r="A167" s="32" t="s">
        <v>33</v>
      </c>
      <c r="B167" s="33">
        <v>41.1</v>
      </c>
      <c r="C167" s="33">
        <v>114.79</v>
      </c>
      <c r="D167" s="28" t="s">
        <v>200</v>
      </c>
      <c r="E167" s="29">
        <v>1.8945537789656552</v>
      </c>
      <c r="F167" s="30">
        <v>1267.5817663114735</v>
      </c>
      <c r="G167" s="27">
        <f t="shared" si="6"/>
        <v>79.020274705866626</v>
      </c>
      <c r="H167" s="29">
        <f t="shared" si="7"/>
        <v>2.3945537789656552</v>
      </c>
      <c r="I167" s="30">
        <v>1267.5817663114735</v>
      </c>
      <c r="J167" s="31">
        <v>30</v>
      </c>
      <c r="K167" s="28" t="s">
        <v>242</v>
      </c>
    </row>
    <row r="168" spans="1:11" x14ac:dyDescent="0.3">
      <c r="A168" s="32" t="s">
        <v>33</v>
      </c>
      <c r="B168" s="33">
        <v>41.1</v>
      </c>
      <c r="C168" s="33">
        <v>114.79</v>
      </c>
      <c r="D168" s="28" t="s">
        <v>201</v>
      </c>
      <c r="E168" s="29">
        <v>2.1803769842229581</v>
      </c>
      <c r="F168" s="30">
        <v>1263.3097233267563</v>
      </c>
      <c r="G168" s="27">
        <f t="shared" si="6"/>
        <v>88.45244047935762</v>
      </c>
      <c r="H168" s="29">
        <f t="shared" si="7"/>
        <v>2.6803769842229581</v>
      </c>
      <c r="I168" s="30">
        <v>1263.3097233267563</v>
      </c>
      <c r="J168" s="31">
        <v>30</v>
      </c>
      <c r="K168" s="28" t="s">
        <v>250</v>
      </c>
    </row>
    <row r="169" spans="1:11" x14ac:dyDescent="0.3">
      <c r="A169" s="32" t="s">
        <v>33</v>
      </c>
      <c r="B169" s="33">
        <v>41.1</v>
      </c>
      <c r="C169" s="33">
        <v>114.79</v>
      </c>
      <c r="D169" s="28" t="s">
        <v>202</v>
      </c>
      <c r="E169" s="29">
        <v>2.1223367225295906</v>
      </c>
      <c r="F169" s="30">
        <v>1258.6887470606848</v>
      </c>
      <c r="G169" s="27">
        <f t="shared" si="6"/>
        <v>86.537111843476495</v>
      </c>
      <c r="H169" s="29">
        <f t="shared" si="7"/>
        <v>2.6223367225295906</v>
      </c>
      <c r="I169" s="30">
        <v>1258.6887470606848</v>
      </c>
      <c r="J169" s="31">
        <v>30</v>
      </c>
      <c r="K169" s="28" t="s">
        <v>250</v>
      </c>
    </row>
    <row r="170" spans="1:11" x14ac:dyDescent="0.3">
      <c r="A170" s="32" t="s">
        <v>33</v>
      </c>
      <c r="B170" s="33">
        <v>41.1</v>
      </c>
      <c r="C170" s="33">
        <v>114.79</v>
      </c>
      <c r="D170" s="28" t="s">
        <v>203</v>
      </c>
      <c r="E170" s="29">
        <v>1.9776225008310191</v>
      </c>
      <c r="F170" s="30">
        <v>1279.9182968019632</v>
      </c>
      <c r="G170" s="27">
        <f t="shared" si="6"/>
        <v>81.761542527423629</v>
      </c>
      <c r="H170" s="29">
        <f t="shared" si="7"/>
        <v>2.4776225008310191</v>
      </c>
      <c r="I170" s="30">
        <v>1279.9182968019632</v>
      </c>
      <c r="J170" s="31">
        <v>30</v>
      </c>
      <c r="K170" s="28" t="s">
        <v>249</v>
      </c>
    </row>
    <row r="171" spans="1:11" x14ac:dyDescent="0.3">
      <c r="A171" s="32" t="s">
        <v>33</v>
      </c>
      <c r="B171" s="33">
        <v>41.1</v>
      </c>
      <c r="C171" s="33">
        <v>114.79</v>
      </c>
      <c r="D171" s="28" t="s">
        <v>204</v>
      </c>
      <c r="E171" s="29">
        <v>1.8911604831292936</v>
      </c>
      <c r="F171" s="30">
        <v>1279.1413653612663</v>
      </c>
      <c r="G171" s="27">
        <f t="shared" si="6"/>
        <v>78.908295943266694</v>
      </c>
      <c r="H171" s="29">
        <f t="shared" si="7"/>
        <v>2.3911604831292936</v>
      </c>
      <c r="I171" s="30">
        <v>1279.1413653612663</v>
      </c>
      <c r="J171" s="31">
        <v>30</v>
      </c>
      <c r="K171" s="28" t="s">
        <v>249</v>
      </c>
    </row>
    <row r="172" spans="1:11" x14ac:dyDescent="0.3">
      <c r="A172" s="32" t="s">
        <v>33</v>
      </c>
      <c r="B172" s="33">
        <v>41.1</v>
      </c>
      <c r="C172" s="33">
        <v>114.79</v>
      </c>
      <c r="D172" s="28" t="s">
        <v>205</v>
      </c>
      <c r="E172" s="29">
        <v>2.2106257000934932</v>
      </c>
      <c r="F172" s="30">
        <v>1259.2938821812663</v>
      </c>
      <c r="G172" s="27">
        <f t="shared" si="6"/>
        <v>89.450648103085271</v>
      </c>
      <c r="H172" s="29">
        <f t="shared" si="7"/>
        <v>2.7106257000934932</v>
      </c>
      <c r="I172" s="30">
        <v>1259.2938821812663</v>
      </c>
      <c r="J172" s="31">
        <v>30</v>
      </c>
      <c r="K172" s="28" t="s">
        <v>249</v>
      </c>
    </row>
    <row r="173" spans="1:11" x14ac:dyDescent="0.3">
      <c r="A173" s="32" t="s">
        <v>33</v>
      </c>
      <c r="B173" s="33">
        <v>41.1</v>
      </c>
      <c r="C173" s="33">
        <v>114.79</v>
      </c>
      <c r="D173" s="28" t="s">
        <v>206</v>
      </c>
      <c r="E173" s="29">
        <v>1.971901300480738</v>
      </c>
      <c r="F173" s="30">
        <v>1256.138661201745</v>
      </c>
      <c r="G173" s="27">
        <f t="shared" si="6"/>
        <v>81.572742915864353</v>
      </c>
      <c r="H173" s="29">
        <f t="shared" si="7"/>
        <v>2.471901300480738</v>
      </c>
      <c r="I173" s="30">
        <v>1256.138661201745</v>
      </c>
      <c r="J173" s="31">
        <v>30</v>
      </c>
      <c r="K173" s="28" t="s">
        <v>249</v>
      </c>
    </row>
    <row r="174" spans="1:11" x14ac:dyDescent="0.3">
      <c r="A174" s="32" t="s">
        <v>33</v>
      </c>
      <c r="B174" s="33">
        <v>41.1</v>
      </c>
      <c r="C174" s="33">
        <v>114.79</v>
      </c>
      <c r="D174" s="28" t="s">
        <v>207</v>
      </c>
      <c r="E174" s="29">
        <v>1.859167449687565</v>
      </c>
      <c r="F174" s="30">
        <v>1278.9730631051034</v>
      </c>
      <c r="G174" s="27">
        <f t="shared" si="6"/>
        <v>77.852525839689633</v>
      </c>
      <c r="H174" s="29">
        <f t="shared" si="7"/>
        <v>2.3591674496875648</v>
      </c>
      <c r="I174" s="30">
        <v>1278.9730631051034</v>
      </c>
      <c r="J174" s="31">
        <v>30</v>
      </c>
      <c r="K174" s="28" t="s">
        <v>249</v>
      </c>
    </row>
    <row r="175" spans="1:11" x14ac:dyDescent="0.3">
      <c r="A175" s="32" t="s">
        <v>33</v>
      </c>
      <c r="B175" s="33">
        <v>41.1</v>
      </c>
      <c r="C175" s="33">
        <v>114.79</v>
      </c>
      <c r="D175" s="28">
        <v>181</v>
      </c>
      <c r="E175" s="29">
        <v>1.8945537789656552</v>
      </c>
      <c r="F175" s="30">
        <v>1267.5817663114735</v>
      </c>
      <c r="G175" s="27">
        <f t="shared" si="6"/>
        <v>79.020274705866626</v>
      </c>
      <c r="H175" s="29">
        <f t="shared" si="7"/>
        <v>2.3945537789656552</v>
      </c>
      <c r="I175" s="30">
        <v>1267.5817663114735</v>
      </c>
      <c r="J175" s="31">
        <v>30</v>
      </c>
      <c r="K175" s="28" t="s">
        <v>249</v>
      </c>
    </row>
    <row r="176" spans="1:11" x14ac:dyDescent="0.3">
      <c r="A176" s="32" t="s">
        <v>33</v>
      </c>
      <c r="B176" s="33">
        <v>41.1</v>
      </c>
      <c r="C176" s="33">
        <v>114.79</v>
      </c>
      <c r="D176" s="28" t="s">
        <v>208</v>
      </c>
      <c r="E176" s="29">
        <v>2.1050545229906898</v>
      </c>
      <c r="F176" s="30">
        <v>1289.1125944057449</v>
      </c>
      <c r="G176" s="27">
        <f t="shared" si="6"/>
        <v>85.96679925869276</v>
      </c>
      <c r="H176" s="29">
        <f t="shared" si="7"/>
        <v>2.6050545229906898</v>
      </c>
      <c r="I176" s="30">
        <v>1289.1125944057449</v>
      </c>
      <c r="J176" s="31">
        <v>30</v>
      </c>
      <c r="K176" s="28" t="s">
        <v>251</v>
      </c>
    </row>
    <row r="177" spans="1:11" x14ac:dyDescent="0.3">
      <c r="A177" s="32" t="s">
        <v>33</v>
      </c>
      <c r="B177" s="33">
        <v>41.1</v>
      </c>
      <c r="C177" s="33">
        <v>114.79</v>
      </c>
      <c r="D177" s="28" t="s">
        <v>209</v>
      </c>
      <c r="E177" s="29">
        <v>2.1443001688458025</v>
      </c>
      <c r="F177" s="30">
        <v>1288.0960056872632</v>
      </c>
      <c r="G177" s="27">
        <f t="shared" ref="G177:G235" si="8">H177*33</f>
        <v>87.261905571911484</v>
      </c>
      <c r="H177" s="29">
        <f t="shared" si="7"/>
        <v>2.6443001688458025</v>
      </c>
      <c r="I177" s="30">
        <v>1288.0960056872632</v>
      </c>
      <c r="J177" s="31">
        <v>30</v>
      </c>
      <c r="K177" s="28" t="s">
        <v>251</v>
      </c>
    </row>
    <row r="178" spans="1:11" x14ac:dyDescent="0.3">
      <c r="A178" s="32" t="s">
        <v>33</v>
      </c>
      <c r="B178" s="33">
        <v>41.1</v>
      </c>
      <c r="C178" s="33">
        <v>114.79</v>
      </c>
      <c r="D178" s="28" t="s">
        <v>210</v>
      </c>
      <c r="E178" s="29">
        <v>2.1402681933027403</v>
      </c>
      <c r="F178" s="30">
        <v>1289.9571673392684</v>
      </c>
      <c r="G178" s="27">
        <f t="shared" si="8"/>
        <v>87.128850378990435</v>
      </c>
      <c r="H178" s="29">
        <f t="shared" si="7"/>
        <v>2.6402681933027403</v>
      </c>
      <c r="I178" s="30">
        <v>1289.9571673392684</v>
      </c>
      <c r="J178" s="31">
        <v>30</v>
      </c>
      <c r="K178" s="28" t="s">
        <v>251</v>
      </c>
    </row>
    <row r="179" spans="1:11" x14ac:dyDescent="0.3">
      <c r="A179" s="32" t="s">
        <v>33</v>
      </c>
      <c r="B179" s="33">
        <v>41.1</v>
      </c>
      <c r="C179" s="33">
        <v>114.79</v>
      </c>
      <c r="D179" s="28" t="s">
        <v>211</v>
      </c>
      <c r="E179" s="29">
        <v>2.239957151195775</v>
      </c>
      <c r="F179" s="30">
        <v>1310.0847266594474</v>
      </c>
      <c r="G179" s="27">
        <f t="shared" si="8"/>
        <v>90.418585989460581</v>
      </c>
      <c r="H179" s="29">
        <f t="shared" si="7"/>
        <v>2.739957151195775</v>
      </c>
      <c r="I179" s="30">
        <v>1310.0847266594474</v>
      </c>
      <c r="J179" s="31">
        <v>30</v>
      </c>
      <c r="K179" s="28" t="s">
        <v>251</v>
      </c>
    </row>
    <row r="180" spans="1:11" x14ac:dyDescent="0.3">
      <c r="A180" s="32" t="s">
        <v>54</v>
      </c>
      <c r="B180" s="33">
        <v>37.68</v>
      </c>
      <c r="C180" s="33">
        <v>113.03</v>
      </c>
      <c r="D180" s="28">
        <v>21</v>
      </c>
      <c r="E180" s="29">
        <v>1.8438515798477879</v>
      </c>
      <c r="F180" s="30">
        <v>1235.6490165806999</v>
      </c>
      <c r="G180" s="27">
        <f t="shared" si="8"/>
        <v>77.347102134977007</v>
      </c>
      <c r="H180" s="29">
        <f t="shared" si="7"/>
        <v>2.3438515798477879</v>
      </c>
      <c r="I180" s="30">
        <v>1235.6490165806999</v>
      </c>
      <c r="J180" s="31">
        <v>7.6</v>
      </c>
      <c r="K180" s="28" t="s">
        <v>264</v>
      </c>
    </row>
    <row r="181" spans="1:11" x14ac:dyDescent="0.3">
      <c r="A181" s="32" t="s">
        <v>54</v>
      </c>
      <c r="B181" s="33">
        <v>37.68</v>
      </c>
      <c r="C181" s="33">
        <v>113.03</v>
      </c>
      <c r="D181" s="28">
        <v>23</v>
      </c>
      <c r="E181" s="29">
        <v>2.0242011923886625</v>
      </c>
      <c r="F181" s="30">
        <v>1253.7891963289781</v>
      </c>
      <c r="G181" s="27">
        <f t="shared" si="8"/>
        <v>83.298639348825859</v>
      </c>
      <c r="H181" s="29">
        <f t="shared" si="7"/>
        <v>2.5242011923886625</v>
      </c>
      <c r="I181" s="30">
        <v>1253.7891963289781</v>
      </c>
      <c r="J181" s="31">
        <v>7.6</v>
      </c>
      <c r="K181" s="28" t="s">
        <v>264</v>
      </c>
    </row>
    <row r="182" spans="1:11" x14ac:dyDescent="0.3">
      <c r="A182" s="32" t="s">
        <v>54</v>
      </c>
      <c r="B182" s="33">
        <v>37.68</v>
      </c>
      <c r="C182" s="33">
        <v>113.03</v>
      </c>
      <c r="D182" s="28">
        <v>26</v>
      </c>
      <c r="E182" s="29">
        <v>1.7501373736297516</v>
      </c>
      <c r="F182" s="30">
        <v>1225.1181117149317</v>
      </c>
      <c r="G182" s="27">
        <f t="shared" si="8"/>
        <v>74.254533329781808</v>
      </c>
      <c r="H182" s="29">
        <f t="shared" si="7"/>
        <v>2.2501373736297516</v>
      </c>
      <c r="I182" s="30">
        <v>1225.1181117149317</v>
      </c>
      <c r="J182" s="31">
        <v>7.6</v>
      </c>
      <c r="K182" s="28" t="s">
        <v>264</v>
      </c>
    </row>
    <row r="183" spans="1:11" x14ac:dyDescent="0.3">
      <c r="A183" s="32" t="s">
        <v>54</v>
      </c>
      <c r="B183" s="33">
        <v>37.68</v>
      </c>
      <c r="C183" s="33">
        <v>113.03</v>
      </c>
      <c r="D183" s="28">
        <v>27</v>
      </c>
      <c r="E183" s="29">
        <v>2.0747482040795218</v>
      </c>
      <c r="F183" s="30">
        <v>1276.5081257009811</v>
      </c>
      <c r="G183" s="27">
        <f t="shared" si="8"/>
        <v>84.966690734624223</v>
      </c>
      <c r="H183" s="29">
        <f t="shared" si="7"/>
        <v>2.5747482040795218</v>
      </c>
      <c r="I183" s="30">
        <v>1276.5081257009811</v>
      </c>
      <c r="J183" s="31">
        <v>7.6</v>
      </c>
      <c r="K183" s="28" t="s">
        <v>264</v>
      </c>
    </row>
    <row r="184" spans="1:11" x14ac:dyDescent="0.3">
      <c r="A184" s="32" t="s">
        <v>54</v>
      </c>
      <c r="B184" s="33">
        <v>37.68</v>
      </c>
      <c r="C184" s="33">
        <v>113.03</v>
      </c>
      <c r="D184" s="28" t="s">
        <v>212</v>
      </c>
      <c r="E184" s="29">
        <v>2.2877239918296484</v>
      </c>
      <c r="F184" s="30">
        <v>1292.9967390569459</v>
      </c>
      <c r="G184" s="27">
        <f t="shared" si="8"/>
        <v>91.994891730378399</v>
      </c>
      <c r="H184" s="29">
        <f t="shared" si="7"/>
        <v>2.7877239918296484</v>
      </c>
      <c r="I184" s="30">
        <v>1292.9967390569459</v>
      </c>
      <c r="J184" s="31">
        <v>7.6</v>
      </c>
      <c r="K184" s="28" t="s">
        <v>254</v>
      </c>
    </row>
    <row r="185" spans="1:11" x14ac:dyDescent="0.3">
      <c r="A185" s="32" t="s">
        <v>54</v>
      </c>
      <c r="B185" s="33">
        <v>37.68</v>
      </c>
      <c r="C185" s="33">
        <v>113.03</v>
      </c>
      <c r="D185" s="28" t="s">
        <v>213</v>
      </c>
      <c r="E185" s="29">
        <v>2.0072098122270257</v>
      </c>
      <c r="F185" s="30">
        <v>1256.0924645230416</v>
      </c>
      <c r="G185" s="27">
        <f t="shared" si="8"/>
        <v>82.737923803491853</v>
      </c>
      <c r="H185" s="29">
        <f t="shared" si="7"/>
        <v>2.5072098122270257</v>
      </c>
      <c r="I185" s="30">
        <v>1256.0924645230416</v>
      </c>
      <c r="J185" s="31">
        <v>7.6</v>
      </c>
      <c r="K185" s="28" t="s">
        <v>254</v>
      </c>
    </row>
    <row r="186" spans="1:11" x14ac:dyDescent="0.3">
      <c r="A186" s="32" t="s">
        <v>54</v>
      </c>
      <c r="B186" s="33">
        <v>37.68</v>
      </c>
      <c r="C186" s="33">
        <v>113.03</v>
      </c>
      <c r="D186" s="28" t="s">
        <v>214</v>
      </c>
      <c r="E186" s="29">
        <v>2.0392807980602385</v>
      </c>
      <c r="F186" s="30">
        <v>1248.8535346837198</v>
      </c>
      <c r="G186" s="27">
        <f t="shared" si="8"/>
        <v>83.796266335987866</v>
      </c>
      <c r="H186" s="29">
        <f t="shared" si="7"/>
        <v>2.5392807980602385</v>
      </c>
      <c r="I186" s="30">
        <v>1248.8535346837198</v>
      </c>
      <c r="J186" s="31">
        <v>7.6</v>
      </c>
      <c r="K186" s="28" t="s">
        <v>254</v>
      </c>
    </row>
    <row r="187" spans="1:11" x14ac:dyDescent="0.3">
      <c r="A187" s="32" t="s">
        <v>54</v>
      </c>
      <c r="B187" s="33">
        <v>37.68</v>
      </c>
      <c r="C187" s="33">
        <v>113.03</v>
      </c>
      <c r="D187" s="28" t="s">
        <v>215</v>
      </c>
      <c r="E187" s="29">
        <v>2.0362687329753504</v>
      </c>
      <c r="F187" s="30">
        <v>1258.5229414462365</v>
      </c>
      <c r="G187" s="27">
        <f t="shared" si="8"/>
        <v>83.696868188186556</v>
      </c>
      <c r="H187" s="29">
        <f t="shared" si="7"/>
        <v>2.5362687329753504</v>
      </c>
      <c r="I187" s="30">
        <v>1258.5229414462365</v>
      </c>
      <c r="J187" s="31">
        <v>7.6</v>
      </c>
      <c r="K187" s="28" t="s">
        <v>254</v>
      </c>
    </row>
    <row r="188" spans="1:11" x14ac:dyDescent="0.3">
      <c r="A188" s="32" t="s">
        <v>54</v>
      </c>
      <c r="B188" s="33">
        <v>37.68</v>
      </c>
      <c r="C188" s="33">
        <v>113.03</v>
      </c>
      <c r="D188" s="28" t="s">
        <v>216</v>
      </c>
      <c r="E188" s="29">
        <v>1.9914247023751694</v>
      </c>
      <c r="F188" s="30">
        <v>1265.778667657662</v>
      </c>
      <c r="G188" s="27">
        <f t="shared" si="8"/>
        <v>82.217015178380592</v>
      </c>
      <c r="H188" s="29">
        <f t="shared" si="7"/>
        <v>2.4914247023751694</v>
      </c>
      <c r="I188" s="30">
        <v>1265.778667657662</v>
      </c>
      <c r="J188" s="31">
        <v>7.6</v>
      </c>
      <c r="K188" s="28" t="s">
        <v>254</v>
      </c>
    </row>
    <row r="189" spans="1:11" x14ac:dyDescent="0.3">
      <c r="A189" s="32" t="s">
        <v>54</v>
      </c>
      <c r="B189" s="33">
        <v>37.68</v>
      </c>
      <c r="C189" s="33">
        <v>113.03</v>
      </c>
      <c r="D189" s="28" t="s">
        <v>217</v>
      </c>
      <c r="E189" s="29">
        <v>2.0168248607210684</v>
      </c>
      <c r="F189" s="30">
        <v>1250.2308793736092</v>
      </c>
      <c r="G189" s="27">
        <f t="shared" si="8"/>
        <v>83.055220403795261</v>
      </c>
      <c r="H189" s="29">
        <f t="shared" si="7"/>
        <v>2.5168248607210684</v>
      </c>
      <c r="I189" s="30">
        <v>1250.2308793736092</v>
      </c>
      <c r="J189" s="31">
        <v>7.6</v>
      </c>
      <c r="K189" s="28" t="s">
        <v>254</v>
      </c>
    </row>
    <row r="190" spans="1:11" x14ac:dyDescent="0.3">
      <c r="A190" s="32" t="s">
        <v>54</v>
      </c>
      <c r="B190" s="33">
        <v>37.68</v>
      </c>
      <c r="C190" s="33">
        <v>113.03</v>
      </c>
      <c r="D190" s="28" t="s">
        <v>218</v>
      </c>
      <c r="E190" s="29">
        <v>2.1934707060706282</v>
      </c>
      <c r="F190" s="30">
        <v>1328.7817721760416</v>
      </c>
      <c r="G190" s="27">
        <f t="shared" si="8"/>
        <v>88.88453330033073</v>
      </c>
      <c r="H190" s="29">
        <f t="shared" si="7"/>
        <v>2.6934707060706282</v>
      </c>
      <c r="I190" s="30">
        <v>1328.7817721760416</v>
      </c>
      <c r="J190" s="31">
        <v>7.6</v>
      </c>
      <c r="K190" s="28" t="s">
        <v>251</v>
      </c>
    </row>
    <row r="191" spans="1:11" x14ac:dyDescent="0.3">
      <c r="A191" s="32" t="s">
        <v>54</v>
      </c>
      <c r="B191" s="33">
        <v>37.68</v>
      </c>
      <c r="C191" s="33">
        <v>113.03</v>
      </c>
      <c r="D191" s="28" t="s">
        <v>219</v>
      </c>
      <c r="E191" s="29">
        <v>2.1535740150238771</v>
      </c>
      <c r="F191" s="30">
        <v>1332.2998137452842</v>
      </c>
      <c r="G191" s="27">
        <f t="shared" si="8"/>
        <v>87.567942495787946</v>
      </c>
      <c r="H191" s="29">
        <f t="shared" si="7"/>
        <v>2.6535740150238771</v>
      </c>
      <c r="I191" s="30">
        <v>1332.2998137452842</v>
      </c>
      <c r="J191" s="31">
        <v>7.6</v>
      </c>
      <c r="K191" s="28" t="s">
        <v>251</v>
      </c>
    </row>
    <row r="192" spans="1:11" x14ac:dyDescent="0.3">
      <c r="A192" s="32" t="s">
        <v>54</v>
      </c>
      <c r="B192" s="33">
        <v>37.68</v>
      </c>
      <c r="C192" s="33">
        <v>113.03</v>
      </c>
      <c r="D192" s="28" t="s">
        <v>220</v>
      </c>
      <c r="E192" s="29">
        <v>2.5834619208835647</v>
      </c>
      <c r="F192" s="30">
        <v>1314.8271979587603</v>
      </c>
      <c r="G192" s="27">
        <f t="shared" si="8"/>
        <v>101.75424338915764</v>
      </c>
      <c r="H192" s="29">
        <f t="shared" si="7"/>
        <v>3.0834619208835647</v>
      </c>
      <c r="I192" s="30">
        <v>1314.8271979587603</v>
      </c>
      <c r="J192" s="31">
        <v>7.6</v>
      </c>
      <c r="K192" s="28" t="s">
        <v>251</v>
      </c>
    </row>
    <row r="193" spans="1:11" x14ac:dyDescent="0.3">
      <c r="A193" s="32" t="s">
        <v>54</v>
      </c>
      <c r="B193" s="33">
        <v>37.68</v>
      </c>
      <c r="C193" s="33">
        <v>113.03</v>
      </c>
      <c r="D193" s="28" t="s">
        <v>221</v>
      </c>
      <c r="E193" s="29">
        <v>2.3694663866678267</v>
      </c>
      <c r="F193" s="30">
        <v>1302.3595701211948</v>
      </c>
      <c r="G193" s="27">
        <f t="shared" si="8"/>
        <v>94.692390760038279</v>
      </c>
      <c r="H193" s="29">
        <f t="shared" si="7"/>
        <v>2.8694663866678267</v>
      </c>
      <c r="I193" s="30">
        <v>1302.3595701211948</v>
      </c>
      <c r="J193" s="31">
        <v>7.6</v>
      </c>
      <c r="K193" s="28" t="s">
        <v>251</v>
      </c>
    </row>
    <row r="194" spans="1:11" x14ac:dyDescent="0.3">
      <c r="A194" s="32" t="s">
        <v>54</v>
      </c>
      <c r="B194" s="33">
        <v>37.68</v>
      </c>
      <c r="C194" s="33">
        <v>113.03</v>
      </c>
      <c r="D194" s="28" t="s">
        <v>222</v>
      </c>
      <c r="E194" s="29">
        <v>2.0777625272956732</v>
      </c>
      <c r="F194" s="30">
        <v>1253.2011954345912</v>
      </c>
      <c r="G194" s="27">
        <f t="shared" si="8"/>
        <v>85.066163400757219</v>
      </c>
      <c r="H194" s="29">
        <f t="shared" si="7"/>
        <v>2.5777625272956732</v>
      </c>
      <c r="I194" s="30">
        <v>1253.2011954345912</v>
      </c>
      <c r="J194" s="31">
        <v>7.6</v>
      </c>
      <c r="K194" s="28" t="s">
        <v>251</v>
      </c>
    </row>
    <row r="195" spans="1:11" x14ac:dyDescent="0.3">
      <c r="A195" s="32" t="s">
        <v>54</v>
      </c>
      <c r="B195" s="33">
        <v>37.68</v>
      </c>
      <c r="C195" s="33">
        <v>113.03</v>
      </c>
      <c r="D195" s="28" t="s">
        <v>223</v>
      </c>
      <c r="E195" s="29">
        <v>2.3856914564518443</v>
      </c>
      <c r="F195" s="30">
        <v>1298.4585703067091</v>
      </c>
      <c r="G195" s="27">
        <f t="shared" si="8"/>
        <v>95.227818062910856</v>
      </c>
      <c r="H195" s="29">
        <f t="shared" si="7"/>
        <v>2.8856914564518443</v>
      </c>
      <c r="I195" s="30">
        <v>1298.4585703067091</v>
      </c>
      <c r="J195" s="31">
        <v>7.6</v>
      </c>
      <c r="K195" s="28" t="s">
        <v>251</v>
      </c>
    </row>
    <row r="196" spans="1:11" x14ac:dyDescent="0.3">
      <c r="A196" s="32" t="s">
        <v>54</v>
      </c>
      <c r="B196" s="33">
        <v>37.68</v>
      </c>
      <c r="C196" s="33">
        <v>113.03</v>
      </c>
      <c r="D196" s="28" t="s">
        <v>224</v>
      </c>
      <c r="E196" s="29">
        <v>2.1734368388273984</v>
      </c>
      <c r="F196" s="30">
        <v>1312.5067900704098</v>
      </c>
      <c r="G196" s="27">
        <f t="shared" si="8"/>
        <v>88.223415681304147</v>
      </c>
      <c r="H196" s="29">
        <f t="shared" si="7"/>
        <v>2.6734368388273984</v>
      </c>
      <c r="I196" s="30">
        <v>1312.5067900704098</v>
      </c>
      <c r="J196" s="31">
        <v>7.6</v>
      </c>
      <c r="K196" s="28" t="s">
        <v>251</v>
      </c>
    </row>
    <row r="197" spans="1:11" x14ac:dyDescent="0.3">
      <c r="A197" s="32" t="s">
        <v>54</v>
      </c>
      <c r="B197" s="33">
        <v>37.68</v>
      </c>
      <c r="C197" s="33">
        <v>113.03</v>
      </c>
      <c r="D197" s="28" t="s">
        <v>225</v>
      </c>
      <c r="E197" s="29">
        <v>1.8047143378353085</v>
      </c>
      <c r="F197" s="30">
        <v>1248.0416208628872</v>
      </c>
      <c r="G197" s="27">
        <f t="shared" si="8"/>
        <v>76.055573148565188</v>
      </c>
      <c r="H197" s="29">
        <f t="shared" si="7"/>
        <v>2.3047143378353088</v>
      </c>
      <c r="I197" s="30">
        <v>1248.0416208628872</v>
      </c>
      <c r="J197" s="31">
        <v>7.6</v>
      </c>
      <c r="K197" s="28" t="s">
        <v>251</v>
      </c>
    </row>
    <row r="198" spans="1:11" x14ac:dyDescent="0.3">
      <c r="A198" s="32" t="s">
        <v>55</v>
      </c>
      <c r="B198" s="33">
        <v>37.049999999999997</v>
      </c>
      <c r="C198" s="33">
        <v>112.7</v>
      </c>
      <c r="D198" s="28" t="s">
        <v>226</v>
      </c>
      <c r="E198" s="29">
        <v>2.2096376219505744</v>
      </c>
      <c r="F198" s="30">
        <v>1277.2197190098923</v>
      </c>
      <c r="G198" s="27">
        <f t="shared" si="8"/>
        <v>89.418041524368959</v>
      </c>
      <c r="H198" s="29">
        <f t="shared" si="7"/>
        <v>2.7096376219505744</v>
      </c>
      <c r="I198" s="30">
        <v>1277.2197190098923</v>
      </c>
      <c r="J198" s="31">
        <v>5.6</v>
      </c>
      <c r="K198" s="28" t="s">
        <v>254</v>
      </c>
    </row>
    <row r="199" spans="1:11" x14ac:dyDescent="0.3">
      <c r="A199" s="32" t="s">
        <v>55</v>
      </c>
      <c r="B199" s="33">
        <v>37.049999999999997</v>
      </c>
      <c r="C199" s="33">
        <v>112.7</v>
      </c>
      <c r="D199" s="28" t="s">
        <v>227</v>
      </c>
      <c r="E199" s="29">
        <v>2.1987499094384488</v>
      </c>
      <c r="F199" s="30">
        <v>1274.5641015927908</v>
      </c>
      <c r="G199" s="27">
        <f t="shared" si="8"/>
        <v>89.05874701146881</v>
      </c>
      <c r="H199" s="29">
        <f t="shared" si="7"/>
        <v>2.6987499094384488</v>
      </c>
      <c r="I199" s="30">
        <v>1274.5641015927908</v>
      </c>
      <c r="J199" s="31">
        <v>5.6</v>
      </c>
      <c r="K199" s="28" t="s">
        <v>254</v>
      </c>
    </row>
    <row r="200" spans="1:11" x14ac:dyDescent="0.3">
      <c r="A200" s="32" t="s">
        <v>55</v>
      </c>
      <c r="B200" s="33">
        <v>37.049999999999997</v>
      </c>
      <c r="C200" s="33">
        <v>112.7</v>
      </c>
      <c r="D200" s="28" t="s">
        <v>228</v>
      </c>
      <c r="E200" s="29">
        <v>2.1582109380339292</v>
      </c>
      <c r="F200" s="30">
        <v>1258.6812028503082</v>
      </c>
      <c r="G200" s="27">
        <f t="shared" si="8"/>
        <v>87.720960955119665</v>
      </c>
      <c r="H200" s="29">
        <f t="shared" si="7"/>
        <v>2.6582109380339292</v>
      </c>
      <c r="I200" s="30">
        <v>1258.6812028503082</v>
      </c>
      <c r="J200" s="31">
        <v>5.6</v>
      </c>
      <c r="K200" s="28" t="s">
        <v>254</v>
      </c>
    </row>
    <row r="201" spans="1:11" x14ac:dyDescent="0.3">
      <c r="A201" s="32" t="s">
        <v>55</v>
      </c>
      <c r="B201" s="33">
        <v>37.049999999999997</v>
      </c>
      <c r="C201" s="33">
        <v>112.7</v>
      </c>
      <c r="D201" s="28" t="s">
        <v>229</v>
      </c>
      <c r="E201" s="29">
        <v>2.1938004951726153</v>
      </c>
      <c r="F201" s="30">
        <v>1262.9832598518005</v>
      </c>
      <c r="G201" s="27">
        <f t="shared" si="8"/>
        <v>88.8954163406963</v>
      </c>
      <c r="H201" s="29">
        <f t="shared" si="7"/>
        <v>2.6938004951726153</v>
      </c>
      <c r="I201" s="30">
        <v>1262.9832598518005</v>
      </c>
      <c r="J201" s="31">
        <v>5.6</v>
      </c>
      <c r="K201" s="28" t="s">
        <v>251</v>
      </c>
    </row>
    <row r="202" spans="1:11" x14ac:dyDescent="0.3">
      <c r="A202" s="32" t="s">
        <v>55</v>
      </c>
      <c r="B202" s="33">
        <v>37.049999999999997</v>
      </c>
      <c r="C202" s="33">
        <v>112.7</v>
      </c>
      <c r="D202" s="28" t="s">
        <v>230</v>
      </c>
      <c r="E202" s="29">
        <v>2.2461957387508944</v>
      </c>
      <c r="F202" s="30">
        <v>1263.1847362890608</v>
      </c>
      <c r="G202" s="27">
        <f t="shared" si="8"/>
        <v>90.62445937877952</v>
      </c>
      <c r="H202" s="29">
        <f t="shared" si="7"/>
        <v>2.7461957387508944</v>
      </c>
      <c r="I202" s="30">
        <v>1263.1847362890608</v>
      </c>
      <c r="J202" s="31">
        <v>5.6</v>
      </c>
      <c r="K202" s="28" t="s">
        <v>251</v>
      </c>
    </row>
    <row r="203" spans="1:11" x14ac:dyDescent="0.3">
      <c r="A203" s="32" t="s">
        <v>55</v>
      </c>
      <c r="B203" s="33">
        <v>37.049999999999997</v>
      </c>
      <c r="C203" s="33">
        <v>112.7</v>
      </c>
      <c r="D203" s="28" t="s">
        <v>231</v>
      </c>
      <c r="E203" s="29">
        <v>2.1090446959618045</v>
      </c>
      <c r="F203" s="30">
        <v>1264.9361950028633</v>
      </c>
      <c r="G203" s="27">
        <f t="shared" si="8"/>
        <v>86.098474966739545</v>
      </c>
      <c r="H203" s="29">
        <f t="shared" si="7"/>
        <v>2.6090446959618045</v>
      </c>
      <c r="I203" s="30">
        <v>1264.9361950028633</v>
      </c>
      <c r="J203" s="31">
        <v>5.6</v>
      </c>
      <c r="K203" s="28" t="s">
        <v>251</v>
      </c>
    </row>
    <row r="204" spans="1:11" x14ac:dyDescent="0.3">
      <c r="A204" s="32" t="s">
        <v>55</v>
      </c>
      <c r="B204" s="33">
        <v>37.049999999999997</v>
      </c>
      <c r="C204" s="33">
        <v>112.7</v>
      </c>
      <c r="D204" s="28" t="s">
        <v>232</v>
      </c>
      <c r="E204" s="29">
        <v>2.254739489656246</v>
      </c>
      <c r="F204" s="30">
        <v>1256.043654327158</v>
      </c>
      <c r="G204" s="27">
        <f t="shared" si="8"/>
        <v>90.906403158656119</v>
      </c>
      <c r="H204" s="29">
        <f t="shared" si="7"/>
        <v>2.754739489656246</v>
      </c>
      <c r="I204" s="30">
        <v>1256.043654327158</v>
      </c>
      <c r="J204" s="31">
        <v>5.6</v>
      </c>
      <c r="K204" s="28" t="s">
        <v>251</v>
      </c>
    </row>
    <row r="205" spans="1:11" x14ac:dyDescent="0.3">
      <c r="A205" s="32" t="s">
        <v>55</v>
      </c>
      <c r="B205" s="33">
        <v>37.049999999999997</v>
      </c>
      <c r="C205" s="33">
        <v>112.7</v>
      </c>
      <c r="D205" s="28" t="s">
        <v>233</v>
      </c>
      <c r="E205" s="29">
        <v>2.1582109380339292</v>
      </c>
      <c r="F205" s="30">
        <v>1264.3311744178604</v>
      </c>
      <c r="G205" s="27">
        <f t="shared" si="8"/>
        <v>87.720960955119665</v>
      </c>
      <c r="H205" s="29">
        <f t="shared" si="7"/>
        <v>2.6582109380339292</v>
      </c>
      <c r="I205" s="30">
        <v>1264.3311744178604</v>
      </c>
      <c r="J205" s="31">
        <v>5.6</v>
      </c>
      <c r="K205" s="28" t="s">
        <v>251</v>
      </c>
    </row>
    <row r="206" spans="1:11" x14ac:dyDescent="0.3">
      <c r="A206" s="32" t="s">
        <v>55</v>
      </c>
      <c r="B206" s="33">
        <v>37.049999999999997</v>
      </c>
      <c r="C206" s="33">
        <v>112.7</v>
      </c>
      <c r="D206" s="28" t="s">
        <v>234</v>
      </c>
      <c r="E206" s="29">
        <v>2.066074396060424</v>
      </c>
      <c r="F206" s="30">
        <v>1268.5935853185401</v>
      </c>
      <c r="G206" s="27">
        <f t="shared" si="8"/>
        <v>84.680455069993997</v>
      </c>
      <c r="H206" s="29">
        <f t="shared" si="7"/>
        <v>2.566074396060424</v>
      </c>
      <c r="I206" s="30">
        <v>1268.5935853185401</v>
      </c>
      <c r="J206" s="31">
        <v>5.6</v>
      </c>
      <c r="K206" s="28" t="s">
        <v>251</v>
      </c>
    </row>
    <row r="207" spans="1:11" x14ac:dyDescent="0.3">
      <c r="A207" s="32" t="s">
        <v>55</v>
      </c>
      <c r="B207" s="33">
        <v>37.049999999999997</v>
      </c>
      <c r="C207" s="33">
        <v>112.7</v>
      </c>
      <c r="D207" s="28" t="s">
        <v>235</v>
      </c>
      <c r="E207" s="29">
        <v>2.1127039039797175</v>
      </c>
      <c r="F207" s="30">
        <v>1247.7736828078805</v>
      </c>
      <c r="G207" s="27">
        <f t="shared" si="8"/>
        <v>86.219228831330682</v>
      </c>
      <c r="H207" s="29">
        <f t="shared" si="7"/>
        <v>2.6127039039797175</v>
      </c>
      <c r="I207" s="30">
        <v>1247.7736828078805</v>
      </c>
      <c r="J207" s="31">
        <v>5.6</v>
      </c>
      <c r="K207" s="28" t="s">
        <v>251</v>
      </c>
    </row>
    <row r="208" spans="1:11" x14ac:dyDescent="0.3">
      <c r="A208" s="32" t="s">
        <v>55</v>
      </c>
      <c r="B208" s="33">
        <v>37.049999999999997</v>
      </c>
      <c r="C208" s="33">
        <v>112.7</v>
      </c>
      <c r="D208" s="28" t="s">
        <v>236</v>
      </c>
      <c r="E208" s="29">
        <v>2.1230144829023629</v>
      </c>
      <c r="F208" s="30">
        <v>1244.0836392751003</v>
      </c>
      <c r="G208" s="27">
        <f t="shared" si="8"/>
        <v>86.559477935777977</v>
      </c>
      <c r="H208" s="29">
        <f t="shared" ref="H208:H235" si="9">E208+0.5</f>
        <v>2.6230144829023629</v>
      </c>
      <c r="I208" s="30">
        <v>1244.0836392751003</v>
      </c>
      <c r="J208" s="31">
        <v>5.6</v>
      </c>
      <c r="K208" s="28" t="s">
        <v>251</v>
      </c>
    </row>
    <row r="209" spans="1:12" x14ac:dyDescent="0.3">
      <c r="A209" s="32" t="s">
        <v>55</v>
      </c>
      <c r="B209" s="33">
        <v>37.049999999999997</v>
      </c>
      <c r="C209" s="33">
        <v>112.7</v>
      </c>
      <c r="D209" s="28" t="s">
        <v>237</v>
      </c>
      <c r="E209" s="29">
        <v>2.0078807588937595</v>
      </c>
      <c r="F209" s="30">
        <v>1282.1803878658502</v>
      </c>
      <c r="G209" s="27">
        <f t="shared" si="8"/>
        <v>82.760065043494066</v>
      </c>
      <c r="H209" s="29">
        <f t="shared" si="9"/>
        <v>2.5078807588937595</v>
      </c>
      <c r="I209" s="30">
        <v>1282.1803878658502</v>
      </c>
      <c r="J209" s="31">
        <v>5.6</v>
      </c>
      <c r="K209" s="28" t="s">
        <v>251</v>
      </c>
    </row>
    <row r="210" spans="1:12" x14ac:dyDescent="0.3">
      <c r="A210" s="34" t="s">
        <v>268</v>
      </c>
      <c r="B210" s="33">
        <v>26.42</v>
      </c>
      <c r="C210" s="33">
        <v>117.12</v>
      </c>
      <c r="D210" s="28" t="s">
        <v>277</v>
      </c>
      <c r="E210" s="35">
        <v>2.4</v>
      </c>
      <c r="F210" s="28">
        <v>1326</v>
      </c>
      <c r="G210" s="27">
        <f t="shared" si="8"/>
        <v>95.7</v>
      </c>
      <c r="H210" s="29">
        <f t="shared" si="9"/>
        <v>2.9</v>
      </c>
      <c r="I210" s="28">
        <v>1326</v>
      </c>
      <c r="J210" s="28"/>
      <c r="K210" s="28" t="s">
        <v>276</v>
      </c>
      <c r="L210" s="2"/>
    </row>
    <row r="211" spans="1:12" x14ac:dyDescent="0.3">
      <c r="A211" s="34" t="s">
        <v>268</v>
      </c>
      <c r="B211" s="33">
        <v>26.42</v>
      </c>
      <c r="C211" s="33">
        <v>117.12</v>
      </c>
      <c r="D211" s="28" t="s">
        <v>278</v>
      </c>
      <c r="E211" s="35">
        <v>2.2999999999999998</v>
      </c>
      <c r="F211" s="28">
        <v>1353</v>
      </c>
      <c r="G211" s="27">
        <f t="shared" si="8"/>
        <v>92.399999999999991</v>
      </c>
      <c r="H211" s="29">
        <f t="shared" si="9"/>
        <v>2.8</v>
      </c>
      <c r="I211" s="28">
        <v>1353</v>
      </c>
      <c r="J211" s="28"/>
      <c r="K211" s="28" t="s">
        <v>276</v>
      </c>
      <c r="L211" s="2"/>
    </row>
    <row r="212" spans="1:12" x14ac:dyDescent="0.3">
      <c r="A212" s="34" t="s">
        <v>268</v>
      </c>
      <c r="B212" s="33">
        <v>26.42</v>
      </c>
      <c r="C212" s="33">
        <v>117.12</v>
      </c>
      <c r="D212" s="28" t="s">
        <v>279</v>
      </c>
      <c r="E212" s="35">
        <v>2.4</v>
      </c>
      <c r="F212" s="28">
        <v>1336</v>
      </c>
      <c r="G212" s="27">
        <f t="shared" si="8"/>
        <v>95.7</v>
      </c>
      <c r="H212" s="29">
        <f t="shared" si="9"/>
        <v>2.9</v>
      </c>
      <c r="I212" s="28">
        <v>1336</v>
      </c>
      <c r="J212" s="36"/>
      <c r="K212" s="28" t="s">
        <v>275</v>
      </c>
      <c r="L212" s="2"/>
    </row>
    <row r="213" spans="1:12" x14ac:dyDescent="0.3">
      <c r="A213" s="34" t="s">
        <v>268</v>
      </c>
      <c r="B213" s="33">
        <v>26.42</v>
      </c>
      <c r="C213" s="33">
        <v>117.12</v>
      </c>
      <c r="D213" s="28" t="s">
        <v>280</v>
      </c>
      <c r="E213" s="35">
        <v>2.2999999999999998</v>
      </c>
      <c r="F213" s="28">
        <v>1325</v>
      </c>
      <c r="G213" s="27">
        <f t="shared" si="8"/>
        <v>92.399999999999991</v>
      </c>
      <c r="H213" s="29">
        <f t="shared" si="9"/>
        <v>2.8</v>
      </c>
      <c r="I213" s="28">
        <v>1325</v>
      </c>
      <c r="J213" s="36"/>
      <c r="K213" s="28" t="s">
        <v>275</v>
      </c>
      <c r="L213" s="2"/>
    </row>
    <row r="214" spans="1:12" x14ac:dyDescent="0.3">
      <c r="A214" s="34" t="s">
        <v>268</v>
      </c>
      <c r="B214" s="33">
        <v>26.42</v>
      </c>
      <c r="C214" s="33">
        <v>117.12</v>
      </c>
      <c r="D214" s="28" t="s">
        <v>281</v>
      </c>
      <c r="E214" s="35">
        <v>2.2999999999999998</v>
      </c>
      <c r="F214" s="28">
        <v>1343</v>
      </c>
      <c r="G214" s="27">
        <f t="shared" si="8"/>
        <v>92.399999999999991</v>
      </c>
      <c r="H214" s="29">
        <f t="shared" si="9"/>
        <v>2.8</v>
      </c>
      <c r="I214" s="28">
        <v>1343</v>
      </c>
      <c r="J214" s="36"/>
      <c r="K214" s="28" t="s">
        <v>275</v>
      </c>
      <c r="L214" s="2"/>
    </row>
    <row r="215" spans="1:12" x14ac:dyDescent="0.3">
      <c r="A215" s="34" t="s">
        <v>268</v>
      </c>
      <c r="B215" s="33">
        <v>26.42</v>
      </c>
      <c r="C215" s="33">
        <v>117.12</v>
      </c>
      <c r="D215" s="28" t="s">
        <v>271</v>
      </c>
      <c r="E215" s="35">
        <v>2.4</v>
      </c>
      <c r="F215" s="28">
        <v>1325</v>
      </c>
      <c r="G215" s="27">
        <f t="shared" si="8"/>
        <v>95.7</v>
      </c>
      <c r="H215" s="29">
        <f t="shared" si="9"/>
        <v>2.9</v>
      </c>
      <c r="I215" s="28">
        <v>1325</v>
      </c>
      <c r="J215" s="36"/>
      <c r="K215" s="28" t="s">
        <v>275</v>
      </c>
      <c r="L215" s="2"/>
    </row>
    <row r="216" spans="1:12" x14ac:dyDescent="0.3">
      <c r="A216" s="34" t="s">
        <v>268</v>
      </c>
      <c r="B216" s="33">
        <v>26.42</v>
      </c>
      <c r="C216" s="33">
        <v>117.12</v>
      </c>
      <c r="D216" s="28" t="s">
        <v>282</v>
      </c>
      <c r="E216" s="35">
        <v>2.2999999999999998</v>
      </c>
      <c r="F216" s="28">
        <v>1344</v>
      </c>
      <c r="G216" s="27">
        <f t="shared" si="8"/>
        <v>92.399999999999991</v>
      </c>
      <c r="H216" s="29">
        <f t="shared" si="9"/>
        <v>2.8</v>
      </c>
      <c r="I216" s="28">
        <v>1344</v>
      </c>
      <c r="J216" s="36"/>
      <c r="K216" s="28" t="s">
        <v>275</v>
      </c>
      <c r="L216" s="2"/>
    </row>
    <row r="217" spans="1:12" x14ac:dyDescent="0.3">
      <c r="A217" s="34" t="s">
        <v>270</v>
      </c>
      <c r="B217" s="33">
        <v>23.62</v>
      </c>
      <c r="C217" s="33">
        <v>116.09</v>
      </c>
      <c r="D217" s="28" t="s">
        <v>283</v>
      </c>
      <c r="E217" s="35">
        <v>1.8</v>
      </c>
      <c r="F217" s="28">
        <v>1310</v>
      </c>
      <c r="G217" s="27">
        <f t="shared" si="8"/>
        <v>75.899999999999991</v>
      </c>
      <c r="H217" s="29">
        <f t="shared" si="9"/>
        <v>2.2999999999999998</v>
      </c>
      <c r="I217" s="28">
        <v>1310</v>
      </c>
      <c r="J217" s="36"/>
      <c r="K217" s="28" t="s">
        <v>275</v>
      </c>
      <c r="L217" s="2"/>
    </row>
    <row r="218" spans="1:12" x14ac:dyDescent="0.3">
      <c r="A218" s="34" t="s">
        <v>270</v>
      </c>
      <c r="B218" s="33">
        <v>23.62</v>
      </c>
      <c r="C218" s="33">
        <v>116.09</v>
      </c>
      <c r="D218" s="28" t="s">
        <v>284</v>
      </c>
      <c r="E218" s="35">
        <v>1.9</v>
      </c>
      <c r="F218" s="28">
        <v>1297</v>
      </c>
      <c r="G218" s="27">
        <f t="shared" si="8"/>
        <v>79.2</v>
      </c>
      <c r="H218" s="29">
        <f t="shared" si="9"/>
        <v>2.4</v>
      </c>
      <c r="I218" s="28">
        <v>1297</v>
      </c>
      <c r="J218" s="36"/>
      <c r="K218" s="28" t="s">
        <v>275</v>
      </c>
      <c r="L218" s="2"/>
    </row>
    <row r="219" spans="1:12" x14ac:dyDescent="0.3">
      <c r="A219" s="34" t="s">
        <v>270</v>
      </c>
      <c r="B219" s="33">
        <v>23.62</v>
      </c>
      <c r="C219" s="33">
        <v>116.09</v>
      </c>
      <c r="D219" s="28" t="s">
        <v>285</v>
      </c>
      <c r="E219" s="35">
        <v>2.2000000000000002</v>
      </c>
      <c r="F219" s="28">
        <v>1290</v>
      </c>
      <c r="G219" s="27">
        <f t="shared" si="8"/>
        <v>89.100000000000009</v>
      </c>
      <c r="H219" s="29">
        <f t="shared" si="9"/>
        <v>2.7</v>
      </c>
      <c r="I219" s="28">
        <v>1290</v>
      </c>
      <c r="J219" s="36"/>
      <c r="K219" s="28" t="s">
        <v>275</v>
      </c>
      <c r="L219" s="2"/>
    </row>
    <row r="220" spans="1:12" x14ac:dyDescent="0.3">
      <c r="A220" s="34" t="s">
        <v>270</v>
      </c>
      <c r="B220" s="33">
        <v>23.62</v>
      </c>
      <c r="C220" s="33">
        <v>116.09</v>
      </c>
      <c r="D220" s="28" t="s">
        <v>286</v>
      </c>
      <c r="E220" s="35">
        <v>1.8</v>
      </c>
      <c r="F220" s="28">
        <v>1305</v>
      </c>
      <c r="G220" s="27">
        <f t="shared" si="8"/>
        <v>75.899999999999991</v>
      </c>
      <c r="H220" s="29">
        <f t="shared" si="9"/>
        <v>2.2999999999999998</v>
      </c>
      <c r="I220" s="28">
        <v>1305</v>
      </c>
      <c r="J220" s="36"/>
      <c r="K220" s="28" t="s">
        <v>275</v>
      </c>
      <c r="L220" s="2"/>
    </row>
    <row r="221" spans="1:12" x14ac:dyDescent="0.3">
      <c r="A221" s="34" t="s">
        <v>270</v>
      </c>
      <c r="B221" s="33">
        <v>23.62</v>
      </c>
      <c r="C221" s="33">
        <v>116.09</v>
      </c>
      <c r="D221" s="28" t="s">
        <v>272</v>
      </c>
      <c r="E221" s="35">
        <v>1.8</v>
      </c>
      <c r="F221" s="28">
        <v>1310</v>
      </c>
      <c r="G221" s="27">
        <f t="shared" si="8"/>
        <v>75.899999999999991</v>
      </c>
      <c r="H221" s="29">
        <f t="shared" si="9"/>
        <v>2.2999999999999998</v>
      </c>
      <c r="I221" s="28">
        <v>1310</v>
      </c>
      <c r="J221" s="36"/>
      <c r="K221" s="28" t="s">
        <v>275</v>
      </c>
      <c r="L221" s="2"/>
    </row>
    <row r="222" spans="1:12" x14ac:dyDescent="0.3">
      <c r="A222" s="34" t="s">
        <v>270</v>
      </c>
      <c r="B222" s="33">
        <v>23.62</v>
      </c>
      <c r="C222" s="33">
        <v>116.09</v>
      </c>
      <c r="D222" s="28" t="s">
        <v>273</v>
      </c>
      <c r="E222" s="35">
        <v>1.8</v>
      </c>
      <c r="F222" s="28">
        <v>1327</v>
      </c>
      <c r="G222" s="27">
        <f t="shared" si="8"/>
        <v>75.899999999999991</v>
      </c>
      <c r="H222" s="29">
        <f t="shared" si="9"/>
        <v>2.2999999999999998</v>
      </c>
      <c r="I222" s="28">
        <v>1327</v>
      </c>
      <c r="J222" s="36"/>
      <c r="K222" s="28" t="s">
        <v>275</v>
      </c>
      <c r="L222" s="2"/>
    </row>
    <row r="223" spans="1:12" x14ac:dyDescent="0.3">
      <c r="A223" s="34" t="s">
        <v>270</v>
      </c>
      <c r="B223" s="33">
        <v>23.62</v>
      </c>
      <c r="C223" s="33">
        <v>116.09</v>
      </c>
      <c r="D223" s="28" t="s">
        <v>274</v>
      </c>
      <c r="E223" s="35">
        <v>1.8</v>
      </c>
      <c r="F223" s="28">
        <v>1294</v>
      </c>
      <c r="G223" s="27">
        <f t="shared" si="8"/>
        <v>75.899999999999991</v>
      </c>
      <c r="H223" s="29">
        <f t="shared" si="9"/>
        <v>2.2999999999999998</v>
      </c>
      <c r="I223" s="28">
        <v>1294</v>
      </c>
      <c r="J223" s="36"/>
      <c r="K223" s="28" t="s">
        <v>275</v>
      </c>
      <c r="L223" s="2"/>
    </row>
    <row r="224" spans="1:12" x14ac:dyDescent="0.3">
      <c r="A224" s="34" t="s">
        <v>270</v>
      </c>
      <c r="B224" s="33">
        <v>23.62</v>
      </c>
      <c r="C224" s="33">
        <v>116.09</v>
      </c>
      <c r="D224" s="28" t="s">
        <v>287</v>
      </c>
      <c r="E224" s="35">
        <v>1.8</v>
      </c>
      <c r="F224" s="28">
        <v>1296</v>
      </c>
      <c r="G224" s="27">
        <f t="shared" si="8"/>
        <v>75.899999999999991</v>
      </c>
      <c r="H224" s="29">
        <f t="shared" si="9"/>
        <v>2.2999999999999998</v>
      </c>
      <c r="I224" s="28">
        <v>1296</v>
      </c>
      <c r="J224" s="36"/>
      <c r="K224" s="28" t="s">
        <v>275</v>
      </c>
      <c r="L224" s="2"/>
    </row>
    <row r="225" spans="1:15" x14ac:dyDescent="0.3">
      <c r="A225" s="34" t="s">
        <v>270</v>
      </c>
      <c r="B225" s="33">
        <v>23.62</v>
      </c>
      <c r="C225" s="33">
        <v>116.09</v>
      </c>
      <c r="D225" s="28" t="s">
        <v>288</v>
      </c>
      <c r="E225" s="35">
        <v>1.8</v>
      </c>
      <c r="F225" s="28">
        <v>1319</v>
      </c>
      <c r="G225" s="27">
        <f t="shared" si="8"/>
        <v>75.899999999999991</v>
      </c>
      <c r="H225" s="29">
        <f t="shared" si="9"/>
        <v>2.2999999999999998</v>
      </c>
      <c r="I225" s="28">
        <v>1319</v>
      </c>
      <c r="J225" s="36"/>
      <c r="K225" s="28" t="s">
        <v>275</v>
      </c>
      <c r="L225" s="2"/>
    </row>
    <row r="226" spans="1:15" x14ac:dyDescent="0.3">
      <c r="A226" s="34" t="s">
        <v>269</v>
      </c>
      <c r="B226" s="33">
        <v>29.06</v>
      </c>
      <c r="C226" s="33">
        <v>118.98</v>
      </c>
      <c r="D226" s="28" t="s">
        <v>289</v>
      </c>
      <c r="E226" s="35">
        <v>2.6</v>
      </c>
      <c r="F226" s="28">
        <v>1390</v>
      </c>
      <c r="G226" s="27">
        <f t="shared" si="8"/>
        <v>102.3</v>
      </c>
      <c r="H226" s="29">
        <f t="shared" si="9"/>
        <v>3.1</v>
      </c>
      <c r="I226" s="28">
        <v>1390</v>
      </c>
      <c r="J226" s="36"/>
      <c r="K226" s="28" t="s">
        <v>275</v>
      </c>
      <c r="L226" s="2"/>
    </row>
    <row r="227" spans="1:15" x14ac:dyDescent="0.3">
      <c r="A227" s="34" t="s">
        <v>269</v>
      </c>
      <c r="B227" s="33">
        <v>29.06</v>
      </c>
      <c r="C227" s="33">
        <v>118.98</v>
      </c>
      <c r="D227" s="28" t="s">
        <v>290</v>
      </c>
      <c r="E227" s="35">
        <v>2.4</v>
      </c>
      <c r="F227" s="28">
        <v>1352</v>
      </c>
      <c r="G227" s="27">
        <f t="shared" si="8"/>
        <v>95.7</v>
      </c>
      <c r="H227" s="29">
        <f t="shared" si="9"/>
        <v>2.9</v>
      </c>
      <c r="I227" s="28">
        <v>1352</v>
      </c>
      <c r="J227" s="36"/>
      <c r="K227" s="28" t="s">
        <v>275</v>
      </c>
      <c r="L227" s="2"/>
    </row>
    <row r="228" spans="1:15" x14ac:dyDescent="0.3">
      <c r="A228" s="34" t="s">
        <v>269</v>
      </c>
      <c r="B228" s="33">
        <v>29.06</v>
      </c>
      <c r="C228" s="33">
        <v>118.98</v>
      </c>
      <c r="D228" s="28" t="s">
        <v>291</v>
      </c>
      <c r="E228" s="35">
        <v>2.2999999999999998</v>
      </c>
      <c r="F228" s="28">
        <v>1356</v>
      </c>
      <c r="G228" s="27">
        <f t="shared" si="8"/>
        <v>92.399999999999991</v>
      </c>
      <c r="H228" s="29">
        <f t="shared" si="9"/>
        <v>2.8</v>
      </c>
      <c r="I228" s="28">
        <v>1356</v>
      </c>
      <c r="J228" s="36"/>
      <c r="K228" s="28" t="s">
        <v>275</v>
      </c>
      <c r="L228" s="2"/>
    </row>
    <row r="229" spans="1:15" x14ac:dyDescent="0.3">
      <c r="A229" s="34" t="s">
        <v>269</v>
      </c>
      <c r="B229" s="33">
        <v>29.06</v>
      </c>
      <c r="C229" s="33">
        <v>118.98</v>
      </c>
      <c r="D229" s="28" t="s">
        <v>292</v>
      </c>
      <c r="E229" s="35">
        <v>2.6</v>
      </c>
      <c r="F229" s="28">
        <v>1362</v>
      </c>
      <c r="G229" s="27">
        <f t="shared" si="8"/>
        <v>102.3</v>
      </c>
      <c r="H229" s="29">
        <f t="shared" si="9"/>
        <v>3.1</v>
      </c>
      <c r="I229" s="28">
        <v>1362</v>
      </c>
      <c r="J229" s="36"/>
      <c r="K229" s="28" t="s">
        <v>275</v>
      </c>
      <c r="L229" s="2"/>
    </row>
    <row r="230" spans="1:15" x14ac:dyDescent="0.3">
      <c r="A230" s="34" t="s">
        <v>269</v>
      </c>
      <c r="B230" s="33">
        <v>29.06</v>
      </c>
      <c r="C230" s="33">
        <v>118.98</v>
      </c>
      <c r="D230" s="28" t="s">
        <v>293</v>
      </c>
      <c r="E230" s="35">
        <v>2.5</v>
      </c>
      <c r="F230" s="28">
        <v>1339</v>
      </c>
      <c r="G230" s="27">
        <f t="shared" si="8"/>
        <v>99</v>
      </c>
      <c r="H230" s="29">
        <f t="shared" si="9"/>
        <v>3</v>
      </c>
      <c r="I230" s="28">
        <v>1339</v>
      </c>
      <c r="J230" s="36"/>
      <c r="K230" s="28" t="s">
        <v>275</v>
      </c>
      <c r="L230" s="2"/>
    </row>
    <row r="231" spans="1:15" x14ac:dyDescent="0.3">
      <c r="A231" s="34" t="s">
        <v>269</v>
      </c>
      <c r="B231" s="33">
        <v>29.06</v>
      </c>
      <c r="C231" s="33">
        <v>118.98</v>
      </c>
      <c r="D231" s="28" t="s">
        <v>294</v>
      </c>
      <c r="E231" s="35">
        <v>2.6</v>
      </c>
      <c r="F231" s="28">
        <v>1238</v>
      </c>
      <c r="G231" s="27">
        <f t="shared" si="8"/>
        <v>102.3</v>
      </c>
      <c r="H231" s="29">
        <f t="shared" si="9"/>
        <v>3.1</v>
      </c>
      <c r="I231" s="28">
        <v>1238</v>
      </c>
      <c r="J231" s="36"/>
      <c r="K231" s="28" t="s">
        <v>275</v>
      </c>
      <c r="L231" s="2"/>
    </row>
    <row r="232" spans="1:15" x14ac:dyDescent="0.3">
      <c r="A232" s="34" t="s">
        <v>269</v>
      </c>
      <c r="B232" s="33">
        <v>29.06</v>
      </c>
      <c r="C232" s="33">
        <v>118.98</v>
      </c>
      <c r="D232" s="28" t="s">
        <v>295</v>
      </c>
      <c r="E232" s="35">
        <v>2.7</v>
      </c>
      <c r="F232" s="28">
        <v>1285</v>
      </c>
      <c r="G232" s="27">
        <f t="shared" si="8"/>
        <v>105.60000000000001</v>
      </c>
      <c r="H232" s="29">
        <f t="shared" si="9"/>
        <v>3.2</v>
      </c>
      <c r="I232" s="28">
        <v>1285</v>
      </c>
      <c r="J232" s="36"/>
      <c r="K232" s="28" t="s">
        <v>275</v>
      </c>
      <c r="L232" s="2"/>
    </row>
    <row r="233" spans="1:15" x14ac:dyDescent="0.3">
      <c r="A233" s="34" t="s">
        <v>269</v>
      </c>
      <c r="B233" s="33">
        <v>29.06</v>
      </c>
      <c r="C233" s="33">
        <v>118.98</v>
      </c>
      <c r="D233" s="28" t="s">
        <v>296</v>
      </c>
      <c r="E233" s="35">
        <v>2.5</v>
      </c>
      <c r="F233" s="28">
        <v>1364</v>
      </c>
      <c r="G233" s="27">
        <f t="shared" si="8"/>
        <v>99</v>
      </c>
      <c r="H233" s="29">
        <f t="shared" si="9"/>
        <v>3</v>
      </c>
      <c r="I233" s="28">
        <v>1364</v>
      </c>
      <c r="J233" s="36"/>
      <c r="K233" s="28" t="s">
        <v>275</v>
      </c>
      <c r="L233" s="2"/>
    </row>
    <row r="234" spans="1:15" x14ac:dyDescent="0.3">
      <c r="A234" s="34" t="s">
        <v>269</v>
      </c>
      <c r="B234" s="33">
        <v>29.06</v>
      </c>
      <c r="C234" s="33">
        <v>118.98</v>
      </c>
      <c r="D234" s="28" t="s">
        <v>298</v>
      </c>
      <c r="E234" s="35">
        <v>2.7</v>
      </c>
      <c r="F234" s="28">
        <v>1349</v>
      </c>
      <c r="G234" s="27">
        <f t="shared" si="8"/>
        <v>105.60000000000001</v>
      </c>
      <c r="H234" s="29">
        <f t="shared" si="9"/>
        <v>3.2</v>
      </c>
      <c r="I234" s="28">
        <v>1349</v>
      </c>
      <c r="J234" s="36"/>
      <c r="K234" s="28" t="s">
        <v>275</v>
      </c>
      <c r="L234" s="2"/>
    </row>
    <row r="235" spans="1:15" x14ac:dyDescent="0.3">
      <c r="A235" s="34" t="s">
        <v>269</v>
      </c>
      <c r="B235" s="33">
        <v>29.06</v>
      </c>
      <c r="C235" s="33">
        <v>118.98</v>
      </c>
      <c r="D235" s="28" t="s">
        <v>297</v>
      </c>
      <c r="E235" s="35">
        <v>2.4</v>
      </c>
      <c r="F235" s="28">
        <v>1370</v>
      </c>
      <c r="G235" s="27">
        <f t="shared" si="8"/>
        <v>95.7</v>
      </c>
      <c r="H235" s="29">
        <f t="shared" si="9"/>
        <v>2.9</v>
      </c>
      <c r="I235" s="28">
        <v>1370</v>
      </c>
      <c r="J235" s="36"/>
      <c r="K235" s="28" t="s">
        <v>275</v>
      </c>
      <c r="L235" s="2"/>
    </row>
    <row r="236" spans="1:15" x14ac:dyDescent="0.3">
      <c r="A236" s="37" t="s">
        <v>313</v>
      </c>
      <c r="B236" s="38">
        <v>19.8</v>
      </c>
      <c r="C236" s="38">
        <v>110</v>
      </c>
      <c r="D236" s="39" t="s">
        <v>299</v>
      </c>
      <c r="E236" s="40">
        <v>2.8600000000000003</v>
      </c>
      <c r="F236" s="39">
        <v>1518</v>
      </c>
      <c r="G236" s="41">
        <f t="shared" ref="G236:G247" si="10">H236*33</f>
        <v>94.38000000000001</v>
      </c>
      <c r="H236" s="40">
        <v>2.8600000000000003</v>
      </c>
      <c r="I236" s="39">
        <v>1518</v>
      </c>
      <c r="J236" s="39">
        <v>4</v>
      </c>
      <c r="K236" s="39" t="s">
        <v>312</v>
      </c>
    </row>
    <row r="237" spans="1:15" x14ac:dyDescent="0.3">
      <c r="A237" s="37" t="s">
        <v>313</v>
      </c>
      <c r="B237" s="38">
        <v>19.8</v>
      </c>
      <c r="C237" s="38">
        <v>110</v>
      </c>
      <c r="D237" s="39" t="s">
        <v>300</v>
      </c>
      <c r="E237" s="40">
        <v>2.75</v>
      </c>
      <c r="F237" s="39">
        <v>1516</v>
      </c>
      <c r="G237" s="41">
        <f t="shared" si="10"/>
        <v>90.75</v>
      </c>
      <c r="H237" s="40">
        <v>2.75</v>
      </c>
      <c r="I237" s="39">
        <v>1516</v>
      </c>
      <c r="J237" s="39">
        <v>4</v>
      </c>
      <c r="K237" s="39" t="s">
        <v>312</v>
      </c>
    </row>
    <row r="238" spans="1:15" x14ac:dyDescent="0.3">
      <c r="A238" s="37" t="s">
        <v>313</v>
      </c>
      <c r="B238" s="38">
        <v>19.8</v>
      </c>
      <c r="C238" s="38">
        <v>110</v>
      </c>
      <c r="D238" s="39" t="s">
        <v>301</v>
      </c>
      <c r="E238" s="40">
        <v>3.1</v>
      </c>
      <c r="F238" s="39">
        <v>1529</v>
      </c>
      <c r="G238" s="41">
        <f t="shared" si="10"/>
        <v>102.3</v>
      </c>
      <c r="H238" s="40">
        <v>3.1</v>
      </c>
      <c r="I238" s="39">
        <v>1529</v>
      </c>
      <c r="J238" s="39">
        <v>4</v>
      </c>
      <c r="K238" s="39" t="s">
        <v>311</v>
      </c>
      <c r="M238" s="2"/>
      <c r="N238" s="2"/>
    </row>
    <row r="239" spans="1:15" x14ac:dyDescent="0.3">
      <c r="A239" s="37" t="s">
        <v>313</v>
      </c>
      <c r="B239" s="38">
        <v>19.8</v>
      </c>
      <c r="C239" s="38">
        <v>110</v>
      </c>
      <c r="D239" s="39" t="s">
        <v>302</v>
      </c>
      <c r="E239" s="40">
        <v>2.52</v>
      </c>
      <c r="F239" s="39">
        <v>1488</v>
      </c>
      <c r="G239" s="41">
        <f t="shared" si="10"/>
        <v>83.16</v>
      </c>
      <c r="H239" s="40">
        <v>2.52</v>
      </c>
      <c r="I239" s="39">
        <v>1488</v>
      </c>
      <c r="J239" s="39">
        <v>4</v>
      </c>
      <c r="K239" s="39" t="s">
        <v>311</v>
      </c>
      <c r="M239" s="2"/>
      <c r="N239" s="2"/>
      <c r="O239" s="2"/>
    </row>
    <row r="240" spans="1:15" x14ac:dyDescent="0.3">
      <c r="A240" s="37" t="s">
        <v>313</v>
      </c>
      <c r="B240" s="38">
        <v>19.8</v>
      </c>
      <c r="C240" s="38">
        <v>110</v>
      </c>
      <c r="D240" s="39" t="s">
        <v>303</v>
      </c>
      <c r="E240" s="40">
        <v>2.6</v>
      </c>
      <c r="F240" s="39">
        <v>1498</v>
      </c>
      <c r="G240" s="41">
        <f t="shared" si="10"/>
        <v>85.8</v>
      </c>
      <c r="H240" s="40">
        <v>2.6</v>
      </c>
      <c r="I240" s="39">
        <v>1498</v>
      </c>
      <c r="J240" s="39">
        <v>4</v>
      </c>
      <c r="K240" s="39" t="s">
        <v>311</v>
      </c>
      <c r="M240" s="2"/>
      <c r="N240" s="2"/>
    </row>
    <row r="241" spans="1:15" x14ac:dyDescent="0.3">
      <c r="A241" s="37" t="s">
        <v>313</v>
      </c>
      <c r="B241" s="38">
        <v>19.8</v>
      </c>
      <c r="C241" s="38">
        <v>110</v>
      </c>
      <c r="D241" s="39" t="s">
        <v>304</v>
      </c>
      <c r="E241" s="40">
        <v>3.02</v>
      </c>
      <c r="F241" s="39">
        <v>1502</v>
      </c>
      <c r="G241" s="41">
        <f t="shared" si="10"/>
        <v>99.66</v>
      </c>
      <c r="H241" s="40">
        <v>3.02</v>
      </c>
      <c r="I241" s="39">
        <v>1502</v>
      </c>
      <c r="J241" s="39">
        <v>4</v>
      </c>
      <c r="K241" s="39" t="s">
        <v>310</v>
      </c>
      <c r="M241" s="2"/>
      <c r="N241" s="2"/>
    </row>
    <row r="242" spans="1:15" x14ac:dyDescent="0.3">
      <c r="A242" s="37" t="s">
        <v>313</v>
      </c>
      <c r="B242" s="38">
        <v>19.8</v>
      </c>
      <c r="C242" s="38">
        <v>110</v>
      </c>
      <c r="D242" s="39" t="s">
        <v>305</v>
      </c>
      <c r="E242" s="40">
        <v>2.79</v>
      </c>
      <c r="F242" s="39">
        <v>1476</v>
      </c>
      <c r="G242" s="41">
        <f t="shared" si="10"/>
        <v>92.070000000000007</v>
      </c>
      <c r="H242" s="40">
        <v>2.79</v>
      </c>
      <c r="I242" s="39">
        <v>1476</v>
      </c>
      <c r="J242" s="39">
        <v>4</v>
      </c>
      <c r="K242" s="39" t="s">
        <v>310</v>
      </c>
      <c r="M242" s="2"/>
      <c r="N242" s="2"/>
    </row>
    <row r="243" spans="1:15" x14ac:dyDescent="0.3">
      <c r="A243" s="37" t="s">
        <v>313</v>
      </c>
      <c r="B243" s="38">
        <v>19.8</v>
      </c>
      <c r="C243" s="38">
        <v>110</v>
      </c>
      <c r="D243" s="39" t="s">
        <v>306</v>
      </c>
      <c r="E243" s="40">
        <v>3.16</v>
      </c>
      <c r="F243" s="39">
        <v>1507</v>
      </c>
      <c r="G243" s="41">
        <f t="shared" si="10"/>
        <v>104.28</v>
      </c>
      <c r="H243" s="40">
        <v>3.16</v>
      </c>
      <c r="I243" s="39">
        <v>1507</v>
      </c>
      <c r="J243" s="39">
        <v>4</v>
      </c>
      <c r="K243" s="39" t="s">
        <v>310</v>
      </c>
      <c r="M243" s="2"/>
      <c r="N243" s="2"/>
    </row>
    <row r="244" spans="1:15" x14ac:dyDescent="0.3">
      <c r="A244" s="37" t="s">
        <v>313</v>
      </c>
      <c r="B244" s="38">
        <v>19.8</v>
      </c>
      <c r="C244" s="38">
        <v>110</v>
      </c>
      <c r="D244" s="39" t="s">
        <v>307</v>
      </c>
      <c r="E244" s="40">
        <v>3.16</v>
      </c>
      <c r="F244" s="39">
        <v>1509</v>
      </c>
      <c r="G244" s="41">
        <f t="shared" si="10"/>
        <v>104.28</v>
      </c>
      <c r="H244" s="40">
        <v>3.16</v>
      </c>
      <c r="I244" s="39">
        <v>1509</v>
      </c>
      <c r="J244" s="39">
        <v>4</v>
      </c>
      <c r="K244" s="39" t="s">
        <v>310</v>
      </c>
      <c r="M244" s="2"/>
      <c r="N244" s="2"/>
      <c r="O244" s="2"/>
    </row>
    <row r="245" spans="1:15" x14ac:dyDescent="0.3">
      <c r="A245" s="37" t="s">
        <v>313</v>
      </c>
      <c r="B245" s="38">
        <v>19.8</v>
      </c>
      <c r="C245" s="38">
        <v>110</v>
      </c>
      <c r="D245" s="39" t="s">
        <v>304</v>
      </c>
      <c r="E245" s="40">
        <v>3.16</v>
      </c>
      <c r="F245" s="39">
        <v>1526</v>
      </c>
      <c r="G245" s="41">
        <f t="shared" si="10"/>
        <v>104.28</v>
      </c>
      <c r="H245" s="40">
        <v>3.16</v>
      </c>
      <c r="I245" s="39">
        <v>1526</v>
      </c>
      <c r="J245" s="39">
        <v>4</v>
      </c>
      <c r="K245" s="39" t="s">
        <v>314</v>
      </c>
      <c r="M245" s="2"/>
      <c r="N245" s="2"/>
    </row>
    <row r="246" spans="1:15" x14ac:dyDescent="0.3">
      <c r="A246" s="37" t="s">
        <v>313</v>
      </c>
      <c r="B246" s="38">
        <v>19.8</v>
      </c>
      <c r="C246" s="38">
        <v>110</v>
      </c>
      <c r="D246" s="39" t="s">
        <v>308</v>
      </c>
      <c r="E246" s="40">
        <v>2.9</v>
      </c>
      <c r="F246" s="39">
        <v>1515</v>
      </c>
      <c r="G246" s="41">
        <f t="shared" si="10"/>
        <v>95.7</v>
      </c>
      <c r="H246" s="40">
        <v>2.9</v>
      </c>
      <c r="I246" s="39">
        <v>1515</v>
      </c>
      <c r="J246" s="39">
        <v>4</v>
      </c>
      <c r="K246" s="39" t="s">
        <v>314</v>
      </c>
      <c r="M246" s="2"/>
      <c r="N246" s="2"/>
      <c r="O246" s="2"/>
    </row>
    <row r="247" spans="1:15" x14ac:dyDescent="0.3">
      <c r="A247" s="61" t="s">
        <v>313</v>
      </c>
      <c r="B247" s="55">
        <v>19.8</v>
      </c>
      <c r="C247" s="55">
        <v>110</v>
      </c>
      <c r="D247" s="56" t="s">
        <v>309</v>
      </c>
      <c r="E247" s="62">
        <v>2.7</v>
      </c>
      <c r="F247" s="56">
        <v>1502</v>
      </c>
      <c r="G247" s="57">
        <f t="shared" si="10"/>
        <v>89.100000000000009</v>
      </c>
      <c r="H247" s="62">
        <v>2.7</v>
      </c>
      <c r="I247" s="56">
        <v>1502</v>
      </c>
      <c r="J247" s="56">
        <v>4</v>
      </c>
      <c r="K247" s="56" t="s">
        <v>314</v>
      </c>
      <c r="M247" s="2"/>
      <c r="N247" s="2"/>
      <c r="O247" s="2"/>
    </row>
    <row r="248" spans="1:15" x14ac:dyDescent="0.3">
      <c r="A248" s="11"/>
      <c r="B248" s="1"/>
      <c r="C248" s="2"/>
      <c r="G248" s="6"/>
      <c r="J248" s="1"/>
      <c r="M248" s="2"/>
      <c r="N248" s="2"/>
    </row>
    <row r="249" spans="1:15" x14ac:dyDescent="0.3">
      <c r="B249" s="1"/>
      <c r="C249" s="2"/>
      <c r="G249" s="6"/>
      <c r="J249" s="1"/>
      <c r="M249" s="2"/>
      <c r="N249" s="2"/>
      <c r="O249" s="2"/>
    </row>
    <row r="250" spans="1:15" x14ac:dyDescent="0.3">
      <c r="B250" s="1"/>
      <c r="C250" s="2"/>
      <c r="G250" s="6"/>
      <c r="J250" s="1"/>
      <c r="M250" s="2"/>
      <c r="N250" s="2"/>
    </row>
    <row r="251" spans="1:15" x14ac:dyDescent="0.3">
      <c r="B251" s="1"/>
      <c r="C251" s="2"/>
      <c r="G251" s="6"/>
      <c r="J251" s="1"/>
      <c r="M251" s="2"/>
      <c r="N251" s="2"/>
      <c r="O251" s="2"/>
    </row>
    <row r="252" spans="1:15" x14ac:dyDescent="0.3">
      <c r="B252" s="1"/>
      <c r="C252" s="2"/>
      <c r="G252" s="6"/>
      <c r="J252" s="1"/>
      <c r="M252" s="2"/>
      <c r="N252" s="2"/>
      <c r="O252" s="2"/>
    </row>
    <row r="253" spans="1:15" x14ac:dyDescent="0.3">
      <c r="B253" s="1"/>
      <c r="C253" s="2"/>
      <c r="G253" s="6"/>
    </row>
    <row r="254" spans="1:15" x14ac:dyDescent="0.3">
      <c r="B254" s="1"/>
      <c r="C254" s="2"/>
      <c r="G254" s="6"/>
    </row>
    <row r="255" spans="1:15" x14ac:dyDescent="0.3">
      <c r="B255" s="1"/>
      <c r="C255" s="2"/>
      <c r="G255" s="6"/>
    </row>
    <row r="256" spans="1:15" x14ac:dyDescent="0.3">
      <c r="B256" s="1"/>
      <c r="C256" s="2"/>
      <c r="G256" s="6"/>
    </row>
    <row r="257" spans="2:7" x14ac:dyDescent="0.3">
      <c r="B257" s="1"/>
      <c r="C257" s="2"/>
      <c r="G257" s="6"/>
    </row>
    <row r="258" spans="2:7" x14ac:dyDescent="0.3">
      <c r="B258" s="1"/>
      <c r="C258" s="2"/>
      <c r="G258" s="6"/>
    </row>
    <row r="259" spans="2:7" x14ac:dyDescent="0.3">
      <c r="B259" s="1"/>
      <c r="C259" s="2"/>
      <c r="G259" s="6"/>
    </row>
    <row r="260" spans="2:7" x14ac:dyDescent="0.3">
      <c r="B260" s="1"/>
      <c r="C260" s="2"/>
      <c r="G260" s="6"/>
    </row>
    <row r="261" spans="2:7" x14ac:dyDescent="0.3">
      <c r="B261" s="1"/>
      <c r="C261" s="2"/>
      <c r="G261" s="6"/>
    </row>
    <row r="262" spans="2:7" x14ac:dyDescent="0.3">
      <c r="B262" s="1"/>
      <c r="C262" s="2"/>
      <c r="G262" s="6"/>
    </row>
    <row r="263" spans="2:7" x14ac:dyDescent="0.3">
      <c r="B263" s="1"/>
      <c r="C263" s="2"/>
      <c r="G263" s="6"/>
    </row>
    <row r="264" spans="2:7" x14ac:dyDescent="0.3">
      <c r="B264" s="1"/>
      <c r="C264" s="2"/>
      <c r="G264" s="6"/>
    </row>
  </sheetData>
  <sortState xmlns:xlrd2="http://schemas.microsoft.com/office/spreadsheetml/2017/richdata2" ref="M5:M24">
    <sortCondition ref="M4:M24"/>
  </sortState>
  <mergeCells count="2">
    <mergeCell ref="A1:K1"/>
    <mergeCell ref="A3:K3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3BD17-7E45-4852-98BC-93DA367D267C}">
  <dimension ref="A1:S230"/>
  <sheetViews>
    <sheetView zoomScaleNormal="100" workbookViewId="0">
      <selection activeCell="K14" sqref="K14"/>
    </sheetView>
  </sheetViews>
  <sheetFormatPr defaultColWidth="8.88671875" defaultRowHeight="15.6" x14ac:dyDescent="0.3"/>
  <cols>
    <col min="1" max="1" width="18.109375" style="11" bestFit="1" customWidth="1"/>
    <col min="2" max="2" width="7.109375" style="16" bestFit="1" customWidth="1"/>
    <col min="3" max="3" width="10.21875" style="16" bestFit="1" customWidth="1"/>
    <col min="4" max="4" width="11.109375" style="2" bestFit="1" customWidth="1"/>
    <col min="5" max="5" width="22.6640625" style="2" bestFit="1" customWidth="1"/>
    <col min="6" max="6" width="20.109375" style="12" bestFit="1" customWidth="1"/>
    <col min="7" max="7" width="18.6640625" style="2" customWidth="1"/>
    <col min="8" max="8" width="10.109375" style="2" bestFit="1" customWidth="1"/>
    <col min="9" max="9" width="24.6640625" style="2" bestFit="1" customWidth="1"/>
    <col min="10" max="16384" width="8.88671875" style="1"/>
  </cols>
  <sheetData>
    <row r="1" spans="1:11" ht="16.2" thickBot="1" x14ac:dyDescent="0.35">
      <c r="A1" s="81" t="s">
        <v>584</v>
      </c>
      <c r="B1" s="81"/>
      <c r="C1" s="81"/>
      <c r="D1" s="81"/>
      <c r="E1" s="81"/>
      <c r="F1" s="81"/>
      <c r="G1" s="81"/>
      <c r="H1" s="81"/>
      <c r="I1" s="81"/>
    </row>
    <row r="2" spans="1:11" ht="21" customHeight="1" thickTop="1" x14ac:dyDescent="0.3">
      <c r="A2" s="43" t="s">
        <v>267</v>
      </c>
      <c r="B2" s="6" t="s">
        <v>0</v>
      </c>
      <c r="C2" s="6" t="s">
        <v>32</v>
      </c>
      <c r="D2" s="3" t="s">
        <v>34</v>
      </c>
      <c r="E2" s="3" t="s">
        <v>36</v>
      </c>
      <c r="F2" s="18" t="s">
        <v>51</v>
      </c>
      <c r="G2" s="3" t="s">
        <v>35</v>
      </c>
      <c r="H2" s="3" t="s">
        <v>37</v>
      </c>
      <c r="I2" s="3" t="s">
        <v>1</v>
      </c>
    </row>
    <row r="3" spans="1:11" x14ac:dyDescent="0.3">
      <c r="A3" s="86" t="s">
        <v>2</v>
      </c>
      <c r="B3" s="86"/>
      <c r="C3" s="86"/>
      <c r="D3" s="86"/>
      <c r="E3" s="86"/>
      <c r="F3" s="86"/>
      <c r="G3" s="86"/>
      <c r="H3" s="86"/>
      <c r="I3" s="86"/>
      <c r="K3" s="15" t="s">
        <v>266</v>
      </c>
    </row>
    <row r="4" spans="1:11" x14ac:dyDescent="0.3">
      <c r="A4" s="25" t="s">
        <v>524</v>
      </c>
      <c r="B4" s="21">
        <v>23.38</v>
      </c>
      <c r="C4" s="21">
        <v>116.29</v>
      </c>
      <c r="D4" s="25" t="s">
        <v>340</v>
      </c>
      <c r="E4" s="21">
        <f>F4*33</f>
        <v>38.61</v>
      </c>
      <c r="F4" s="25">
        <v>1.17</v>
      </c>
      <c r="G4" s="25">
        <v>904</v>
      </c>
      <c r="H4" s="25">
        <v>35.5</v>
      </c>
      <c r="I4" s="22" t="s">
        <v>353</v>
      </c>
      <c r="K4" s="42" t="s">
        <v>525</v>
      </c>
    </row>
    <row r="5" spans="1:11" x14ac:dyDescent="0.3">
      <c r="A5" s="25" t="s">
        <v>524</v>
      </c>
      <c r="B5" s="21">
        <v>23.38</v>
      </c>
      <c r="C5" s="21">
        <v>116.29</v>
      </c>
      <c r="D5" s="25" t="s">
        <v>341</v>
      </c>
      <c r="E5" s="21">
        <f t="shared" ref="E5:E66" si="0">F5*33</f>
        <v>38.61</v>
      </c>
      <c r="F5" s="25">
        <v>1.17</v>
      </c>
      <c r="G5" s="25">
        <v>904</v>
      </c>
      <c r="H5" s="25">
        <v>35.5</v>
      </c>
      <c r="I5" s="22" t="s">
        <v>353</v>
      </c>
      <c r="K5" s="1" t="s">
        <v>526</v>
      </c>
    </row>
    <row r="6" spans="1:11" x14ac:dyDescent="0.3">
      <c r="A6" s="25" t="s">
        <v>524</v>
      </c>
      <c r="B6" s="21">
        <v>23.38</v>
      </c>
      <c r="C6" s="21">
        <v>116.29</v>
      </c>
      <c r="D6" s="25" t="s">
        <v>342</v>
      </c>
      <c r="E6" s="21">
        <f t="shared" si="0"/>
        <v>38.61</v>
      </c>
      <c r="F6" s="25">
        <v>1.17</v>
      </c>
      <c r="G6" s="25">
        <v>904</v>
      </c>
      <c r="H6" s="25">
        <v>35.5</v>
      </c>
      <c r="I6" s="22" t="s">
        <v>353</v>
      </c>
    </row>
    <row r="7" spans="1:11" x14ac:dyDescent="0.3">
      <c r="A7" s="25" t="s">
        <v>524</v>
      </c>
      <c r="B7" s="21">
        <v>23.38</v>
      </c>
      <c r="C7" s="21">
        <v>116.29</v>
      </c>
      <c r="D7" s="25" t="s">
        <v>343</v>
      </c>
      <c r="E7" s="21">
        <f t="shared" si="0"/>
        <v>44.550000000000004</v>
      </c>
      <c r="F7" s="25">
        <v>1.35</v>
      </c>
      <c r="G7" s="25">
        <v>957</v>
      </c>
      <c r="H7" s="25">
        <v>35.5</v>
      </c>
      <c r="I7" s="22" t="s">
        <v>353</v>
      </c>
    </row>
    <row r="8" spans="1:11" x14ac:dyDescent="0.3">
      <c r="A8" s="25" t="s">
        <v>524</v>
      </c>
      <c r="B8" s="21">
        <v>23.38</v>
      </c>
      <c r="C8" s="21">
        <v>116.29</v>
      </c>
      <c r="D8" s="25" t="s">
        <v>344</v>
      </c>
      <c r="E8" s="21">
        <f t="shared" si="0"/>
        <v>40.26</v>
      </c>
      <c r="F8" s="25">
        <v>1.22</v>
      </c>
      <c r="G8" s="25">
        <v>941</v>
      </c>
      <c r="H8" s="25">
        <v>35.5</v>
      </c>
      <c r="I8" s="22" t="s">
        <v>353</v>
      </c>
    </row>
    <row r="9" spans="1:11" x14ac:dyDescent="0.3">
      <c r="A9" s="25" t="s">
        <v>524</v>
      </c>
      <c r="B9" s="21">
        <v>23.38</v>
      </c>
      <c r="C9" s="21">
        <v>116.29</v>
      </c>
      <c r="D9" s="25" t="s">
        <v>345</v>
      </c>
      <c r="E9" s="21">
        <f t="shared" si="0"/>
        <v>33.33</v>
      </c>
      <c r="F9" s="25">
        <v>1.01</v>
      </c>
      <c r="G9" s="25">
        <v>935</v>
      </c>
      <c r="H9" s="25">
        <v>35.5</v>
      </c>
      <c r="I9" s="22" t="s">
        <v>353</v>
      </c>
    </row>
    <row r="10" spans="1:11" x14ac:dyDescent="0.3">
      <c r="A10" s="25" t="s">
        <v>524</v>
      </c>
      <c r="B10" s="21">
        <v>23.38</v>
      </c>
      <c r="C10" s="21">
        <v>116.29</v>
      </c>
      <c r="D10" s="25" t="s">
        <v>346</v>
      </c>
      <c r="E10" s="21">
        <f t="shared" si="0"/>
        <v>39.6</v>
      </c>
      <c r="F10" s="25">
        <v>1.2</v>
      </c>
      <c r="G10" s="25">
        <v>914</v>
      </c>
      <c r="H10" s="25">
        <v>35.5</v>
      </c>
      <c r="I10" s="22" t="s">
        <v>353</v>
      </c>
    </row>
    <row r="11" spans="1:11" x14ac:dyDescent="0.3">
      <c r="A11" s="25" t="s">
        <v>524</v>
      </c>
      <c r="B11" s="21">
        <v>23.38</v>
      </c>
      <c r="C11" s="21">
        <v>116.29</v>
      </c>
      <c r="D11" s="25" t="s">
        <v>347</v>
      </c>
      <c r="E11" s="21">
        <f t="shared" si="0"/>
        <v>39.269999999999996</v>
      </c>
      <c r="F11" s="25">
        <v>1.19</v>
      </c>
      <c r="G11" s="25">
        <v>939</v>
      </c>
      <c r="H11" s="25">
        <v>35.5</v>
      </c>
      <c r="I11" s="22" t="s">
        <v>353</v>
      </c>
    </row>
    <row r="12" spans="1:11" x14ac:dyDescent="0.3">
      <c r="A12" s="25" t="s">
        <v>524</v>
      </c>
      <c r="B12" s="21">
        <v>23.38</v>
      </c>
      <c r="C12" s="21">
        <v>116.29</v>
      </c>
      <c r="D12" s="25" t="s">
        <v>348</v>
      </c>
      <c r="E12" s="21">
        <f t="shared" si="0"/>
        <v>45.870000000000005</v>
      </c>
      <c r="F12" s="25">
        <v>1.3900000000000001</v>
      </c>
      <c r="G12" s="25">
        <v>941</v>
      </c>
      <c r="H12" s="25">
        <v>35.5</v>
      </c>
      <c r="I12" s="22" t="s">
        <v>353</v>
      </c>
    </row>
    <row r="13" spans="1:11" x14ac:dyDescent="0.3">
      <c r="A13" s="25" t="s">
        <v>524</v>
      </c>
      <c r="B13" s="21">
        <v>23.38</v>
      </c>
      <c r="C13" s="21">
        <v>116.29</v>
      </c>
      <c r="D13" s="25" t="s">
        <v>349</v>
      </c>
      <c r="E13" s="21">
        <f t="shared" si="0"/>
        <v>36.959999999999994</v>
      </c>
      <c r="F13" s="25">
        <v>1.1199999999999999</v>
      </c>
      <c r="G13" s="25">
        <v>891</v>
      </c>
      <c r="H13" s="25">
        <v>35.5</v>
      </c>
      <c r="I13" s="22" t="s">
        <v>353</v>
      </c>
    </row>
    <row r="14" spans="1:11" x14ac:dyDescent="0.3">
      <c r="A14" s="25" t="s">
        <v>524</v>
      </c>
      <c r="B14" s="21">
        <v>23.38</v>
      </c>
      <c r="C14" s="21">
        <v>116.29</v>
      </c>
      <c r="D14" s="25" t="s">
        <v>350</v>
      </c>
      <c r="E14" s="21">
        <f t="shared" si="0"/>
        <v>33.33</v>
      </c>
      <c r="F14" s="25">
        <v>1.01</v>
      </c>
      <c r="G14" s="25">
        <v>860</v>
      </c>
      <c r="H14" s="25">
        <v>35.5</v>
      </c>
      <c r="I14" s="22" t="s">
        <v>353</v>
      </c>
    </row>
    <row r="15" spans="1:11" x14ac:dyDescent="0.3">
      <c r="A15" s="25" t="s">
        <v>524</v>
      </c>
      <c r="B15" s="21">
        <v>23.38</v>
      </c>
      <c r="C15" s="21">
        <v>116.29</v>
      </c>
      <c r="D15" s="25" t="s">
        <v>351</v>
      </c>
      <c r="E15" s="21">
        <f t="shared" si="0"/>
        <v>22.770000000000003</v>
      </c>
      <c r="F15" s="25">
        <v>0.69000000000000006</v>
      </c>
      <c r="G15" s="25">
        <v>839</v>
      </c>
      <c r="H15" s="25">
        <v>35.5</v>
      </c>
      <c r="I15" s="22" t="s">
        <v>353</v>
      </c>
    </row>
    <row r="16" spans="1:11" x14ac:dyDescent="0.3">
      <c r="A16" s="25" t="s">
        <v>524</v>
      </c>
      <c r="B16" s="21">
        <v>23.38</v>
      </c>
      <c r="C16" s="21">
        <v>116.29</v>
      </c>
      <c r="D16" s="25" t="s">
        <v>352</v>
      </c>
      <c r="E16" s="21">
        <f t="shared" si="0"/>
        <v>30.69</v>
      </c>
      <c r="F16" s="25">
        <v>0.93</v>
      </c>
      <c r="G16" s="25">
        <v>847</v>
      </c>
      <c r="H16" s="25">
        <v>35.5</v>
      </c>
      <c r="I16" s="22" t="s">
        <v>353</v>
      </c>
    </row>
    <row r="17" spans="1:11" x14ac:dyDescent="0.3">
      <c r="A17" s="25" t="s">
        <v>354</v>
      </c>
      <c r="B17" s="21">
        <v>26.37</v>
      </c>
      <c r="C17" s="21">
        <v>117.24</v>
      </c>
      <c r="D17" s="44" t="s">
        <v>355</v>
      </c>
      <c r="E17" s="21">
        <f t="shared" si="0"/>
        <v>72.27</v>
      </c>
      <c r="F17" s="25">
        <v>2.19</v>
      </c>
      <c r="G17" s="25">
        <v>1156</v>
      </c>
      <c r="H17" s="25" t="s">
        <v>528</v>
      </c>
      <c r="I17" s="22" t="s">
        <v>356</v>
      </c>
    </row>
    <row r="18" spans="1:11" x14ac:dyDescent="0.3">
      <c r="A18" s="25" t="s">
        <v>354</v>
      </c>
      <c r="B18" s="21">
        <v>26.37</v>
      </c>
      <c r="C18" s="21">
        <v>117.24</v>
      </c>
      <c r="D18" s="44" t="s">
        <v>357</v>
      </c>
      <c r="E18" s="21">
        <f t="shared" si="0"/>
        <v>69.3</v>
      </c>
      <c r="F18" s="25">
        <v>2.1</v>
      </c>
      <c r="G18" s="25">
        <v>1100</v>
      </c>
      <c r="H18" s="25" t="s">
        <v>528</v>
      </c>
      <c r="I18" s="22" t="s">
        <v>356</v>
      </c>
    </row>
    <row r="19" spans="1:11" x14ac:dyDescent="0.3">
      <c r="A19" s="25" t="s">
        <v>354</v>
      </c>
      <c r="B19" s="21">
        <v>26.37</v>
      </c>
      <c r="C19" s="21">
        <v>117.24</v>
      </c>
      <c r="D19" s="25" t="s">
        <v>358</v>
      </c>
      <c r="E19" s="21">
        <f t="shared" si="0"/>
        <v>73.919999999999987</v>
      </c>
      <c r="F19" s="45">
        <v>2.2399999999999998</v>
      </c>
      <c r="G19" s="46">
        <v>1170</v>
      </c>
      <c r="H19" s="25" t="s">
        <v>527</v>
      </c>
      <c r="I19" s="22" t="s">
        <v>356</v>
      </c>
    </row>
    <row r="20" spans="1:11" x14ac:dyDescent="0.3">
      <c r="A20" s="25" t="s">
        <v>354</v>
      </c>
      <c r="B20" s="21">
        <v>26.37</v>
      </c>
      <c r="C20" s="21">
        <v>117.24</v>
      </c>
      <c r="D20" s="25" t="s">
        <v>359</v>
      </c>
      <c r="E20" s="21">
        <f t="shared" si="0"/>
        <v>66</v>
      </c>
      <c r="F20" s="45">
        <v>2</v>
      </c>
      <c r="G20" s="46">
        <v>1108</v>
      </c>
      <c r="H20" s="25" t="s">
        <v>527</v>
      </c>
      <c r="I20" s="25" t="s">
        <v>356</v>
      </c>
      <c r="K20" s="11"/>
    </row>
    <row r="21" spans="1:11" x14ac:dyDescent="0.3">
      <c r="A21" s="25" t="s">
        <v>354</v>
      </c>
      <c r="B21" s="21">
        <v>26.37</v>
      </c>
      <c r="C21" s="21">
        <v>117.24</v>
      </c>
      <c r="D21" s="25" t="s">
        <v>360</v>
      </c>
      <c r="E21" s="21">
        <f t="shared" si="0"/>
        <v>70.61999999999999</v>
      </c>
      <c r="F21" s="45">
        <v>2.1399999999999997</v>
      </c>
      <c r="G21" s="46">
        <v>1106</v>
      </c>
      <c r="H21" s="25" t="s">
        <v>527</v>
      </c>
      <c r="I21" s="25" t="s">
        <v>356</v>
      </c>
    </row>
    <row r="22" spans="1:11" x14ac:dyDescent="0.3">
      <c r="A22" s="25" t="s">
        <v>354</v>
      </c>
      <c r="B22" s="21">
        <v>26.37</v>
      </c>
      <c r="C22" s="21">
        <v>117.24</v>
      </c>
      <c r="D22" s="25" t="s">
        <v>361</v>
      </c>
      <c r="E22" s="21">
        <f t="shared" si="0"/>
        <v>68.97</v>
      </c>
      <c r="F22" s="45">
        <v>2.09</v>
      </c>
      <c r="G22" s="46">
        <v>1091</v>
      </c>
      <c r="H22" s="25" t="s">
        <v>527</v>
      </c>
      <c r="I22" s="25" t="s">
        <v>356</v>
      </c>
    </row>
    <row r="23" spans="1:11" x14ac:dyDescent="0.3">
      <c r="A23" s="25" t="s">
        <v>354</v>
      </c>
      <c r="B23" s="21">
        <v>26.37</v>
      </c>
      <c r="C23" s="21">
        <v>117.24</v>
      </c>
      <c r="D23" s="25" t="s">
        <v>362</v>
      </c>
      <c r="E23" s="21">
        <f t="shared" si="0"/>
        <v>75.899999999999991</v>
      </c>
      <c r="F23" s="45">
        <v>2.2999999999999998</v>
      </c>
      <c r="G23" s="46">
        <v>1171</v>
      </c>
      <c r="H23" s="25" t="s">
        <v>527</v>
      </c>
      <c r="I23" s="25" t="s">
        <v>356</v>
      </c>
    </row>
    <row r="24" spans="1:11" x14ac:dyDescent="0.3">
      <c r="A24" s="25" t="s">
        <v>354</v>
      </c>
      <c r="B24" s="21">
        <v>26.37</v>
      </c>
      <c r="C24" s="21">
        <v>117.24</v>
      </c>
      <c r="D24" s="25" t="s">
        <v>363</v>
      </c>
      <c r="E24" s="21">
        <f t="shared" si="0"/>
        <v>70.61999999999999</v>
      </c>
      <c r="F24" s="45">
        <v>2.1399999999999997</v>
      </c>
      <c r="G24" s="46">
        <v>1144</v>
      </c>
      <c r="H24" s="25" t="s">
        <v>527</v>
      </c>
      <c r="I24" s="25" t="s">
        <v>356</v>
      </c>
    </row>
    <row r="25" spans="1:11" x14ac:dyDescent="0.3">
      <c r="A25" s="25" t="s">
        <v>354</v>
      </c>
      <c r="B25" s="21">
        <v>26.37</v>
      </c>
      <c r="C25" s="21">
        <v>117.24</v>
      </c>
      <c r="D25" s="25" t="s">
        <v>364</v>
      </c>
      <c r="E25" s="21">
        <f t="shared" si="0"/>
        <v>65.010000000000005</v>
      </c>
      <c r="F25" s="45">
        <v>1.97</v>
      </c>
      <c r="G25" s="46">
        <v>1071</v>
      </c>
      <c r="H25" s="25" t="s">
        <v>527</v>
      </c>
      <c r="I25" s="25" t="s">
        <v>356</v>
      </c>
    </row>
    <row r="26" spans="1:11" x14ac:dyDescent="0.3">
      <c r="A26" s="25" t="s">
        <v>354</v>
      </c>
      <c r="B26" s="21">
        <v>26.37</v>
      </c>
      <c r="C26" s="21">
        <v>117.24</v>
      </c>
      <c r="D26" s="25" t="s">
        <v>365</v>
      </c>
      <c r="E26" s="21">
        <f t="shared" si="0"/>
        <v>67.98</v>
      </c>
      <c r="F26" s="45">
        <v>2.06</v>
      </c>
      <c r="G26" s="46">
        <v>1097</v>
      </c>
      <c r="H26" s="25" t="s">
        <v>527</v>
      </c>
      <c r="I26" s="25" t="s">
        <v>356</v>
      </c>
    </row>
    <row r="27" spans="1:11" x14ac:dyDescent="0.3">
      <c r="A27" s="25" t="s">
        <v>354</v>
      </c>
      <c r="B27" s="21">
        <v>26.37</v>
      </c>
      <c r="C27" s="21">
        <v>117.24</v>
      </c>
      <c r="D27" s="25" t="s">
        <v>366</v>
      </c>
      <c r="E27" s="21">
        <f t="shared" si="0"/>
        <v>64.349999999999994</v>
      </c>
      <c r="F27" s="45">
        <v>1.95</v>
      </c>
      <c r="G27" s="46">
        <v>1065</v>
      </c>
      <c r="H27" s="25" t="s">
        <v>527</v>
      </c>
      <c r="I27" s="25" t="s">
        <v>356</v>
      </c>
    </row>
    <row r="28" spans="1:11" x14ac:dyDescent="0.3">
      <c r="A28" s="25" t="s">
        <v>354</v>
      </c>
      <c r="B28" s="21">
        <v>26.37</v>
      </c>
      <c r="C28" s="21">
        <v>117.24</v>
      </c>
      <c r="D28" s="25" t="s">
        <v>367</v>
      </c>
      <c r="E28" s="21">
        <f t="shared" si="0"/>
        <v>64.680000000000007</v>
      </c>
      <c r="F28" s="45">
        <v>1.9600000000000002</v>
      </c>
      <c r="G28" s="46">
        <v>1061</v>
      </c>
      <c r="H28" s="25" t="s">
        <v>527</v>
      </c>
      <c r="I28" s="25" t="s">
        <v>356</v>
      </c>
    </row>
    <row r="29" spans="1:11" x14ac:dyDescent="0.3">
      <c r="A29" s="25" t="s">
        <v>354</v>
      </c>
      <c r="B29" s="21">
        <v>26.37</v>
      </c>
      <c r="C29" s="21">
        <v>117.24</v>
      </c>
      <c r="D29" s="25" t="s">
        <v>368</v>
      </c>
      <c r="E29" s="21">
        <f t="shared" si="0"/>
        <v>72.27</v>
      </c>
      <c r="F29" s="45">
        <v>2.19</v>
      </c>
      <c r="G29" s="46">
        <v>1159</v>
      </c>
      <c r="H29" s="25" t="s">
        <v>527</v>
      </c>
      <c r="I29" s="25" t="s">
        <v>356</v>
      </c>
    </row>
    <row r="30" spans="1:11" x14ac:dyDescent="0.3">
      <c r="A30" s="25" t="s">
        <v>354</v>
      </c>
      <c r="B30" s="21">
        <v>26.37</v>
      </c>
      <c r="C30" s="21">
        <v>117.24</v>
      </c>
      <c r="D30" s="25" t="s">
        <v>369</v>
      </c>
      <c r="E30" s="21">
        <f t="shared" si="0"/>
        <v>71.61</v>
      </c>
      <c r="F30" s="45">
        <v>2.17</v>
      </c>
      <c r="G30" s="46">
        <v>1126</v>
      </c>
      <c r="H30" s="25" t="s">
        <v>527</v>
      </c>
      <c r="I30" s="25" t="s">
        <v>356</v>
      </c>
    </row>
    <row r="31" spans="1:11" x14ac:dyDescent="0.3">
      <c r="A31" s="25" t="s">
        <v>354</v>
      </c>
      <c r="B31" s="21">
        <v>26.37</v>
      </c>
      <c r="C31" s="21">
        <v>117.24</v>
      </c>
      <c r="D31" s="25" t="s">
        <v>370</v>
      </c>
      <c r="E31" s="21">
        <f t="shared" si="0"/>
        <v>72.600000000000009</v>
      </c>
      <c r="F31" s="45">
        <v>2.2000000000000002</v>
      </c>
      <c r="G31" s="46">
        <v>1133</v>
      </c>
      <c r="H31" s="25" t="s">
        <v>527</v>
      </c>
      <c r="I31" s="25" t="s">
        <v>356</v>
      </c>
    </row>
    <row r="32" spans="1:11" x14ac:dyDescent="0.3">
      <c r="A32" s="25" t="s">
        <v>354</v>
      </c>
      <c r="B32" s="21">
        <v>26.37</v>
      </c>
      <c r="C32" s="21">
        <v>117.24</v>
      </c>
      <c r="D32" s="25" t="s">
        <v>371</v>
      </c>
      <c r="E32" s="21">
        <f t="shared" si="0"/>
        <v>65.669999999999987</v>
      </c>
      <c r="F32" s="45">
        <v>1.9899999999999998</v>
      </c>
      <c r="G32" s="46">
        <v>1087</v>
      </c>
      <c r="H32" s="25" t="s">
        <v>527</v>
      </c>
      <c r="I32" s="25" t="s">
        <v>356</v>
      </c>
    </row>
    <row r="33" spans="1:19" x14ac:dyDescent="0.3">
      <c r="A33" s="25" t="s">
        <v>354</v>
      </c>
      <c r="B33" s="21">
        <v>26.37</v>
      </c>
      <c r="C33" s="21">
        <v>117.24</v>
      </c>
      <c r="D33" s="25" t="s">
        <v>372</v>
      </c>
      <c r="E33" s="21">
        <f t="shared" si="0"/>
        <v>72.929999999999993</v>
      </c>
      <c r="F33" s="45">
        <v>2.21</v>
      </c>
      <c r="G33" s="46">
        <v>1158</v>
      </c>
      <c r="H33" s="25" t="s">
        <v>527</v>
      </c>
      <c r="I33" s="25" t="s">
        <v>356</v>
      </c>
    </row>
    <row r="34" spans="1:19" x14ac:dyDescent="0.3">
      <c r="A34" s="25" t="s">
        <v>354</v>
      </c>
      <c r="B34" s="47">
        <v>26.37</v>
      </c>
      <c r="C34" s="47">
        <v>117.24</v>
      </c>
      <c r="D34" s="25" t="s">
        <v>373</v>
      </c>
      <c r="E34" s="21">
        <f t="shared" si="0"/>
        <v>21.779999999999998</v>
      </c>
      <c r="F34" s="45">
        <v>0.65999999999999992</v>
      </c>
      <c r="G34" s="46">
        <v>713</v>
      </c>
      <c r="H34" s="25" t="s">
        <v>527</v>
      </c>
      <c r="I34" s="25" t="s">
        <v>374</v>
      </c>
    </row>
    <row r="35" spans="1:19" x14ac:dyDescent="0.3">
      <c r="A35" s="25" t="s">
        <v>354</v>
      </c>
      <c r="B35" s="47">
        <v>26.37</v>
      </c>
      <c r="C35" s="47">
        <v>117.24</v>
      </c>
      <c r="D35" s="25" t="s">
        <v>375</v>
      </c>
      <c r="E35" s="21">
        <f t="shared" si="0"/>
        <v>21.12</v>
      </c>
      <c r="F35" s="45">
        <v>0.64</v>
      </c>
      <c r="G35" s="46">
        <v>663</v>
      </c>
      <c r="H35" s="25" t="s">
        <v>527</v>
      </c>
      <c r="I35" s="25" t="s">
        <v>374</v>
      </c>
    </row>
    <row r="36" spans="1:19" x14ac:dyDescent="0.3">
      <c r="A36" s="25" t="s">
        <v>354</v>
      </c>
      <c r="B36" s="47">
        <v>26.37</v>
      </c>
      <c r="C36" s="47">
        <v>117.24</v>
      </c>
      <c r="D36" s="25" t="s">
        <v>376</v>
      </c>
      <c r="E36" s="21">
        <f t="shared" si="0"/>
        <v>15.18</v>
      </c>
      <c r="F36" s="45">
        <v>0.45999999999999996</v>
      </c>
      <c r="G36" s="46">
        <v>631</v>
      </c>
      <c r="H36" s="25" t="s">
        <v>527</v>
      </c>
      <c r="I36" s="25" t="s">
        <v>374</v>
      </c>
    </row>
    <row r="37" spans="1:19" x14ac:dyDescent="0.3">
      <c r="A37" s="25" t="s">
        <v>354</v>
      </c>
      <c r="B37" s="47">
        <v>26.37</v>
      </c>
      <c r="C37" s="47">
        <v>117.24</v>
      </c>
      <c r="D37" s="25" t="s">
        <v>377</v>
      </c>
      <c r="E37" s="21">
        <f t="shared" si="0"/>
        <v>20.79</v>
      </c>
      <c r="F37" s="45">
        <v>0.63</v>
      </c>
      <c r="G37" s="46">
        <v>715</v>
      </c>
      <c r="H37" s="25" t="s">
        <v>527</v>
      </c>
      <c r="I37" s="25" t="s">
        <v>374</v>
      </c>
    </row>
    <row r="38" spans="1:19" s="2" customFormat="1" x14ac:dyDescent="0.3">
      <c r="A38" s="48" t="s">
        <v>378</v>
      </c>
      <c r="B38" s="47">
        <v>20.62</v>
      </c>
      <c r="C38" s="47">
        <v>110.06</v>
      </c>
      <c r="D38" s="25" t="s">
        <v>379</v>
      </c>
      <c r="E38" s="21">
        <f t="shared" si="0"/>
        <v>39.93</v>
      </c>
      <c r="F38" s="45">
        <v>1.21</v>
      </c>
      <c r="G38" s="46">
        <v>915</v>
      </c>
      <c r="H38" s="49" t="s">
        <v>530</v>
      </c>
      <c r="I38" s="25" t="s">
        <v>380</v>
      </c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s="2" customFormat="1" x14ac:dyDescent="0.3">
      <c r="A39" s="48" t="s">
        <v>378</v>
      </c>
      <c r="B39" s="47">
        <v>20.62</v>
      </c>
      <c r="C39" s="47">
        <v>110.06</v>
      </c>
      <c r="D39" s="25" t="s">
        <v>381</v>
      </c>
      <c r="E39" s="21">
        <f t="shared" si="0"/>
        <v>50.49</v>
      </c>
      <c r="F39" s="45">
        <v>1.53</v>
      </c>
      <c r="G39" s="46">
        <v>994</v>
      </c>
      <c r="H39" s="49" t="s">
        <v>530</v>
      </c>
      <c r="I39" s="25" t="s">
        <v>380</v>
      </c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s="2" customFormat="1" x14ac:dyDescent="0.3">
      <c r="A40" s="48" t="s">
        <v>378</v>
      </c>
      <c r="B40" s="47">
        <v>20.62</v>
      </c>
      <c r="C40" s="47">
        <v>110.06</v>
      </c>
      <c r="D40" s="25" t="s">
        <v>382</v>
      </c>
      <c r="E40" s="21">
        <f t="shared" si="0"/>
        <v>64.02</v>
      </c>
      <c r="F40" s="45">
        <v>1.94</v>
      </c>
      <c r="G40" s="46">
        <v>1072</v>
      </c>
      <c r="H40" s="49" t="s">
        <v>529</v>
      </c>
      <c r="I40" s="25" t="s">
        <v>380</v>
      </c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s="2" customFormat="1" x14ac:dyDescent="0.3">
      <c r="A41" s="48" t="s">
        <v>378</v>
      </c>
      <c r="B41" s="47">
        <v>20.62</v>
      </c>
      <c r="C41" s="47">
        <v>110.06</v>
      </c>
      <c r="D41" s="25" t="s">
        <v>383</v>
      </c>
      <c r="E41" s="21">
        <f t="shared" si="0"/>
        <v>49.83</v>
      </c>
      <c r="F41" s="45">
        <v>1.51</v>
      </c>
      <c r="G41" s="46">
        <v>1007</v>
      </c>
      <c r="H41" s="49" t="s">
        <v>529</v>
      </c>
      <c r="I41" s="25" t="s">
        <v>380</v>
      </c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s="2" customFormat="1" x14ac:dyDescent="0.3">
      <c r="A42" s="48" t="s">
        <v>378</v>
      </c>
      <c r="B42" s="47">
        <v>20.62</v>
      </c>
      <c r="C42" s="47">
        <v>110.06</v>
      </c>
      <c r="D42" s="25" t="s">
        <v>384</v>
      </c>
      <c r="E42" s="21">
        <f t="shared" si="0"/>
        <v>51.809999999999995</v>
      </c>
      <c r="F42" s="45">
        <v>1.5699999999999998</v>
      </c>
      <c r="G42" s="46">
        <v>1017</v>
      </c>
      <c r="H42" s="49" t="s">
        <v>529</v>
      </c>
      <c r="I42" s="25" t="s">
        <v>380</v>
      </c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s="2" customFormat="1" x14ac:dyDescent="0.3">
      <c r="A43" s="48" t="s">
        <v>378</v>
      </c>
      <c r="B43" s="47">
        <v>20.62</v>
      </c>
      <c r="C43" s="47">
        <v>110.06</v>
      </c>
      <c r="D43" s="25" t="s">
        <v>385</v>
      </c>
      <c r="E43" s="21">
        <f t="shared" si="0"/>
        <v>49.5</v>
      </c>
      <c r="F43" s="45">
        <v>1.5</v>
      </c>
      <c r="G43" s="46">
        <v>961</v>
      </c>
      <c r="H43" s="49" t="s">
        <v>529</v>
      </c>
      <c r="I43" s="25" t="s">
        <v>380</v>
      </c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s="2" customFormat="1" x14ac:dyDescent="0.3">
      <c r="A44" s="48" t="s">
        <v>378</v>
      </c>
      <c r="B44" s="47">
        <v>20.62</v>
      </c>
      <c r="C44" s="47">
        <v>110.06</v>
      </c>
      <c r="D44" s="25" t="s">
        <v>386</v>
      </c>
      <c r="E44" s="21">
        <f t="shared" si="0"/>
        <v>58.080000000000005</v>
      </c>
      <c r="F44" s="45">
        <v>1.7600000000000002</v>
      </c>
      <c r="G44" s="46">
        <v>1031</v>
      </c>
      <c r="H44" s="49" t="s">
        <v>529</v>
      </c>
      <c r="I44" s="25" t="s">
        <v>380</v>
      </c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s="2" customFormat="1" x14ac:dyDescent="0.3">
      <c r="A45" s="48" t="s">
        <v>378</v>
      </c>
      <c r="B45" s="47">
        <v>20.62</v>
      </c>
      <c r="C45" s="47">
        <v>110.06</v>
      </c>
      <c r="D45" s="25" t="s">
        <v>387</v>
      </c>
      <c r="E45" s="21">
        <f t="shared" si="0"/>
        <v>54.449999999999996</v>
      </c>
      <c r="F45" s="45">
        <v>1.65</v>
      </c>
      <c r="G45" s="46">
        <v>1023</v>
      </c>
      <c r="H45" s="49" t="s">
        <v>529</v>
      </c>
      <c r="I45" s="25" t="s">
        <v>380</v>
      </c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s="2" customFormat="1" x14ac:dyDescent="0.3">
      <c r="A46" s="48" t="s">
        <v>378</v>
      </c>
      <c r="B46" s="47">
        <v>20.62</v>
      </c>
      <c r="C46" s="47">
        <v>110.06</v>
      </c>
      <c r="D46" s="25" t="s">
        <v>388</v>
      </c>
      <c r="E46" s="21">
        <f t="shared" si="0"/>
        <v>61.050000000000004</v>
      </c>
      <c r="F46" s="45">
        <v>1.85</v>
      </c>
      <c r="G46" s="46">
        <v>1028</v>
      </c>
      <c r="H46" s="49" t="s">
        <v>529</v>
      </c>
      <c r="I46" s="25" t="s">
        <v>380</v>
      </c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s="2" customFormat="1" x14ac:dyDescent="0.3">
      <c r="A47" s="48" t="s">
        <v>378</v>
      </c>
      <c r="B47" s="47">
        <v>20.62</v>
      </c>
      <c r="C47" s="47">
        <v>110.06</v>
      </c>
      <c r="D47" s="25" t="s">
        <v>389</v>
      </c>
      <c r="E47" s="21">
        <f t="shared" si="0"/>
        <v>61.38</v>
      </c>
      <c r="F47" s="45">
        <v>1.86</v>
      </c>
      <c r="G47" s="46">
        <v>1035</v>
      </c>
      <c r="H47" s="49" t="s">
        <v>529</v>
      </c>
      <c r="I47" s="25" t="s">
        <v>380</v>
      </c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s="2" customFormat="1" x14ac:dyDescent="0.3">
      <c r="A48" s="48" t="s">
        <v>378</v>
      </c>
      <c r="B48" s="47">
        <v>20.62</v>
      </c>
      <c r="C48" s="47">
        <v>110.06</v>
      </c>
      <c r="D48" s="25" t="s">
        <v>390</v>
      </c>
      <c r="E48" s="21">
        <f t="shared" si="0"/>
        <v>80.190000000000012</v>
      </c>
      <c r="F48" s="45">
        <v>2.4300000000000002</v>
      </c>
      <c r="G48" s="46">
        <v>1109</v>
      </c>
      <c r="H48" s="49" t="s">
        <v>529</v>
      </c>
      <c r="I48" s="25" t="s">
        <v>380</v>
      </c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s="2" customFormat="1" x14ac:dyDescent="0.3">
      <c r="A49" s="48" t="s">
        <v>378</v>
      </c>
      <c r="B49" s="47">
        <v>20.62</v>
      </c>
      <c r="C49" s="47">
        <v>110.06</v>
      </c>
      <c r="D49" s="25" t="s">
        <v>391</v>
      </c>
      <c r="E49" s="21">
        <f t="shared" si="0"/>
        <v>60.059999999999995</v>
      </c>
      <c r="F49" s="45">
        <v>1.8199999999999998</v>
      </c>
      <c r="G49" s="46">
        <v>1034</v>
      </c>
      <c r="H49" s="49" t="s">
        <v>529</v>
      </c>
      <c r="I49" s="25" t="s">
        <v>380</v>
      </c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s="2" customFormat="1" x14ac:dyDescent="0.3">
      <c r="A50" s="48" t="s">
        <v>378</v>
      </c>
      <c r="B50" s="47">
        <v>20.62</v>
      </c>
      <c r="C50" s="47">
        <v>110.06</v>
      </c>
      <c r="D50" s="25" t="s">
        <v>392</v>
      </c>
      <c r="E50" s="21">
        <f t="shared" si="0"/>
        <v>52.800000000000004</v>
      </c>
      <c r="F50" s="45">
        <v>1.6</v>
      </c>
      <c r="G50" s="46">
        <v>969</v>
      </c>
      <c r="H50" s="49" t="s">
        <v>529</v>
      </c>
      <c r="I50" s="25" t="s">
        <v>380</v>
      </c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s="2" customFormat="1" x14ac:dyDescent="0.3">
      <c r="A51" s="48" t="s">
        <v>378</v>
      </c>
      <c r="B51" s="47">
        <v>20.62</v>
      </c>
      <c r="C51" s="47">
        <v>110.06</v>
      </c>
      <c r="D51" s="25" t="s">
        <v>393</v>
      </c>
      <c r="E51" s="21">
        <f t="shared" si="0"/>
        <v>62.37</v>
      </c>
      <c r="F51" s="45">
        <v>1.89</v>
      </c>
      <c r="G51" s="46">
        <v>1042</v>
      </c>
      <c r="H51" s="49" t="s">
        <v>529</v>
      </c>
      <c r="I51" s="25" t="s">
        <v>380</v>
      </c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s="2" customFormat="1" x14ac:dyDescent="0.3">
      <c r="A52" s="48" t="s">
        <v>378</v>
      </c>
      <c r="B52" s="47">
        <v>20.62</v>
      </c>
      <c r="C52" s="47">
        <v>110.06</v>
      </c>
      <c r="D52" s="25" t="s">
        <v>394</v>
      </c>
      <c r="E52" s="21">
        <f t="shared" si="0"/>
        <v>47.85</v>
      </c>
      <c r="F52" s="45">
        <v>1.45</v>
      </c>
      <c r="G52" s="46">
        <v>963</v>
      </c>
      <c r="H52" s="49" t="s">
        <v>529</v>
      </c>
      <c r="I52" s="25" t="s">
        <v>380</v>
      </c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s="2" customFormat="1" x14ac:dyDescent="0.3">
      <c r="A53" s="48" t="s">
        <v>378</v>
      </c>
      <c r="B53" s="47">
        <v>20.62</v>
      </c>
      <c r="C53" s="47">
        <v>110.06</v>
      </c>
      <c r="D53" s="25" t="s">
        <v>395</v>
      </c>
      <c r="E53" s="21">
        <f t="shared" si="0"/>
        <v>60.39</v>
      </c>
      <c r="F53" s="45">
        <v>1.83</v>
      </c>
      <c r="G53" s="46">
        <v>1017</v>
      </c>
      <c r="H53" s="49" t="s">
        <v>529</v>
      </c>
      <c r="I53" s="25" t="s">
        <v>396</v>
      </c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s="2" customFormat="1" x14ac:dyDescent="0.3">
      <c r="A54" s="48" t="s">
        <v>378</v>
      </c>
      <c r="B54" s="47">
        <v>20.62</v>
      </c>
      <c r="C54" s="47">
        <v>110.06</v>
      </c>
      <c r="D54" s="25" t="s">
        <v>397</v>
      </c>
      <c r="E54" s="21">
        <f t="shared" si="0"/>
        <v>45.209999999999994</v>
      </c>
      <c r="F54" s="45">
        <v>1.3699999999999999</v>
      </c>
      <c r="G54" s="46">
        <v>941</v>
      </c>
      <c r="H54" s="49" t="s">
        <v>529</v>
      </c>
      <c r="I54" s="25" t="s">
        <v>396</v>
      </c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s="2" customFormat="1" x14ac:dyDescent="0.3">
      <c r="A55" s="48" t="s">
        <v>378</v>
      </c>
      <c r="B55" s="47">
        <v>20.62</v>
      </c>
      <c r="C55" s="47">
        <v>110.06</v>
      </c>
      <c r="D55" s="25" t="s">
        <v>398</v>
      </c>
      <c r="E55" s="21">
        <f t="shared" si="0"/>
        <v>40.589999999999996</v>
      </c>
      <c r="F55" s="45">
        <v>1.23</v>
      </c>
      <c r="G55" s="46">
        <v>901</v>
      </c>
      <c r="H55" s="49" t="s">
        <v>529</v>
      </c>
      <c r="I55" s="25" t="s">
        <v>399</v>
      </c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s="2" customFormat="1" x14ac:dyDescent="0.3">
      <c r="A56" s="48" t="s">
        <v>378</v>
      </c>
      <c r="B56" s="47">
        <v>20.62</v>
      </c>
      <c r="C56" s="47">
        <v>110.06</v>
      </c>
      <c r="D56" s="25" t="s">
        <v>400</v>
      </c>
      <c r="E56" s="21">
        <f t="shared" si="0"/>
        <v>40.26</v>
      </c>
      <c r="F56" s="45">
        <v>1.22</v>
      </c>
      <c r="G56" s="46">
        <v>901</v>
      </c>
      <c r="H56" s="49" t="s">
        <v>529</v>
      </c>
      <c r="I56" s="25" t="s">
        <v>399</v>
      </c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s="2" customFormat="1" x14ac:dyDescent="0.3">
      <c r="A57" s="48" t="s">
        <v>378</v>
      </c>
      <c r="B57" s="47">
        <v>20.62</v>
      </c>
      <c r="C57" s="47">
        <v>110.06</v>
      </c>
      <c r="D57" s="25" t="s">
        <v>401</v>
      </c>
      <c r="E57" s="21">
        <f t="shared" si="0"/>
        <v>39.269999999999996</v>
      </c>
      <c r="F57" s="45">
        <v>1.19</v>
      </c>
      <c r="G57" s="46">
        <v>897</v>
      </c>
      <c r="H57" s="49" t="s">
        <v>529</v>
      </c>
      <c r="I57" s="25" t="s">
        <v>399</v>
      </c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s="2" customFormat="1" x14ac:dyDescent="0.3">
      <c r="A58" s="48" t="s">
        <v>402</v>
      </c>
      <c r="B58" s="47">
        <v>29.5</v>
      </c>
      <c r="C58" s="47">
        <v>120.9</v>
      </c>
      <c r="D58" s="25" t="s">
        <v>403</v>
      </c>
      <c r="E58" s="21">
        <f t="shared" si="0"/>
        <v>77.22</v>
      </c>
      <c r="F58" s="45">
        <v>2.34</v>
      </c>
      <c r="G58" s="46">
        <v>1215</v>
      </c>
      <c r="H58" s="49" t="s">
        <v>532</v>
      </c>
      <c r="I58" s="25" t="s">
        <v>404</v>
      </c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s="2" customFormat="1" x14ac:dyDescent="0.3">
      <c r="A59" s="48" t="s">
        <v>402</v>
      </c>
      <c r="B59" s="47">
        <v>29.5</v>
      </c>
      <c r="C59" s="47">
        <v>120.9</v>
      </c>
      <c r="D59" s="25" t="s">
        <v>405</v>
      </c>
      <c r="E59" s="21">
        <f t="shared" si="0"/>
        <v>69.960000000000008</v>
      </c>
      <c r="F59" s="45">
        <v>2.12</v>
      </c>
      <c r="G59" s="46">
        <v>1171</v>
      </c>
      <c r="H59" s="49" t="s">
        <v>532</v>
      </c>
      <c r="I59" s="25" t="s">
        <v>404</v>
      </c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s="2" customFormat="1" x14ac:dyDescent="0.3">
      <c r="A60" s="48" t="s">
        <v>402</v>
      </c>
      <c r="B60" s="47">
        <v>29.5</v>
      </c>
      <c r="C60" s="47">
        <v>120.9</v>
      </c>
      <c r="D60" s="25" t="s">
        <v>406</v>
      </c>
      <c r="E60" s="21">
        <f t="shared" si="0"/>
        <v>78.210000000000008</v>
      </c>
      <c r="F60" s="45">
        <v>2.37</v>
      </c>
      <c r="G60" s="46">
        <v>1177</v>
      </c>
      <c r="H60" s="49" t="s">
        <v>532</v>
      </c>
      <c r="I60" s="25" t="s">
        <v>404</v>
      </c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s="2" customFormat="1" x14ac:dyDescent="0.3">
      <c r="A61" s="48" t="s">
        <v>402</v>
      </c>
      <c r="B61" s="47">
        <v>29.5</v>
      </c>
      <c r="C61" s="47">
        <v>120.9</v>
      </c>
      <c r="D61" s="25" t="s">
        <v>407</v>
      </c>
      <c r="E61" s="21">
        <f t="shared" si="0"/>
        <v>62.040000000000006</v>
      </c>
      <c r="F61" s="45">
        <v>1.8800000000000001</v>
      </c>
      <c r="G61" s="46">
        <v>1153</v>
      </c>
      <c r="H61" s="49" t="s">
        <v>531</v>
      </c>
      <c r="I61" s="25" t="s">
        <v>408</v>
      </c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s="2" customFormat="1" x14ac:dyDescent="0.3">
      <c r="A62" s="48" t="s">
        <v>402</v>
      </c>
      <c r="B62" s="47">
        <v>29.5</v>
      </c>
      <c r="C62" s="47">
        <v>120.9</v>
      </c>
      <c r="D62" s="25" t="s">
        <v>409</v>
      </c>
      <c r="E62" s="21">
        <f t="shared" si="0"/>
        <v>73.259999999999991</v>
      </c>
      <c r="F62" s="45">
        <v>2.2199999999999998</v>
      </c>
      <c r="G62" s="46">
        <v>1190</v>
      </c>
      <c r="H62" s="49" t="s">
        <v>531</v>
      </c>
      <c r="I62" s="25" t="s">
        <v>408</v>
      </c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s="2" customFormat="1" x14ac:dyDescent="0.3">
      <c r="A63" s="48" t="s">
        <v>402</v>
      </c>
      <c r="B63" s="47">
        <v>29.5</v>
      </c>
      <c r="C63" s="47">
        <v>120.9</v>
      </c>
      <c r="D63" s="25" t="s">
        <v>410</v>
      </c>
      <c r="E63" s="21">
        <f t="shared" si="0"/>
        <v>74.91</v>
      </c>
      <c r="F63" s="45">
        <v>2.27</v>
      </c>
      <c r="G63" s="46">
        <v>1189</v>
      </c>
      <c r="H63" s="49" t="s">
        <v>531</v>
      </c>
      <c r="I63" s="25" t="s">
        <v>408</v>
      </c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s="2" customFormat="1" x14ac:dyDescent="0.3">
      <c r="A64" s="48" t="s">
        <v>411</v>
      </c>
      <c r="B64" s="47">
        <v>30.76</v>
      </c>
      <c r="C64" s="47">
        <v>119.78</v>
      </c>
      <c r="D64" s="25" t="s">
        <v>412</v>
      </c>
      <c r="E64" s="21">
        <f t="shared" si="0"/>
        <v>32.67</v>
      </c>
      <c r="F64" s="45">
        <v>0.99</v>
      </c>
      <c r="G64" s="46">
        <v>786</v>
      </c>
      <c r="H64" s="49" t="s">
        <v>533</v>
      </c>
      <c r="I64" s="25" t="s">
        <v>380</v>
      </c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s="2" customFormat="1" x14ac:dyDescent="0.3">
      <c r="A65" s="48" t="s">
        <v>544</v>
      </c>
      <c r="B65" s="47">
        <v>25.22</v>
      </c>
      <c r="C65" s="47">
        <v>114.71</v>
      </c>
      <c r="D65" s="50" t="s">
        <v>545</v>
      </c>
      <c r="E65" s="21">
        <f t="shared" si="0"/>
        <v>78.87</v>
      </c>
      <c r="F65" s="45">
        <v>2.39</v>
      </c>
      <c r="G65" s="46">
        <v>1182</v>
      </c>
      <c r="H65" s="49" t="s">
        <v>547</v>
      </c>
      <c r="I65" s="25" t="s">
        <v>546</v>
      </c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s="2" customFormat="1" x14ac:dyDescent="0.3">
      <c r="A66" s="48" t="s">
        <v>411</v>
      </c>
      <c r="B66" s="47">
        <v>30.76</v>
      </c>
      <c r="C66" s="47">
        <v>119.78</v>
      </c>
      <c r="D66" s="25" t="s">
        <v>413</v>
      </c>
      <c r="E66" s="21">
        <f t="shared" si="0"/>
        <v>33.660000000000004</v>
      </c>
      <c r="F66" s="45">
        <v>1.02</v>
      </c>
      <c r="G66" s="46">
        <v>801</v>
      </c>
      <c r="H66" s="49" t="s">
        <v>533</v>
      </c>
      <c r="I66" s="25" t="s">
        <v>380</v>
      </c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s="2" customFormat="1" x14ac:dyDescent="0.3">
      <c r="A67" s="48" t="s">
        <v>414</v>
      </c>
      <c r="B67" s="47">
        <v>33</v>
      </c>
      <c r="C67" s="47">
        <v>118.15</v>
      </c>
      <c r="D67" s="25" t="s">
        <v>415</v>
      </c>
      <c r="E67" s="21">
        <f t="shared" ref="E67:E107" si="1">F67*33</f>
        <v>47.85</v>
      </c>
      <c r="F67" s="45">
        <v>1.45</v>
      </c>
      <c r="G67" s="46">
        <v>950</v>
      </c>
      <c r="H67" s="49">
        <v>1.4</v>
      </c>
      <c r="I67" s="25" t="s">
        <v>416</v>
      </c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s="2" customFormat="1" x14ac:dyDescent="0.3">
      <c r="A68" s="48" t="s">
        <v>414</v>
      </c>
      <c r="B68" s="47">
        <v>33</v>
      </c>
      <c r="C68" s="47">
        <v>118.15</v>
      </c>
      <c r="D68" s="25" t="s">
        <v>417</v>
      </c>
      <c r="E68" s="21">
        <f t="shared" si="1"/>
        <v>44.220000000000006</v>
      </c>
      <c r="F68" s="45">
        <v>1.34</v>
      </c>
      <c r="G68" s="46">
        <v>924</v>
      </c>
      <c r="H68" s="49">
        <v>1.4</v>
      </c>
      <c r="I68" s="25" t="s">
        <v>416</v>
      </c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s="2" customFormat="1" x14ac:dyDescent="0.3">
      <c r="A69" s="48" t="s">
        <v>414</v>
      </c>
      <c r="B69" s="47">
        <v>33</v>
      </c>
      <c r="C69" s="47">
        <v>118.15</v>
      </c>
      <c r="D69" s="25" t="s">
        <v>418</v>
      </c>
      <c r="E69" s="21">
        <f t="shared" si="1"/>
        <v>44.550000000000004</v>
      </c>
      <c r="F69" s="45">
        <v>1.35</v>
      </c>
      <c r="G69" s="46">
        <v>926</v>
      </c>
      <c r="H69" s="49">
        <v>1.4</v>
      </c>
      <c r="I69" s="25" t="s">
        <v>416</v>
      </c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s="2" customFormat="1" x14ac:dyDescent="0.3">
      <c r="A70" s="48" t="s">
        <v>414</v>
      </c>
      <c r="B70" s="47">
        <v>33</v>
      </c>
      <c r="C70" s="47">
        <v>118.15</v>
      </c>
      <c r="D70" s="25" t="s">
        <v>419</v>
      </c>
      <c r="E70" s="21">
        <f t="shared" si="1"/>
        <v>67.98</v>
      </c>
      <c r="F70" s="45">
        <v>2.06</v>
      </c>
      <c r="G70" s="46">
        <v>1163</v>
      </c>
      <c r="H70" s="49">
        <v>1.4</v>
      </c>
      <c r="I70" s="25" t="s">
        <v>416</v>
      </c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s="2" customFormat="1" x14ac:dyDescent="0.3">
      <c r="A71" s="48" t="s">
        <v>414</v>
      </c>
      <c r="B71" s="47">
        <v>33</v>
      </c>
      <c r="C71" s="47">
        <v>118.15</v>
      </c>
      <c r="D71" s="25" t="s">
        <v>420</v>
      </c>
      <c r="E71" s="21">
        <f t="shared" si="1"/>
        <v>67.649999999999991</v>
      </c>
      <c r="F71" s="45">
        <v>2.0499999999999998</v>
      </c>
      <c r="G71" s="46">
        <v>1172</v>
      </c>
      <c r="H71" s="49">
        <v>1.4</v>
      </c>
      <c r="I71" s="25" t="s">
        <v>416</v>
      </c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s="2" customFormat="1" x14ac:dyDescent="0.3">
      <c r="A72" s="48" t="s">
        <v>414</v>
      </c>
      <c r="B72" s="47">
        <v>33</v>
      </c>
      <c r="C72" s="47">
        <v>118.15</v>
      </c>
      <c r="D72" s="25" t="s">
        <v>421</v>
      </c>
      <c r="E72" s="21">
        <f t="shared" si="1"/>
        <v>65.669999999999987</v>
      </c>
      <c r="F72" s="45">
        <v>1.9899999999999998</v>
      </c>
      <c r="G72" s="46">
        <v>1148</v>
      </c>
      <c r="H72" s="49">
        <v>1.4</v>
      </c>
      <c r="I72" s="25" t="s">
        <v>416</v>
      </c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s="2" customFormat="1" x14ac:dyDescent="0.3">
      <c r="A73" s="48" t="s">
        <v>414</v>
      </c>
      <c r="B73" s="47">
        <v>33</v>
      </c>
      <c r="C73" s="47">
        <v>118.15</v>
      </c>
      <c r="D73" s="25" t="s">
        <v>422</v>
      </c>
      <c r="E73" s="21">
        <f t="shared" si="1"/>
        <v>65.669999999999987</v>
      </c>
      <c r="F73" s="45">
        <v>1.9899999999999998</v>
      </c>
      <c r="G73" s="46">
        <v>1154</v>
      </c>
      <c r="H73" s="49">
        <v>1.4</v>
      </c>
      <c r="I73" s="25" t="s">
        <v>416</v>
      </c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s="2" customFormat="1" x14ac:dyDescent="0.3">
      <c r="A74" s="48" t="s">
        <v>414</v>
      </c>
      <c r="B74" s="47">
        <v>33</v>
      </c>
      <c r="C74" s="47">
        <v>118.15</v>
      </c>
      <c r="D74" s="25" t="s">
        <v>423</v>
      </c>
      <c r="E74" s="21">
        <f t="shared" si="1"/>
        <v>66.66</v>
      </c>
      <c r="F74" s="45">
        <v>2.02</v>
      </c>
      <c r="G74" s="46">
        <v>1165</v>
      </c>
      <c r="H74" s="49">
        <v>1.4</v>
      </c>
      <c r="I74" s="25" t="s">
        <v>416</v>
      </c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s="2" customFormat="1" x14ac:dyDescent="0.3">
      <c r="A75" s="48" t="s">
        <v>414</v>
      </c>
      <c r="B75" s="47">
        <v>33</v>
      </c>
      <c r="C75" s="47">
        <v>118.15</v>
      </c>
      <c r="D75" s="25" t="s">
        <v>424</v>
      </c>
      <c r="E75" s="21">
        <f t="shared" si="1"/>
        <v>59.069999999999993</v>
      </c>
      <c r="F75" s="45">
        <v>1.7899999999999998</v>
      </c>
      <c r="G75" s="46">
        <v>1129</v>
      </c>
      <c r="H75" s="49">
        <v>1.4</v>
      </c>
      <c r="I75" s="25" t="s">
        <v>416</v>
      </c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s="2" customFormat="1" x14ac:dyDescent="0.3">
      <c r="A76" s="48" t="s">
        <v>414</v>
      </c>
      <c r="B76" s="47">
        <v>33</v>
      </c>
      <c r="C76" s="47">
        <v>118.15</v>
      </c>
      <c r="D76" s="25" t="s">
        <v>425</v>
      </c>
      <c r="E76" s="21">
        <f t="shared" si="1"/>
        <v>60.39</v>
      </c>
      <c r="F76" s="45">
        <v>1.83</v>
      </c>
      <c r="G76" s="46">
        <v>1127</v>
      </c>
      <c r="H76" s="49">
        <v>1.4</v>
      </c>
      <c r="I76" s="25" t="s">
        <v>416</v>
      </c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s="2" customFormat="1" x14ac:dyDescent="0.3">
      <c r="A77" s="48" t="s">
        <v>414</v>
      </c>
      <c r="B77" s="47">
        <v>33</v>
      </c>
      <c r="C77" s="47">
        <v>118.15</v>
      </c>
      <c r="D77" s="25" t="s">
        <v>426</v>
      </c>
      <c r="E77" s="21">
        <f t="shared" si="1"/>
        <v>63.03</v>
      </c>
      <c r="F77" s="45">
        <v>1.9100000000000001</v>
      </c>
      <c r="G77" s="46">
        <v>1167</v>
      </c>
      <c r="H77" s="49">
        <v>1.4</v>
      </c>
      <c r="I77" s="25" t="s">
        <v>416</v>
      </c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s="2" customFormat="1" x14ac:dyDescent="0.3">
      <c r="A78" s="48" t="s">
        <v>414</v>
      </c>
      <c r="B78" s="47">
        <v>33</v>
      </c>
      <c r="C78" s="47">
        <v>118.15</v>
      </c>
      <c r="D78" s="25" t="s">
        <v>427</v>
      </c>
      <c r="E78" s="21">
        <f t="shared" si="1"/>
        <v>61.709999999999994</v>
      </c>
      <c r="F78" s="45">
        <v>1.8699999999999999</v>
      </c>
      <c r="G78" s="46">
        <v>1153</v>
      </c>
      <c r="H78" s="49">
        <v>1.4</v>
      </c>
      <c r="I78" s="25" t="s">
        <v>416</v>
      </c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s="2" customFormat="1" x14ac:dyDescent="0.3">
      <c r="A79" s="48" t="s">
        <v>414</v>
      </c>
      <c r="B79" s="47">
        <v>33</v>
      </c>
      <c r="C79" s="47">
        <v>118.15</v>
      </c>
      <c r="D79" s="25" t="s">
        <v>428</v>
      </c>
      <c r="E79" s="21">
        <f t="shared" si="1"/>
        <v>64.02</v>
      </c>
      <c r="F79" s="45">
        <v>1.94</v>
      </c>
      <c r="G79" s="46">
        <v>1122</v>
      </c>
      <c r="H79" s="49">
        <v>1.4</v>
      </c>
      <c r="I79" s="25" t="s">
        <v>416</v>
      </c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s="2" customFormat="1" x14ac:dyDescent="0.3">
      <c r="A80" s="48" t="s">
        <v>414</v>
      </c>
      <c r="B80" s="47">
        <v>33</v>
      </c>
      <c r="C80" s="47">
        <v>118.15</v>
      </c>
      <c r="D80" s="25" t="s">
        <v>429</v>
      </c>
      <c r="E80" s="21">
        <f t="shared" si="1"/>
        <v>63.03</v>
      </c>
      <c r="F80" s="45">
        <v>1.9100000000000001</v>
      </c>
      <c r="G80" s="46">
        <v>1147</v>
      </c>
      <c r="H80" s="49">
        <v>1.4</v>
      </c>
      <c r="I80" s="25" t="s">
        <v>416</v>
      </c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s="2" customFormat="1" x14ac:dyDescent="0.3">
      <c r="A81" s="48" t="s">
        <v>414</v>
      </c>
      <c r="B81" s="47">
        <v>33</v>
      </c>
      <c r="C81" s="47">
        <v>118.15</v>
      </c>
      <c r="D81" s="25" t="s">
        <v>430</v>
      </c>
      <c r="E81" s="21">
        <f t="shared" si="1"/>
        <v>61.709999999999994</v>
      </c>
      <c r="F81" s="45">
        <v>1.8699999999999999</v>
      </c>
      <c r="G81" s="46">
        <v>1153</v>
      </c>
      <c r="H81" s="49">
        <v>1.4</v>
      </c>
      <c r="I81" s="25" t="s">
        <v>416</v>
      </c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s="2" customFormat="1" x14ac:dyDescent="0.3">
      <c r="A82" s="48" t="s">
        <v>414</v>
      </c>
      <c r="B82" s="47">
        <v>33</v>
      </c>
      <c r="C82" s="47">
        <v>118.15</v>
      </c>
      <c r="D82" s="25" t="s">
        <v>431</v>
      </c>
      <c r="E82" s="21">
        <f t="shared" si="1"/>
        <v>69.63000000000001</v>
      </c>
      <c r="F82" s="45">
        <v>2.1100000000000003</v>
      </c>
      <c r="G82" s="46">
        <v>1116</v>
      </c>
      <c r="H82" s="49">
        <v>1.4</v>
      </c>
      <c r="I82" s="25" t="s">
        <v>416</v>
      </c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s="2" customFormat="1" x14ac:dyDescent="0.3">
      <c r="A83" s="48" t="s">
        <v>414</v>
      </c>
      <c r="B83" s="47">
        <v>33</v>
      </c>
      <c r="C83" s="47">
        <v>118.15</v>
      </c>
      <c r="D83" s="25" t="s">
        <v>432</v>
      </c>
      <c r="E83" s="21">
        <f t="shared" si="1"/>
        <v>72.27</v>
      </c>
      <c r="F83" s="45">
        <v>2.19</v>
      </c>
      <c r="G83" s="46">
        <v>1163</v>
      </c>
      <c r="H83" s="49">
        <v>1.4</v>
      </c>
      <c r="I83" s="25" t="s">
        <v>416</v>
      </c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s="2" customFormat="1" x14ac:dyDescent="0.3">
      <c r="A84" s="48" t="s">
        <v>414</v>
      </c>
      <c r="B84" s="47">
        <v>33</v>
      </c>
      <c r="C84" s="47">
        <v>118.15</v>
      </c>
      <c r="D84" s="25" t="s">
        <v>433</v>
      </c>
      <c r="E84" s="21">
        <f t="shared" si="1"/>
        <v>73.919999999999987</v>
      </c>
      <c r="F84" s="45">
        <v>2.2399999999999998</v>
      </c>
      <c r="G84" s="46">
        <v>1159</v>
      </c>
      <c r="H84" s="49">
        <v>1.4</v>
      </c>
      <c r="I84" s="25" t="s">
        <v>416</v>
      </c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s="2" customFormat="1" x14ac:dyDescent="0.3">
      <c r="A85" s="48" t="s">
        <v>414</v>
      </c>
      <c r="B85" s="47">
        <v>33</v>
      </c>
      <c r="C85" s="47">
        <v>118.15</v>
      </c>
      <c r="D85" s="25" t="s">
        <v>434</v>
      </c>
      <c r="E85" s="21">
        <f t="shared" si="1"/>
        <v>63.36</v>
      </c>
      <c r="F85" s="45">
        <v>1.92</v>
      </c>
      <c r="G85" s="46">
        <v>1161</v>
      </c>
      <c r="H85" s="49">
        <v>1.4</v>
      </c>
      <c r="I85" s="25" t="s">
        <v>416</v>
      </c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s="2" customFormat="1" x14ac:dyDescent="0.3">
      <c r="A86" s="48" t="s">
        <v>414</v>
      </c>
      <c r="B86" s="47">
        <v>33</v>
      </c>
      <c r="C86" s="47">
        <v>118.15</v>
      </c>
      <c r="D86" s="25" t="s">
        <v>435</v>
      </c>
      <c r="E86" s="21">
        <f t="shared" si="1"/>
        <v>62.040000000000006</v>
      </c>
      <c r="F86" s="45">
        <v>1.8800000000000001</v>
      </c>
      <c r="G86" s="46">
        <v>1154</v>
      </c>
      <c r="H86" s="49">
        <v>1.4</v>
      </c>
      <c r="I86" s="25" t="s">
        <v>416</v>
      </c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s="2" customFormat="1" x14ac:dyDescent="0.3">
      <c r="A87" s="48" t="s">
        <v>414</v>
      </c>
      <c r="B87" s="47">
        <v>33</v>
      </c>
      <c r="C87" s="47">
        <v>118.15</v>
      </c>
      <c r="D87" s="25" t="s">
        <v>436</v>
      </c>
      <c r="E87" s="21">
        <f t="shared" si="1"/>
        <v>64.349999999999994</v>
      </c>
      <c r="F87" s="45">
        <v>1.95</v>
      </c>
      <c r="G87" s="46">
        <v>1174</v>
      </c>
      <c r="H87" s="49">
        <v>1.4</v>
      </c>
      <c r="I87" s="25" t="s">
        <v>416</v>
      </c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s="2" customFormat="1" x14ac:dyDescent="0.3">
      <c r="A88" s="48" t="s">
        <v>414</v>
      </c>
      <c r="B88" s="47">
        <v>33</v>
      </c>
      <c r="C88" s="47">
        <v>118.15</v>
      </c>
      <c r="D88" s="25" t="s">
        <v>437</v>
      </c>
      <c r="E88" s="21">
        <f t="shared" si="1"/>
        <v>43.230000000000004</v>
      </c>
      <c r="F88" s="45">
        <v>1.31</v>
      </c>
      <c r="G88" s="46">
        <v>898</v>
      </c>
      <c r="H88" s="49">
        <v>1.4</v>
      </c>
      <c r="I88" s="25" t="s">
        <v>374</v>
      </c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s="2" customFormat="1" x14ac:dyDescent="0.3">
      <c r="A89" s="48" t="s">
        <v>414</v>
      </c>
      <c r="B89" s="47">
        <v>33</v>
      </c>
      <c r="C89" s="47">
        <v>118.15</v>
      </c>
      <c r="D89" s="25" t="s">
        <v>438</v>
      </c>
      <c r="E89" s="21">
        <f t="shared" si="1"/>
        <v>63.03</v>
      </c>
      <c r="F89" s="45">
        <v>1.9100000000000001</v>
      </c>
      <c r="G89" s="46">
        <v>1163</v>
      </c>
      <c r="H89" s="49">
        <v>1.4</v>
      </c>
      <c r="I89" s="25" t="s">
        <v>439</v>
      </c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s="2" customFormat="1" x14ac:dyDescent="0.3">
      <c r="A90" s="48" t="s">
        <v>414</v>
      </c>
      <c r="B90" s="47">
        <v>33</v>
      </c>
      <c r="C90" s="47">
        <v>118.15</v>
      </c>
      <c r="D90" s="25" t="s">
        <v>440</v>
      </c>
      <c r="E90" s="21">
        <f t="shared" si="1"/>
        <v>27.06</v>
      </c>
      <c r="F90" s="45">
        <v>0.82</v>
      </c>
      <c r="G90" s="46">
        <v>793</v>
      </c>
      <c r="H90" s="49">
        <v>1.4</v>
      </c>
      <c r="I90" s="25" t="s">
        <v>441</v>
      </c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s="2" customFormat="1" x14ac:dyDescent="0.3">
      <c r="A91" s="48" t="s">
        <v>414</v>
      </c>
      <c r="B91" s="47">
        <v>33</v>
      </c>
      <c r="C91" s="47">
        <v>118.15</v>
      </c>
      <c r="D91" s="25" t="s">
        <v>442</v>
      </c>
      <c r="E91" s="21">
        <f t="shared" si="1"/>
        <v>26.07</v>
      </c>
      <c r="F91" s="45">
        <v>0.79</v>
      </c>
      <c r="G91" s="46">
        <v>765</v>
      </c>
      <c r="H91" s="49">
        <v>1.4</v>
      </c>
      <c r="I91" s="25" t="s">
        <v>441</v>
      </c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s="2" customFormat="1" x14ac:dyDescent="0.3">
      <c r="A92" s="48" t="s">
        <v>414</v>
      </c>
      <c r="B92" s="47">
        <v>33</v>
      </c>
      <c r="C92" s="47">
        <v>118.15</v>
      </c>
      <c r="D92" s="25" t="s">
        <v>443</v>
      </c>
      <c r="E92" s="21">
        <f t="shared" si="1"/>
        <v>27.06</v>
      </c>
      <c r="F92" s="45">
        <v>0.82</v>
      </c>
      <c r="G92" s="46">
        <v>790</v>
      </c>
      <c r="H92" s="49">
        <v>1.4</v>
      </c>
      <c r="I92" s="25" t="s">
        <v>441</v>
      </c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s="2" customFormat="1" x14ac:dyDescent="0.3">
      <c r="A93" s="48" t="s">
        <v>414</v>
      </c>
      <c r="B93" s="47">
        <v>33</v>
      </c>
      <c r="C93" s="47">
        <v>118.15</v>
      </c>
      <c r="D93" s="25" t="s">
        <v>444</v>
      </c>
      <c r="E93" s="21">
        <f t="shared" si="1"/>
        <v>20.13</v>
      </c>
      <c r="F93" s="45">
        <v>0.61</v>
      </c>
      <c r="G93" s="46">
        <v>749</v>
      </c>
      <c r="H93" s="49">
        <v>1.4</v>
      </c>
      <c r="I93" s="25" t="s">
        <v>441</v>
      </c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s="2" customFormat="1" x14ac:dyDescent="0.3">
      <c r="A94" s="48" t="s">
        <v>414</v>
      </c>
      <c r="B94" s="47">
        <v>33</v>
      </c>
      <c r="C94" s="47">
        <v>118.15</v>
      </c>
      <c r="D94" s="25" t="s">
        <v>445</v>
      </c>
      <c r="E94" s="21">
        <f t="shared" si="1"/>
        <v>24.419999999999998</v>
      </c>
      <c r="F94" s="45">
        <v>0.74</v>
      </c>
      <c r="G94" s="46">
        <v>719</v>
      </c>
      <c r="H94" s="49">
        <v>1.4</v>
      </c>
      <c r="I94" s="25" t="s">
        <v>441</v>
      </c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s="2" customFormat="1" x14ac:dyDescent="0.3">
      <c r="A95" s="48" t="s">
        <v>414</v>
      </c>
      <c r="B95" s="47">
        <v>33</v>
      </c>
      <c r="C95" s="47">
        <v>118.15</v>
      </c>
      <c r="D95" s="25" t="s">
        <v>446</v>
      </c>
      <c r="E95" s="21">
        <f t="shared" si="1"/>
        <v>22.770000000000003</v>
      </c>
      <c r="F95" s="45">
        <v>0.69000000000000006</v>
      </c>
      <c r="G95" s="46">
        <v>786</v>
      </c>
      <c r="H95" s="49">
        <v>1.4</v>
      </c>
      <c r="I95" s="25" t="s">
        <v>441</v>
      </c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 s="2" customFormat="1" x14ac:dyDescent="0.3">
      <c r="A96" s="48" t="s">
        <v>414</v>
      </c>
      <c r="B96" s="47">
        <v>33</v>
      </c>
      <c r="C96" s="47">
        <v>118.15</v>
      </c>
      <c r="D96" s="25" t="s">
        <v>447</v>
      </c>
      <c r="E96" s="21">
        <f t="shared" si="1"/>
        <v>28.05</v>
      </c>
      <c r="F96" s="45">
        <v>0.85</v>
      </c>
      <c r="G96" s="46">
        <v>792</v>
      </c>
      <c r="H96" s="49">
        <v>1.4</v>
      </c>
      <c r="I96" s="25" t="s">
        <v>441</v>
      </c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 s="2" customFormat="1" x14ac:dyDescent="0.3">
      <c r="A97" s="48" t="s">
        <v>414</v>
      </c>
      <c r="B97" s="47">
        <v>33</v>
      </c>
      <c r="C97" s="47">
        <v>118.15</v>
      </c>
      <c r="D97" s="25" t="s">
        <v>448</v>
      </c>
      <c r="E97" s="21">
        <f t="shared" si="1"/>
        <v>22.439999999999998</v>
      </c>
      <c r="F97" s="45">
        <v>0.67999999999999994</v>
      </c>
      <c r="G97" s="46">
        <v>745</v>
      </c>
      <c r="H97" s="49">
        <v>1.4</v>
      </c>
      <c r="I97" s="25" t="s">
        <v>441</v>
      </c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 s="2" customFormat="1" x14ac:dyDescent="0.3">
      <c r="A98" s="48" t="s">
        <v>414</v>
      </c>
      <c r="B98" s="47">
        <v>33</v>
      </c>
      <c r="C98" s="47">
        <v>118.15</v>
      </c>
      <c r="D98" s="25" t="s">
        <v>449</v>
      </c>
      <c r="E98" s="21">
        <f t="shared" si="1"/>
        <v>17.16</v>
      </c>
      <c r="F98" s="45">
        <v>0.52</v>
      </c>
      <c r="G98" s="46">
        <v>656</v>
      </c>
      <c r="H98" s="49">
        <v>1.4</v>
      </c>
      <c r="I98" s="25" t="s">
        <v>441</v>
      </c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s="2" customFormat="1" x14ac:dyDescent="0.3">
      <c r="A99" s="48" t="s">
        <v>414</v>
      </c>
      <c r="B99" s="47">
        <v>33</v>
      </c>
      <c r="C99" s="47">
        <v>118.15</v>
      </c>
      <c r="D99" s="25" t="s">
        <v>450</v>
      </c>
      <c r="E99" s="21">
        <f t="shared" si="1"/>
        <v>22.770000000000003</v>
      </c>
      <c r="F99" s="45">
        <v>0.69000000000000006</v>
      </c>
      <c r="G99" s="46">
        <v>731</v>
      </c>
      <c r="H99" s="49">
        <v>1.4</v>
      </c>
      <c r="I99" s="25" t="s">
        <v>441</v>
      </c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 s="2" customFormat="1" x14ac:dyDescent="0.3">
      <c r="A100" s="48" t="s">
        <v>414</v>
      </c>
      <c r="B100" s="47">
        <v>33</v>
      </c>
      <c r="C100" s="47">
        <v>118.15</v>
      </c>
      <c r="D100" s="25" t="s">
        <v>451</v>
      </c>
      <c r="E100" s="21">
        <f t="shared" si="1"/>
        <v>19.470000000000002</v>
      </c>
      <c r="F100" s="45">
        <v>0.59000000000000008</v>
      </c>
      <c r="G100" s="46">
        <v>758</v>
      </c>
      <c r="H100" s="49">
        <v>1.4</v>
      </c>
      <c r="I100" s="25" t="s">
        <v>441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1:19" s="2" customFormat="1" x14ac:dyDescent="0.3">
      <c r="A101" s="48" t="s">
        <v>414</v>
      </c>
      <c r="B101" s="47">
        <v>33</v>
      </c>
      <c r="C101" s="47">
        <v>118.15</v>
      </c>
      <c r="D101" s="25" t="s">
        <v>452</v>
      </c>
      <c r="E101" s="21">
        <f t="shared" si="1"/>
        <v>12.870000000000001</v>
      </c>
      <c r="F101" s="45">
        <v>0.39</v>
      </c>
      <c r="G101" s="46">
        <v>672</v>
      </c>
      <c r="H101" s="49">
        <v>1.4</v>
      </c>
      <c r="I101" s="25" t="s">
        <v>441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1:19" s="2" customFormat="1" x14ac:dyDescent="0.3">
      <c r="A102" s="48" t="s">
        <v>414</v>
      </c>
      <c r="B102" s="47">
        <v>33</v>
      </c>
      <c r="C102" s="47">
        <v>118.15</v>
      </c>
      <c r="D102" s="25" t="s">
        <v>453</v>
      </c>
      <c r="E102" s="21">
        <f t="shared" si="1"/>
        <v>13.860000000000001</v>
      </c>
      <c r="F102" s="45">
        <v>0.42000000000000004</v>
      </c>
      <c r="G102" s="46">
        <v>708</v>
      </c>
      <c r="H102" s="49">
        <v>1.4</v>
      </c>
      <c r="I102" s="25" t="s">
        <v>416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1:19" s="2" customFormat="1" x14ac:dyDescent="0.3">
      <c r="A103" s="48" t="s">
        <v>414</v>
      </c>
      <c r="B103" s="47">
        <v>33</v>
      </c>
      <c r="C103" s="47">
        <v>118.15</v>
      </c>
      <c r="D103" s="25" t="s">
        <v>454</v>
      </c>
      <c r="E103" s="21">
        <f t="shared" si="1"/>
        <v>22.110000000000003</v>
      </c>
      <c r="F103" s="45">
        <v>0.67</v>
      </c>
      <c r="G103" s="46">
        <v>778</v>
      </c>
      <c r="H103" s="49">
        <v>1.4</v>
      </c>
      <c r="I103" s="25" t="s">
        <v>416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1:19" s="2" customFormat="1" x14ac:dyDescent="0.3">
      <c r="A104" s="48" t="s">
        <v>414</v>
      </c>
      <c r="B104" s="47">
        <v>33</v>
      </c>
      <c r="C104" s="47">
        <v>118.15</v>
      </c>
      <c r="D104" s="25" t="s">
        <v>455</v>
      </c>
      <c r="E104" s="21">
        <f t="shared" si="1"/>
        <v>11.219999999999999</v>
      </c>
      <c r="F104" s="45">
        <v>0.33999999999999997</v>
      </c>
      <c r="G104" s="46">
        <v>699</v>
      </c>
      <c r="H104" s="49">
        <v>1.4</v>
      </c>
      <c r="I104" s="25" t="s">
        <v>416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1:19" s="2" customFormat="1" x14ac:dyDescent="0.3">
      <c r="A105" s="48" t="s">
        <v>414</v>
      </c>
      <c r="B105" s="47">
        <v>33</v>
      </c>
      <c r="C105" s="47">
        <v>118.15</v>
      </c>
      <c r="D105" s="25" t="s">
        <v>456</v>
      </c>
      <c r="E105" s="21">
        <f t="shared" si="1"/>
        <v>21.12</v>
      </c>
      <c r="F105" s="45">
        <v>0.64</v>
      </c>
      <c r="G105" s="46">
        <v>716</v>
      </c>
      <c r="H105" s="49">
        <v>1.4</v>
      </c>
      <c r="I105" s="25" t="s">
        <v>416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1:19" s="2" customFormat="1" x14ac:dyDescent="0.3">
      <c r="A106" s="48" t="s">
        <v>414</v>
      </c>
      <c r="B106" s="47">
        <v>33</v>
      </c>
      <c r="C106" s="47">
        <v>118.15</v>
      </c>
      <c r="D106" s="25" t="s">
        <v>457</v>
      </c>
      <c r="E106" s="21">
        <f t="shared" si="1"/>
        <v>20.79</v>
      </c>
      <c r="F106" s="45">
        <v>0.63</v>
      </c>
      <c r="G106" s="46">
        <v>730</v>
      </c>
      <c r="H106" s="49">
        <v>1.4</v>
      </c>
      <c r="I106" s="25" t="s">
        <v>416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1:19" s="2" customFormat="1" x14ac:dyDescent="0.3">
      <c r="A107" s="48" t="s">
        <v>414</v>
      </c>
      <c r="B107" s="47">
        <v>33</v>
      </c>
      <c r="C107" s="47">
        <v>118.15</v>
      </c>
      <c r="D107" s="25" t="s">
        <v>458</v>
      </c>
      <c r="E107" s="21">
        <f t="shared" si="1"/>
        <v>18.150000000000002</v>
      </c>
      <c r="F107" s="45">
        <v>0.55000000000000004</v>
      </c>
      <c r="G107" s="46">
        <v>744</v>
      </c>
      <c r="H107" s="49">
        <v>1.4</v>
      </c>
      <c r="I107" s="25" t="s">
        <v>416</v>
      </c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1:19" s="2" customFormat="1" x14ac:dyDescent="0.3">
      <c r="A108" s="37" t="s">
        <v>483</v>
      </c>
      <c r="B108" s="38">
        <v>40.74</v>
      </c>
      <c r="C108" s="38">
        <v>124.77</v>
      </c>
      <c r="D108" s="39" t="s">
        <v>484</v>
      </c>
      <c r="E108" s="41">
        <f t="shared" ref="E108:E140" si="2">F108*33</f>
        <v>56.1</v>
      </c>
      <c r="F108" s="51">
        <v>1.7</v>
      </c>
      <c r="G108" s="52">
        <v>1059</v>
      </c>
      <c r="H108" s="53" t="s">
        <v>537</v>
      </c>
      <c r="I108" s="39" t="s">
        <v>485</v>
      </c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1:19" s="2" customFormat="1" x14ac:dyDescent="0.3">
      <c r="A109" s="37" t="s">
        <v>483</v>
      </c>
      <c r="B109" s="38">
        <v>40.74</v>
      </c>
      <c r="C109" s="38">
        <v>124.77</v>
      </c>
      <c r="D109" s="39" t="s">
        <v>486</v>
      </c>
      <c r="E109" s="41">
        <f t="shared" si="2"/>
        <v>57.419999999999995</v>
      </c>
      <c r="F109" s="51">
        <v>1.7399999999999998</v>
      </c>
      <c r="G109" s="52">
        <v>1009</v>
      </c>
      <c r="H109" s="53" t="s">
        <v>537</v>
      </c>
      <c r="I109" s="39" t="s">
        <v>485</v>
      </c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1:19" s="2" customFormat="1" x14ac:dyDescent="0.3">
      <c r="A110" s="37" t="s">
        <v>483</v>
      </c>
      <c r="B110" s="38">
        <v>40.74</v>
      </c>
      <c r="C110" s="38">
        <v>124.77</v>
      </c>
      <c r="D110" s="39" t="s">
        <v>487</v>
      </c>
      <c r="E110" s="41">
        <f t="shared" si="2"/>
        <v>55.769999999999996</v>
      </c>
      <c r="F110" s="51">
        <v>1.69</v>
      </c>
      <c r="G110" s="52">
        <v>1042</v>
      </c>
      <c r="H110" s="53" t="s">
        <v>537</v>
      </c>
      <c r="I110" s="39" t="s">
        <v>485</v>
      </c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1:19" s="2" customFormat="1" x14ac:dyDescent="0.3">
      <c r="A111" s="37" t="s">
        <v>483</v>
      </c>
      <c r="B111" s="38">
        <v>40.74</v>
      </c>
      <c r="C111" s="38">
        <v>124.77</v>
      </c>
      <c r="D111" s="39" t="s">
        <v>488</v>
      </c>
      <c r="E111" s="41">
        <f t="shared" si="2"/>
        <v>61.38</v>
      </c>
      <c r="F111" s="51">
        <v>1.86</v>
      </c>
      <c r="G111" s="52">
        <v>1027</v>
      </c>
      <c r="H111" s="53" t="s">
        <v>536</v>
      </c>
      <c r="I111" s="39" t="s">
        <v>485</v>
      </c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1:19" s="2" customFormat="1" x14ac:dyDescent="0.3">
      <c r="A112" s="37" t="s">
        <v>483</v>
      </c>
      <c r="B112" s="38">
        <v>40.74</v>
      </c>
      <c r="C112" s="38">
        <v>124.77</v>
      </c>
      <c r="D112" s="39" t="s">
        <v>489</v>
      </c>
      <c r="E112" s="41">
        <f t="shared" si="2"/>
        <v>53.459999999999994</v>
      </c>
      <c r="F112" s="51">
        <v>1.6199999999999999</v>
      </c>
      <c r="G112" s="52">
        <v>1044</v>
      </c>
      <c r="H112" s="53" t="s">
        <v>536</v>
      </c>
      <c r="I112" s="39" t="s">
        <v>485</v>
      </c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1:19" s="2" customFormat="1" x14ac:dyDescent="0.3">
      <c r="A113" s="37" t="s">
        <v>483</v>
      </c>
      <c r="B113" s="38">
        <v>40.74</v>
      </c>
      <c r="C113" s="38">
        <v>124.77</v>
      </c>
      <c r="D113" s="39" t="s">
        <v>490</v>
      </c>
      <c r="E113" s="41">
        <f t="shared" si="2"/>
        <v>51.480000000000004</v>
      </c>
      <c r="F113" s="51">
        <v>1.56</v>
      </c>
      <c r="G113" s="52">
        <v>1031</v>
      </c>
      <c r="H113" s="53" t="s">
        <v>536</v>
      </c>
      <c r="I113" s="39" t="s">
        <v>485</v>
      </c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1:19" s="2" customFormat="1" x14ac:dyDescent="0.3">
      <c r="A114" s="37" t="s">
        <v>483</v>
      </c>
      <c r="B114" s="38">
        <v>40.74</v>
      </c>
      <c r="C114" s="38">
        <v>124.77</v>
      </c>
      <c r="D114" s="39" t="s">
        <v>491</v>
      </c>
      <c r="E114" s="41">
        <f t="shared" si="2"/>
        <v>58.74</v>
      </c>
      <c r="F114" s="51">
        <v>1.78</v>
      </c>
      <c r="G114" s="52">
        <v>1074</v>
      </c>
      <c r="H114" s="53" t="s">
        <v>536</v>
      </c>
      <c r="I114" s="39" t="s">
        <v>485</v>
      </c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1:19" s="2" customFormat="1" x14ac:dyDescent="0.3">
      <c r="A115" s="37" t="s">
        <v>483</v>
      </c>
      <c r="B115" s="38">
        <v>40.74</v>
      </c>
      <c r="C115" s="38">
        <v>124.77</v>
      </c>
      <c r="D115" s="39" t="s">
        <v>492</v>
      </c>
      <c r="E115" s="41">
        <f t="shared" si="2"/>
        <v>55.769999999999996</v>
      </c>
      <c r="F115" s="51">
        <v>1.69</v>
      </c>
      <c r="G115" s="52">
        <v>1070</v>
      </c>
      <c r="H115" s="53" t="s">
        <v>536</v>
      </c>
      <c r="I115" s="39" t="s">
        <v>485</v>
      </c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1:19" s="2" customFormat="1" x14ac:dyDescent="0.3">
      <c r="A116" s="37" t="s">
        <v>493</v>
      </c>
      <c r="B116" s="38">
        <v>36.5</v>
      </c>
      <c r="C116" s="38">
        <v>118.54</v>
      </c>
      <c r="D116" s="39" t="s">
        <v>494</v>
      </c>
      <c r="E116" s="41">
        <f t="shared" si="2"/>
        <v>65.010000000000005</v>
      </c>
      <c r="F116" s="51">
        <v>1.97</v>
      </c>
      <c r="G116" s="52">
        <v>1174</v>
      </c>
      <c r="H116" s="53" t="s">
        <v>539</v>
      </c>
      <c r="I116" s="39" t="s">
        <v>495</v>
      </c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1:19" s="2" customFormat="1" x14ac:dyDescent="0.3">
      <c r="A117" s="37" t="s">
        <v>493</v>
      </c>
      <c r="B117" s="38">
        <v>36.5</v>
      </c>
      <c r="C117" s="38">
        <v>118.54</v>
      </c>
      <c r="D117" s="39" t="s">
        <v>496</v>
      </c>
      <c r="E117" s="41">
        <f t="shared" si="2"/>
        <v>53.790000000000006</v>
      </c>
      <c r="F117" s="51">
        <v>1.6300000000000001</v>
      </c>
      <c r="G117" s="52">
        <v>1090</v>
      </c>
      <c r="H117" s="53" t="s">
        <v>539</v>
      </c>
      <c r="I117" s="39" t="s">
        <v>495</v>
      </c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1:19" s="2" customFormat="1" x14ac:dyDescent="0.3">
      <c r="A118" s="37" t="s">
        <v>493</v>
      </c>
      <c r="B118" s="38">
        <v>36.5</v>
      </c>
      <c r="C118" s="38">
        <v>118.54</v>
      </c>
      <c r="D118" s="39" t="s">
        <v>497</v>
      </c>
      <c r="E118" s="41">
        <f t="shared" si="2"/>
        <v>79.86</v>
      </c>
      <c r="F118" s="51">
        <v>2.42</v>
      </c>
      <c r="G118" s="52">
        <v>1182</v>
      </c>
      <c r="H118" s="53" t="s">
        <v>538</v>
      </c>
      <c r="I118" s="39" t="s">
        <v>495</v>
      </c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1:19" s="2" customFormat="1" x14ac:dyDescent="0.3">
      <c r="A119" s="37" t="s">
        <v>493</v>
      </c>
      <c r="B119" s="38">
        <v>36.5</v>
      </c>
      <c r="C119" s="38">
        <v>118.54</v>
      </c>
      <c r="D119" s="39" t="s">
        <v>498</v>
      </c>
      <c r="E119" s="41">
        <f t="shared" si="2"/>
        <v>75.240000000000009</v>
      </c>
      <c r="F119" s="51">
        <v>2.2800000000000002</v>
      </c>
      <c r="G119" s="52">
        <v>1164</v>
      </c>
      <c r="H119" s="53" t="s">
        <v>538</v>
      </c>
      <c r="I119" s="39" t="s">
        <v>495</v>
      </c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1:19" s="2" customFormat="1" x14ac:dyDescent="0.3">
      <c r="A120" s="37" t="s">
        <v>493</v>
      </c>
      <c r="B120" s="38">
        <v>36.5</v>
      </c>
      <c r="C120" s="38">
        <v>118.54</v>
      </c>
      <c r="D120" s="39" t="s">
        <v>499</v>
      </c>
      <c r="E120" s="41">
        <f t="shared" si="2"/>
        <v>56.76</v>
      </c>
      <c r="F120" s="51">
        <v>1.72</v>
      </c>
      <c r="G120" s="52">
        <v>1007</v>
      </c>
      <c r="H120" s="53" t="s">
        <v>538</v>
      </c>
      <c r="I120" s="39" t="s">
        <v>495</v>
      </c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1:19" s="2" customFormat="1" x14ac:dyDescent="0.3">
      <c r="A121" s="37" t="s">
        <v>493</v>
      </c>
      <c r="B121" s="38">
        <v>36.5</v>
      </c>
      <c r="C121" s="38">
        <v>118.54</v>
      </c>
      <c r="D121" s="39" t="s">
        <v>500</v>
      </c>
      <c r="E121" s="41">
        <f t="shared" si="2"/>
        <v>65.669999999999987</v>
      </c>
      <c r="F121" s="51">
        <v>1.9899999999999998</v>
      </c>
      <c r="G121" s="52">
        <v>1100</v>
      </c>
      <c r="H121" s="53" t="s">
        <v>538</v>
      </c>
      <c r="I121" s="39" t="s">
        <v>495</v>
      </c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1:19" s="2" customFormat="1" x14ac:dyDescent="0.3">
      <c r="A122" s="37" t="s">
        <v>501</v>
      </c>
      <c r="B122" s="38">
        <v>43.73</v>
      </c>
      <c r="C122" s="38">
        <v>127.35</v>
      </c>
      <c r="D122" s="39" t="s">
        <v>502</v>
      </c>
      <c r="E122" s="41">
        <f t="shared" si="2"/>
        <v>54.449999999999996</v>
      </c>
      <c r="F122" s="51">
        <v>1.65</v>
      </c>
      <c r="G122" s="52">
        <v>1006</v>
      </c>
      <c r="H122" s="53" t="s">
        <v>541</v>
      </c>
      <c r="I122" s="39" t="s">
        <v>503</v>
      </c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1:19" s="2" customFormat="1" x14ac:dyDescent="0.3">
      <c r="A123" s="37" t="s">
        <v>501</v>
      </c>
      <c r="B123" s="38">
        <v>43.73</v>
      </c>
      <c r="C123" s="38">
        <v>127.35</v>
      </c>
      <c r="D123" s="39" t="s">
        <v>504</v>
      </c>
      <c r="E123" s="41">
        <f t="shared" si="2"/>
        <v>33.660000000000004</v>
      </c>
      <c r="F123" s="51">
        <v>1.02</v>
      </c>
      <c r="G123" s="52">
        <v>825</v>
      </c>
      <c r="H123" s="53" t="s">
        <v>541</v>
      </c>
      <c r="I123" s="39" t="s">
        <v>503</v>
      </c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1:19" s="2" customFormat="1" x14ac:dyDescent="0.3">
      <c r="A124" s="37" t="s">
        <v>501</v>
      </c>
      <c r="B124" s="38">
        <v>43.73</v>
      </c>
      <c r="C124" s="38">
        <v>127.35</v>
      </c>
      <c r="D124" s="39" t="s">
        <v>505</v>
      </c>
      <c r="E124" s="41">
        <f t="shared" si="2"/>
        <v>45.870000000000005</v>
      </c>
      <c r="F124" s="51">
        <v>1.3900000000000001</v>
      </c>
      <c r="G124" s="52">
        <v>904</v>
      </c>
      <c r="H124" s="53" t="s">
        <v>540</v>
      </c>
      <c r="I124" s="39" t="s">
        <v>503</v>
      </c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1:19" s="2" customFormat="1" x14ac:dyDescent="0.3">
      <c r="A125" s="37" t="s">
        <v>501</v>
      </c>
      <c r="B125" s="38">
        <v>43.73</v>
      </c>
      <c r="C125" s="38">
        <v>127.35</v>
      </c>
      <c r="D125" s="39" t="s">
        <v>506</v>
      </c>
      <c r="E125" s="41">
        <f t="shared" si="2"/>
        <v>51.480000000000004</v>
      </c>
      <c r="F125" s="51">
        <v>1.56</v>
      </c>
      <c r="G125" s="52">
        <v>948</v>
      </c>
      <c r="H125" s="53" t="s">
        <v>540</v>
      </c>
      <c r="I125" s="39" t="s">
        <v>503</v>
      </c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1:19" s="2" customFormat="1" x14ac:dyDescent="0.3">
      <c r="A126" s="37" t="s">
        <v>501</v>
      </c>
      <c r="B126" s="38">
        <v>43.73</v>
      </c>
      <c r="C126" s="38">
        <v>127.35</v>
      </c>
      <c r="D126" s="39" t="s">
        <v>507</v>
      </c>
      <c r="E126" s="41">
        <f t="shared" si="2"/>
        <v>44.220000000000006</v>
      </c>
      <c r="F126" s="51">
        <v>1.34</v>
      </c>
      <c r="G126" s="52">
        <v>901</v>
      </c>
      <c r="H126" s="53" t="s">
        <v>540</v>
      </c>
      <c r="I126" s="39" t="s">
        <v>503</v>
      </c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1:19" s="2" customFormat="1" x14ac:dyDescent="0.3">
      <c r="A127" s="37" t="s">
        <v>501</v>
      </c>
      <c r="B127" s="38">
        <v>43.73</v>
      </c>
      <c r="C127" s="38">
        <v>127.35</v>
      </c>
      <c r="D127" s="39" t="s">
        <v>508</v>
      </c>
      <c r="E127" s="41">
        <f t="shared" si="2"/>
        <v>53.13</v>
      </c>
      <c r="F127" s="51">
        <v>1.61</v>
      </c>
      <c r="G127" s="52">
        <v>1024</v>
      </c>
      <c r="H127" s="53" t="s">
        <v>540</v>
      </c>
      <c r="I127" s="39" t="s">
        <v>503</v>
      </c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1:19" s="2" customFormat="1" x14ac:dyDescent="0.3">
      <c r="A128" s="37" t="s">
        <v>501</v>
      </c>
      <c r="B128" s="38">
        <v>43.73</v>
      </c>
      <c r="C128" s="38">
        <v>127.35</v>
      </c>
      <c r="D128" s="39" t="s">
        <v>509</v>
      </c>
      <c r="E128" s="41">
        <f t="shared" si="2"/>
        <v>57.75</v>
      </c>
      <c r="F128" s="51">
        <v>1.75</v>
      </c>
      <c r="G128" s="52">
        <v>1030</v>
      </c>
      <c r="H128" s="53" t="s">
        <v>540</v>
      </c>
      <c r="I128" s="39" t="s">
        <v>503</v>
      </c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1:19" s="2" customFormat="1" x14ac:dyDescent="0.3">
      <c r="A129" s="37" t="s">
        <v>501</v>
      </c>
      <c r="B129" s="38">
        <v>43.73</v>
      </c>
      <c r="C129" s="38">
        <v>127.35</v>
      </c>
      <c r="D129" s="39" t="s">
        <v>510</v>
      </c>
      <c r="E129" s="41">
        <f t="shared" si="2"/>
        <v>54.78</v>
      </c>
      <c r="F129" s="51">
        <v>1.6600000000000001</v>
      </c>
      <c r="G129" s="52">
        <v>989</v>
      </c>
      <c r="H129" s="53" t="s">
        <v>540</v>
      </c>
      <c r="I129" s="39" t="s">
        <v>503</v>
      </c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1:19" s="2" customFormat="1" x14ac:dyDescent="0.3">
      <c r="A130" s="37" t="s">
        <v>501</v>
      </c>
      <c r="B130" s="38">
        <v>43.73</v>
      </c>
      <c r="C130" s="38">
        <v>127.35</v>
      </c>
      <c r="D130" s="39" t="s">
        <v>511</v>
      </c>
      <c r="E130" s="41">
        <f t="shared" si="2"/>
        <v>54.449999999999996</v>
      </c>
      <c r="F130" s="51">
        <v>1.65</v>
      </c>
      <c r="G130" s="52">
        <v>1001</v>
      </c>
      <c r="H130" s="53" t="s">
        <v>540</v>
      </c>
      <c r="I130" s="39" t="s">
        <v>503</v>
      </c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1:19" s="2" customFormat="1" x14ac:dyDescent="0.3">
      <c r="A131" s="37" t="s">
        <v>512</v>
      </c>
      <c r="B131" s="38">
        <v>47.86</v>
      </c>
      <c r="C131" s="38">
        <v>121.32</v>
      </c>
      <c r="D131" s="39" t="s">
        <v>513</v>
      </c>
      <c r="E131" s="41">
        <f t="shared" si="2"/>
        <v>95.36999999999999</v>
      </c>
      <c r="F131" s="51">
        <v>2.8899999999999997</v>
      </c>
      <c r="G131" s="52">
        <v>1311</v>
      </c>
      <c r="H131" s="53" t="s">
        <v>543</v>
      </c>
      <c r="I131" s="39" t="s">
        <v>514</v>
      </c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1:19" s="2" customFormat="1" x14ac:dyDescent="0.3">
      <c r="A132" s="37" t="s">
        <v>512</v>
      </c>
      <c r="B132" s="38">
        <v>47.86</v>
      </c>
      <c r="C132" s="38">
        <v>121.32</v>
      </c>
      <c r="D132" s="39" t="s">
        <v>515</v>
      </c>
      <c r="E132" s="41">
        <f t="shared" si="2"/>
        <v>85.8</v>
      </c>
      <c r="F132" s="51">
        <v>2.6</v>
      </c>
      <c r="G132" s="52">
        <v>1326</v>
      </c>
      <c r="H132" s="53" t="s">
        <v>543</v>
      </c>
      <c r="I132" s="39" t="s">
        <v>514</v>
      </c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1:19" s="2" customFormat="1" x14ac:dyDescent="0.3">
      <c r="A133" s="37" t="s">
        <v>512</v>
      </c>
      <c r="B133" s="38">
        <v>47.86</v>
      </c>
      <c r="C133" s="38">
        <v>121.32</v>
      </c>
      <c r="D133" s="39" t="s">
        <v>516</v>
      </c>
      <c r="E133" s="41">
        <f t="shared" si="2"/>
        <v>91.080000000000013</v>
      </c>
      <c r="F133" s="51">
        <v>2.7600000000000002</v>
      </c>
      <c r="G133" s="52">
        <v>1227</v>
      </c>
      <c r="H133" s="53" t="s">
        <v>542</v>
      </c>
      <c r="I133" s="39" t="s">
        <v>514</v>
      </c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1:19" s="2" customFormat="1" x14ac:dyDescent="0.3">
      <c r="A134" s="37" t="s">
        <v>512</v>
      </c>
      <c r="B134" s="38">
        <v>47.86</v>
      </c>
      <c r="C134" s="38">
        <v>121.32</v>
      </c>
      <c r="D134" s="39" t="s">
        <v>517</v>
      </c>
      <c r="E134" s="41">
        <f t="shared" si="2"/>
        <v>76.559999999999988</v>
      </c>
      <c r="F134" s="51">
        <v>2.3199999999999998</v>
      </c>
      <c r="G134" s="52">
        <v>1155</v>
      </c>
      <c r="H134" s="53" t="s">
        <v>542</v>
      </c>
      <c r="I134" s="39" t="s">
        <v>514</v>
      </c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1:19" s="2" customFormat="1" x14ac:dyDescent="0.3">
      <c r="A135" s="37" t="s">
        <v>512</v>
      </c>
      <c r="B135" s="38">
        <v>47.86</v>
      </c>
      <c r="C135" s="38">
        <v>121.32</v>
      </c>
      <c r="D135" s="39" t="s">
        <v>518</v>
      </c>
      <c r="E135" s="41">
        <f t="shared" si="2"/>
        <v>99.990000000000009</v>
      </c>
      <c r="F135" s="51">
        <v>3.0300000000000002</v>
      </c>
      <c r="G135" s="52">
        <v>1337</v>
      </c>
      <c r="H135" s="53" t="s">
        <v>542</v>
      </c>
      <c r="I135" s="39" t="s">
        <v>514</v>
      </c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1:19" s="2" customFormat="1" x14ac:dyDescent="0.3">
      <c r="A136" s="37" t="s">
        <v>512</v>
      </c>
      <c r="B136" s="38">
        <v>47.86</v>
      </c>
      <c r="C136" s="38">
        <v>121.32</v>
      </c>
      <c r="D136" s="39" t="s">
        <v>519</v>
      </c>
      <c r="E136" s="41">
        <f t="shared" si="2"/>
        <v>80.190000000000012</v>
      </c>
      <c r="F136" s="51">
        <v>2.4300000000000002</v>
      </c>
      <c r="G136" s="52">
        <v>1143</v>
      </c>
      <c r="H136" s="53" t="s">
        <v>542</v>
      </c>
      <c r="I136" s="39" t="s">
        <v>514</v>
      </c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1:19" s="2" customFormat="1" x14ac:dyDescent="0.3">
      <c r="A137" s="37" t="s">
        <v>512</v>
      </c>
      <c r="B137" s="38">
        <v>47.86</v>
      </c>
      <c r="C137" s="38">
        <v>121.32</v>
      </c>
      <c r="D137" s="39" t="s">
        <v>520</v>
      </c>
      <c r="E137" s="41">
        <f t="shared" si="2"/>
        <v>91.080000000000013</v>
      </c>
      <c r="F137" s="51">
        <v>2.7600000000000002</v>
      </c>
      <c r="G137" s="52">
        <v>1192</v>
      </c>
      <c r="H137" s="53" t="s">
        <v>542</v>
      </c>
      <c r="I137" s="39" t="s">
        <v>514</v>
      </c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1:19" s="2" customFormat="1" x14ac:dyDescent="0.3">
      <c r="A138" s="37" t="s">
        <v>512</v>
      </c>
      <c r="B138" s="38">
        <v>47.86</v>
      </c>
      <c r="C138" s="38">
        <v>121.32</v>
      </c>
      <c r="D138" s="39" t="s">
        <v>521</v>
      </c>
      <c r="E138" s="41">
        <f t="shared" si="2"/>
        <v>88.11</v>
      </c>
      <c r="F138" s="51">
        <v>2.67</v>
      </c>
      <c r="G138" s="52">
        <v>1198</v>
      </c>
      <c r="H138" s="53" t="s">
        <v>542</v>
      </c>
      <c r="I138" s="39" t="s">
        <v>514</v>
      </c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spans="1:19" s="2" customFormat="1" x14ac:dyDescent="0.3">
      <c r="A139" s="37" t="s">
        <v>512</v>
      </c>
      <c r="B139" s="38">
        <v>47.86</v>
      </c>
      <c r="C139" s="38">
        <v>121.32</v>
      </c>
      <c r="D139" s="39" t="s">
        <v>522</v>
      </c>
      <c r="E139" s="41">
        <f t="shared" si="2"/>
        <v>76.23</v>
      </c>
      <c r="F139" s="51">
        <v>2.31</v>
      </c>
      <c r="G139" s="52">
        <v>1121</v>
      </c>
      <c r="H139" s="53" t="s">
        <v>542</v>
      </c>
      <c r="I139" s="39" t="s">
        <v>514</v>
      </c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spans="1:19" s="2" customFormat="1" x14ac:dyDescent="0.3">
      <c r="A140" s="37" t="s">
        <v>512</v>
      </c>
      <c r="B140" s="38">
        <v>47.86</v>
      </c>
      <c r="C140" s="38">
        <v>121.32</v>
      </c>
      <c r="D140" s="39" t="s">
        <v>523</v>
      </c>
      <c r="E140" s="41">
        <f t="shared" si="2"/>
        <v>90.75</v>
      </c>
      <c r="F140" s="51">
        <v>2.75</v>
      </c>
      <c r="G140" s="52">
        <v>1192</v>
      </c>
      <c r="H140" s="53" t="s">
        <v>542</v>
      </c>
      <c r="I140" s="39" t="s">
        <v>514</v>
      </c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1:19" s="2" customFormat="1" x14ac:dyDescent="0.3">
      <c r="A141" s="37" t="s">
        <v>33</v>
      </c>
      <c r="B141" s="38">
        <v>41.18</v>
      </c>
      <c r="C141" s="38">
        <v>114.71</v>
      </c>
      <c r="D141" s="39" t="s">
        <v>459</v>
      </c>
      <c r="E141" s="41">
        <f t="shared" ref="E141:E164" si="3">F141*33</f>
        <v>75.899999999999991</v>
      </c>
      <c r="F141" s="51">
        <v>2.2999999999999998</v>
      </c>
      <c r="G141" s="52">
        <v>1114</v>
      </c>
      <c r="H141" s="53" t="s">
        <v>535</v>
      </c>
      <c r="I141" s="39" t="s">
        <v>460</v>
      </c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spans="1:19" s="2" customFormat="1" x14ac:dyDescent="0.3">
      <c r="A142" s="37" t="s">
        <v>33</v>
      </c>
      <c r="B142" s="38">
        <v>41.18</v>
      </c>
      <c r="C142" s="38">
        <v>114.71</v>
      </c>
      <c r="D142" s="39" t="s">
        <v>461</v>
      </c>
      <c r="E142" s="41">
        <f t="shared" si="3"/>
        <v>62.699999999999996</v>
      </c>
      <c r="F142" s="51">
        <v>1.9</v>
      </c>
      <c r="G142" s="52">
        <v>1065</v>
      </c>
      <c r="H142" s="53" t="s">
        <v>535</v>
      </c>
      <c r="I142" s="39" t="s">
        <v>460</v>
      </c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spans="1:19" s="2" customFormat="1" x14ac:dyDescent="0.3">
      <c r="A143" s="37" t="s">
        <v>33</v>
      </c>
      <c r="B143" s="38">
        <v>41.18</v>
      </c>
      <c r="C143" s="38">
        <v>114.71</v>
      </c>
      <c r="D143" s="39" t="s">
        <v>462</v>
      </c>
      <c r="E143" s="41">
        <f t="shared" si="3"/>
        <v>62.040000000000006</v>
      </c>
      <c r="F143" s="51">
        <v>1.8800000000000001</v>
      </c>
      <c r="G143" s="52">
        <v>1062</v>
      </c>
      <c r="H143" s="53" t="s">
        <v>534</v>
      </c>
      <c r="I143" s="39" t="s">
        <v>460</v>
      </c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spans="1:19" s="2" customFormat="1" x14ac:dyDescent="0.3">
      <c r="A144" s="37" t="s">
        <v>33</v>
      </c>
      <c r="B144" s="38">
        <v>41.18</v>
      </c>
      <c r="C144" s="38">
        <v>114.71</v>
      </c>
      <c r="D144" s="39" t="s">
        <v>463</v>
      </c>
      <c r="E144" s="41">
        <f t="shared" si="3"/>
        <v>66</v>
      </c>
      <c r="F144" s="51">
        <v>2</v>
      </c>
      <c r="G144" s="52">
        <v>1090</v>
      </c>
      <c r="H144" s="53" t="s">
        <v>534</v>
      </c>
      <c r="I144" s="39" t="s">
        <v>460</v>
      </c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spans="1:19" s="2" customFormat="1" x14ac:dyDescent="0.3">
      <c r="A145" s="37" t="s">
        <v>33</v>
      </c>
      <c r="B145" s="38">
        <v>41.18</v>
      </c>
      <c r="C145" s="38">
        <v>114.71</v>
      </c>
      <c r="D145" s="39" t="s">
        <v>464</v>
      </c>
      <c r="E145" s="41">
        <f t="shared" si="3"/>
        <v>65.34</v>
      </c>
      <c r="F145" s="51">
        <v>1.98</v>
      </c>
      <c r="G145" s="52">
        <v>1089</v>
      </c>
      <c r="H145" s="53" t="s">
        <v>534</v>
      </c>
      <c r="I145" s="39" t="s">
        <v>460</v>
      </c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spans="1:19" s="2" customFormat="1" x14ac:dyDescent="0.3">
      <c r="A146" s="37" t="s">
        <v>33</v>
      </c>
      <c r="B146" s="38">
        <v>41.18</v>
      </c>
      <c r="C146" s="38">
        <v>114.71</v>
      </c>
      <c r="D146" s="39" t="s">
        <v>465</v>
      </c>
      <c r="E146" s="41">
        <f t="shared" si="3"/>
        <v>63.03</v>
      </c>
      <c r="F146" s="51">
        <v>1.9100000000000001</v>
      </c>
      <c r="G146" s="52">
        <v>1098</v>
      </c>
      <c r="H146" s="53" t="s">
        <v>534</v>
      </c>
      <c r="I146" s="39" t="s">
        <v>460</v>
      </c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 spans="1:19" s="2" customFormat="1" x14ac:dyDescent="0.3">
      <c r="A147" s="37" t="s">
        <v>33</v>
      </c>
      <c r="B147" s="38">
        <v>41.18</v>
      </c>
      <c r="C147" s="38">
        <v>114.71</v>
      </c>
      <c r="D147" s="39" t="s">
        <v>466</v>
      </c>
      <c r="E147" s="41">
        <f t="shared" si="3"/>
        <v>67.320000000000007</v>
      </c>
      <c r="F147" s="51">
        <v>2.04</v>
      </c>
      <c r="G147" s="52">
        <v>1127</v>
      </c>
      <c r="H147" s="53" t="s">
        <v>534</v>
      </c>
      <c r="I147" s="39" t="s">
        <v>460</v>
      </c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spans="1:19" s="2" customFormat="1" x14ac:dyDescent="0.3">
      <c r="A148" s="37" t="s">
        <v>33</v>
      </c>
      <c r="B148" s="38">
        <v>41.18</v>
      </c>
      <c r="C148" s="38">
        <v>114.71</v>
      </c>
      <c r="D148" s="39" t="s">
        <v>467</v>
      </c>
      <c r="E148" s="41">
        <f t="shared" si="3"/>
        <v>78.86999999999999</v>
      </c>
      <c r="F148" s="51">
        <v>2.3899999999999997</v>
      </c>
      <c r="G148" s="52">
        <v>1216</v>
      </c>
      <c r="H148" s="53" t="s">
        <v>534</v>
      </c>
      <c r="I148" s="39" t="s">
        <v>460</v>
      </c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spans="1:19" s="2" customFormat="1" x14ac:dyDescent="0.3">
      <c r="A149" s="37" t="s">
        <v>33</v>
      </c>
      <c r="B149" s="38">
        <v>41.18</v>
      </c>
      <c r="C149" s="38">
        <v>114.71</v>
      </c>
      <c r="D149" s="39" t="s">
        <v>468</v>
      </c>
      <c r="E149" s="41">
        <f t="shared" si="3"/>
        <v>66.330000000000013</v>
      </c>
      <c r="F149" s="51">
        <v>2.0100000000000002</v>
      </c>
      <c r="G149" s="52">
        <v>1088</v>
      </c>
      <c r="H149" s="53" t="s">
        <v>534</v>
      </c>
      <c r="I149" s="39" t="s">
        <v>460</v>
      </c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spans="1:19" s="2" customFormat="1" x14ac:dyDescent="0.3">
      <c r="A150" s="37" t="s">
        <v>33</v>
      </c>
      <c r="B150" s="38">
        <v>41.18</v>
      </c>
      <c r="C150" s="38">
        <v>114.71</v>
      </c>
      <c r="D150" s="39" t="s">
        <v>469</v>
      </c>
      <c r="E150" s="41">
        <f t="shared" si="3"/>
        <v>65.010000000000005</v>
      </c>
      <c r="F150" s="51">
        <v>1.97</v>
      </c>
      <c r="G150" s="52">
        <v>1082</v>
      </c>
      <c r="H150" s="53" t="s">
        <v>534</v>
      </c>
      <c r="I150" s="39" t="s">
        <v>460</v>
      </c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 spans="1:19" s="2" customFormat="1" x14ac:dyDescent="0.3">
      <c r="A151" s="37" t="s">
        <v>33</v>
      </c>
      <c r="B151" s="38">
        <v>41.18</v>
      </c>
      <c r="C151" s="38">
        <v>114.71</v>
      </c>
      <c r="D151" s="39" t="s">
        <v>470</v>
      </c>
      <c r="E151" s="41">
        <f t="shared" si="3"/>
        <v>25.707000000000001</v>
      </c>
      <c r="F151" s="51">
        <v>0.77900000000000003</v>
      </c>
      <c r="G151" s="52">
        <v>783</v>
      </c>
      <c r="H151" s="53" t="s">
        <v>534</v>
      </c>
      <c r="I151" s="39" t="s">
        <v>460</v>
      </c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spans="1:19" s="2" customFormat="1" x14ac:dyDescent="0.3">
      <c r="A152" s="37" t="s">
        <v>33</v>
      </c>
      <c r="B152" s="38">
        <v>41.18</v>
      </c>
      <c r="C152" s="38">
        <v>114.71</v>
      </c>
      <c r="D152" s="39" t="s">
        <v>471</v>
      </c>
      <c r="E152" s="41">
        <f t="shared" si="3"/>
        <v>29.931000000000001</v>
      </c>
      <c r="F152" s="51">
        <v>0.90700000000000003</v>
      </c>
      <c r="G152" s="52">
        <v>771</v>
      </c>
      <c r="H152" s="53" t="s">
        <v>534</v>
      </c>
      <c r="I152" s="39" t="s">
        <v>460</v>
      </c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 spans="1:19" s="2" customFormat="1" x14ac:dyDescent="0.3">
      <c r="A153" s="37" t="s">
        <v>33</v>
      </c>
      <c r="B153" s="38">
        <v>41.18</v>
      </c>
      <c r="C153" s="38">
        <v>114.71</v>
      </c>
      <c r="D153" s="39" t="s">
        <v>472</v>
      </c>
      <c r="E153" s="41">
        <f t="shared" si="3"/>
        <v>25.41</v>
      </c>
      <c r="F153" s="51">
        <v>0.77</v>
      </c>
      <c r="G153" s="52">
        <v>798</v>
      </c>
      <c r="H153" s="53" t="s">
        <v>534</v>
      </c>
      <c r="I153" s="39" t="s">
        <v>460</v>
      </c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 spans="1:19" s="2" customFormat="1" x14ac:dyDescent="0.3">
      <c r="A154" s="37" t="s">
        <v>33</v>
      </c>
      <c r="B154" s="38">
        <v>41.18</v>
      </c>
      <c r="C154" s="38">
        <v>114.71</v>
      </c>
      <c r="D154" s="39" t="s">
        <v>473</v>
      </c>
      <c r="E154" s="41">
        <f t="shared" si="3"/>
        <v>29.040000000000003</v>
      </c>
      <c r="F154" s="51">
        <v>0.88000000000000012</v>
      </c>
      <c r="G154" s="52">
        <v>805</v>
      </c>
      <c r="H154" s="53" t="s">
        <v>534</v>
      </c>
      <c r="I154" s="39" t="s">
        <v>460</v>
      </c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 spans="1:19" s="2" customFormat="1" x14ac:dyDescent="0.3">
      <c r="A155" s="37" t="s">
        <v>33</v>
      </c>
      <c r="B155" s="38">
        <v>41.18</v>
      </c>
      <c r="C155" s="38">
        <v>114.71</v>
      </c>
      <c r="D155" s="39" t="s">
        <v>474</v>
      </c>
      <c r="E155" s="41">
        <f t="shared" si="3"/>
        <v>34.32</v>
      </c>
      <c r="F155" s="51">
        <v>1.04</v>
      </c>
      <c r="G155" s="52">
        <v>832</v>
      </c>
      <c r="H155" s="53" t="s">
        <v>534</v>
      </c>
      <c r="I155" s="39" t="s">
        <v>460</v>
      </c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spans="1:19" s="2" customFormat="1" x14ac:dyDescent="0.3">
      <c r="A156" s="37" t="s">
        <v>33</v>
      </c>
      <c r="B156" s="38">
        <v>41.18</v>
      </c>
      <c r="C156" s="38">
        <v>114.71</v>
      </c>
      <c r="D156" s="39" t="s">
        <v>475</v>
      </c>
      <c r="E156" s="41">
        <f t="shared" si="3"/>
        <v>31.020000000000003</v>
      </c>
      <c r="F156" s="51">
        <v>0.94000000000000006</v>
      </c>
      <c r="G156" s="52">
        <v>834</v>
      </c>
      <c r="H156" s="53" t="s">
        <v>534</v>
      </c>
      <c r="I156" s="39" t="s">
        <v>460</v>
      </c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spans="1:19" s="2" customFormat="1" x14ac:dyDescent="0.3">
      <c r="A157" s="37" t="s">
        <v>33</v>
      </c>
      <c r="B157" s="38">
        <v>41.18</v>
      </c>
      <c r="C157" s="38">
        <v>114.71</v>
      </c>
      <c r="D157" s="39" t="s">
        <v>476</v>
      </c>
      <c r="E157" s="41">
        <f t="shared" si="3"/>
        <v>30.69</v>
      </c>
      <c r="F157" s="51">
        <v>0.93</v>
      </c>
      <c r="G157" s="52">
        <v>816</v>
      </c>
      <c r="H157" s="53" t="s">
        <v>534</v>
      </c>
      <c r="I157" s="39" t="s">
        <v>460</v>
      </c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 spans="1:19" s="2" customFormat="1" x14ac:dyDescent="0.3">
      <c r="A158" s="37" t="s">
        <v>33</v>
      </c>
      <c r="B158" s="38">
        <v>41.18</v>
      </c>
      <c r="C158" s="38">
        <v>114.71</v>
      </c>
      <c r="D158" s="39" t="s">
        <v>477</v>
      </c>
      <c r="E158" s="41">
        <f t="shared" si="3"/>
        <v>31.349999999999998</v>
      </c>
      <c r="F158" s="51">
        <v>0.95</v>
      </c>
      <c r="G158" s="52">
        <v>775</v>
      </c>
      <c r="H158" s="53" t="s">
        <v>534</v>
      </c>
      <c r="I158" s="39" t="s">
        <v>460</v>
      </c>
      <c r="J158" s="1"/>
      <c r="K158" s="1"/>
      <c r="L158" s="1"/>
      <c r="M158" s="1"/>
      <c r="N158" s="1"/>
      <c r="O158" s="1"/>
      <c r="P158" s="1"/>
      <c r="Q158" s="1"/>
      <c r="R158" s="1"/>
      <c r="S158" s="1"/>
    </row>
    <row r="159" spans="1:19" s="2" customFormat="1" x14ac:dyDescent="0.3">
      <c r="A159" s="37" t="s">
        <v>33</v>
      </c>
      <c r="B159" s="38">
        <v>41.18</v>
      </c>
      <c r="C159" s="38">
        <v>114.71</v>
      </c>
      <c r="D159" s="39" t="s">
        <v>478</v>
      </c>
      <c r="E159" s="41">
        <f t="shared" si="3"/>
        <v>31.020000000000003</v>
      </c>
      <c r="F159" s="51">
        <v>0.94000000000000006</v>
      </c>
      <c r="G159" s="52">
        <v>828</v>
      </c>
      <c r="H159" s="53" t="s">
        <v>534</v>
      </c>
      <c r="I159" s="39" t="s">
        <v>460</v>
      </c>
      <c r="J159" s="1"/>
      <c r="K159" s="1"/>
      <c r="L159" s="1"/>
      <c r="M159" s="1"/>
      <c r="N159" s="1"/>
      <c r="O159" s="1"/>
      <c r="P159" s="1"/>
      <c r="Q159" s="1"/>
      <c r="R159" s="1"/>
      <c r="S159" s="1"/>
    </row>
    <row r="160" spans="1:19" s="2" customFormat="1" x14ac:dyDescent="0.3">
      <c r="A160" s="37" t="s">
        <v>33</v>
      </c>
      <c r="B160" s="38">
        <v>41.18</v>
      </c>
      <c r="C160" s="38">
        <v>114.71</v>
      </c>
      <c r="D160" s="39" t="s">
        <v>479</v>
      </c>
      <c r="E160" s="41">
        <f t="shared" si="3"/>
        <v>31.020000000000003</v>
      </c>
      <c r="F160" s="51">
        <v>0.94000000000000006</v>
      </c>
      <c r="G160" s="52">
        <v>794</v>
      </c>
      <c r="H160" s="53" t="s">
        <v>534</v>
      </c>
      <c r="I160" s="39" t="s">
        <v>374</v>
      </c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1" spans="1:19" s="2" customFormat="1" x14ac:dyDescent="0.3">
      <c r="A161" s="37" t="s">
        <v>33</v>
      </c>
      <c r="B161" s="38">
        <v>41.18</v>
      </c>
      <c r="C161" s="38">
        <v>114.71</v>
      </c>
      <c r="D161" s="39" t="s">
        <v>480</v>
      </c>
      <c r="E161" s="41">
        <f t="shared" si="3"/>
        <v>23.759999999999998</v>
      </c>
      <c r="F161" s="51">
        <v>0.72</v>
      </c>
      <c r="G161" s="52">
        <v>609</v>
      </c>
      <c r="H161" s="53" t="s">
        <v>534</v>
      </c>
      <c r="I161" s="39" t="s">
        <v>374</v>
      </c>
      <c r="J161" s="1"/>
      <c r="K161" s="1"/>
      <c r="L161" s="1"/>
      <c r="M161" s="1"/>
      <c r="N161" s="1"/>
      <c r="O161" s="1"/>
      <c r="P161" s="1"/>
      <c r="Q161" s="1"/>
      <c r="R161" s="1"/>
      <c r="S161" s="1"/>
    </row>
    <row r="162" spans="1:19" s="2" customFormat="1" x14ac:dyDescent="0.3">
      <c r="A162" s="37" t="s">
        <v>33</v>
      </c>
      <c r="B162" s="38">
        <v>41.18</v>
      </c>
      <c r="C162" s="38">
        <v>114.71</v>
      </c>
      <c r="D162" s="39" t="s">
        <v>481</v>
      </c>
      <c r="E162" s="41">
        <f t="shared" si="3"/>
        <v>31.349999999999998</v>
      </c>
      <c r="F162" s="51">
        <v>0.95</v>
      </c>
      <c r="G162" s="52">
        <v>729</v>
      </c>
      <c r="H162" s="53" t="s">
        <v>534</v>
      </c>
      <c r="I162" s="39" t="s">
        <v>374</v>
      </c>
      <c r="J162" s="1"/>
      <c r="K162" s="1"/>
      <c r="L162" s="1"/>
      <c r="M162" s="1"/>
      <c r="N162" s="1"/>
      <c r="O162" s="1"/>
      <c r="P162" s="1"/>
      <c r="Q162" s="1"/>
      <c r="R162" s="1"/>
      <c r="S162" s="1"/>
    </row>
    <row r="163" spans="1:19" s="2" customFormat="1" x14ac:dyDescent="0.3">
      <c r="A163" s="37" t="s">
        <v>33</v>
      </c>
      <c r="B163" s="38">
        <v>41.18</v>
      </c>
      <c r="C163" s="38">
        <v>114.71</v>
      </c>
      <c r="D163" s="39" t="s">
        <v>482</v>
      </c>
      <c r="E163" s="41">
        <f t="shared" si="3"/>
        <v>26.400000000000002</v>
      </c>
      <c r="F163" s="51">
        <v>0.8</v>
      </c>
      <c r="G163" s="52">
        <v>739</v>
      </c>
      <c r="H163" s="53" t="s">
        <v>534</v>
      </c>
      <c r="I163" s="39" t="s">
        <v>374</v>
      </c>
      <c r="J163" s="1"/>
      <c r="K163" s="1"/>
      <c r="L163" s="1"/>
      <c r="M163" s="1"/>
      <c r="N163" s="1"/>
      <c r="O163" s="1"/>
      <c r="P163" s="1"/>
      <c r="Q163" s="1"/>
      <c r="R163" s="1"/>
      <c r="S163" s="1"/>
    </row>
    <row r="164" spans="1:19" s="2" customFormat="1" x14ac:dyDescent="0.3">
      <c r="A164" s="54" t="s">
        <v>265</v>
      </c>
      <c r="B164" s="55">
        <v>35.75</v>
      </c>
      <c r="C164" s="55">
        <v>114.29</v>
      </c>
      <c r="D164" s="56" t="s">
        <v>548</v>
      </c>
      <c r="E164" s="57">
        <f t="shared" si="3"/>
        <v>62.37</v>
      </c>
      <c r="F164" s="58">
        <v>1.89</v>
      </c>
      <c r="G164" s="59">
        <v>1167</v>
      </c>
      <c r="H164" s="60" t="s">
        <v>550</v>
      </c>
      <c r="I164" s="56" t="s">
        <v>549</v>
      </c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pans="1:19" s="2" customFormat="1" x14ac:dyDescent="0.3">
      <c r="A165" s="14"/>
      <c r="B165" s="16"/>
      <c r="C165" s="16"/>
      <c r="E165" s="6"/>
      <c r="F165" s="19"/>
      <c r="G165" s="17"/>
      <c r="H165" s="13"/>
      <c r="J165" s="1"/>
      <c r="K165" s="1"/>
      <c r="L165" s="1"/>
      <c r="M165" s="1"/>
      <c r="N165" s="1"/>
      <c r="O165" s="1"/>
      <c r="P165" s="1"/>
      <c r="Q165" s="1"/>
      <c r="R165" s="1"/>
      <c r="S165" s="1"/>
    </row>
    <row r="166" spans="1:19" s="2" customFormat="1" x14ac:dyDescent="0.3">
      <c r="A166" s="14"/>
      <c r="B166" s="16"/>
      <c r="C166" s="16"/>
      <c r="E166" s="6"/>
      <c r="F166" s="19"/>
      <c r="G166" s="17"/>
      <c r="H166" s="13"/>
      <c r="J166" s="1"/>
      <c r="K166" s="1"/>
      <c r="L166" s="1"/>
      <c r="M166" s="1"/>
      <c r="N166" s="1"/>
      <c r="O166" s="1"/>
      <c r="P166" s="1"/>
      <c r="Q166" s="1"/>
      <c r="R166" s="1"/>
      <c r="S166" s="1"/>
    </row>
    <row r="167" spans="1:19" s="2" customFormat="1" x14ac:dyDescent="0.3">
      <c r="A167" s="14"/>
      <c r="B167" s="16"/>
      <c r="C167" s="16"/>
      <c r="E167" s="6"/>
      <c r="F167" s="19"/>
      <c r="G167" s="17"/>
      <c r="H167" s="13"/>
      <c r="J167" s="1"/>
      <c r="K167" s="1"/>
      <c r="L167" s="1"/>
      <c r="M167" s="1"/>
      <c r="N167" s="1"/>
      <c r="O167" s="1"/>
      <c r="P167" s="1"/>
      <c r="Q167" s="1"/>
      <c r="R167" s="1"/>
      <c r="S167" s="1"/>
    </row>
    <row r="168" spans="1:19" s="2" customFormat="1" x14ac:dyDescent="0.3">
      <c r="A168" s="14"/>
      <c r="B168" s="16"/>
      <c r="C168" s="16"/>
      <c r="E168" s="6"/>
      <c r="F168" s="19"/>
      <c r="G168" s="17"/>
      <c r="H168" s="13"/>
      <c r="J168" s="1"/>
      <c r="K168" s="1"/>
      <c r="L168" s="1"/>
      <c r="M168" s="1"/>
      <c r="N168" s="1"/>
      <c r="O168" s="1"/>
      <c r="P168" s="1"/>
      <c r="Q168" s="1"/>
      <c r="R168" s="1"/>
      <c r="S168" s="1"/>
    </row>
    <row r="169" spans="1:19" s="2" customFormat="1" x14ac:dyDescent="0.3">
      <c r="A169" s="14"/>
      <c r="B169" s="16"/>
      <c r="C169" s="16"/>
      <c r="E169" s="6"/>
      <c r="F169" s="19"/>
      <c r="G169" s="17"/>
      <c r="H169" s="13"/>
      <c r="J169" s="1"/>
      <c r="K169" s="1"/>
      <c r="L169" s="1"/>
      <c r="M169" s="1"/>
      <c r="N169" s="1"/>
      <c r="O169" s="1"/>
      <c r="P169" s="1"/>
      <c r="Q169" s="1"/>
      <c r="R169" s="1"/>
      <c r="S169" s="1"/>
    </row>
    <row r="170" spans="1:19" s="2" customFormat="1" x14ac:dyDescent="0.3">
      <c r="A170" s="14"/>
      <c r="B170" s="16"/>
      <c r="C170" s="16"/>
      <c r="E170" s="6"/>
      <c r="F170" s="19"/>
      <c r="G170" s="17"/>
      <c r="H170" s="13"/>
      <c r="J170" s="1"/>
      <c r="K170" s="1"/>
      <c r="L170" s="1"/>
      <c r="M170" s="1"/>
      <c r="N170" s="1"/>
      <c r="O170" s="1"/>
      <c r="P170" s="1"/>
      <c r="Q170" s="1"/>
      <c r="R170" s="1"/>
      <c r="S170" s="1"/>
    </row>
    <row r="171" spans="1:19" s="2" customFormat="1" x14ac:dyDescent="0.3">
      <c r="A171" s="14"/>
      <c r="B171" s="16"/>
      <c r="C171" s="16"/>
      <c r="E171" s="6"/>
      <c r="F171" s="19"/>
      <c r="G171" s="17"/>
      <c r="H171" s="13"/>
      <c r="J171" s="1"/>
      <c r="K171" s="1"/>
      <c r="L171" s="1"/>
      <c r="M171" s="1"/>
      <c r="N171" s="1"/>
      <c r="O171" s="1"/>
      <c r="P171" s="1"/>
      <c r="Q171" s="1"/>
      <c r="R171" s="1"/>
      <c r="S171" s="1"/>
    </row>
    <row r="172" spans="1:19" s="2" customFormat="1" x14ac:dyDescent="0.3">
      <c r="A172" s="14"/>
      <c r="B172" s="16"/>
      <c r="C172" s="16"/>
      <c r="E172" s="6"/>
      <c r="F172" s="19"/>
      <c r="G172" s="17"/>
      <c r="H172" s="13"/>
      <c r="J172" s="1"/>
      <c r="K172" s="1"/>
      <c r="L172" s="1"/>
      <c r="M172" s="1"/>
      <c r="N172" s="1"/>
      <c r="O172" s="1"/>
      <c r="P172" s="1"/>
      <c r="Q172" s="1"/>
      <c r="R172" s="1"/>
      <c r="S172" s="1"/>
    </row>
    <row r="173" spans="1:19" s="2" customFormat="1" x14ac:dyDescent="0.3">
      <c r="A173" s="14"/>
      <c r="B173" s="16"/>
      <c r="C173" s="16"/>
      <c r="E173" s="6"/>
      <c r="F173" s="19"/>
      <c r="G173" s="17"/>
      <c r="H173" s="13"/>
      <c r="J173" s="1"/>
      <c r="K173" s="1"/>
      <c r="L173" s="1"/>
      <c r="M173" s="1"/>
      <c r="N173" s="1"/>
      <c r="O173" s="1"/>
      <c r="P173" s="1"/>
      <c r="Q173" s="1"/>
      <c r="R173" s="1"/>
      <c r="S173" s="1"/>
    </row>
    <row r="174" spans="1:19" s="2" customFormat="1" x14ac:dyDescent="0.3">
      <c r="A174" s="14"/>
      <c r="B174" s="16"/>
      <c r="C174" s="16"/>
      <c r="E174" s="6"/>
      <c r="F174" s="12"/>
      <c r="H174" s="13"/>
      <c r="J174" s="1"/>
      <c r="K174" s="1"/>
      <c r="L174" s="1"/>
      <c r="M174" s="1"/>
      <c r="N174" s="1"/>
      <c r="O174" s="1"/>
      <c r="P174" s="1"/>
      <c r="Q174" s="1"/>
      <c r="R174" s="1"/>
      <c r="S174" s="1"/>
    </row>
    <row r="175" spans="1:19" x14ac:dyDescent="0.3">
      <c r="E175" s="6"/>
    </row>
    <row r="176" spans="1:19" x14ac:dyDescent="0.3">
      <c r="E176" s="6"/>
      <c r="J176" s="2"/>
    </row>
    <row r="177" spans="5:10" x14ac:dyDescent="0.3">
      <c r="E177" s="6"/>
      <c r="H177" s="1"/>
      <c r="J177" s="2"/>
    </row>
    <row r="178" spans="5:10" x14ac:dyDescent="0.3">
      <c r="E178" s="6"/>
      <c r="H178" s="1"/>
      <c r="J178" s="2"/>
    </row>
    <row r="179" spans="5:10" x14ac:dyDescent="0.3">
      <c r="E179" s="6"/>
      <c r="H179" s="1"/>
      <c r="J179" s="2"/>
    </row>
    <row r="180" spans="5:10" x14ac:dyDescent="0.3">
      <c r="E180" s="6"/>
      <c r="H180" s="1"/>
      <c r="J180" s="2"/>
    </row>
    <row r="181" spans="5:10" x14ac:dyDescent="0.3">
      <c r="E181" s="6"/>
      <c r="H181" s="1"/>
      <c r="J181" s="2"/>
    </row>
    <row r="182" spans="5:10" x14ac:dyDescent="0.3">
      <c r="E182" s="6"/>
      <c r="H182" s="1"/>
      <c r="J182" s="2"/>
    </row>
    <row r="183" spans="5:10" x14ac:dyDescent="0.3">
      <c r="E183" s="6"/>
      <c r="H183" s="1"/>
      <c r="J183" s="2"/>
    </row>
    <row r="184" spans="5:10" x14ac:dyDescent="0.3">
      <c r="E184" s="6"/>
      <c r="H184" s="1"/>
      <c r="J184" s="2"/>
    </row>
    <row r="185" spans="5:10" x14ac:dyDescent="0.3">
      <c r="E185" s="6"/>
      <c r="H185" s="1"/>
      <c r="J185" s="2"/>
    </row>
    <row r="186" spans="5:10" x14ac:dyDescent="0.3">
      <c r="E186" s="6"/>
      <c r="H186" s="1"/>
      <c r="J186" s="2"/>
    </row>
    <row r="187" spans="5:10" x14ac:dyDescent="0.3">
      <c r="E187" s="6"/>
      <c r="H187" s="1"/>
      <c r="J187" s="2"/>
    </row>
    <row r="188" spans="5:10" x14ac:dyDescent="0.3">
      <c r="E188" s="6"/>
      <c r="H188" s="1"/>
      <c r="J188" s="2"/>
    </row>
    <row r="189" spans="5:10" x14ac:dyDescent="0.3">
      <c r="E189" s="6"/>
      <c r="H189" s="1"/>
      <c r="J189" s="2"/>
    </row>
    <row r="190" spans="5:10" x14ac:dyDescent="0.3">
      <c r="E190" s="6"/>
      <c r="H190" s="1"/>
      <c r="J190" s="2"/>
    </row>
    <row r="191" spans="5:10" x14ac:dyDescent="0.3">
      <c r="E191" s="6"/>
      <c r="H191" s="1"/>
      <c r="J191" s="2"/>
    </row>
    <row r="192" spans="5:10" x14ac:dyDescent="0.3">
      <c r="E192" s="6"/>
      <c r="H192" s="1"/>
      <c r="J192" s="2"/>
    </row>
    <row r="193" spans="5:12" x14ac:dyDescent="0.3">
      <c r="E193" s="6"/>
      <c r="H193" s="1"/>
      <c r="J193" s="2"/>
    </row>
    <row r="194" spans="5:12" x14ac:dyDescent="0.3">
      <c r="E194" s="6"/>
      <c r="H194" s="1"/>
      <c r="J194" s="2"/>
    </row>
    <row r="195" spans="5:12" x14ac:dyDescent="0.3">
      <c r="E195" s="6"/>
      <c r="H195" s="1"/>
      <c r="J195" s="2"/>
    </row>
    <row r="196" spans="5:12" x14ac:dyDescent="0.3">
      <c r="E196" s="6"/>
      <c r="H196" s="1"/>
      <c r="J196" s="2"/>
    </row>
    <row r="197" spans="5:12" x14ac:dyDescent="0.3">
      <c r="E197" s="6"/>
      <c r="H197" s="1"/>
      <c r="J197" s="2"/>
    </row>
    <row r="198" spans="5:12" x14ac:dyDescent="0.3">
      <c r="E198" s="6"/>
      <c r="H198" s="1"/>
      <c r="J198" s="2"/>
    </row>
    <row r="199" spans="5:12" x14ac:dyDescent="0.3">
      <c r="E199" s="6"/>
      <c r="H199" s="1"/>
      <c r="J199" s="2"/>
    </row>
    <row r="200" spans="5:12" x14ac:dyDescent="0.3">
      <c r="E200" s="6"/>
      <c r="H200" s="1"/>
      <c r="J200" s="2"/>
    </row>
    <row r="201" spans="5:12" x14ac:dyDescent="0.3">
      <c r="E201" s="6"/>
      <c r="J201" s="2"/>
    </row>
    <row r="202" spans="5:12" x14ac:dyDescent="0.3">
      <c r="E202" s="6"/>
    </row>
    <row r="203" spans="5:12" x14ac:dyDescent="0.3">
      <c r="E203" s="6"/>
    </row>
    <row r="204" spans="5:12" x14ac:dyDescent="0.3">
      <c r="E204" s="6"/>
      <c r="K204" s="2"/>
      <c r="L204" s="2"/>
    </row>
    <row r="205" spans="5:12" x14ac:dyDescent="0.3">
      <c r="E205" s="6"/>
      <c r="K205" s="2"/>
      <c r="L205" s="2"/>
    </row>
    <row r="206" spans="5:12" x14ac:dyDescent="0.3">
      <c r="E206" s="6"/>
      <c r="K206" s="2"/>
      <c r="L206" s="2"/>
    </row>
    <row r="207" spans="5:12" x14ac:dyDescent="0.3">
      <c r="E207" s="6"/>
      <c r="K207" s="2"/>
      <c r="L207" s="2"/>
    </row>
    <row r="208" spans="5:12" x14ac:dyDescent="0.3">
      <c r="E208" s="6"/>
      <c r="K208" s="2"/>
      <c r="L208" s="2"/>
    </row>
    <row r="209" spans="1:19" x14ac:dyDescent="0.3">
      <c r="E209" s="6"/>
      <c r="K209" s="2"/>
      <c r="L209" s="2"/>
    </row>
    <row r="210" spans="1:19" x14ac:dyDescent="0.3">
      <c r="E210" s="6"/>
      <c r="K210" s="2"/>
      <c r="L210" s="2"/>
    </row>
    <row r="211" spans="1:19" x14ac:dyDescent="0.3">
      <c r="E211" s="6"/>
      <c r="K211" s="2"/>
      <c r="L211" s="2"/>
    </row>
    <row r="212" spans="1:19" x14ac:dyDescent="0.3">
      <c r="B212" s="1"/>
      <c r="C212" s="2"/>
      <c r="E212" s="6"/>
      <c r="K212" s="2"/>
      <c r="L212" s="2"/>
    </row>
    <row r="213" spans="1:19" x14ac:dyDescent="0.3">
      <c r="B213" s="1"/>
      <c r="C213" s="2"/>
      <c r="E213" s="6"/>
      <c r="H213" s="1"/>
      <c r="K213" s="2"/>
      <c r="L213" s="2"/>
    </row>
    <row r="214" spans="1:19" x14ac:dyDescent="0.3">
      <c r="B214" s="1"/>
      <c r="C214" s="2"/>
      <c r="E214" s="6"/>
      <c r="H214" s="1"/>
      <c r="K214" s="2"/>
      <c r="L214" s="2"/>
    </row>
    <row r="215" spans="1:19" x14ac:dyDescent="0.3">
      <c r="B215" s="1"/>
      <c r="C215" s="2"/>
      <c r="E215" s="6"/>
      <c r="H215" s="1"/>
      <c r="K215" s="2"/>
      <c r="L215" s="2"/>
    </row>
    <row r="216" spans="1:19" x14ac:dyDescent="0.3">
      <c r="B216" s="1"/>
      <c r="C216" s="2"/>
      <c r="E216" s="6"/>
      <c r="H216" s="1"/>
      <c r="K216" s="2"/>
      <c r="L216" s="2"/>
    </row>
    <row r="217" spans="1:19" x14ac:dyDescent="0.3">
      <c r="B217" s="1"/>
      <c r="C217" s="2"/>
      <c r="E217" s="6"/>
      <c r="H217" s="1"/>
      <c r="K217" s="2"/>
      <c r="L217" s="2"/>
    </row>
    <row r="218" spans="1:19" x14ac:dyDescent="0.3">
      <c r="B218" s="1"/>
      <c r="C218" s="2"/>
      <c r="E218" s="6"/>
      <c r="K218" s="2"/>
      <c r="L218" s="2"/>
    </row>
    <row r="219" spans="1:19" x14ac:dyDescent="0.3">
      <c r="B219" s="1"/>
      <c r="C219" s="2"/>
      <c r="E219" s="6"/>
    </row>
    <row r="220" spans="1:19" x14ac:dyDescent="0.3">
      <c r="B220" s="1"/>
      <c r="C220" s="2"/>
      <c r="E220" s="6"/>
    </row>
    <row r="221" spans="1:19" x14ac:dyDescent="0.3">
      <c r="B221" s="1"/>
      <c r="C221" s="2"/>
      <c r="E221" s="6"/>
    </row>
    <row r="222" spans="1:19" x14ac:dyDescent="0.3">
      <c r="B222" s="1"/>
      <c r="C222" s="2"/>
      <c r="E222" s="6"/>
    </row>
    <row r="223" spans="1:19" s="12" customFormat="1" x14ac:dyDescent="0.3">
      <c r="A223" s="11"/>
      <c r="B223" s="1"/>
      <c r="C223" s="2"/>
      <c r="D223" s="2"/>
      <c r="E223" s="6"/>
      <c r="G223" s="2"/>
      <c r="H223" s="2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s="12" customFormat="1" x14ac:dyDescent="0.3">
      <c r="A224" s="11"/>
      <c r="B224" s="1"/>
      <c r="C224" s="2"/>
      <c r="D224" s="2"/>
      <c r="E224" s="6"/>
      <c r="G224" s="2"/>
      <c r="H224" s="2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 spans="1:19" s="12" customFormat="1" x14ac:dyDescent="0.3">
      <c r="A225" s="11"/>
      <c r="B225" s="1"/>
      <c r="C225" s="2"/>
      <c r="D225" s="2"/>
      <c r="E225" s="6"/>
      <c r="G225" s="2"/>
      <c r="H225" s="2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</row>
    <row r="226" spans="1:19" s="12" customFormat="1" x14ac:dyDescent="0.3">
      <c r="A226" s="11"/>
      <c r="B226" s="1"/>
      <c r="C226" s="2"/>
      <c r="D226" s="2"/>
      <c r="E226" s="6"/>
      <c r="G226" s="2"/>
      <c r="H226" s="2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</row>
    <row r="227" spans="1:19" s="12" customFormat="1" x14ac:dyDescent="0.3">
      <c r="A227" s="11"/>
      <c r="B227" s="1"/>
      <c r="C227" s="2"/>
      <c r="D227" s="2"/>
      <c r="E227" s="6"/>
      <c r="G227" s="2"/>
      <c r="H227" s="2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1:19" s="12" customFormat="1" x14ac:dyDescent="0.3">
      <c r="A228" s="11"/>
      <c r="B228" s="1"/>
      <c r="C228" s="2"/>
      <c r="D228" s="2"/>
      <c r="E228" s="6"/>
      <c r="G228" s="2"/>
      <c r="H228" s="2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</row>
    <row r="229" spans="1:19" s="12" customFormat="1" x14ac:dyDescent="0.3">
      <c r="A229" s="11"/>
      <c r="B229" s="16"/>
      <c r="C229" s="16"/>
      <c r="D229" s="2"/>
      <c r="E229" s="6"/>
      <c r="G229" s="2"/>
      <c r="H229" s="2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1:19" s="12" customFormat="1" x14ac:dyDescent="0.3">
      <c r="A230" s="11"/>
      <c r="B230" s="16"/>
      <c r="C230" s="16"/>
      <c r="D230" s="2"/>
      <c r="E230" s="2"/>
      <c r="G230" s="2"/>
      <c r="H230" s="2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</row>
  </sheetData>
  <mergeCells count="2">
    <mergeCell ref="A1:I1"/>
    <mergeCell ref="A3:I3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Table A1</vt:lpstr>
      <vt:lpstr>TABLE A2</vt:lpstr>
      <vt:lpstr>TABLE 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shangxq</dc:creator>
  <cp:lastModifiedBy>Xiuqi Shang</cp:lastModifiedBy>
  <dcterms:created xsi:type="dcterms:W3CDTF">2015-06-05T18:19:34Z</dcterms:created>
  <dcterms:modified xsi:type="dcterms:W3CDTF">2024-07-12T05:17:59Z</dcterms:modified>
</cp:coreProperties>
</file>