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efreiinvonsass/Desktop/ICU und PalliativeCare/Paper Inek ICU und PC/CTF 17_06_24/"/>
    </mc:Choice>
  </mc:AlternateContent>
  <xr:revisionPtr revIDLastSave="0" documentId="8_{DE5F11EE-338A-4246-8F55-26DE32DD9306}" xr6:coauthVersionLast="47" xr6:coauthVersionMax="47" xr10:uidLastSave="{00000000-0000-0000-0000-000000000000}"/>
  <bookViews>
    <workbookView xWindow="900" yWindow="2480" windowWidth="27900" windowHeight="13740" xr2:uid="{C14FDE16-3940-A649-8FD3-AEEF07D0F9C5}"/>
  </bookViews>
  <sheets>
    <sheet name="tab 1  Age &amp; Sex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2" l="1"/>
  <c r="L41" i="2"/>
  <c r="L40" i="2"/>
  <c r="L39" i="2"/>
  <c r="L38" i="2"/>
  <c r="L37" i="2"/>
  <c r="L36" i="2"/>
  <c r="L35" i="2"/>
  <c r="L34" i="2"/>
  <c r="L31" i="2"/>
  <c r="L30" i="2"/>
  <c r="L29" i="2"/>
  <c r="L28" i="2"/>
  <c r="L25" i="2"/>
  <c r="L21" i="2"/>
  <c r="L20" i="2"/>
  <c r="L19" i="2"/>
  <c r="L18" i="2"/>
  <c r="L17" i="2"/>
  <c r="L16" i="2"/>
  <c r="L15" i="2"/>
  <c r="L14" i="2"/>
  <c r="L13" i="2"/>
  <c r="L10" i="2"/>
  <c r="L9" i="2"/>
  <c r="L8" i="2"/>
  <c r="L7" i="2"/>
  <c r="L4" i="2"/>
  <c r="H31" i="2"/>
  <c r="H30" i="2"/>
  <c r="H29" i="2"/>
  <c r="H28" i="2"/>
  <c r="L88" i="2"/>
  <c r="M104" i="2" s="1"/>
  <c r="L67" i="2"/>
  <c r="M84" i="2" s="1"/>
  <c r="L46" i="2"/>
  <c r="M28" i="2"/>
  <c r="I21" i="2"/>
  <c r="I20" i="2"/>
  <c r="I19" i="2"/>
  <c r="I18" i="2"/>
  <c r="I17" i="2"/>
  <c r="I16" i="2"/>
  <c r="I15" i="2"/>
  <c r="I14" i="2"/>
  <c r="I13" i="2"/>
  <c r="G21" i="2"/>
  <c r="G20" i="2"/>
  <c r="G19" i="2"/>
  <c r="G18" i="2"/>
  <c r="G17" i="2"/>
  <c r="G16" i="2"/>
  <c r="G15" i="2"/>
  <c r="G14" i="2"/>
  <c r="G13" i="2"/>
  <c r="E21" i="2"/>
  <c r="E20" i="2"/>
  <c r="E19" i="2"/>
  <c r="E18" i="2"/>
  <c r="E17" i="2"/>
  <c r="E16" i="2"/>
  <c r="E15" i="2"/>
  <c r="E14" i="2"/>
  <c r="E13" i="2"/>
  <c r="M97" i="2" l="1"/>
  <c r="M100" i="2"/>
  <c r="M76" i="2"/>
  <c r="M77" i="2"/>
  <c r="M78" i="2"/>
  <c r="M79" i="2"/>
  <c r="M80" i="2"/>
  <c r="M81" i="2"/>
  <c r="M105" i="2"/>
  <c r="M98" i="2"/>
  <c r="M99" i="2"/>
  <c r="M101" i="2"/>
  <c r="M102" i="2"/>
  <c r="M82" i="2"/>
  <c r="M103" i="2"/>
  <c r="M83" i="2"/>
  <c r="M21" i="2"/>
  <c r="M13" i="2"/>
  <c r="M14" i="2"/>
  <c r="M20" i="2"/>
  <c r="M15" i="2"/>
  <c r="M17" i="2"/>
  <c r="M16" i="2"/>
  <c r="M18" i="2"/>
  <c r="M19" i="2"/>
</calcChain>
</file>

<file path=xl/sharedStrings.xml><?xml version="1.0" encoding="utf-8"?>
<sst xmlns="http://schemas.openxmlformats.org/spreadsheetml/2006/main" count="86" uniqueCount="23">
  <si>
    <t>2019-2022</t>
  </si>
  <si>
    <t xml:space="preserve">All hospital cases in Germany </t>
  </si>
  <si>
    <t xml:space="preserve">male </t>
  </si>
  <si>
    <t xml:space="preserve">female </t>
  </si>
  <si>
    <t>unknown</t>
  </si>
  <si>
    <t>diverse</t>
  </si>
  <si>
    <t>case numbers</t>
  </si>
  <si>
    <t>All ICU patients in Germany</t>
  </si>
  <si>
    <t>18-29 years</t>
  </si>
  <si>
    <t>30-39 years</t>
  </si>
  <si>
    <t>40-49 years</t>
  </si>
  <si>
    <t>50-54 years</t>
  </si>
  <si>
    <t>55-59 years</t>
  </si>
  <si>
    <t>60-64 years</t>
  </si>
  <si>
    <t>65-74 years</t>
  </si>
  <si>
    <t>75-79 years</t>
  </si>
  <si>
    <t>80+ years</t>
  </si>
  <si>
    <t>Age groups</t>
  </si>
  <si>
    <t>Deceased ICU patients</t>
  </si>
  <si>
    <t xml:space="preserve">Age groups </t>
  </si>
  <si>
    <t xml:space="preserve">Gender </t>
  </si>
  <si>
    <t>ICU patients receiving &gt;95 hours ventilation</t>
  </si>
  <si>
    <t>Deceased ICU patients  receiving &gt;95 hours ventilation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</si>
</sst>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10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 applyAlignment="1">
      <alignment horizontal="right"/>
    </xf>
    <xf numFmtId="1" fontId="1" fillId="0" borderId="0" xfId="0" applyNumberFormat="1" applyFont="1"/>
    <xf numFmtId="49" fontId="1" fillId="0" borderId="0" xfId="0" applyNumberFormat="1" applyFont="1" applyAlignment="1">
      <alignment wrapText="1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1" fillId="2" borderId="0" xfId="0" applyFont="1" applyFill="1"/>
    <xf numFmtId="49" fontId="2" fillId="2" borderId="0" xfId="0" applyNumberFormat="1" applyFont="1" applyFill="1"/>
    <xf numFmtId="0" fontId="1" fillId="2" borderId="0" xfId="0" applyFont="1" applyFill="1" applyAlignment="1">
      <alignment horizontal="center"/>
    </xf>
    <xf numFmtId="164" fontId="1" fillId="2" borderId="0" xfId="1" applyNumberFormat="1" applyFont="1" applyFill="1"/>
    <xf numFmtId="1" fontId="1" fillId="2" borderId="0" xfId="0" applyNumberFormat="1" applyFont="1" applyFill="1"/>
    <xf numFmtId="0" fontId="4" fillId="2" borderId="0" xfId="0" applyFont="1" applyFill="1"/>
    <xf numFmtId="1" fontId="1" fillId="0" borderId="0" xfId="0" applyNumberFormat="1" applyFont="1" applyAlignment="1">
      <alignment horizontal="right" wrapText="1"/>
    </xf>
    <xf numFmtId="1" fontId="2" fillId="2" borderId="0" xfId="0" applyNumberFormat="1" applyFont="1" applyFill="1"/>
    <xf numFmtId="1" fontId="4" fillId="2" borderId="0" xfId="0" applyNumberFormat="1" applyFont="1" applyFill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BEBEB"/>
      <color rgb="FFC1C1C1"/>
      <color rgb="FF929292"/>
      <color rgb="FF797979"/>
      <color rgb="FF424242"/>
      <color rgb="FF008F00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313E-83FE-D249-9B2E-3ACE528CF248}">
  <dimension ref="A1:P128"/>
  <sheetViews>
    <sheetView tabSelected="1" workbookViewId="0">
      <selection activeCell="C2" sqref="C2:M2"/>
    </sheetView>
  </sheetViews>
  <sheetFormatPr baseColWidth="10" defaultRowHeight="16" x14ac:dyDescent="0.2"/>
  <cols>
    <col min="1" max="1" width="18.5" style="1" customWidth="1"/>
    <col min="2" max="2" width="11" style="1" bestFit="1" customWidth="1"/>
    <col min="3" max="3" width="13.5" style="3" bestFit="1" customWidth="1"/>
    <col min="4" max="4" width="11" style="11" bestFit="1" customWidth="1"/>
    <col min="5" max="5" width="11.6640625" style="2" bestFit="1" customWidth="1"/>
    <col min="6" max="6" width="13.33203125" style="3" bestFit="1" customWidth="1"/>
    <col min="7" max="7" width="11.6640625" style="2" bestFit="1" customWidth="1"/>
    <col min="8" max="8" width="13.33203125" style="3" bestFit="1" customWidth="1"/>
    <col min="9" max="9" width="11.6640625" style="1" bestFit="1" customWidth="1"/>
    <col min="10" max="10" width="13.33203125" style="3" bestFit="1" customWidth="1"/>
    <col min="11" max="11" width="10.83203125" style="1"/>
    <col min="12" max="12" width="11.6640625" style="17" bestFit="1" customWidth="1"/>
    <col min="13" max="13" width="11" style="20" bestFit="1" customWidth="1"/>
    <col min="14" max="16384" width="10.83203125" style="1"/>
  </cols>
  <sheetData>
    <row r="1" spans="1:13" x14ac:dyDescent="0.2">
      <c r="B1" s="2"/>
      <c r="C1" s="2"/>
      <c r="E1" s="3"/>
      <c r="F1" s="2"/>
      <c r="G1" s="3"/>
      <c r="H1" s="1"/>
      <c r="I1" s="3"/>
      <c r="J1" s="1"/>
      <c r="K1" s="2"/>
      <c r="M1" s="17"/>
    </row>
    <row r="2" spans="1:13" x14ac:dyDescent="0.2">
      <c r="A2" s="4"/>
      <c r="B2" s="4"/>
      <c r="C2" s="26">
        <v>2022</v>
      </c>
      <c r="D2" s="27"/>
      <c r="E2" s="26">
        <v>2021</v>
      </c>
      <c r="F2" s="28"/>
      <c r="G2" s="26">
        <v>2020</v>
      </c>
      <c r="H2" s="28"/>
      <c r="I2" s="26">
        <v>2019</v>
      </c>
      <c r="J2" s="28"/>
      <c r="K2" s="10"/>
      <c r="L2" s="29" t="s">
        <v>0</v>
      </c>
      <c r="M2" s="29"/>
    </row>
    <row r="3" spans="1:13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18"/>
      <c r="M3" s="18"/>
    </row>
    <row r="4" spans="1:13" ht="17" x14ac:dyDescent="0.2">
      <c r="A4" s="13" t="s">
        <v>6</v>
      </c>
      <c r="B4" s="4"/>
      <c r="C4" s="12">
        <v>14770158</v>
      </c>
      <c r="D4" s="12"/>
      <c r="E4" s="23">
        <v>14761106</v>
      </c>
      <c r="G4" s="3">
        <v>14906432</v>
      </c>
      <c r="I4" s="3">
        <v>17153603</v>
      </c>
      <c r="K4" s="12"/>
      <c r="L4" s="21">
        <f>SUM(C4:I4)</f>
        <v>61591299</v>
      </c>
      <c r="M4" s="19"/>
    </row>
    <row r="5" spans="1:13" x14ac:dyDescent="0.2">
      <c r="A5" s="4"/>
      <c r="B5" s="4"/>
      <c r="D5" s="14"/>
      <c r="E5" s="6"/>
      <c r="I5" s="2"/>
      <c r="M5" s="19"/>
    </row>
    <row r="6" spans="1:13" x14ac:dyDescent="0.2">
      <c r="A6" s="4" t="s">
        <v>20</v>
      </c>
      <c r="B6" s="4"/>
      <c r="E6" s="7"/>
      <c r="G6" s="7"/>
      <c r="I6" s="4"/>
    </row>
    <row r="7" spans="1:13" x14ac:dyDescent="0.2">
      <c r="A7" s="8" t="s">
        <v>2</v>
      </c>
      <c r="B7" s="8"/>
      <c r="C7" s="3">
        <v>7012466</v>
      </c>
      <c r="D7" s="11">
        <v>0.47477257860071637</v>
      </c>
      <c r="E7" s="3">
        <v>6964983</v>
      </c>
      <c r="F7" s="9">
        <v>0.47184696051908304</v>
      </c>
      <c r="G7" s="3">
        <v>7069275</v>
      </c>
      <c r="H7" s="9">
        <v>0.47424326626251001</v>
      </c>
      <c r="I7" s="3">
        <v>8091024</v>
      </c>
      <c r="J7" s="9">
        <v>0.47168073086453033</v>
      </c>
      <c r="L7" s="21">
        <f>SUM(C7:I7)</f>
        <v>29137749.420862805</v>
      </c>
      <c r="M7" s="20">
        <v>0.47308221247290139</v>
      </c>
    </row>
    <row r="8" spans="1:13" x14ac:dyDescent="0.2">
      <c r="A8" s="8" t="s">
        <v>3</v>
      </c>
      <c r="B8" s="8"/>
      <c r="C8" s="3">
        <v>7756869</v>
      </c>
      <c r="D8" s="11">
        <v>0.52517170093915044</v>
      </c>
      <c r="E8" s="3">
        <v>7795307</v>
      </c>
      <c r="F8" s="9">
        <v>0.52809775907035694</v>
      </c>
      <c r="G8" s="3">
        <v>7836419.0000000009</v>
      </c>
      <c r="H8" s="9">
        <v>0.52570722490801292</v>
      </c>
      <c r="I8" s="3">
        <v>9061164</v>
      </c>
      <c r="J8" s="9">
        <v>0.52823677917694611</v>
      </c>
      <c r="L8" s="21">
        <f>SUM(C8:I8)</f>
        <v>32449760.578976687</v>
      </c>
      <c r="M8" s="20">
        <v>0.5268562203891819</v>
      </c>
    </row>
    <row r="9" spans="1:13" x14ac:dyDescent="0.2">
      <c r="A9" s="8" t="s">
        <v>5</v>
      </c>
      <c r="B9" s="8"/>
      <c r="C9" s="3">
        <v>224</v>
      </c>
      <c r="D9" s="11">
        <v>1.5165714544150441E-5</v>
      </c>
      <c r="E9" s="3">
        <v>155</v>
      </c>
      <c r="F9" s="9">
        <v>1.0500568182357067E-5</v>
      </c>
      <c r="G9" s="3">
        <v>103</v>
      </c>
      <c r="H9" s="9">
        <v>6.9097688836604225E-6</v>
      </c>
      <c r="I9" s="3">
        <v>24</v>
      </c>
      <c r="J9" s="9">
        <v>1.3991229714247206E-6</v>
      </c>
      <c r="L9" s="21">
        <f>SUM(C9:I9)</f>
        <v>506.00003257605164</v>
      </c>
      <c r="M9" s="20">
        <v>8.2154461460538438E-6</v>
      </c>
    </row>
    <row r="10" spans="1:13" x14ac:dyDescent="0.2">
      <c r="A10" s="8" t="s">
        <v>4</v>
      </c>
      <c r="B10" s="8"/>
      <c r="C10" s="3">
        <v>599</v>
      </c>
      <c r="D10" s="11">
        <v>4.0554745589045153E-5</v>
      </c>
      <c r="E10" s="3">
        <v>661</v>
      </c>
      <c r="F10" s="9">
        <v>4.4779842377664652E-5</v>
      </c>
      <c r="G10" s="3">
        <v>635</v>
      </c>
      <c r="H10" s="9">
        <v>4.2599060593440472E-5</v>
      </c>
      <c r="I10" s="3">
        <v>1391</v>
      </c>
      <c r="J10" s="9">
        <v>8.1090835552157761E-5</v>
      </c>
      <c r="L10" s="21">
        <f>SUM(C10:I10)</f>
        <v>3286.0001279336489</v>
      </c>
      <c r="M10" s="20">
        <v>5.3351691770618441E-5</v>
      </c>
    </row>
    <row r="11" spans="1:13" x14ac:dyDescent="0.2">
      <c r="A11" s="4"/>
      <c r="B11" s="4"/>
      <c r="D11" s="14"/>
      <c r="E11" s="6"/>
      <c r="I11" s="2"/>
      <c r="L11" s="21"/>
      <c r="M11" s="19"/>
    </row>
    <row r="12" spans="1:13" x14ac:dyDescent="0.2">
      <c r="A12" s="10" t="s">
        <v>19</v>
      </c>
      <c r="B12" s="4"/>
      <c r="D12" s="14"/>
      <c r="E12" s="6"/>
      <c r="I12" s="2"/>
      <c r="L12" s="21"/>
      <c r="M12" s="19"/>
    </row>
    <row r="13" spans="1:13" s="10" customFormat="1" x14ac:dyDescent="0.2">
      <c r="A13" s="8" t="s">
        <v>8</v>
      </c>
      <c r="B13" s="9"/>
      <c r="C13" s="2">
        <v>1050691</v>
      </c>
      <c r="D13" s="11">
        <v>7.1136070446910588E-2</v>
      </c>
      <c r="E13" s="2">
        <f>F13*E4</f>
        <v>1088778</v>
      </c>
      <c r="F13" s="9">
        <v>7.3759920157744283E-2</v>
      </c>
      <c r="G13" s="2">
        <f>H13*G4</f>
        <v>1109110</v>
      </c>
      <c r="H13" s="9">
        <v>7.4404793850064183E-2</v>
      </c>
      <c r="I13" s="2">
        <f>J13*I4</f>
        <v>1338137</v>
      </c>
      <c r="J13" s="9">
        <v>7.8009092317223389E-2</v>
      </c>
      <c r="L13" s="21">
        <f t="shared" ref="L13:L21" si="0">SUM(C13:I13)</f>
        <v>4586716.2193007842</v>
      </c>
      <c r="M13" s="20">
        <f>L13/L4</f>
        <v>7.4470197800192262E-2</v>
      </c>
    </row>
    <row r="14" spans="1:13" x14ac:dyDescent="0.2">
      <c r="A14" s="8" t="s">
        <v>9</v>
      </c>
      <c r="B14" s="9"/>
      <c r="C14" s="2">
        <v>1336137</v>
      </c>
      <c r="D14" s="11">
        <v>9.04619300619533E-2</v>
      </c>
      <c r="E14" s="2">
        <f>F14*E4</f>
        <v>1402848</v>
      </c>
      <c r="F14" s="9">
        <v>9.5036781119246752E-2</v>
      </c>
      <c r="G14" s="2">
        <f>H14*G4</f>
        <v>1378709</v>
      </c>
      <c r="H14" s="9">
        <v>9.2490879105073573E-2</v>
      </c>
      <c r="I14" s="2">
        <f>J14*I4</f>
        <v>1538006</v>
      </c>
      <c r="J14" s="9">
        <v>8.9660813532877026E-2</v>
      </c>
      <c r="L14" s="21">
        <f t="shared" si="0"/>
        <v>5655700.2779895905</v>
      </c>
      <c r="M14" s="20">
        <f>L14/L4</f>
        <v>9.1826286664121029E-2</v>
      </c>
    </row>
    <row r="15" spans="1:13" x14ac:dyDescent="0.2">
      <c r="A15" s="8" t="s">
        <v>10</v>
      </c>
      <c r="B15" s="9"/>
      <c r="C15" s="2">
        <v>1079507</v>
      </c>
      <c r="D15" s="11">
        <v>7.3087031296483085E-2</v>
      </c>
      <c r="E15" s="2">
        <f>F15*E4</f>
        <v>1127082</v>
      </c>
      <c r="F15" s="9">
        <v>7.6354847665208822E-2</v>
      </c>
      <c r="G15" s="2">
        <f>H15*G4</f>
        <v>1142259</v>
      </c>
      <c r="H15" s="9">
        <v>7.6628598983311369E-2</v>
      </c>
      <c r="I15" s="2">
        <f>J15*I4</f>
        <v>1352614</v>
      </c>
      <c r="J15" s="9">
        <v>7.8853054952944868E-2</v>
      </c>
      <c r="L15" s="21">
        <f t="shared" si="0"/>
        <v>4701462.2260704776</v>
      </c>
      <c r="M15" s="20">
        <f>L15/L4</f>
        <v>7.6333220802348681E-2</v>
      </c>
    </row>
    <row r="16" spans="1:13" x14ac:dyDescent="0.2">
      <c r="A16" s="8" t="s">
        <v>11</v>
      </c>
      <c r="B16" s="9"/>
      <c r="C16" s="2">
        <v>848133</v>
      </c>
      <c r="D16" s="11">
        <v>5.7422066845865836E-2</v>
      </c>
      <c r="E16" s="2">
        <f>F16*E4</f>
        <v>913708</v>
      </c>
      <c r="F16" s="9">
        <v>6.1899697759774913E-2</v>
      </c>
      <c r="G16" s="2">
        <f>H16*G4</f>
        <v>953138</v>
      </c>
      <c r="H16" s="9">
        <v>6.3941391206158521E-2</v>
      </c>
      <c r="I16" s="2">
        <f>J16*I4</f>
        <v>1133731</v>
      </c>
      <c r="J16" s="9">
        <v>6.6092878563179996E-2</v>
      </c>
      <c r="L16" s="21">
        <f t="shared" si="0"/>
        <v>3848710.1832631556</v>
      </c>
      <c r="M16" s="20">
        <f>L16/L4</f>
        <v>6.2487887830765768E-2</v>
      </c>
    </row>
    <row r="17" spans="1:15" x14ac:dyDescent="0.2">
      <c r="A17" s="8" t="s">
        <v>12</v>
      </c>
      <c r="B17" s="9"/>
      <c r="C17" s="2">
        <v>1192188</v>
      </c>
      <c r="D17" s="11">
        <v>8.071599504893584E-2</v>
      </c>
      <c r="E17" s="2">
        <f>F17*E4</f>
        <v>1221518</v>
      </c>
      <c r="F17" s="9">
        <v>8.2752471257912519E-2</v>
      </c>
      <c r="G17" s="2">
        <f>H17*G4</f>
        <v>1234549</v>
      </c>
      <c r="H17" s="9">
        <v>8.281988607334069E-2</v>
      </c>
      <c r="I17" s="2">
        <f>J17*I4</f>
        <v>1400423.0000000002</v>
      </c>
      <c r="J17" s="9">
        <v>8.1640166208813397E-2</v>
      </c>
      <c r="L17" s="21">
        <f t="shared" si="0"/>
        <v>5048678.2462883526</v>
      </c>
      <c r="M17" s="20">
        <f>L17/L4</f>
        <v>8.1970640792757968E-2</v>
      </c>
    </row>
    <row r="18" spans="1:15" x14ac:dyDescent="0.2">
      <c r="A18" s="8" t="s">
        <v>13</v>
      </c>
      <c r="B18" s="9"/>
      <c r="C18" s="2">
        <v>1363402</v>
      </c>
      <c r="D18" s="11">
        <v>9.2307881879124115E-2</v>
      </c>
      <c r="E18" s="2">
        <f>F18*E4</f>
        <v>1333806.0000000002</v>
      </c>
      <c r="F18" s="9">
        <v>9.035948932281905E-2</v>
      </c>
      <c r="G18" s="2">
        <f>H18*G4</f>
        <v>1323477</v>
      </c>
      <c r="H18" s="9">
        <v>8.8785632940196549E-2</v>
      </c>
      <c r="I18" s="2">
        <f>J18*I4</f>
        <v>1477227</v>
      </c>
      <c r="J18" s="9">
        <v>8.6117592904534399E-2</v>
      </c>
      <c r="L18" s="21">
        <f t="shared" si="0"/>
        <v>5497912.2714530043</v>
      </c>
      <c r="M18" s="20">
        <f>L18/L4</f>
        <v>8.9264431189428298E-2</v>
      </c>
    </row>
    <row r="19" spans="1:15" s="10" customFormat="1" x14ac:dyDescent="0.2">
      <c r="A19" s="8" t="s">
        <v>14</v>
      </c>
      <c r="B19" s="9"/>
      <c r="C19" s="2">
        <v>2904668</v>
      </c>
      <c r="D19" s="11">
        <v>0.19665788273896595</v>
      </c>
      <c r="E19" s="2">
        <f>F19*E4</f>
        <v>2804386</v>
      </c>
      <c r="F19" s="9">
        <v>0.18998481550095231</v>
      </c>
      <c r="G19" s="2">
        <f>H19*G4</f>
        <v>2752010</v>
      </c>
      <c r="H19" s="9">
        <v>0.18461896180118756</v>
      </c>
      <c r="I19" s="2">
        <f>J19*I4</f>
        <v>3097215</v>
      </c>
      <c r="J19" s="9">
        <v>0.18055769391421733</v>
      </c>
      <c r="L19" s="21">
        <f t="shared" si="0"/>
        <v>11558279.571261659</v>
      </c>
      <c r="M19" s="20">
        <f>L19/L4</f>
        <v>0.18766091572872426</v>
      </c>
      <c r="O19" s="1"/>
    </row>
    <row r="20" spans="1:15" x14ac:dyDescent="0.2">
      <c r="A20" s="8" t="s">
        <v>15</v>
      </c>
      <c r="B20" s="9"/>
      <c r="C20" s="2">
        <v>1422228</v>
      </c>
      <c r="D20" s="11">
        <v>9.6290642253116052E-2</v>
      </c>
      <c r="E20" s="2">
        <f>F20*E4</f>
        <v>1462512</v>
      </c>
      <c r="F20" s="9">
        <v>9.9078754667841287E-2</v>
      </c>
      <c r="G20" s="2">
        <f>H20*G4</f>
        <v>1662066</v>
      </c>
      <c r="H20" s="9">
        <v>0.11149992164456256</v>
      </c>
      <c r="I20" s="2">
        <f>J20*I4</f>
        <v>2092452</v>
      </c>
      <c r="J20" s="9">
        <v>0.12198323582514997</v>
      </c>
      <c r="L20" s="21">
        <f t="shared" si="0"/>
        <v>6639258.3068693187</v>
      </c>
      <c r="M20" s="20">
        <f>L20/L4</f>
        <v>0.1077953934186275</v>
      </c>
      <c r="O20" s="12"/>
    </row>
    <row r="21" spans="1:15" x14ac:dyDescent="0.2">
      <c r="A21" s="8" t="s">
        <v>16</v>
      </c>
      <c r="B21" s="9"/>
      <c r="C21" s="2">
        <v>3573204</v>
      </c>
      <c r="D21" s="11">
        <v>0.24192049942864524</v>
      </c>
      <c r="E21" s="2">
        <f>F21*E4</f>
        <v>3406468</v>
      </c>
      <c r="F21" s="9">
        <v>0.23077322254850008</v>
      </c>
      <c r="G21" s="2">
        <f>H21*G4</f>
        <v>3351114</v>
      </c>
      <c r="H21" s="9">
        <v>0.22480993439610497</v>
      </c>
      <c r="I21" s="2">
        <f>J21*I4</f>
        <v>3723798</v>
      </c>
      <c r="J21" s="9">
        <v>0.21708547178105964</v>
      </c>
      <c r="L21" s="21">
        <f t="shared" si="0"/>
        <v>14054584.697503658</v>
      </c>
      <c r="M21" s="20">
        <f>L21/L4</f>
        <v>0.22819107448121298</v>
      </c>
      <c r="O21" s="12"/>
    </row>
    <row r="22" spans="1:15" x14ac:dyDescent="0.2">
      <c r="A22" s="8"/>
      <c r="B22" s="8"/>
      <c r="C22" s="11"/>
      <c r="D22" s="14"/>
      <c r="E22" s="1"/>
      <c r="I22" s="2"/>
      <c r="L22" s="21"/>
    </row>
    <row r="23" spans="1:15" x14ac:dyDescent="0.2">
      <c r="A23" s="8"/>
      <c r="B23" s="8"/>
      <c r="C23" s="11"/>
      <c r="D23" s="14"/>
      <c r="E23" s="1"/>
      <c r="I23" s="2"/>
      <c r="L23" s="21"/>
    </row>
    <row r="24" spans="1:15" x14ac:dyDescent="0.2">
      <c r="A24" s="4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4"/>
      <c r="M24" s="18"/>
    </row>
    <row r="25" spans="1:15" ht="17" x14ac:dyDescent="0.2">
      <c r="A25" s="13" t="s">
        <v>6</v>
      </c>
      <c r="B25" s="8"/>
      <c r="C25" s="6">
        <v>1706703</v>
      </c>
      <c r="E25" s="6">
        <v>1736413</v>
      </c>
      <c r="G25" s="6">
        <v>1818032</v>
      </c>
      <c r="I25" s="6">
        <v>1651168</v>
      </c>
      <c r="L25" s="21">
        <f>SUM(C25:I25)</f>
        <v>6912316</v>
      </c>
    </row>
    <row r="26" spans="1:15" x14ac:dyDescent="0.2">
      <c r="A26" s="8"/>
      <c r="B26" s="8"/>
      <c r="E26" s="7"/>
      <c r="G26" s="7"/>
      <c r="I26" s="8"/>
      <c r="L26" s="21"/>
    </row>
    <row r="27" spans="1:15" x14ac:dyDescent="0.2">
      <c r="A27" s="4" t="s">
        <v>20</v>
      </c>
      <c r="B27" s="4"/>
      <c r="E27" s="7"/>
      <c r="G27" s="7"/>
      <c r="I27" s="4"/>
      <c r="L27" s="21"/>
    </row>
    <row r="28" spans="1:15" x14ac:dyDescent="0.2">
      <c r="A28" s="8" t="s">
        <v>2</v>
      </c>
      <c r="B28" s="8"/>
      <c r="C28" s="3">
        <v>952013.99999999988</v>
      </c>
      <c r="D28" s="11">
        <v>0.55780882789799979</v>
      </c>
      <c r="E28" s="3">
        <v>969951</v>
      </c>
      <c r="F28" s="9">
        <v>0.55859464309470153</v>
      </c>
      <c r="G28" s="3">
        <v>1015880</v>
      </c>
      <c r="H28" s="11">
        <f>G28/G25</f>
        <v>0.55878004347558241</v>
      </c>
      <c r="I28" s="3">
        <v>919834</v>
      </c>
      <c r="J28" s="9">
        <v>0.55708080582957031</v>
      </c>
      <c r="L28" s="21">
        <f t="shared" ref="L28:L31" si="1">SUM(C28:I28)</f>
        <v>3857680.6751835141</v>
      </c>
      <c r="M28" s="20">
        <f>L28/L25</f>
        <v>0.55808800916849199</v>
      </c>
    </row>
    <row r="29" spans="1:15" x14ac:dyDescent="0.2">
      <c r="A29" s="8" t="s">
        <v>3</v>
      </c>
      <c r="B29" s="8"/>
      <c r="C29" s="3">
        <v>754578</v>
      </c>
      <c r="D29" s="11">
        <v>0.44212613442409138</v>
      </c>
      <c r="E29" s="3">
        <v>766354.00000000012</v>
      </c>
      <c r="F29" s="9">
        <v>0.44134315972064253</v>
      </c>
      <c r="G29" s="3">
        <v>802063</v>
      </c>
      <c r="H29" s="11">
        <f>G29/G25</f>
        <v>0.4411710024906052</v>
      </c>
      <c r="I29" s="3">
        <v>731203</v>
      </c>
      <c r="J29" s="9">
        <v>0.44283985639256573</v>
      </c>
      <c r="L29" s="21">
        <f t="shared" si="1"/>
        <v>3054199.3246402964</v>
      </c>
      <c r="M29" s="20">
        <v>0.44184872335118941</v>
      </c>
    </row>
    <row r="30" spans="1:15" x14ac:dyDescent="0.2">
      <c r="A30" s="8" t="s">
        <v>5</v>
      </c>
      <c r="B30" s="8"/>
      <c r="C30" s="3">
        <v>25</v>
      </c>
      <c r="D30" s="11">
        <v>1.4648125655137419E-5</v>
      </c>
      <c r="E30" s="3">
        <v>16.999999999999996</v>
      </c>
      <c r="F30" s="9">
        <v>9.7902975847335845E-6</v>
      </c>
      <c r="G30" s="3">
        <v>8</v>
      </c>
      <c r="H30" s="11">
        <f>G30/G25</f>
        <v>4.4003625898774058E-6</v>
      </c>
      <c r="I30" s="3">
        <v>5.0000000000000009</v>
      </c>
      <c r="J30" s="9">
        <v>3.0281594604546606E-6</v>
      </c>
      <c r="L30" s="21">
        <f t="shared" si="1"/>
        <v>55.00002883878583</v>
      </c>
      <c r="M30" s="20">
        <v>7.9568121596292755E-6</v>
      </c>
    </row>
    <row r="31" spans="1:15" x14ac:dyDescent="0.2">
      <c r="A31" s="8" t="s">
        <v>4</v>
      </c>
      <c r="B31" s="8"/>
      <c r="C31" s="3">
        <v>86.000000000000014</v>
      </c>
      <c r="D31" s="11">
        <v>5.0389552253672732E-5</v>
      </c>
      <c r="E31" s="3">
        <v>91</v>
      </c>
      <c r="F31" s="9">
        <v>5.2406887071220962E-5</v>
      </c>
      <c r="G31" s="3">
        <v>81</v>
      </c>
      <c r="H31" s="11">
        <f>G31/G25</f>
        <v>4.4553671222508732E-5</v>
      </c>
      <c r="I31" s="3">
        <v>126</v>
      </c>
      <c r="J31" s="9">
        <v>7.6309618403457434E-5</v>
      </c>
      <c r="L31" s="21">
        <f t="shared" si="1"/>
        <v>384.00014735011058</v>
      </c>
      <c r="M31" s="20">
        <v>5.5553015805411675E-5</v>
      </c>
    </row>
    <row r="32" spans="1:15" x14ac:dyDescent="0.2">
      <c r="A32" s="8"/>
      <c r="B32" s="8"/>
      <c r="E32" s="9"/>
      <c r="G32" s="9"/>
      <c r="I32" s="3"/>
      <c r="J32" s="9"/>
      <c r="L32" s="21"/>
    </row>
    <row r="33" spans="1:16" x14ac:dyDescent="0.2">
      <c r="A33" s="10" t="s">
        <v>19</v>
      </c>
      <c r="B33" s="8"/>
      <c r="C33" s="11"/>
      <c r="D33" s="14"/>
      <c r="E33" s="1"/>
      <c r="I33" s="3"/>
      <c r="J33" s="2"/>
      <c r="L33" s="21"/>
    </row>
    <row r="34" spans="1:16" x14ac:dyDescent="0.2">
      <c r="A34" s="8" t="s">
        <v>8</v>
      </c>
      <c r="B34" s="8"/>
      <c r="C34" s="3">
        <v>57177.999999999993</v>
      </c>
      <c r="D34" s="11">
        <v>3.3502021148377893E-2</v>
      </c>
      <c r="E34" s="9">
        <v>3.2761791117666132E-2</v>
      </c>
      <c r="F34" s="3">
        <v>56888</v>
      </c>
      <c r="G34" s="9">
        <v>3.2783801385234144E-2</v>
      </c>
      <c r="H34" s="3">
        <v>59602</v>
      </c>
      <c r="I34" s="3">
        <v>62589</v>
      </c>
      <c r="J34" s="9">
        <v>3.7905894494079342E-2</v>
      </c>
      <c r="L34" s="21">
        <f t="shared" ref="L34:L42" si="2">SUM(C34:I34)</f>
        <v>236257.09904761365</v>
      </c>
      <c r="M34" s="20">
        <v>3.4179137643591526E-2</v>
      </c>
      <c r="O34" s="12"/>
      <c r="P34" s="12"/>
    </row>
    <row r="35" spans="1:16" x14ac:dyDescent="0.2">
      <c r="A35" s="8" t="s">
        <v>9</v>
      </c>
      <c r="B35" s="8"/>
      <c r="C35" s="3">
        <v>67655</v>
      </c>
      <c r="D35" s="11">
        <v>3.9640757647932887E-2</v>
      </c>
      <c r="E35" s="9">
        <v>3.9820019776401122E-2</v>
      </c>
      <c r="F35" s="3">
        <v>69144</v>
      </c>
      <c r="G35" s="9">
        <v>3.9874435653497846E-2</v>
      </c>
      <c r="H35" s="3">
        <v>72493</v>
      </c>
      <c r="I35" s="3">
        <v>68982</v>
      </c>
      <c r="J35" s="9">
        <v>4.1777699180216669E-2</v>
      </c>
      <c r="L35" s="21">
        <f t="shared" si="2"/>
        <v>278274.11933521309</v>
      </c>
      <c r="M35" s="20">
        <v>4.0257708125612315E-2</v>
      </c>
    </row>
    <row r="36" spans="1:16" x14ac:dyDescent="0.2">
      <c r="A36" s="8" t="s">
        <v>10</v>
      </c>
      <c r="B36" s="8"/>
      <c r="C36" s="3">
        <v>94954</v>
      </c>
      <c r="D36" s="11">
        <v>5.563592493831674E-2</v>
      </c>
      <c r="E36" s="9">
        <v>5.814803275488032E-2</v>
      </c>
      <c r="F36" s="3">
        <v>100969</v>
      </c>
      <c r="G36" s="9">
        <v>5.7917022362642678E-2</v>
      </c>
      <c r="H36" s="3">
        <v>105295</v>
      </c>
      <c r="I36" s="3">
        <v>98088.000000000015</v>
      </c>
      <c r="J36" s="9">
        <v>5.9405221031415344E-2</v>
      </c>
      <c r="L36" s="21">
        <f t="shared" si="2"/>
        <v>399306.17170098005</v>
      </c>
      <c r="M36" s="20">
        <v>5.7767324294780507E-2</v>
      </c>
    </row>
    <row r="37" spans="1:16" x14ac:dyDescent="0.2">
      <c r="A37" s="8" t="s">
        <v>11</v>
      </c>
      <c r="B37" s="8"/>
      <c r="C37" s="3">
        <v>88661</v>
      </c>
      <c r="D37" s="11">
        <v>5.1948698748405554E-2</v>
      </c>
      <c r="E37" s="9">
        <v>5.5739619549035856E-2</v>
      </c>
      <c r="F37" s="3">
        <v>96787</v>
      </c>
      <c r="G37" s="9">
        <v>5.7045200524523221E-2</v>
      </c>
      <c r="H37" s="3">
        <v>103710</v>
      </c>
      <c r="I37" s="3">
        <v>96807.999999999985</v>
      </c>
      <c r="J37" s="9">
        <v>5.8630012209538937E-2</v>
      </c>
      <c r="L37" s="21">
        <f t="shared" si="2"/>
        <v>385966.16473351885</v>
      </c>
      <c r="M37" s="20">
        <v>5.5837435672790425E-2</v>
      </c>
    </row>
    <row r="38" spans="1:16" x14ac:dyDescent="0.2">
      <c r="A38" s="8" t="s">
        <v>12</v>
      </c>
      <c r="B38" s="8"/>
      <c r="C38" s="3">
        <v>135555</v>
      </c>
      <c r="D38" s="11">
        <v>7.9425066927286112E-2</v>
      </c>
      <c r="E38" s="9">
        <v>8.1985679674132825E-2</v>
      </c>
      <c r="F38" s="3">
        <v>142361</v>
      </c>
      <c r="G38" s="9">
        <v>8.166357907891611E-2</v>
      </c>
      <c r="H38" s="3">
        <v>148467</v>
      </c>
      <c r="I38" s="3">
        <v>133820.99999999997</v>
      </c>
      <c r="J38" s="9">
        <v>8.1046265431500591E-2</v>
      </c>
      <c r="L38" s="21">
        <f t="shared" si="2"/>
        <v>560204.24307432573</v>
      </c>
      <c r="M38" s="20">
        <v>8.104432725587199E-2</v>
      </c>
    </row>
    <row r="39" spans="1:16" x14ac:dyDescent="0.2">
      <c r="A39" s="8" t="s">
        <v>13</v>
      </c>
      <c r="B39" s="8"/>
      <c r="C39" s="3">
        <v>171201</v>
      </c>
      <c r="D39" s="11">
        <v>0.10031095041140725</v>
      </c>
      <c r="E39" s="9">
        <v>9.9165348335908565E-2</v>
      </c>
      <c r="F39" s="3">
        <v>172192</v>
      </c>
      <c r="G39" s="9">
        <v>9.6569257306802075E-2</v>
      </c>
      <c r="H39" s="3">
        <v>175566</v>
      </c>
      <c r="I39" s="3">
        <v>155123</v>
      </c>
      <c r="J39" s="9">
        <v>9.3947435996821649E-2</v>
      </c>
      <c r="L39" s="21">
        <f t="shared" si="2"/>
        <v>674082.29604555608</v>
      </c>
      <c r="M39" s="20">
        <v>9.7518979167040401E-2</v>
      </c>
      <c r="O39" s="5"/>
    </row>
    <row r="40" spans="1:16" x14ac:dyDescent="0.2">
      <c r="A40" s="8" t="s">
        <v>14</v>
      </c>
      <c r="B40" s="8"/>
      <c r="C40" s="3">
        <v>398794</v>
      </c>
      <c r="D40" s="11">
        <v>0.23366338490059488</v>
      </c>
      <c r="E40" s="9">
        <v>0.22847271933578014</v>
      </c>
      <c r="F40" s="3">
        <v>396723</v>
      </c>
      <c r="G40" s="9">
        <v>0.21972605542696719</v>
      </c>
      <c r="H40" s="3">
        <v>399469</v>
      </c>
      <c r="I40" s="3">
        <v>356548.00000000006</v>
      </c>
      <c r="J40" s="9">
        <v>0.21593683986123766</v>
      </c>
      <c r="L40" s="21">
        <f t="shared" si="2"/>
        <v>1551534.6818621596</v>
      </c>
      <c r="M40" s="20">
        <v>0.22445935631414998</v>
      </c>
      <c r="O40" s="12"/>
    </row>
    <row r="41" spans="1:16" x14ac:dyDescent="0.2">
      <c r="A41" s="8" t="s">
        <v>15</v>
      </c>
      <c r="B41" s="8"/>
      <c r="C41" s="3">
        <v>199663</v>
      </c>
      <c r="D41" s="11">
        <v>0.11698754850726811</v>
      </c>
      <c r="E41" s="9">
        <v>0.12254112356910482</v>
      </c>
      <c r="F41" s="3">
        <v>212782</v>
      </c>
      <c r="G41" s="9">
        <v>0.13752178179481989</v>
      </c>
      <c r="H41" s="3">
        <v>250019</v>
      </c>
      <c r="I41" s="3">
        <v>247338</v>
      </c>
      <c r="J41" s="9">
        <v>0.14979578092598694</v>
      </c>
      <c r="L41" s="21">
        <f t="shared" si="2"/>
        <v>909802.3770504538</v>
      </c>
      <c r="M41" s="20">
        <v>0.13162042939009155</v>
      </c>
    </row>
    <row r="42" spans="1:16" x14ac:dyDescent="0.2">
      <c r="A42" s="8" t="s">
        <v>16</v>
      </c>
      <c r="B42" s="8"/>
      <c r="C42" s="3">
        <v>493042</v>
      </c>
      <c r="D42" s="11">
        <v>0.28888564677041056</v>
      </c>
      <c r="E42" s="9">
        <v>0.28136566588709022</v>
      </c>
      <c r="F42" s="3">
        <v>488567</v>
      </c>
      <c r="G42" s="9">
        <v>0.27689886646659684</v>
      </c>
      <c r="H42" s="3">
        <v>503411</v>
      </c>
      <c r="I42" s="3">
        <v>431871</v>
      </c>
      <c r="J42" s="9">
        <v>0.26155485086920288</v>
      </c>
      <c r="L42" s="21">
        <f t="shared" si="2"/>
        <v>1916891.8471501791</v>
      </c>
      <c r="M42" s="20">
        <v>0.27731530213607131</v>
      </c>
    </row>
    <row r="43" spans="1:16" x14ac:dyDescent="0.2">
      <c r="A43" s="8"/>
      <c r="B43" s="8"/>
      <c r="C43" s="11"/>
      <c r="D43" s="14"/>
      <c r="E43" s="1"/>
      <c r="I43" s="2"/>
      <c r="L43" s="21"/>
    </row>
    <row r="44" spans="1:16" x14ac:dyDescent="0.2">
      <c r="L44" s="21"/>
    </row>
    <row r="45" spans="1:16" x14ac:dyDescent="0.2">
      <c r="A45" s="4" t="s">
        <v>21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24"/>
      <c r="M45" s="18"/>
    </row>
    <row r="46" spans="1:16" ht="17" x14ac:dyDescent="0.2">
      <c r="A46" s="13" t="s">
        <v>6</v>
      </c>
      <c r="B46" s="8"/>
      <c r="C46" s="6">
        <v>118485</v>
      </c>
      <c r="E46" s="6">
        <v>141175</v>
      </c>
      <c r="G46" s="6">
        <v>127142</v>
      </c>
      <c r="I46" s="6">
        <v>112460</v>
      </c>
      <c r="L46" s="21">
        <f>SUM(C46:J46)</f>
        <v>499262</v>
      </c>
    </row>
    <row r="47" spans="1:16" x14ac:dyDescent="0.2">
      <c r="A47" s="8"/>
      <c r="B47" s="8"/>
      <c r="E47" s="7"/>
      <c r="G47" s="7"/>
      <c r="I47" s="8"/>
      <c r="L47" s="21"/>
    </row>
    <row r="48" spans="1:16" x14ac:dyDescent="0.2">
      <c r="A48" s="4" t="s">
        <v>20</v>
      </c>
      <c r="B48" s="4"/>
      <c r="C48" s="12"/>
      <c r="D48" s="14"/>
      <c r="E48" s="8"/>
      <c r="F48" s="12"/>
      <c r="G48" s="8"/>
      <c r="H48" s="12"/>
      <c r="I48" s="4"/>
      <c r="J48" s="12"/>
      <c r="L48" s="21"/>
    </row>
    <row r="49" spans="1:16" x14ac:dyDescent="0.2">
      <c r="A49" s="8" t="s">
        <v>2</v>
      </c>
      <c r="B49" s="8"/>
      <c r="C49" s="3">
        <v>75335</v>
      </c>
      <c r="D49" s="11">
        <v>0.63581888002700759</v>
      </c>
      <c r="E49" s="3">
        <v>90550.999999999985</v>
      </c>
      <c r="F49" s="9">
        <v>0.64140959801664588</v>
      </c>
      <c r="G49" s="3">
        <v>81550</v>
      </c>
      <c r="H49" s="9">
        <v>0.64140881848641673</v>
      </c>
      <c r="I49" s="3">
        <v>70982</v>
      </c>
      <c r="J49" s="9">
        <v>0.63117552907700514</v>
      </c>
      <c r="L49" s="21">
        <v>318418</v>
      </c>
      <c r="M49" s="20">
        <v>0.63777735938244851</v>
      </c>
    </row>
    <row r="50" spans="1:16" x14ac:dyDescent="0.2">
      <c r="A50" s="8" t="s">
        <v>3</v>
      </c>
      <c r="B50" s="8"/>
      <c r="C50" s="3">
        <v>43134</v>
      </c>
      <c r="D50" s="11">
        <v>0.36404608178250414</v>
      </c>
      <c r="E50" s="3">
        <v>50612</v>
      </c>
      <c r="F50" s="9">
        <v>0.35850540109792811</v>
      </c>
      <c r="G50" s="3">
        <v>45581</v>
      </c>
      <c r="H50" s="9">
        <v>0.35850466407638704</v>
      </c>
      <c r="I50" s="3">
        <v>41472</v>
      </c>
      <c r="J50" s="9">
        <v>0.36877111861995376</v>
      </c>
      <c r="L50" s="21">
        <v>180799</v>
      </c>
      <c r="M50" s="20">
        <v>0.36213250758118981</v>
      </c>
    </row>
    <row r="51" spans="1:16" x14ac:dyDescent="0.2">
      <c r="A51" s="8" t="s">
        <v>5</v>
      </c>
      <c r="B51" s="8"/>
      <c r="C51" s="3">
        <v>2</v>
      </c>
      <c r="D51" s="11">
        <v>1.6879773811030933E-5</v>
      </c>
      <c r="E51" s="3">
        <v>0</v>
      </c>
      <c r="F51" s="9">
        <v>0</v>
      </c>
      <c r="G51" s="3">
        <v>1</v>
      </c>
      <c r="H51" s="9">
        <v>7.8652215632914379E-6</v>
      </c>
      <c r="I51" s="3">
        <v>0</v>
      </c>
      <c r="J51" s="9">
        <v>0</v>
      </c>
      <c r="L51" s="21">
        <v>3</v>
      </c>
      <c r="M51" s="20">
        <v>6.0088690907779884E-6</v>
      </c>
    </row>
    <row r="52" spans="1:16" x14ac:dyDescent="0.2">
      <c r="A52" s="8" t="s">
        <v>4</v>
      </c>
      <c r="B52" s="8"/>
      <c r="C52" s="3">
        <v>14</v>
      </c>
      <c r="D52" s="11">
        <v>1.1815841667721652E-4</v>
      </c>
      <c r="E52" s="3">
        <v>12</v>
      </c>
      <c r="F52" s="9">
        <v>8.5000885425889853E-5</v>
      </c>
      <c r="G52" s="3">
        <v>10</v>
      </c>
      <c r="H52" s="9">
        <v>7.8652215632914375E-5</v>
      </c>
      <c r="I52" s="3">
        <v>6</v>
      </c>
      <c r="J52" s="9">
        <v>5.3352303041081276E-5</v>
      </c>
      <c r="L52" s="21">
        <v>42</v>
      </c>
      <c r="M52" s="20">
        <v>8.4124167270891836E-5</v>
      </c>
    </row>
    <row r="53" spans="1:16" x14ac:dyDescent="0.2">
      <c r="A53" s="8"/>
      <c r="B53" s="8"/>
      <c r="E53" s="3"/>
      <c r="F53" s="7"/>
      <c r="G53" s="3"/>
      <c r="H53" s="7"/>
      <c r="I53" s="3"/>
      <c r="J53" s="8"/>
      <c r="L53" s="21"/>
    </row>
    <row r="54" spans="1:16" x14ac:dyDescent="0.2">
      <c r="A54" s="10" t="s">
        <v>19</v>
      </c>
      <c r="B54" s="4"/>
      <c r="E54" s="3"/>
      <c r="F54" s="7"/>
      <c r="G54" s="3"/>
      <c r="H54" s="7"/>
      <c r="I54" s="3"/>
      <c r="J54" s="4"/>
      <c r="L54" s="21"/>
    </row>
    <row r="55" spans="1:16" x14ac:dyDescent="0.2">
      <c r="A55" s="8" t="s">
        <v>8</v>
      </c>
      <c r="B55" s="8"/>
      <c r="C55" s="3">
        <v>2189</v>
      </c>
      <c r="D55" s="11">
        <v>1.8474912436173354E-2</v>
      </c>
      <c r="E55" s="3">
        <v>2179</v>
      </c>
      <c r="F55" s="9">
        <v>1.5434744111917833E-2</v>
      </c>
      <c r="G55" s="3">
        <v>2050</v>
      </c>
      <c r="H55" s="9">
        <v>1.6123704204747447E-2</v>
      </c>
      <c r="I55" s="3">
        <v>1925</v>
      </c>
      <c r="J55" s="9">
        <v>1.7117197225680243E-2</v>
      </c>
      <c r="L55" s="21">
        <v>8343</v>
      </c>
      <c r="M55" s="20">
        <v>1.6710664941453585E-2</v>
      </c>
    </row>
    <row r="56" spans="1:16" x14ac:dyDescent="0.2">
      <c r="A56" s="8" t="s">
        <v>9</v>
      </c>
      <c r="B56" s="8"/>
      <c r="C56" s="3">
        <v>3571</v>
      </c>
      <c r="D56" s="11">
        <v>3.013883613959573E-2</v>
      </c>
      <c r="E56" s="3">
        <v>4062</v>
      </c>
      <c r="F56" s="9">
        <v>2.8772799716663716E-2</v>
      </c>
      <c r="G56" s="3">
        <v>3481</v>
      </c>
      <c r="H56" s="9">
        <v>2.7378836261817495E-2</v>
      </c>
      <c r="I56" s="3">
        <v>2862</v>
      </c>
      <c r="J56" s="9">
        <v>2.5449048550595769E-2</v>
      </c>
      <c r="L56" s="21">
        <v>13976</v>
      </c>
      <c r="M56" s="20">
        <v>2.7993318137571055E-2</v>
      </c>
    </row>
    <row r="57" spans="1:16" x14ac:dyDescent="0.2">
      <c r="A57" s="8" t="s">
        <v>10</v>
      </c>
      <c r="B57" s="8"/>
      <c r="C57" s="3">
        <v>6519</v>
      </c>
      <c r="D57" s="11">
        <v>5.5019622737055324E-2</v>
      </c>
      <c r="E57" s="3">
        <v>8448</v>
      </c>
      <c r="F57" s="9">
        <v>5.9840623339826454E-2</v>
      </c>
      <c r="G57" s="3">
        <v>6832</v>
      </c>
      <c r="H57" s="9">
        <v>5.3735193720407103E-2</v>
      </c>
      <c r="I57" s="3">
        <v>5780.9999999999991</v>
      </c>
      <c r="J57" s="9">
        <v>5.1404943980081802E-2</v>
      </c>
      <c r="L57" s="21">
        <v>27580</v>
      </c>
      <c r="M57" s="20">
        <v>5.5241536507885637E-2</v>
      </c>
    </row>
    <row r="58" spans="1:16" x14ac:dyDescent="0.2">
      <c r="A58" s="8" t="s">
        <v>11</v>
      </c>
      <c r="B58" s="8"/>
      <c r="C58" s="3">
        <v>6905</v>
      </c>
      <c r="D58" s="11">
        <v>5.8277419082584291E-2</v>
      </c>
      <c r="E58" s="3">
        <v>8977</v>
      </c>
      <c r="F58" s="9">
        <v>6.3587745705684429E-2</v>
      </c>
      <c r="G58" s="3">
        <v>7808</v>
      </c>
      <c r="H58" s="9">
        <v>6.1411649966179545E-2</v>
      </c>
      <c r="I58" s="3">
        <v>6758</v>
      </c>
      <c r="J58" s="9">
        <v>6.0092477325271204E-2</v>
      </c>
      <c r="L58" s="21">
        <v>30448</v>
      </c>
      <c r="M58" s="20">
        <v>6.0986015358669397E-2</v>
      </c>
    </row>
    <row r="59" spans="1:16" x14ac:dyDescent="0.2">
      <c r="A59" s="8" t="s">
        <v>12</v>
      </c>
      <c r="B59" s="8"/>
      <c r="C59" s="3">
        <v>11254</v>
      </c>
      <c r="D59" s="11">
        <v>9.4982487234671051E-2</v>
      </c>
      <c r="E59" s="3">
        <v>13956</v>
      </c>
      <c r="F59" s="9">
        <v>9.8856029750309896E-2</v>
      </c>
      <c r="G59" s="3">
        <v>11903</v>
      </c>
      <c r="H59" s="9">
        <v>9.3619732267857983E-2</v>
      </c>
      <c r="I59" s="3">
        <v>10480</v>
      </c>
      <c r="J59" s="9">
        <v>9.3188689311755293E-2</v>
      </c>
      <c r="L59" s="21">
        <v>47593</v>
      </c>
      <c r="M59" s="20">
        <v>9.53267022124656E-2</v>
      </c>
    </row>
    <row r="60" spans="1:16" x14ac:dyDescent="0.2">
      <c r="A60" s="8" t="s">
        <v>13</v>
      </c>
      <c r="B60" s="8"/>
      <c r="C60" s="3">
        <v>15433.000000000002</v>
      </c>
      <c r="D60" s="11">
        <v>0.1302527746128202</v>
      </c>
      <c r="E60" s="3">
        <v>18398.000000000004</v>
      </c>
      <c r="F60" s="9">
        <v>0.13032052417212681</v>
      </c>
      <c r="G60" s="3">
        <v>15442</v>
      </c>
      <c r="H60" s="9">
        <v>0.12145475138034638</v>
      </c>
      <c r="I60" s="3">
        <v>13343</v>
      </c>
      <c r="J60" s="9">
        <v>0.1186466299128579</v>
      </c>
      <c r="L60" s="21">
        <v>62616.000000000007</v>
      </c>
      <c r="M60" s="20">
        <v>0.12541711566271818</v>
      </c>
    </row>
    <row r="61" spans="1:16" x14ac:dyDescent="0.2">
      <c r="A61" s="8" t="s">
        <v>14</v>
      </c>
      <c r="B61" s="8"/>
      <c r="C61" s="3">
        <v>35963</v>
      </c>
      <c r="D61" s="11">
        <v>0.30352365278305271</v>
      </c>
      <c r="E61" s="3">
        <v>41927.000000000007</v>
      </c>
      <c r="F61" s="9">
        <v>0.29698601027094035</v>
      </c>
      <c r="G61" s="3">
        <v>36293</v>
      </c>
      <c r="H61" s="9">
        <v>0.28545248619653618</v>
      </c>
      <c r="I61" s="3">
        <v>31216.000000000004</v>
      </c>
      <c r="J61" s="9">
        <v>0.27757424862173219</v>
      </c>
      <c r="L61" s="21">
        <v>145399</v>
      </c>
      <c r="M61" s="20">
        <v>0.29122785231000958</v>
      </c>
      <c r="N61" s="5"/>
      <c r="O61" s="12"/>
      <c r="P61" s="12"/>
    </row>
    <row r="62" spans="1:16" x14ac:dyDescent="0.2">
      <c r="A62" s="8" t="s">
        <v>15</v>
      </c>
      <c r="B62" s="8"/>
      <c r="C62" s="3">
        <v>14987</v>
      </c>
      <c r="D62" s="11">
        <v>0.12648858505296029</v>
      </c>
      <c r="E62" s="3">
        <v>18716</v>
      </c>
      <c r="F62" s="9">
        <v>0.13257304763591288</v>
      </c>
      <c r="G62" s="3">
        <v>19453</v>
      </c>
      <c r="H62" s="9">
        <v>0.15300215507070833</v>
      </c>
      <c r="I62" s="3">
        <v>19024</v>
      </c>
      <c r="J62" s="9">
        <v>0.16916236884225502</v>
      </c>
      <c r="L62" s="21">
        <v>72180</v>
      </c>
      <c r="M62" s="20">
        <v>0.14457339032411839</v>
      </c>
    </row>
    <row r="63" spans="1:16" x14ac:dyDescent="0.2">
      <c r="A63" s="8" t="s">
        <v>16</v>
      </c>
      <c r="B63" s="8"/>
      <c r="C63" s="3">
        <v>21664</v>
      </c>
      <c r="D63" s="11">
        <v>0.18284170992108706</v>
      </c>
      <c r="E63" s="3">
        <v>24512</v>
      </c>
      <c r="F63" s="9">
        <v>0.17362847529661768</v>
      </c>
      <c r="G63" s="3">
        <v>23880.000000000004</v>
      </c>
      <c r="H63" s="9">
        <v>0.18782149093139958</v>
      </c>
      <c r="I63" s="3">
        <v>21071</v>
      </c>
      <c r="J63" s="9">
        <v>0.18736439622977058</v>
      </c>
      <c r="L63" s="21">
        <v>91127</v>
      </c>
      <c r="M63" s="20">
        <v>0.18252340454510857</v>
      </c>
    </row>
    <row r="64" spans="1:16" x14ac:dyDescent="0.2">
      <c r="E64" s="3"/>
      <c r="F64" s="2"/>
      <c r="G64" s="3"/>
      <c r="H64" s="2"/>
      <c r="L64" s="21"/>
    </row>
    <row r="65" spans="1:13" x14ac:dyDescent="0.2">
      <c r="E65" s="3"/>
      <c r="F65" s="2"/>
      <c r="G65" s="3"/>
      <c r="H65" s="2"/>
      <c r="L65" s="21"/>
    </row>
    <row r="66" spans="1:13" x14ac:dyDescent="0.2">
      <c r="A66" s="16" t="s">
        <v>18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25"/>
      <c r="M66" s="22"/>
    </row>
    <row r="67" spans="1:13" ht="17" x14ac:dyDescent="0.2">
      <c r="A67" s="13" t="s">
        <v>6</v>
      </c>
      <c r="B67" s="8"/>
      <c r="C67" s="6">
        <v>198387</v>
      </c>
      <c r="E67" s="6">
        <v>204851</v>
      </c>
      <c r="F67" s="6"/>
      <c r="G67" s="6">
        <v>194049</v>
      </c>
      <c r="H67" s="6"/>
      <c r="I67" s="6">
        <v>172749</v>
      </c>
      <c r="L67" s="21">
        <f>SUM(C67:J67)</f>
        <v>770036</v>
      </c>
    </row>
    <row r="68" spans="1:13" x14ac:dyDescent="0.2">
      <c r="A68" s="8"/>
      <c r="B68" s="8"/>
      <c r="D68" s="14"/>
      <c r="E68" s="3"/>
      <c r="F68" s="8"/>
      <c r="G68" s="3"/>
      <c r="H68" s="8"/>
      <c r="I68" s="8"/>
      <c r="L68" s="21"/>
    </row>
    <row r="69" spans="1:13" x14ac:dyDescent="0.2">
      <c r="A69" s="4" t="s">
        <v>20</v>
      </c>
      <c r="B69" s="4"/>
      <c r="D69" s="15"/>
      <c r="E69" s="3"/>
      <c r="F69" s="4"/>
      <c r="G69" s="3"/>
      <c r="H69" s="4"/>
      <c r="I69" s="4"/>
      <c r="L69" s="21"/>
    </row>
    <row r="70" spans="1:13" x14ac:dyDescent="0.2">
      <c r="A70" s="8" t="s">
        <v>2</v>
      </c>
      <c r="B70" s="8"/>
      <c r="C70" s="3">
        <v>113665</v>
      </c>
      <c r="D70" s="11">
        <v>0.57294580794104455</v>
      </c>
      <c r="E70" s="3">
        <v>119094</v>
      </c>
      <c r="F70" s="9">
        <v>0.58136889739371544</v>
      </c>
      <c r="G70" s="3">
        <v>111750</v>
      </c>
      <c r="H70" s="9">
        <v>0.57588547222608721</v>
      </c>
      <c r="I70" s="3">
        <v>97837</v>
      </c>
      <c r="J70" s="9">
        <v>0.56635349553398284</v>
      </c>
      <c r="L70" s="21">
        <v>442346</v>
      </c>
      <c r="M70" s="20">
        <v>0.57444846734438393</v>
      </c>
    </row>
    <row r="71" spans="1:13" x14ac:dyDescent="0.2">
      <c r="A71" s="8" t="s">
        <v>3</v>
      </c>
      <c r="B71" s="8"/>
      <c r="C71" s="3">
        <v>84671.999999999985</v>
      </c>
      <c r="D71" s="11">
        <v>0.42680215941568744</v>
      </c>
      <c r="E71" s="3">
        <v>85714</v>
      </c>
      <c r="F71" s="9">
        <v>0.41842119394096194</v>
      </c>
      <c r="G71" s="3">
        <v>82273</v>
      </c>
      <c r="H71" s="9">
        <v>0.42398054099737698</v>
      </c>
      <c r="I71" s="3">
        <v>74897</v>
      </c>
      <c r="J71" s="9">
        <v>0.43355967328320277</v>
      </c>
      <c r="L71" s="21">
        <v>327556</v>
      </c>
      <c r="M71" s="20">
        <v>0.42537751481748903</v>
      </c>
    </row>
    <row r="72" spans="1:13" x14ac:dyDescent="0.2">
      <c r="A72" s="8" t="s">
        <v>5</v>
      </c>
      <c r="B72" s="8"/>
      <c r="C72" s="3">
        <v>3</v>
      </c>
      <c r="D72" s="11">
        <v>1.5121958596077363E-5</v>
      </c>
      <c r="E72" s="3">
        <v>1</v>
      </c>
      <c r="F72" s="9">
        <v>4.8815968679674494E-6</v>
      </c>
      <c r="G72" s="3">
        <v>2</v>
      </c>
      <c r="H72" s="9">
        <v>1.0306675118140263E-5</v>
      </c>
      <c r="I72" s="3">
        <v>0</v>
      </c>
      <c r="J72" s="9">
        <v>0</v>
      </c>
      <c r="L72" s="21">
        <v>6</v>
      </c>
      <c r="M72" s="20">
        <v>7.7918434982260567E-6</v>
      </c>
    </row>
    <row r="73" spans="1:13" x14ac:dyDescent="0.2">
      <c r="A73" s="8" t="s">
        <v>4</v>
      </c>
      <c r="B73" s="8"/>
      <c r="C73" s="3">
        <v>47</v>
      </c>
      <c r="D73" s="11">
        <v>2.3691068467187872E-4</v>
      </c>
      <c r="E73" s="3">
        <v>42.000000000000007</v>
      </c>
      <c r="F73" s="9">
        <v>2.050270684546329E-4</v>
      </c>
      <c r="G73" s="3">
        <v>23.999999999999996</v>
      </c>
      <c r="H73" s="9">
        <v>1.2368010141768315E-4</v>
      </c>
      <c r="I73" s="3">
        <v>15</v>
      </c>
      <c r="J73" s="9">
        <v>8.6831182814372292E-5</v>
      </c>
      <c r="L73" s="21">
        <v>128</v>
      </c>
      <c r="M73" s="20">
        <v>1.6622599462882254E-4</v>
      </c>
    </row>
    <row r="74" spans="1:13" x14ac:dyDescent="0.2">
      <c r="A74" s="8"/>
      <c r="B74" s="8"/>
      <c r="D74" s="14"/>
      <c r="E74" s="3"/>
      <c r="F74" s="8"/>
      <c r="G74" s="3"/>
      <c r="H74" s="8"/>
      <c r="I74" s="3"/>
      <c r="J74" s="8"/>
      <c r="L74" s="21"/>
    </row>
    <row r="75" spans="1:13" x14ac:dyDescent="0.2">
      <c r="A75" s="10" t="s">
        <v>19</v>
      </c>
      <c r="B75" s="4"/>
      <c r="D75" s="15"/>
      <c r="E75" s="3"/>
      <c r="F75" s="4"/>
      <c r="G75" s="3"/>
      <c r="H75" s="4"/>
      <c r="I75" s="3"/>
      <c r="J75" s="4"/>
      <c r="L75" s="21"/>
    </row>
    <row r="76" spans="1:13" x14ac:dyDescent="0.2">
      <c r="A76" s="8" t="s">
        <v>8</v>
      </c>
      <c r="B76" s="8"/>
      <c r="C76" s="3">
        <v>933</v>
      </c>
      <c r="D76" s="11">
        <v>4.7029291233800603E-3</v>
      </c>
      <c r="E76" s="3">
        <v>828</v>
      </c>
      <c r="F76" s="9">
        <v>4.0419622066770484E-3</v>
      </c>
      <c r="G76" s="3">
        <v>797.00000000000011</v>
      </c>
      <c r="H76" s="9">
        <v>4.1072100345788953E-3</v>
      </c>
      <c r="I76" s="3">
        <v>822</v>
      </c>
      <c r="J76" s="9">
        <v>4.7583488182276019E-3</v>
      </c>
      <c r="L76" s="21">
        <v>3380</v>
      </c>
      <c r="M76" s="20">
        <f>L76/L67</f>
        <v>4.3894051706673456E-3</v>
      </c>
    </row>
    <row r="77" spans="1:13" x14ac:dyDescent="0.2">
      <c r="A77" s="8" t="s">
        <v>9</v>
      </c>
      <c r="B77" s="8"/>
      <c r="C77" s="3">
        <v>1965.9999999999998</v>
      </c>
      <c r="D77" s="11">
        <v>9.9099235332960316E-3</v>
      </c>
      <c r="E77" s="3">
        <v>1979</v>
      </c>
      <c r="F77" s="9">
        <v>9.6606802017075825E-3</v>
      </c>
      <c r="G77" s="3">
        <v>1791</v>
      </c>
      <c r="H77" s="9">
        <v>9.2296275682946065E-3</v>
      </c>
      <c r="I77" s="3">
        <v>1587</v>
      </c>
      <c r="J77" s="9">
        <v>9.1867391417605887E-3</v>
      </c>
      <c r="L77" s="21">
        <v>7323</v>
      </c>
      <c r="M77" s="20">
        <f>L77/L67</f>
        <v>9.5099449895849029E-3</v>
      </c>
    </row>
    <row r="78" spans="1:13" x14ac:dyDescent="0.2">
      <c r="A78" s="8" t="s">
        <v>10</v>
      </c>
      <c r="B78" s="8"/>
      <c r="C78" s="3">
        <v>4349</v>
      </c>
      <c r="D78" s="11">
        <v>2.1921799311446818E-2</v>
      </c>
      <c r="E78" s="3">
        <v>4868.0000000000009</v>
      </c>
      <c r="F78" s="9">
        <v>2.3763613553265547E-2</v>
      </c>
      <c r="G78" s="3">
        <v>4373</v>
      </c>
      <c r="H78" s="9">
        <v>2.2535545145813685E-2</v>
      </c>
      <c r="I78" s="3">
        <v>3857.0000000000005</v>
      </c>
      <c r="J78" s="9">
        <v>2.2327191474335598E-2</v>
      </c>
      <c r="L78" s="21">
        <v>17447</v>
      </c>
      <c r="M78" s="20">
        <f>L78/L67</f>
        <v>2.2657382252258336E-2</v>
      </c>
    </row>
    <row r="79" spans="1:13" x14ac:dyDescent="0.2">
      <c r="A79" s="8" t="s">
        <v>11</v>
      </c>
      <c r="B79" s="8"/>
      <c r="C79" s="3">
        <v>5219</v>
      </c>
      <c r="D79" s="11">
        <v>2.6307167304309254E-2</v>
      </c>
      <c r="E79" s="3">
        <v>6100</v>
      </c>
      <c r="F79" s="9">
        <v>2.9777740894601442E-2</v>
      </c>
      <c r="G79" s="3">
        <v>5545</v>
      </c>
      <c r="H79" s="9">
        <v>2.8575256765043879E-2</v>
      </c>
      <c r="I79" s="3">
        <v>5152</v>
      </c>
      <c r="J79" s="9">
        <v>2.9823616923976407E-2</v>
      </c>
      <c r="L79" s="21">
        <v>22016</v>
      </c>
      <c r="M79" s="20">
        <f>L79/L67</f>
        <v>2.859087107615748E-2</v>
      </c>
    </row>
    <row r="80" spans="1:13" x14ac:dyDescent="0.2">
      <c r="A80" s="8" t="s">
        <v>12</v>
      </c>
      <c r="B80" s="8"/>
      <c r="C80" s="3">
        <v>9648</v>
      </c>
      <c r="D80" s="11">
        <v>4.8632218844984802E-2</v>
      </c>
      <c r="E80" s="3">
        <v>10648</v>
      </c>
      <c r="F80" s="9">
        <v>5.1979243450117403E-2</v>
      </c>
      <c r="G80" s="3">
        <v>9513</v>
      </c>
      <c r="H80" s="9">
        <v>4.902370019943416E-2</v>
      </c>
      <c r="I80" s="3">
        <v>8651</v>
      </c>
      <c r="J80" s="9">
        <v>5.007843750180898E-2</v>
      </c>
      <c r="L80" s="21">
        <v>38460</v>
      </c>
      <c r="M80" s="20">
        <f>L80/L67</f>
        <v>4.9945716823629027E-2</v>
      </c>
    </row>
    <row r="81" spans="1:15" x14ac:dyDescent="0.2">
      <c r="A81" s="8" t="s">
        <v>13</v>
      </c>
      <c r="B81" s="8"/>
      <c r="C81" s="3">
        <v>15029.000000000002</v>
      </c>
      <c r="D81" s="11">
        <v>7.575597191348224E-2</v>
      </c>
      <c r="E81" s="3">
        <v>15768.000000000002</v>
      </c>
      <c r="F81" s="9">
        <v>7.6973019414110749E-2</v>
      </c>
      <c r="G81" s="3">
        <v>14080</v>
      </c>
      <c r="H81" s="9">
        <v>7.2558992831707456E-2</v>
      </c>
      <c r="I81" s="3">
        <v>11922</v>
      </c>
      <c r="J81" s="9">
        <v>6.9013424100863099E-2</v>
      </c>
      <c r="L81" s="21">
        <v>56799</v>
      </c>
      <c r="M81" s="20">
        <f>L81/L67</f>
        <v>7.3761486475956969E-2</v>
      </c>
      <c r="O81" s="12"/>
    </row>
    <row r="82" spans="1:15" x14ac:dyDescent="0.2">
      <c r="A82" s="8" t="s">
        <v>14</v>
      </c>
      <c r="B82" s="8"/>
      <c r="C82" s="3">
        <v>45785</v>
      </c>
      <c r="D82" s="11">
        <v>0.23078629144046736</v>
      </c>
      <c r="E82" s="3">
        <v>47505.999999999993</v>
      </c>
      <c r="F82" s="9">
        <v>0.23190514080966163</v>
      </c>
      <c r="G82" s="3">
        <v>41018.999999999993</v>
      </c>
      <c r="H82" s="9">
        <v>0.21138475333549769</v>
      </c>
      <c r="I82" s="3">
        <v>35454</v>
      </c>
      <c r="J82" s="9">
        <v>0.20523418370005037</v>
      </c>
      <c r="L82" s="21">
        <v>169764</v>
      </c>
      <c r="M82" s="20">
        <f>L82/L67</f>
        <v>0.22046241993880805</v>
      </c>
      <c r="O82" s="12"/>
    </row>
    <row r="83" spans="1:15" x14ac:dyDescent="0.2">
      <c r="A83" s="8" t="s">
        <v>15</v>
      </c>
      <c r="B83" s="8"/>
      <c r="C83" s="3">
        <v>27420</v>
      </c>
      <c r="D83" s="11">
        <v>0.13821470156814711</v>
      </c>
      <c r="E83" s="3">
        <v>30314</v>
      </c>
      <c r="F83" s="9">
        <v>0.14798072745556526</v>
      </c>
      <c r="G83" s="3">
        <v>31532</v>
      </c>
      <c r="H83" s="9">
        <v>0.16249503991259939</v>
      </c>
      <c r="I83" s="3">
        <v>30704</v>
      </c>
      <c r="J83" s="9">
        <v>0.17773764247549914</v>
      </c>
      <c r="L83" s="21">
        <v>119970</v>
      </c>
      <c r="M83" s="20">
        <f>L83/L67</f>
        <v>0.15579791074703001</v>
      </c>
    </row>
    <row r="84" spans="1:15" x14ac:dyDescent="0.2">
      <c r="A84" s="8" t="s">
        <v>16</v>
      </c>
      <c r="B84" s="8"/>
      <c r="C84" s="3">
        <v>88038</v>
      </c>
      <c r="D84" s="11">
        <v>0.44376899696048633</v>
      </c>
      <c r="E84" s="3">
        <v>86840</v>
      </c>
      <c r="F84" s="9">
        <v>0.42391787201429332</v>
      </c>
      <c r="G84" s="3">
        <v>85399</v>
      </c>
      <c r="H84" s="9">
        <v>0.44008987420703016</v>
      </c>
      <c r="I84" s="3">
        <v>74600</v>
      </c>
      <c r="J84" s="9">
        <v>0.43184041586347827</v>
      </c>
      <c r="L84" s="21">
        <v>334877</v>
      </c>
      <c r="M84" s="20">
        <f>L84/L67</f>
        <v>0.43488486252590786</v>
      </c>
    </row>
    <row r="85" spans="1:15" x14ac:dyDescent="0.2">
      <c r="A85" s="8"/>
      <c r="B85" s="8"/>
      <c r="E85" s="3"/>
      <c r="F85" s="9"/>
      <c r="G85" s="3"/>
      <c r="H85" s="9"/>
      <c r="I85" s="9"/>
      <c r="L85" s="21"/>
    </row>
    <row r="86" spans="1:15" x14ac:dyDescent="0.2">
      <c r="E86" s="3"/>
      <c r="F86" s="2"/>
      <c r="G86" s="3"/>
      <c r="H86" s="2"/>
      <c r="L86" s="21"/>
    </row>
    <row r="87" spans="1:15" x14ac:dyDescent="0.2">
      <c r="A87" s="16" t="s">
        <v>22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25"/>
      <c r="M87" s="22"/>
    </row>
    <row r="88" spans="1:15" ht="17" x14ac:dyDescent="0.2">
      <c r="A88" s="13" t="s">
        <v>6</v>
      </c>
      <c r="B88" s="8"/>
      <c r="C88" s="6">
        <v>47198</v>
      </c>
      <c r="E88" s="6">
        <v>57365</v>
      </c>
      <c r="F88" s="6"/>
      <c r="G88" s="6">
        <v>48071</v>
      </c>
      <c r="H88" s="6"/>
      <c r="I88" s="6">
        <v>41075</v>
      </c>
      <c r="L88" s="21">
        <f>SUM(C88:J88)</f>
        <v>193709</v>
      </c>
    </row>
    <row r="89" spans="1:15" x14ac:dyDescent="0.2">
      <c r="A89" s="8"/>
      <c r="B89" s="8"/>
      <c r="E89" s="3"/>
      <c r="F89" s="7"/>
      <c r="G89" s="3"/>
      <c r="H89" s="7"/>
      <c r="I89" s="8"/>
      <c r="L89" s="21"/>
    </row>
    <row r="90" spans="1:15" x14ac:dyDescent="0.2">
      <c r="A90" s="4" t="s">
        <v>20</v>
      </c>
      <c r="B90" s="4"/>
      <c r="E90" s="3"/>
      <c r="F90" s="7"/>
      <c r="G90" s="3"/>
      <c r="H90" s="7"/>
      <c r="I90" s="4"/>
      <c r="L90" s="21"/>
    </row>
    <row r="91" spans="1:15" x14ac:dyDescent="0.2">
      <c r="A91" s="8" t="s">
        <v>2</v>
      </c>
      <c r="B91" s="8"/>
      <c r="C91" s="3">
        <v>30094.999999999996</v>
      </c>
      <c r="D91" s="11">
        <v>0.63763295054875202</v>
      </c>
      <c r="E91" s="3">
        <v>37201.999999999993</v>
      </c>
      <c r="F91" s="9">
        <v>0.64851390220517724</v>
      </c>
      <c r="G91" s="3">
        <v>30989</v>
      </c>
      <c r="H91" s="9">
        <v>0.64465062095650183</v>
      </c>
      <c r="I91" s="3">
        <v>25818</v>
      </c>
      <c r="J91" s="9">
        <v>0.62855751673767501</v>
      </c>
      <c r="L91" s="21">
        <v>124103.99999999999</v>
      </c>
      <c r="M91" s="20">
        <v>0.64067234872927936</v>
      </c>
    </row>
    <row r="92" spans="1:15" x14ac:dyDescent="0.2">
      <c r="A92" s="8" t="s">
        <v>3</v>
      </c>
      <c r="B92" s="8"/>
      <c r="C92" s="3">
        <v>17089</v>
      </c>
      <c r="D92" s="11">
        <v>0.36207042671299633</v>
      </c>
      <c r="E92" s="3">
        <v>20151</v>
      </c>
      <c r="F92" s="9">
        <v>0.35127691100845465</v>
      </c>
      <c r="G92" s="3">
        <v>17076</v>
      </c>
      <c r="H92" s="9">
        <v>0.35522456366624366</v>
      </c>
      <c r="I92" s="3">
        <v>15254.000000000002</v>
      </c>
      <c r="J92" s="9">
        <v>0.37136944613511874</v>
      </c>
      <c r="L92" s="21">
        <v>69570</v>
      </c>
      <c r="M92" s="20">
        <v>0.35914696787449213</v>
      </c>
    </row>
    <row r="93" spans="1:15" x14ac:dyDescent="0.2">
      <c r="A93" s="8" t="s">
        <v>5</v>
      </c>
      <c r="B93" s="8"/>
      <c r="C93" s="3">
        <v>0.99999999999999989</v>
      </c>
      <c r="D93" s="11">
        <v>2.1187338446544342E-5</v>
      </c>
      <c r="E93" s="3">
        <v>0</v>
      </c>
      <c r="F93" s="9">
        <v>0</v>
      </c>
      <c r="G93" s="3">
        <v>0</v>
      </c>
      <c r="H93" s="9">
        <v>0</v>
      </c>
      <c r="I93" s="3">
        <v>0</v>
      </c>
      <c r="J93" s="9">
        <v>0</v>
      </c>
      <c r="L93" s="21">
        <v>0.99999999999999989</v>
      </c>
      <c r="M93" s="20">
        <v>5.1623827493818042E-6</v>
      </c>
    </row>
    <row r="94" spans="1:15" x14ac:dyDescent="0.2">
      <c r="A94" s="8" t="s">
        <v>4</v>
      </c>
      <c r="B94" s="8"/>
      <c r="C94" s="3">
        <v>13</v>
      </c>
      <c r="D94" s="11">
        <v>2.754353998050765E-4</v>
      </c>
      <c r="E94" s="3">
        <v>12</v>
      </c>
      <c r="F94" s="9">
        <v>2.0918678636799442E-4</v>
      </c>
      <c r="G94" s="3">
        <v>6</v>
      </c>
      <c r="H94" s="9">
        <v>1.2481537725447776E-4</v>
      </c>
      <c r="I94" s="3">
        <v>3</v>
      </c>
      <c r="J94" s="9">
        <v>7.3037127206329887E-5</v>
      </c>
      <c r="L94" s="21">
        <v>34</v>
      </c>
      <c r="M94" s="20">
        <v>1.7552101347898135E-4</v>
      </c>
    </row>
    <row r="95" spans="1:15" x14ac:dyDescent="0.2">
      <c r="A95" s="8"/>
      <c r="B95" s="8"/>
      <c r="E95" s="3"/>
      <c r="F95" s="7"/>
      <c r="G95" s="3"/>
      <c r="H95" s="7"/>
      <c r="I95" s="3"/>
      <c r="J95" s="8"/>
      <c r="L95" s="21"/>
    </row>
    <row r="96" spans="1:15" x14ac:dyDescent="0.2">
      <c r="A96" s="10" t="s">
        <v>17</v>
      </c>
      <c r="B96" s="4"/>
      <c r="E96" s="3"/>
      <c r="F96" s="7"/>
      <c r="G96" s="3"/>
      <c r="H96" s="7"/>
      <c r="I96" s="3"/>
      <c r="J96" s="4"/>
      <c r="L96" s="21"/>
    </row>
    <row r="97" spans="1:15" x14ac:dyDescent="0.2">
      <c r="A97" s="8" t="s">
        <v>8</v>
      </c>
      <c r="B97" s="8"/>
      <c r="C97" s="3">
        <v>354</v>
      </c>
      <c r="D97" s="11">
        <v>7.5003178100766978E-3</v>
      </c>
      <c r="E97" s="3">
        <v>345</v>
      </c>
      <c r="F97" s="9">
        <v>6.0141201080798398E-3</v>
      </c>
      <c r="G97" s="3">
        <v>292</v>
      </c>
      <c r="H97" s="9">
        <v>6.0743483597179172E-3</v>
      </c>
      <c r="I97" s="3">
        <v>285</v>
      </c>
      <c r="J97" s="9">
        <v>6.9385270846013388E-3</v>
      </c>
      <c r="L97" s="21">
        <v>1276</v>
      </c>
      <c r="M97" s="20">
        <f>L97/L88</f>
        <v>6.5872003882111825E-3</v>
      </c>
    </row>
    <row r="98" spans="1:15" x14ac:dyDescent="0.2">
      <c r="A98" s="8" t="s">
        <v>9</v>
      </c>
      <c r="B98" s="8"/>
      <c r="C98" s="3">
        <v>739.99999999999989</v>
      </c>
      <c r="D98" s="11">
        <v>1.5678630450442814E-2</v>
      </c>
      <c r="E98" s="3">
        <v>814</v>
      </c>
      <c r="F98" s="9">
        <v>1.4189837008628955E-2</v>
      </c>
      <c r="G98" s="3">
        <v>664.00000000000011</v>
      </c>
      <c r="H98" s="9">
        <v>1.3812901749495539E-2</v>
      </c>
      <c r="I98" s="3">
        <v>550</v>
      </c>
      <c r="J98" s="9">
        <v>1.3390139987827145E-2</v>
      </c>
      <c r="L98" s="21">
        <v>2768</v>
      </c>
      <c r="M98" s="20">
        <f>L98/L88</f>
        <v>1.4289475450288835E-2</v>
      </c>
    </row>
    <row r="99" spans="1:15" x14ac:dyDescent="0.2">
      <c r="A99" s="8" t="s">
        <v>10</v>
      </c>
      <c r="B99" s="8"/>
      <c r="C99" s="3">
        <v>1610</v>
      </c>
      <c r="D99" s="11">
        <v>3.4111614898936396E-2</v>
      </c>
      <c r="E99" s="3">
        <v>2046.0000000000002</v>
      </c>
      <c r="F99" s="9">
        <v>3.5666347075743052E-2</v>
      </c>
      <c r="G99" s="3">
        <v>1572.0000000000002</v>
      </c>
      <c r="H99" s="9">
        <v>3.2701628840673173E-2</v>
      </c>
      <c r="I99" s="3">
        <v>1317</v>
      </c>
      <c r="J99" s="9">
        <v>3.2063298843578822E-2</v>
      </c>
      <c r="L99" s="21">
        <v>6545</v>
      </c>
      <c r="M99" s="20">
        <f>L99/L88</f>
        <v>3.3787795094703914E-2</v>
      </c>
    </row>
    <row r="100" spans="1:15" x14ac:dyDescent="0.2">
      <c r="A100" s="8" t="s">
        <v>11</v>
      </c>
      <c r="B100" s="8"/>
      <c r="C100" s="3">
        <v>1876</v>
      </c>
      <c r="D100" s="11">
        <v>3.9747446925717189E-2</v>
      </c>
      <c r="E100" s="3">
        <v>2482.9999999999995</v>
      </c>
      <c r="F100" s="9">
        <v>4.3284232545977505E-2</v>
      </c>
      <c r="G100" s="3">
        <v>1976</v>
      </c>
      <c r="H100" s="9">
        <v>4.1105864242474671E-2</v>
      </c>
      <c r="I100" s="3">
        <v>1704.0000000000002</v>
      </c>
      <c r="J100" s="9">
        <v>4.1485088253195378E-2</v>
      </c>
      <c r="L100" s="21">
        <v>8039</v>
      </c>
      <c r="M100" s="20">
        <f>L100/L88</f>
        <v>4.1500394922280325E-2</v>
      </c>
    </row>
    <row r="101" spans="1:15" x14ac:dyDescent="0.2">
      <c r="A101" s="8" t="s">
        <v>12</v>
      </c>
      <c r="B101" s="8"/>
      <c r="C101" s="3">
        <v>3377</v>
      </c>
      <c r="D101" s="11">
        <v>7.1549641933980251E-2</v>
      </c>
      <c r="E101" s="3">
        <v>4216</v>
      </c>
      <c r="F101" s="9">
        <v>7.3494290943955376E-2</v>
      </c>
      <c r="G101" s="3">
        <v>3290</v>
      </c>
      <c r="H101" s="9">
        <v>6.8440431861205298E-2</v>
      </c>
      <c r="I101" s="3">
        <v>2913</v>
      </c>
      <c r="J101" s="9">
        <v>7.0919050517346316E-2</v>
      </c>
      <c r="L101" s="21">
        <v>13796</v>
      </c>
      <c r="M101" s="20">
        <f>L101/L88</f>
        <v>7.1220232410471374E-2</v>
      </c>
    </row>
    <row r="102" spans="1:15" x14ac:dyDescent="0.2">
      <c r="A102" s="8" t="s">
        <v>13</v>
      </c>
      <c r="B102" s="8"/>
      <c r="C102" s="3">
        <v>5024</v>
      </c>
      <c r="D102" s="11">
        <v>0.10644518835543879</v>
      </c>
      <c r="E102" s="3">
        <v>6203</v>
      </c>
      <c r="F102" s="9">
        <v>0.10813213632005578</v>
      </c>
      <c r="G102" s="3">
        <v>4680</v>
      </c>
      <c r="H102" s="9">
        <v>9.7355994258492645E-2</v>
      </c>
      <c r="I102" s="3">
        <v>3968</v>
      </c>
      <c r="J102" s="9">
        <v>9.6603773584905656E-2</v>
      </c>
      <c r="L102" s="21">
        <v>19875</v>
      </c>
      <c r="M102" s="20">
        <f>L102/L88</f>
        <v>0.10260235714396337</v>
      </c>
      <c r="O102" s="5"/>
    </row>
    <row r="103" spans="1:15" x14ac:dyDescent="0.2">
      <c r="A103" s="8" t="s">
        <v>14</v>
      </c>
      <c r="B103" s="8"/>
      <c r="C103" s="3">
        <v>14267</v>
      </c>
      <c r="D103" s="11">
        <v>0.30227975761684817</v>
      </c>
      <c r="E103" s="3">
        <v>17369</v>
      </c>
      <c r="F103" s="9">
        <v>0.30278044103547458</v>
      </c>
      <c r="G103" s="3">
        <v>13316.999999999998</v>
      </c>
      <c r="H103" s="9">
        <v>0.27702772981631335</v>
      </c>
      <c r="I103" s="3">
        <v>10946</v>
      </c>
      <c r="J103" s="9">
        <v>0.26648813146682898</v>
      </c>
      <c r="L103" s="21">
        <v>55899</v>
      </c>
      <c r="M103" s="20">
        <f>L103/L88</f>
        <v>0.28857203330769349</v>
      </c>
      <c r="O103" s="12"/>
    </row>
    <row r="104" spans="1:15" x14ac:dyDescent="0.2">
      <c r="A104" s="8" t="s">
        <v>15</v>
      </c>
      <c r="B104" s="8"/>
      <c r="C104" s="3">
        <v>7069</v>
      </c>
      <c r="D104" s="11">
        <v>0.14977329547862198</v>
      </c>
      <c r="E104" s="3">
        <v>9240</v>
      </c>
      <c r="F104" s="9">
        <v>0.16107382550335569</v>
      </c>
      <c r="G104" s="3">
        <v>8796</v>
      </c>
      <c r="H104" s="9">
        <v>0.18297934305506439</v>
      </c>
      <c r="I104" s="3">
        <v>7986.9999999999982</v>
      </c>
      <c r="J104" s="9">
        <v>0.19444917833231889</v>
      </c>
      <c r="L104" s="21">
        <v>33092</v>
      </c>
      <c r="M104" s="20">
        <f>L104/L88</f>
        <v>0.17083356994254267</v>
      </c>
    </row>
    <row r="105" spans="1:15" x14ac:dyDescent="0.2">
      <c r="A105" s="8" t="s">
        <v>16</v>
      </c>
      <c r="B105" s="8"/>
      <c r="C105" s="3">
        <v>12881</v>
      </c>
      <c r="D105" s="11">
        <v>0.27291410652993769</v>
      </c>
      <c r="E105" s="3">
        <v>14649.000000000002</v>
      </c>
      <c r="F105" s="9">
        <v>0.25536476945872921</v>
      </c>
      <c r="G105" s="3">
        <v>13484</v>
      </c>
      <c r="H105" s="9">
        <v>0.280501757816563</v>
      </c>
      <c r="I105" s="3">
        <v>11405</v>
      </c>
      <c r="J105" s="9">
        <v>0.27766281192939746</v>
      </c>
      <c r="L105" s="21">
        <v>52419</v>
      </c>
      <c r="M105" s="20">
        <f>L105/L88</f>
        <v>0.27060694133984481</v>
      </c>
    </row>
    <row r="106" spans="1:15" x14ac:dyDescent="0.2">
      <c r="L106" s="21"/>
    </row>
    <row r="107" spans="1:15" x14ac:dyDescent="0.2">
      <c r="L107" s="21"/>
    </row>
    <row r="108" spans="1:15" x14ac:dyDescent="0.2">
      <c r="L108" s="21"/>
    </row>
    <row r="109" spans="1:15" x14ac:dyDescent="0.2">
      <c r="L109" s="21"/>
    </row>
    <row r="110" spans="1:15" x14ac:dyDescent="0.2">
      <c r="L110" s="21"/>
    </row>
    <row r="111" spans="1:15" x14ac:dyDescent="0.2">
      <c r="L111" s="21"/>
    </row>
    <row r="112" spans="1:15" x14ac:dyDescent="0.2">
      <c r="L112" s="21"/>
    </row>
    <row r="113" spans="12:12" x14ac:dyDescent="0.2">
      <c r="L113" s="21"/>
    </row>
    <row r="114" spans="12:12" x14ac:dyDescent="0.2">
      <c r="L114" s="21"/>
    </row>
    <row r="115" spans="12:12" x14ac:dyDescent="0.2">
      <c r="L115" s="21"/>
    </row>
    <row r="116" spans="12:12" x14ac:dyDescent="0.2">
      <c r="L116" s="21"/>
    </row>
    <row r="117" spans="12:12" x14ac:dyDescent="0.2">
      <c r="L117" s="21"/>
    </row>
    <row r="118" spans="12:12" x14ac:dyDescent="0.2">
      <c r="L118" s="21"/>
    </row>
    <row r="119" spans="12:12" x14ac:dyDescent="0.2">
      <c r="L119" s="21"/>
    </row>
    <row r="120" spans="12:12" x14ac:dyDescent="0.2">
      <c r="L120" s="21"/>
    </row>
    <row r="121" spans="12:12" x14ac:dyDescent="0.2">
      <c r="L121" s="21"/>
    </row>
    <row r="122" spans="12:12" x14ac:dyDescent="0.2">
      <c r="L122" s="21"/>
    </row>
    <row r="123" spans="12:12" x14ac:dyDescent="0.2">
      <c r="L123" s="21"/>
    </row>
    <row r="124" spans="12:12" x14ac:dyDescent="0.2">
      <c r="L124" s="21"/>
    </row>
    <row r="125" spans="12:12" x14ac:dyDescent="0.2">
      <c r="L125" s="21"/>
    </row>
    <row r="126" spans="12:12" x14ac:dyDescent="0.2">
      <c r="L126" s="21"/>
    </row>
    <row r="127" spans="12:12" x14ac:dyDescent="0.2">
      <c r="L127" s="21"/>
    </row>
    <row r="128" spans="12:12" x14ac:dyDescent="0.2">
      <c r="L128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 1  Age &amp; Sex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Kamp</dc:creator>
  <cp:lastModifiedBy>Christiane von Sass</cp:lastModifiedBy>
  <dcterms:created xsi:type="dcterms:W3CDTF">2024-03-04T06:12:33Z</dcterms:created>
  <dcterms:modified xsi:type="dcterms:W3CDTF">2024-06-17T09:30:36Z</dcterms:modified>
</cp:coreProperties>
</file>