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mpm/Desktop/New ICU/"/>
    </mc:Choice>
  </mc:AlternateContent>
  <xr:revisionPtr revIDLastSave="0" documentId="13_ncr:1_{062EB8C0-3119-F94F-A732-B5EA160BF9EC}" xr6:coauthVersionLast="47" xr6:coauthVersionMax="47" xr10:uidLastSave="{00000000-0000-0000-0000-000000000000}"/>
  <bookViews>
    <workbookView xWindow="2340" yWindow="3980" windowWidth="27900" windowHeight="13740" xr2:uid="{C14FDE16-3940-A649-8FD3-AEEF07D0F9C5}"/>
  </bookViews>
  <sheets>
    <sheet name="tab 2  main diagnoses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" i="1" l="1"/>
  <c r="F22" i="1"/>
  <c r="J6" i="1"/>
  <c r="J8" i="1"/>
  <c r="J17" i="1"/>
  <c r="J14" i="1"/>
  <c r="J10" i="1"/>
  <c r="J16" i="1"/>
  <c r="J22" i="1"/>
  <c r="J27" i="1"/>
  <c r="J28" i="1"/>
  <c r="J21" i="1"/>
  <c r="J19" i="1"/>
  <c r="J23" i="1"/>
  <c r="J20" i="1"/>
  <c r="J25" i="1"/>
  <c r="J24" i="1"/>
  <c r="J26" i="1"/>
  <c r="J7" i="1"/>
  <c r="H6" i="1"/>
  <c r="H8" i="1"/>
  <c r="H17" i="1"/>
  <c r="H18" i="1"/>
  <c r="H14" i="1"/>
  <c r="H10" i="1"/>
  <c r="H16" i="1"/>
  <c r="H22" i="1"/>
  <c r="H27" i="1"/>
  <c r="H28" i="1"/>
  <c r="H21" i="1"/>
  <c r="H19" i="1"/>
  <c r="H23" i="1"/>
  <c r="H20" i="1"/>
  <c r="H25" i="1"/>
  <c r="H24" i="1"/>
  <c r="H26" i="1"/>
  <c r="H7" i="1"/>
  <c r="F6" i="1"/>
  <c r="F8" i="1"/>
  <c r="F17" i="1"/>
  <c r="F18" i="1"/>
  <c r="F14" i="1"/>
  <c r="F10" i="1"/>
  <c r="F16" i="1"/>
  <c r="F27" i="1"/>
  <c r="F28" i="1"/>
  <c r="F21" i="1"/>
  <c r="F19" i="1"/>
  <c r="F23" i="1"/>
  <c r="F20" i="1"/>
  <c r="F25" i="1"/>
  <c r="F24" i="1"/>
  <c r="F26" i="1"/>
  <c r="F7" i="1"/>
  <c r="D6" i="1"/>
  <c r="D8" i="1"/>
  <c r="D17" i="1"/>
  <c r="D18" i="1"/>
  <c r="D14" i="1"/>
  <c r="D10" i="1"/>
  <c r="D16" i="1"/>
  <c r="D22" i="1"/>
  <c r="D27" i="1"/>
  <c r="D28" i="1"/>
  <c r="D21" i="1"/>
  <c r="D19" i="1"/>
  <c r="D23" i="1"/>
  <c r="D20" i="1"/>
  <c r="D25" i="1"/>
  <c r="D24" i="1"/>
  <c r="D26" i="1"/>
  <c r="D7" i="1"/>
</calcChain>
</file>

<file path=xl/sharedStrings.xml><?xml version="1.0" encoding="utf-8"?>
<sst xmlns="http://schemas.openxmlformats.org/spreadsheetml/2006/main" count="69" uniqueCount="59">
  <si>
    <t>ICU patients ≥18</t>
  </si>
  <si>
    <t>ventilation ≥95h</t>
  </si>
  <si>
    <t>I50</t>
  </si>
  <si>
    <t>Heart failure</t>
  </si>
  <si>
    <t>I63</t>
  </si>
  <si>
    <t>Stroke</t>
  </si>
  <si>
    <t>A40-A41</t>
  </si>
  <si>
    <t>Streptococcal and other sepsis</t>
  </si>
  <si>
    <t>I21</t>
  </si>
  <si>
    <t>Acute myocardial infarction</t>
  </si>
  <si>
    <t>J09-J12</t>
  </si>
  <si>
    <t>Viral pneumonia</t>
  </si>
  <si>
    <t>S72</t>
  </si>
  <si>
    <t>Fracture of the femur</t>
  </si>
  <si>
    <t>J44</t>
  </si>
  <si>
    <t>S06</t>
  </si>
  <si>
    <t>Intracranial injury</t>
  </si>
  <si>
    <t>I46</t>
  </si>
  <si>
    <t>Cardiac arrest</t>
  </si>
  <si>
    <t>N17</t>
  </si>
  <si>
    <t>Acute kidney failure</t>
  </si>
  <si>
    <t>I69</t>
  </si>
  <si>
    <t>Pneumonia caused by solid and liquid substances/vomit</t>
  </si>
  <si>
    <t>J80</t>
  </si>
  <si>
    <t>Acute respiratory distress syndrome of children, adolescents and adults [ARDS]</t>
  </si>
  <si>
    <t>I35</t>
  </si>
  <si>
    <t>Non-rheumatic aortic valve diseases</t>
  </si>
  <si>
    <t>I25</t>
  </si>
  <si>
    <t>Chronic ischemic heart disease</t>
  </si>
  <si>
    <t>I48</t>
  </si>
  <si>
    <t>Atrial fibrillation and atrial flutter</t>
  </si>
  <si>
    <t>G45</t>
  </si>
  <si>
    <t>Cerebral transient ischemia and related syndromes</t>
  </si>
  <si>
    <t>G62</t>
  </si>
  <si>
    <t>Other polyneuropathies / Critical illness polyneuropathy</t>
  </si>
  <si>
    <t>F10</t>
  </si>
  <si>
    <t>Mental and behavioral disorders caused by alcohol</t>
  </si>
  <si>
    <t>ICU patients ≥18, 
fatal cases</t>
  </si>
  <si>
    <t>Total case numbers</t>
  </si>
  <si>
    <t>ICD-10-GM code</t>
  </si>
  <si>
    <t>Description</t>
  </si>
  <si>
    <t>cases</t>
  </si>
  <si>
    <t>%</t>
  </si>
  <si>
    <t>ICU patients ≥18,
receiving palliative care</t>
  </si>
  <si>
    <t>Lung cancer</t>
  </si>
  <si>
    <t>C79.3</t>
  </si>
  <si>
    <t>Secondary malignant new formation of the brain and the meninges</t>
  </si>
  <si>
    <t>C79.5</t>
  </si>
  <si>
    <t>Secondary malignant new formation of the bone and the bone marrow</t>
  </si>
  <si>
    <t>C56</t>
  </si>
  <si>
    <t>Ovarian malignoma</t>
  </si>
  <si>
    <t>Pancreatic malignoma</t>
  </si>
  <si>
    <t>C20</t>
  </si>
  <si>
    <t>rectum malignoma</t>
  </si>
  <si>
    <t>C34</t>
  </si>
  <si>
    <t>C25</t>
  </si>
  <si>
    <t xml:space="preserve"> </t>
  </si>
  <si>
    <t>ventilation &gt;95h,
fatal cases</t>
  </si>
  <si>
    <t>ventilation &gt;95h,
receiving palliative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</si>
</sst>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2"/>
      <color theme="0"/>
      <name val="Calibri Light"/>
      <family val="2"/>
      <scheme val="major"/>
    </font>
    <font>
      <sz val="12"/>
      <name val="Calibri Light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rgb="FF424242"/>
        <bgColor indexed="64"/>
      </patternFill>
    </fill>
    <fill>
      <patternFill patternType="solid">
        <fgColor rgb="FF797979"/>
        <bgColor indexed="64"/>
      </patternFill>
    </fill>
    <fill>
      <patternFill patternType="solid">
        <fgColor rgb="FF929292"/>
        <bgColor indexed="64"/>
      </patternFill>
    </fill>
    <fill>
      <patternFill patternType="solid">
        <fgColor rgb="FFC1C1C1"/>
        <bgColor indexed="64"/>
      </patternFill>
    </fill>
    <fill>
      <patternFill patternType="solid">
        <fgColor rgb="FFEBEBE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vertical="top"/>
    </xf>
    <xf numFmtId="3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/>
    </xf>
    <xf numFmtId="3" fontId="3" fillId="0" borderId="0" xfId="0" applyNumberFormat="1" applyFont="1" applyAlignment="1">
      <alignment vertical="top" wrapText="1"/>
    </xf>
    <xf numFmtId="0" fontId="3" fillId="0" borderId="0" xfId="0" applyFont="1" applyAlignment="1">
      <alignment vertical="top" wrapText="1"/>
    </xf>
    <xf numFmtId="0" fontId="1" fillId="0" borderId="0" xfId="0" applyFont="1"/>
    <xf numFmtId="1" fontId="3" fillId="0" borderId="0" xfId="0" applyNumberFormat="1" applyFont="1" applyAlignment="1">
      <alignment vertical="top" wrapText="1"/>
    </xf>
    <xf numFmtId="1" fontId="2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1" fontId="0" fillId="0" borderId="0" xfId="0" applyNumberFormat="1"/>
    <xf numFmtId="164" fontId="0" fillId="0" borderId="0" xfId="0" applyNumberFormat="1"/>
    <xf numFmtId="0" fontId="2" fillId="0" borderId="0" xfId="0" applyFont="1"/>
    <xf numFmtId="164" fontId="2" fillId="5" borderId="0" xfId="0" applyNumberFormat="1" applyFont="1" applyFill="1" applyAlignment="1">
      <alignment vertical="top" wrapText="1"/>
    </xf>
    <xf numFmtId="164" fontId="2" fillId="6" borderId="0" xfId="0" applyNumberFormat="1" applyFont="1" applyFill="1" applyAlignment="1">
      <alignment vertical="top"/>
    </xf>
    <xf numFmtId="164" fontId="4" fillId="2" borderId="0" xfId="0" applyNumberFormat="1" applyFont="1" applyFill="1" applyAlignment="1">
      <alignment vertical="top"/>
    </xf>
    <xf numFmtId="164" fontId="4" fillId="3" borderId="0" xfId="0" applyNumberFormat="1" applyFont="1" applyFill="1" applyAlignment="1">
      <alignment vertical="top"/>
    </xf>
    <xf numFmtId="164" fontId="4" fillId="4" borderId="0" xfId="0" applyNumberFormat="1" applyFont="1" applyFill="1" applyAlignment="1">
      <alignment vertical="top"/>
    </xf>
    <xf numFmtId="164" fontId="2" fillId="5" borderId="0" xfId="0" applyNumberFormat="1" applyFont="1" applyFill="1" applyAlignment="1">
      <alignment vertical="top"/>
    </xf>
    <xf numFmtId="3" fontId="5" fillId="0" borderId="0" xfId="0" applyNumberFormat="1" applyFont="1" applyAlignment="1">
      <alignment vertical="top" wrapText="1"/>
    </xf>
    <xf numFmtId="164" fontId="5" fillId="0" borderId="0" xfId="0" applyNumberFormat="1" applyFont="1" applyAlignment="1">
      <alignment vertical="top"/>
    </xf>
    <xf numFmtId="164" fontId="5" fillId="5" borderId="0" xfId="0" applyNumberFormat="1" applyFont="1" applyFill="1" applyAlignment="1">
      <alignment vertical="top"/>
    </xf>
    <xf numFmtId="164" fontId="5" fillId="6" borderId="0" xfId="0" applyNumberFormat="1" applyFont="1" applyFill="1" applyAlignment="1">
      <alignment vertical="top"/>
    </xf>
    <xf numFmtId="3" fontId="2" fillId="0" borderId="0" xfId="0" applyNumberFormat="1" applyFont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3" fontId="2" fillId="0" borderId="0" xfId="0" applyNumberFormat="1" applyFont="1" applyAlignment="1">
      <alignment vertical="top"/>
    </xf>
    <xf numFmtId="3" fontId="2" fillId="5" borderId="0" xfId="0" applyNumberFormat="1" applyFont="1" applyFill="1" applyAlignment="1">
      <alignment vertical="top"/>
    </xf>
    <xf numFmtId="3" fontId="4" fillId="3" borderId="0" xfId="0" applyNumberFormat="1" applyFont="1" applyFill="1" applyAlignment="1">
      <alignment vertical="top"/>
    </xf>
    <xf numFmtId="3" fontId="4" fillId="4" borderId="0" xfId="0" applyNumberFormat="1" applyFont="1" applyFill="1" applyAlignment="1">
      <alignment vertical="top"/>
    </xf>
    <xf numFmtId="3" fontId="4" fillId="2" borderId="0" xfId="0" applyNumberFormat="1" applyFont="1" applyFill="1" applyAlignment="1">
      <alignment vertical="top"/>
    </xf>
    <xf numFmtId="3" fontId="2" fillId="6" borderId="0" xfId="0" applyNumberFormat="1" applyFont="1" applyFill="1" applyAlignment="1">
      <alignment vertical="top"/>
    </xf>
    <xf numFmtId="3" fontId="4" fillId="2" borderId="0" xfId="0" applyNumberFormat="1" applyFont="1" applyFill="1"/>
    <xf numFmtId="3" fontId="5" fillId="5" borderId="0" xfId="0" applyNumberFormat="1" applyFont="1" applyFill="1" applyAlignment="1">
      <alignment vertical="top"/>
    </xf>
    <xf numFmtId="3" fontId="5" fillId="6" borderId="0" xfId="0" applyNumberFormat="1" applyFont="1" applyFill="1" applyAlignment="1">
      <alignment vertical="top"/>
    </xf>
    <xf numFmtId="3" fontId="5" fillId="0" borderId="0" xfId="0" applyNumberFormat="1" applyFont="1" applyAlignment="1">
      <alignment vertical="top"/>
    </xf>
    <xf numFmtId="3" fontId="0" fillId="0" borderId="0" xfId="0" applyNumberFormat="1"/>
    <xf numFmtId="0" fontId="2" fillId="0" borderId="0" xfId="0" applyFont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BEBEB"/>
      <color rgb="FFC1C1C1"/>
      <color rgb="FF929292"/>
      <color rgb="FF797979"/>
      <color rgb="FF424242"/>
      <color rgb="FF008F00"/>
      <color rgb="FF0090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F22EE-48AC-994A-BA79-94C6A3160748}">
  <dimension ref="A1:N46"/>
  <sheetViews>
    <sheetView tabSelected="1" zoomScale="90" workbookViewId="0">
      <selection activeCell="H14" sqref="H14"/>
    </sheetView>
  </sheetViews>
  <sheetFormatPr baseColWidth="10" defaultRowHeight="16" x14ac:dyDescent="0.2"/>
  <cols>
    <col min="1" max="1" width="17.1640625" bestFit="1" customWidth="1"/>
    <col min="2" max="2" width="67.33203125" bestFit="1" customWidth="1"/>
    <col min="3" max="10" width="10.33203125" customWidth="1"/>
    <col min="11" max="11" width="10.33203125" style="10" customWidth="1"/>
    <col min="12" max="12" width="10.33203125" style="11" customWidth="1"/>
    <col min="13" max="13" width="10.33203125" style="10" customWidth="1"/>
    <col min="14" max="14" width="10.33203125" style="11" customWidth="1"/>
  </cols>
  <sheetData>
    <row r="1" spans="1:14" s="25" customFormat="1" ht="48" customHeight="1" x14ac:dyDescent="0.2">
      <c r="A1" s="24"/>
      <c r="B1" s="24"/>
      <c r="C1" s="37" t="s">
        <v>0</v>
      </c>
      <c r="D1" s="37"/>
      <c r="E1" s="37" t="s">
        <v>37</v>
      </c>
      <c r="F1" s="37"/>
      <c r="G1" s="37" t="s">
        <v>1</v>
      </c>
      <c r="H1" s="37"/>
      <c r="I1" s="37" t="s">
        <v>57</v>
      </c>
      <c r="J1" s="37"/>
      <c r="K1" s="37" t="s">
        <v>43</v>
      </c>
      <c r="L1" s="37"/>
      <c r="M1" s="37" t="s">
        <v>58</v>
      </c>
      <c r="N1" s="37"/>
    </row>
    <row r="2" spans="1:14" x14ac:dyDescent="0.2">
      <c r="A2" s="1" t="s">
        <v>38</v>
      </c>
      <c r="B2" s="1"/>
      <c r="C2" s="2">
        <v>6912316</v>
      </c>
      <c r="D2" s="2"/>
      <c r="E2" s="2">
        <v>770036</v>
      </c>
      <c r="F2" s="36"/>
      <c r="G2" s="2">
        <v>499262</v>
      </c>
      <c r="H2" s="2"/>
      <c r="I2" s="2">
        <v>193709</v>
      </c>
      <c r="J2" s="2"/>
      <c r="K2" s="2">
        <v>57116</v>
      </c>
      <c r="L2" s="26"/>
      <c r="M2" s="2">
        <v>7501</v>
      </c>
      <c r="N2" s="26"/>
    </row>
    <row r="3" spans="1:14" x14ac:dyDescent="0.2">
      <c r="A3" s="9"/>
      <c r="B3" s="9"/>
      <c r="C3" s="7"/>
      <c r="D3" s="4"/>
      <c r="E3" s="4"/>
      <c r="F3" s="6"/>
      <c r="G3" s="5"/>
      <c r="H3" s="5"/>
      <c r="I3" s="4"/>
      <c r="J3" s="4"/>
      <c r="K3" s="7"/>
      <c r="L3" s="3"/>
      <c r="M3" s="7"/>
      <c r="N3" s="3"/>
    </row>
    <row r="4" spans="1:14" ht="17" x14ac:dyDescent="0.2">
      <c r="A4" s="9" t="s">
        <v>39</v>
      </c>
      <c r="B4" s="9" t="s">
        <v>40</v>
      </c>
      <c r="C4" s="7" t="s">
        <v>41</v>
      </c>
      <c r="D4" s="4" t="s">
        <v>42</v>
      </c>
      <c r="E4" s="7" t="s">
        <v>41</v>
      </c>
      <c r="F4" s="4" t="s">
        <v>42</v>
      </c>
      <c r="G4" s="7" t="s">
        <v>41</v>
      </c>
      <c r="H4" s="4" t="s">
        <v>42</v>
      </c>
      <c r="I4" s="7" t="s">
        <v>41</v>
      </c>
      <c r="J4" s="4" t="s">
        <v>42</v>
      </c>
      <c r="K4" s="7" t="s">
        <v>41</v>
      </c>
      <c r="L4" s="4" t="s">
        <v>42</v>
      </c>
      <c r="M4" s="7" t="s">
        <v>41</v>
      </c>
      <c r="N4" s="4" t="s">
        <v>42</v>
      </c>
    </row>
    <row r="5" spans="1:14" x14ac:dyDescent="0.2">
      <c r="A5" s="12" t="s">
        <v>54</v>
      </c>
      <c r="B5" s="1" t="s">
        <v>44</v>
      </c>
      <c r="C5" s="23">
        <v>70386</v>
      </c>
      <c r="D5" s="3">
        <v>1.0182694193957568E-2</v>
      </c>
      <c r="E5" s="23">
        <v>12641</v>
      </c>
      <c r="F5" s="3">
        <v>1.6416115610179263E-2</v>
      </c>
      <c r="G5" s="23">
        <v>4123</v>
      </c>
      <c r="H5" s="3">
        <v>8.2581890870925493E-3</v>
      </c>
      <c r="I5" s="23">
        <v>2464</v>
      </c>
      <c r="J5" s="3">
        <v>1.2720111094476766E-2</v>
      </c>
      <c r="K5" s="32">
        <v>4212</v>
      </c>
      <c r="L5" s="15">
        <v>7.3744659990195388E-2</v>
      </c>
      <c r="M5" s="32">
        <v>306</v>
      </c>
      <c r="N5" s="15">
        <v>4.0794560725236635E-2</v>
      </c>
    </row>
    <row r="6" spans="1:14" s="6" customFormat="1" x14ac:dyDescent="0.2">
      <c r="A6" s="1" t="s">
        <v>4</v>
      </c>
      <c r="B6" s="1" t="s">
        <v>5</v>
      </c>
      <c r="C6" s="30">
        <v>662466</v>
      </c>
      <c r="D6" s="15">
        <f>C6/6912316</f>
        <v>9.5838500438926694E-2</v>
      </c>
      <c r="E6" s="28">
        <v>48296</v>
      </c>
      <c r="F6" s="16">
        <f>E6/770036</f>
        <v>6.2719145598387607E-2</v>
      </c>
      <c r="G6" s="26">
        <v>17965</v>
      </c>
      <c r="H6" s="3">
        <f>G6/499262</f>
        <v>3.5983111071942186E-2</v>
      </c>
      <c r="I6" s="26">
        <v>6574</v>
      </c>
      <c r="J6" s="3">
        <f>I6/193709</f>
        <v>3.3937504194435981E-2</v>
      </c>
      <c r="K6" s="28">
        <v>3350</v>
      </c>
      <c r="L6" s="16">
        <v>5.8652566706351987E-2</v>
      </c>
      <c r="M6" s="33">
        <v>270</v>
      </c>
      <c r="N6" s="21">
        <v>3.5995200639914675E-2</v>
      </c>
    </row>
    <row r="7" spans="1:14" x14ac:dyDescent="0.2">
      <c r="A7" s="1" t="s">
        <v>2</v>
      </c>
      <c r="B7" s="1" t="s">
        <v>3</v>
      </c>
      <c r="C7" s="27">
        <v>243253</v>
      </c>
      <c r="D7" s="18">
        <f>C7/6912316</f>
        <v>3.5191244150296369E-2</v>
      </c>
      <c r="E7" s="30">
        <v>53489</v>
      </c>
      <c r="F7" s="15">
        <f>E7/770036</f>
        <v>6.946298614610226E-2</v>
      </c>
      <c r="G7" s="31">
        <v>20712</v>
      </c>
      <c r="H7" s="14">
        <f>G7/499262</f>
        <v>4.1485232202731231E-2</v>
      </c>
      <c r="I7" s="27">
        <v>9320</v>
      </c>
      <c r="J7" s="18">
        <f>I7/193709</f>
        <v>4.8113407224238416E-2</v>
      </c>
      <c r="K7" s="29">
        <v>1951</v>
      </c>
      <c r="L7" s="17">
        <v>3.4158554520624697E-2</v>
      </c>
      <c r="M7" s="35">
        <v>163</v>
      </c>
      <c r="N7" s="20">
        <v>2.1730435941874418E-2</v>
      </c>
    </row>
    <row r="8" spans="1:14" x14ac:dyDescent="0.2">
      <c r="A8" s="1" t="s">
        <v>6</v>
      </c>
      <c r="B8" s="1" t="s">
        <v>7</v>
      </c>
      <c r="C8" s="26">
        <v>138790</v>
      </c>
      <c r="D8" s="3">
        <f>C8/6912316</f>
        <v>2.0078653811544497E-2</v>
      </c>
      <c r="E8" s="29">
        <v>47661</v>
      </c>
      <c r="F8" s="17">
        <f>E8/770036</f>
        <v>6.1894508828158681E-2</v>
      </c>
      <c r="G8" s="27">
        <v>24934</v>
      </c>
      <c r="H8" s="18">
        <f>G8/499262</f>
        <v>4.9941713969819453E-2</v>
      </c>
      <c r="I8" s="28">
        <v>11280</v>
      </c>
      <c r="J8" s="16">
        <f>I8/193709</f>
        <v>5.8231677413026754E-2</v>
      </c>
      <c r="K8" s="33">
        <v>1737</v>
      </c>
      <c r="L8" s="13">
        <v>3.0411793542965193E-2</v>
      </c>
      <c r="M8" s="28">
        <v>298</v>
      </c>
      <c r="N8" s="16">
        <v>3.9728036261831759E-2</v>
      </c>
    </row>
    <row r="9" spans="1:14" x14ac:dyDescent="0.2">
      <c r="A9" s="1" t="s">
        <v>55</v>
      </c>
      <c r="B9" s="1" t="s">
        <v>51</v>
      </c>
      <c r="C9" s="26">
        <v>28727</v>
      </c>
      <c r="D9" s="3">
        <v>4.1559153256303678E-3</v>
      </c>
      <c r="E9" s="26">
        <v>3997</v>
      </c>
      <c r="F9" s="3">
        <v>5.1906664104015912E-3</v>
      </c>
      <c r="G9" s="26">
        <v>1568</v>
      </c>
      <c r="H9" s="3">
        <v>3.1406355781132952E-3</v>
      </c>
      <c r="I9" s="26">
        <v>760</v>
      </c>
      <c r="J9" s="3">
        <v>3.9234108895301713E-3</v>
      </c>
      <c r="K9" s="34">
        <v>1466</v>
      </c>
      <c r="L9" s="14">
        <v>2.566706351985433E-2</v>
      </c>
      <c r="M9" s="35">
        <v>60</v>
      </c>
      <c r="N9" s="20">
        <v>7.9989334755365959E-3</v>
      </c>
    </row>
    <row r="10" spans="1:14" x14ac:dyDescent="0.2">
      <c r="A10" s="1" t="s">
        <v>14</v>
      </c>
      <c r="B10" s="1" t="s">
        <v>56</v>
      </c>
      <c r="C10" s="26">
        <v>134503</v>
      </c>
      <c r="D10" s="3">
        <f>C10/6912316</f>
        <v>1.9458456471029392E-2</v>
      </c>
      <c r="E10" s="26">
        <v>20920</v>
      </c>
      <c r="F10" s="3">
        <f>E10/770036</f>
        <v>2.7167560997148184E-2</v>
      </c>
      <c r="G10" s="28">
        <v>25945</v>
      </c>
      <c r="H10" s="16">
        <f>G10/499262</f>
        <v>5.1966702853411637E-2</v>
      </c>
      <c r="I10" s="26">
        <v>6696</v>
      </c>
      <c r="J10" s="14">
        <f>I10/193709</f>
        <v>3.4567314889860562E-2</v>
      </c>
      <c r="K10" s="26">
        <v>1338</v>
      </c>
      <c r="L10" s="3">
        <v>2.3426010224805657E-2</v>
      </c>
      <c r="M10" s="29">
        <v>272</v>
      </c>
      <c r="N10" s="17">
        <v>3.6261831755765896E-2</v>
      </c>
    </row>
    <row r="11" spans="1:14" x14ac:dyDescent="0.2">
      <c r="A11" s="1" t="s">
        <v>45</v>
      </c>
      <c r="B11" s="1" t="s">
        <v>46</v>
      </c>
      <c r="C11" s="2">
        <v>19242</v>
      </c>
      <c r="D11" s="3">
        <v>2.7837269013743005E-3</v>
      </c>
      <c r="E11" s="2">
        <v>1578</v>
      </c>
      <c r="F11" s="3">
        <v>2.0492548400334529E-3</v>
      </c>
      <c r="G11" s="2">
        <v>638</v>
      </c>
      <c r="H11" s="3">
        <v>1.2778861599721189E-3</v>
      </c>
      <c r="I11" s="2">
        <v>343</v>
      </c>
      <c r="J11" s="3">
        <v>1.7706972830379591E-3</v>
      </c>
      <c r="K11" s="2">
        <v>1206</v>
      </c>
      <c r="L11" s="3">
        <v>2.1114924014286714E-2</v>
      </c>
      <c r="M11" s="19">
        <v>76</v>
      </c>
      <c r="N11" s="20">
        <v>1.0131982402346354E-2</v>
      </c>
    </row>
    <row r="12" spans="1:14" x14ac:dyDescent="0.2">
      <c r="A12" s="1" t="s">
        <v>47</v>
      </c>
      <c r="B12" s="1" t="s">
        <v>48</v>
      </c>
      <c r="C12" s="2">
        <v>10371</v>
      </c>
      <c r="D12" s="3">
        <v>1.500365434682095E-3</v>
      </c>
      <c r="E12" s="2">
        <v>1460</v>
      </c>
      <c r="F12" s="3">
        <v>1.8960152512350072E-3</v>
      </c>
      <c r="G12" s="2">
        <v>362</v>
      </c>
      <c r="H12" s="3">
        <v>7.250702036205439E-4</v>
      </c>
      <c r="I12" s="2">
        <v>226</v>
      </c>
      <c r="J12" s="3">
        <v>1.1666985013602878E-3</v>
      </c>
      <c r="K12" s="2">
        <v>1142</v>
      </c>
      <c r="L12" s="3">
        <v>1.9994397366762378E-2</v>
      </c>
      <c r="M12" s="19">
        <v>45</v>
      </c>
      <c r="N12" s="20">
        <v>5.9992001066524461E-3</v>
      </c>
    </row>
    <row r="13" spans="1:14" x14ac:dyDescent="0.2">
      <c r="A13" s="1" t="s">
        <v>49</v>
      </c>
      <c r="B13" s="1" t="s">
        <v>50</v>
      </c>
      <c r="C13" s="26">
        <v>16068</v>
      </c>
      <c r="D13" s="3">
        <v>2.3245465051076946E-3</v>
      </c>
      <c r="E13" s="26">
        <v>1146</v>
      </c>
      <c r="F13" s="3">
        <v>1.4882421081611769E-3</v>
      </c>
      <c r="G13" s="26">
        <v>573</v>
      </c>
      <c r="H13" s="3">
        <v>1.1476939963385958E-3</v>
      </c>
      <c r="I13" s="26">
        <v>191</v>
      </c>
      <c r="J13" s="3">
        <v>9.8601510513192468E-4</v>
      </c>
      <c r="K13" s="2">
        <v>956</v>
      </c>
      <c r="L13" s="3">
        <v>1.6737866797394776E-2</v>
      </c>
      <c r="M13" s="19">
        <v>78</v>
      </c>
      <c r="N13" s="20">
        <v>1.0398613518197574E-2</v>
      </c>
    </row>
    <row r="14" spans="1:14" x14ac:dyDescent="0.2">
      <c r="A14" s="1" t="s">
        <v>12</v>
      </c>
      <c r="B14" s="1" t="s">
        <v>13</v>
      </c>
      <c r="C14" s="31">
        <v>198651</v>
      </c>
      <c r="D14" s="14">
        <f>C14/6912316</f>
        <v>2.8738703496773006E-2</v>
      </c>
      <c r="E14" s="26">
        <v>23836</v>
      </c>
      <c r="F14" s="3">
        <f>E14/770036</f>
        <v>3.0954396937286049E-2</v>
      </c>
      <c r="G14" s="26">
        <v>4959</v>
      </c>
      <c r="H14" s="3">
        <f>G14/499262</f>
        <v>9.9326606070560142E-3</v>
      </c>
      <c r="I14" s="26">
        <v>2429</v>
      </c>
      <c r="J14" s="3">
        <f>I14/193709</f>
        <v>1.2539427698248404E-2</v>
      </c>
      <c r="K14" s="26">
        <v>903</v>
      </c>
      <c r="L14" s="3">
        <v>1.5809930667413683E-2</v>
      </c>
      <c r="M14" s="35">
        <v>31</v>
      </c>
      <c r="N14" s="20">
        <v>4.1327822956939075E-3</v>
      </c>
    </row>
    <row r="15" spans="1:14" x14ac:dyDescent="0.2">
      <c r="A15" s="1" t="s">
        <v>52</v>
      </c>
      <c r="B15" s="1" t="s">
        <v>53</v>
      </c>
      <c r="C15" s="26">
        <v>38657</v>
      </c>
      <c r="D15" s="3">
        <v>5.5924815937234348E-3</v>
      </c>
      <c r="E15" s="26">
        <v>2481</v>
      </c>
      <c r="F15" s="3">
        <v>3.2219272865164745E-3</v>
      </c>
      <c r="G15" s="26">
        <v>1504</v>
      </c>
      <c r="H15" s="3">
        <v>3.0124463708433649E-3</v>
      </c>
      <c r="I15" s="26">
        <v>619</v>
      </c>
      <c r="J15" s="3">
        <v>3.1955149218673372E-3</v>
      </c>
      <c r="K15" s="26">
        <v>754</v>
      </c>
      <c r="L15" s="3">
        <v>1.3201204566146089E-2</v>
      </c>
      <c r="M15" s="35">
        <v>65</v>
      </c>
      <c r="N15" s="20">
        <v>8.6655112651646445E-3</v>
      </c>
    </row>
    <row r="16" spans="1:14" x14ac:dyDescent="0.2">
      <c r="A16" s="1" t="s">
        <v>15</v>
      </c>
      <c r="B16" s="1" t="s">
        <v>16</v>
      </c>
      <c r="C16" s="26">
        <v>137738</v>
      </c>
      <c r="D16" s="3">
        <f t="shared" ref="D16:D28" si="0">C16/6912316</f>
        <v>1.9926461695327587E-2</v>
      </c>
      <c r="E16" s="26">
        <v>17314</v>
      </c>
      <c r="F16" s="3">
        <f t="shared" ref="F16:F28" si="1">E16/770036</f>
        <v>2.2484663054714325E-2</v>
      </c>
      <c r="G16" s="26">
        <v>14759</v>
      </c>
      <c r="H16" s="3">
        <f t="shared" ref="H16:H28" si="2">G16/499262</f>
        <v>2.956163297026411E-2</v>
      </c>
      <c r="I16" s="26">
        <v>4265</v>
      </c>
      <c r="J16" s="3">
        <f t="shared" ref="J16:J28" si="3">I16/193709</f>
        <v>2.2017562426113396E-2</v>
      </c>
      <c r="K16" s="26">
        <v>684</v>
      </c>
      <c r="L16" s="3">
        <v>1.1975628545416346E-2</v>
      </c>
      <c r="M16" s="35">
        <v>173</v>
      </c>
      <c r="N16" s="20">
        <v>2.3063591521130515E-2</v>
      </c>
    </row>
    <row r="17" spans="1:14" x14ac:dyDescent="0.2">
      <c r="A17" s="1" t="s">
        <v>8</v>
      </c>
      <c r="B17" s="1" t="s">
        <v>9</v>
      </c>
      <c r="C17" s="28">
        <v>401331</v>
      </c>
      <c r="D17" s="16">
        <f t="shared" si="0"/>
        <v>5.8060279651566855E-2</v>
      </c>
      <c r="E17" s="27">
        <v>46634</v>
      </c>
      <c r="F17" s="18">
        <f t="shared" si="1"/>
        <v>6.0560804949378988E-2</v>
      </c>
      <c r="G17" s="29">
        <v>25327</v>
      </c>
      <c r="H17" s="17">
        <f t="shared" si="2"/>
        <v>5.0728875820711367E-2</v>
      </c>
      <c r="I17" s="29">
        <v>10487</v>
      </c>
      <c r="J17" s="17">
        <f t="shared" si="3"/>
        <v>5.4137907892766984E-2</v>
      </c>
      <c r="K17" s="26">
        <v>668</v>
      </c>
      <c r="L17" s="3">
        <v>1.1695496883535262E-2</v>
      </c>
      <c r="M17" s="35">
        <v>157</v>
      </c>
      <c r="N17" s="20">
        <v>2.0930542594320756E-2</v>
      </c>
    </row>
    <row r="18" spans="1:14" x14ac:dyDescent="0.2">
      <c r="A18" s="1" t="s">
        <v>10</v>
      </c>
      <c r="B18" s="1" t="s">
        <v>11</v>
      </c>
      <c r="C18" s="26">
        <v>119063</v>
      </c>
      <c r="D18" s="3">
        <f t="shared" si="0"/>
        <v>1.7224762293853463E-2</v>
      </c>
      <c r="E18" s="31">
        <v>41720</v>
      </c>
      <c r="F18" s="14">
        <f t="shared" si="1"/>
        <v>5.4179285124331851E-2</v>
      </c>
      <c r="G18" s="30">
        <v>51271</v>
      </c>
      <c r="H18" s="15">
        <f t="shared" si="2"/>
        <v>0.10269357571775942</v>
      </c>
      <c r="I18" s="30">
        <v>23725</v>
      </c>
      <c r="J18" s="15">
        <f t="shared" si="3"/>
        <v>0.12247753072908332</v>
      </c>
      <c r="K18" s="26">
        <v>438</v>
      </c>
      <c r="L18" s="3">
        <v>7.6686042439946776E-3</v>
      </c>
      <c r="M18" s="34">
        <v>204</v>
      </c>
      <c r="N18" s="22">
        <v>2.7196373816824423E-2</v>
      </c>
    </row>
    <row r="19" spans="1:14" x14ac:dyDescent="0.2">
      <c r="A19" s="1" t="s">
        <v>25</v>
      </c>
      <c r="B19" s="1" t="s">
        <v>26</v>
      </c>
      <c r="C19" s="26">
        <v>122961</v>
      </c>
      <c r="D19" s="3">
        <f t="shared" si="0"/>
        <v>1.778868327200319E-2</v>
      </c>
      <c r="E19" s="26">
        <v>5715</v>
      </c>
      <c r="F19" s="3">
        <f t="shared" si="1"/>
        <v>7.4217309320603192E-3</v>
      </c>
      <c r="G19" s="26">
        <v>5206</v>
      </c>
      <c r="H19" s="3">
        <f t="shared" si="2"/>
        <v>1.0427390828863403E-2</v>
      </c>
      <c r="I19" s="26">
        <v>1810</v>
      </c>
      <c r="J19" s="3">
        <f t="shared" si="3"/>
        <v>9.3439127763810664E-3</v>
      </c>
      <c r="K19" s="26">
        <v>140</v>
      </c>
      <c r="L19" s="3">
        <v>2.4511520414594859E-3</v>
      </c>
      <c r="M19" s="35">
        <v>20</v>
      </c>
      <c r="N19" s="20">
        <v>2.6663111585121984E-3</v>
      </c>
    </row>
    <row r="20" spans="1:14" x14ac:dyDescent="0.2">
      <c r="A20" s="1" t="s">
        <v>29</v>
      </c>
      <c r="B20" s="1" t="s">
        <v>30</v>
      </c>
      <c r="C20" s="26">
        <v>138509</v>
      </c>
      <c r="D20" s="3">
        <f t="shared" si="0"/>
        <v>2.003800173487439E-2</v>
      </c>
      <c r="E20" s="26">
        <v>3545</v>
      </c>
      <c r="F20" s="3">
        <f t="shared" si="1"/>
        <v>4.6036808668685619E-3</v>
      </c>
      <c r="G20" s="26">
        <v>1375</v>
      </c>
      <c r="H20" s="3">
        <f t="shared" si="2"/>
        <v>2.7540649999399113E-3</v>
      </c>
      <c r="I20" s="26">
        <v>618</v>
      </c>
      <c r="J20" s="3">
        <f t="shared" si="3"/>
        <v>3.1903525391179552E-3</v>
      </c>
      <c r="K20" s="26">
        <v>80</v>
      </c>
      <c r="L20" s="3">
        <v>1.4006583094054205E-3</v>
      </c>
      <c r="M20" s="35">
        <v>0</v>
      </c>
      <c r="N20" s="20">
        <v>0</v>
      </c>
    </row>
    <row r="21" spans="1:14" x14ac:dyDescent="0.2">
      <c r="A21" s="1" t="s">
        <v>23</v>
      </c>
      <c r="B21" s="1" t="s">
        <v>24</v>
      </c>
      <c r="C21" s="26">
        <v>12371</v>
      </c>
      <c r="D21" s="3">
        <f t="shared" si="0"/>
        <v>1.7897040586686141E-3</v>
      </c>
      <c r="E21" s="26">
        <v>5731</v>
      </c>
      <c r="F21" s="3">
        <f t="shared" si="1"/>
        <v>7.442509181388922E-3</v>
      </c>
      <c r="G21" s="26">
        <v>9399</v>
      </c>
      <c r="H21" s="3">
        <f t="shared" si="2"/>
        <v>1.8825786861407439E-2</v>
      </c>
      <c r="I21" s="26">
        <v>4243</v>
      </c>
      <c r="J21" s="3">
        <f t="shared" si="3"/>
        <v>2.1903990005626997E-2</v>
      </c>
      <c r="K21" s="26">
        <v>78</v>
      </c>
      <c r="L21" s="3">
        <v>1.365641851670285E-3</v>
      </c>
      <c r="M21" s="35">
        <v>65</v>
      </c>
      <c r="N21" s="20">
        <v>8.6655112651646445E-3</v>
      </c>
    </row>
    <row r="22" spans="1:14" x14ac:dyDescent="0.2">
      <c r="A22" s="1" t="s">
        <v>17</v>
      </c>
      <c r="B22" s="1" t="s">
        <v>18</v>
      </c>
      <c r="C22" s="26">
        <v>17272</v>
      </c>
      <c r="D22" s="3">
        <f t="shared" si="0"/>
        <v>2.4987283567475794E-3</v>
      </c>
      <c r="E22" s="26">
        <v>14056</v>
      </c>
      <c r="F22" s="3">
        <f t="shared" si="1"/>
        <v>1.8253692035177575E-2</v>
      </c>
      <c r="G22" s="26">
        <v>3989</v>
      </c>
      <c r="H22" s="3">
        <f t="shared" si="2"/>
        <v>7.9897929343711316E-3</v>
      </c>
      <c r="I22" s="26">
        <v>2883</v>
      </c>
      <c r="J22" s="3">
        <f t="shared" si="3"/>
        <v>1.4883149466467743E-2</v>
      </c>
      <c r="K22" s="26">
        <v>76</v>
      </c>
      <c r="L22" s="3">
        <v>1.3306253939351495E-3</v>
      </c>
      <c r="M22" s="35">
        <v>54</v>
      </c>
      <c r="N22" s="20">
        <v>7.1990401279829353E-3</v>
      </c>
    </row>
    <row r="23" spans="1:14" s="12" customFormat="1" x14ac:dyDescent="0.2">
      <c r="A23" s="1" t="s">
        <v>27</v>
      </c>
      <c r="B23" s="1" t="s">
        <v>28</v>
      </c>
      <c r="C23" s="26">
        <v>110755</v>
      </c>
      <c r="D23" s="3">
        <f t="shared" si="0"/>
        <v>1.6022849649813462E-2</v>
      </c>
      <c r="E23" s="26">
        <v>3648</v>
      </c>
      <c r="F23" s="3">
        <f t="shared" si="1"/>
        <v>4.7374408469214426E-3</v>
      </c>
      <c r="G23" s="26">
        <v>4712</v>
      </c>
      <c r="H23" s="3">
        <f t="shared" si="2"/>
        <v>9.437930385248627E-3</v>
      </c>
      <c r="I23" s="26">
        <v>1364</v>
      </c>
      <c r="J23" s="3">
        <f t="shared" si="3"/>
        <v>7.0414900701567815E-3</v>
      </c>
      <c r="K23" s="26">
        <v>56</v>
      </c>
      <c r="L23" s="3">
        <v>9.8046081658379435E-4</v>
      </c>
      <c r="M23" s="35">
        <v>5</v>
      </c>
      <c r="N23" s="20">
        <v>6.6657778962804959E-4</v>
      </c>
    </row>
    <row r="24" spans="1:14" x14ac:dyDescent="0.2">
      <c r="A24" s="1" t="s">
        <v>33</v>
      </c>
      <c r="B24" s="1" t="s">
        <v>34</v>
      </c>
      <c r="C24" s="26">
        <v>10950</v>
      </c>
      <c r="D24" s="3">
        <f t="shared" si="0"/>
        <v>1.5841289663261922E-3</v>
      </c>
      <c r="E24" s="26">
        <v>1331</v>
      </c>
      <c r="F24" s="3">
        <f t="shared" si="1"/>
        <v>1.7284906160231471E-3</v>
      </c>
      <c r="G24" s="26">
        <v>7148</v>
      </c>
      <c r="H24" s="3">
        <f t="shared" si="2"/>
        <v>1.4317132086960354E-2</v>
      </c>
      <c r="I24" s="26">
        <v>1089</v>
      </c>
      <c r="J24" s="3">
        <f t="shared" si="3"/>
        <v>5.6218348140767852E-3</v>
      </c>
      <c r="K24" s="26">
        <v>47</v>
      </c>
      <c r="L24" s="3">
        <v>8.2288675677568454E-4</v>
      </c>
      <c r="M24" s="35">
        <v>39</v>
      </c>
      <c r="N24" s="20">
        <v>5.1993067590987872E-3</v>
      </c>
    </row>
    <row r="25" spans="1:14" x14ac:dyDescent="0.2">
      <c r="A25" s="1" t="s">
        <v>31</v>
      </c>
      <c r="B25" s="1" t="s">
        <v>32</v>
      </c>
      <c r="C25" s="29">
        <v>393944</v>
      </c>
      <c r="D25" s="17">
        <f t="shared" si="0"/>
        <v>5.6991607443872647E-2</v>
      </c>
      <c r="E25" s="26">
        <v>1364</v>
      </c>
      <c r="F25" s="3">
        <f t="shared" si="1"/>
        <v>1.7713457552633904E-3</v>
      </c>
      <c r="G25" s="26">
        <v>205</v>
      </c>
      <c r="H25" s="3">
        <f t="shared" si="2"/>
        <v>4.1060605453649586E-4</v>
      </c>
      <c r="I25" s="26">
        <v>44</v>
      </c>
      <c r="J25" s="3">
        <f t="shared" si="3"/>
        <v>2.2714484097279941E-4</v>
      </c>
      <c r="K25" s="26">
        <v>30</v>
      </c>
      <c r="L25" s="3">
        <v>5.2524686602703268E-4</v>
      </c>
      <c r="M25" s="35">
        <v>0</v>
      </c>
      <c r="N25" s="20">
        <v>0</v>
      </c>
    </row>
    <row r="26" spans="1:14" x14ac:dyDescent="0.2">
      <c r="A26" s="1" t="s">
        <v>35</v>
      </c>
      <c r="B26" s="1" t="s">
        <v>36</v>
      </c>
      <c r="C26" s="26">
        <v>72448</v>
      </c>
      <c r="D26" s="3">
        <f t="shared" si="0"/>
        <v>1.0481002315287669E-2</v>
      </c>
      <c r="E26" s="26">
        <v>313</v>
      </c>
      <c r="F26" s="3">
        <f t="shared" si="1"/>
        <v>4.0647450249079261E-4</v>
      </c>
      <c r="G26" s="26">
        <v>523</v>
      </c>
      <c r="H26" s="3">
        <f t="shared" si="2"/>
        <v>1.0475461781589627E-3</v>
      </c>
      <c r="I26" s="26">
        <v>105</v>
      </c>
      <c r="J26" s="3">
        <f t="shared" si="3"/>
        <v>5.4205018868508945E-4</v>
      </c>
      <c r="K26" s="26">
        <v>0</v>
      </c>
      <c r="L26" s="3">
        <v>0</v>
      </c>
      <c r="M26" s="35">
        <v>0</v>
      </c>
      <c r="N26" s="20">
        <v>0</v>
      </c>
    </row>
    <row r="27" spans="1:14" x14ac:dyDescent="0.2">
      <c r="A27" s="1" t="s">
        <v>19</v>
      </c>
      <c r="B27" s="1" t="s">
        <v>20</v>
      </c>
      <c r="C27" s="26">
        <v>64266</v>
      </c>
      <c r="D27" s="3">
        <f t="shared" si="0"/>
        <v>9.2973180045588192E-3</v>
      </c>
      <c r="E27" s="26">
        <v>12841</v>
      </c>
      <c r="F27" s="3">
        <f t="shared" si="1"/>
        <v>1.66758437267868E-2</v>
      </c>
      <c r="G27" s="26">
        <v>3548</v>
      </c>
      <c r="H27" s="3">
        <f t="shared" si="2"/>
        <v>7.1064891780267675E-3</v>
      </c>
      <c r="I27" s="26">
        <v>1706</v>
      </c>
      <c r="J27" s="3">
        <f t="shared" si="3"/>
        <v>8.8070249704453596E-3</v>
      </c>
      <c r="K27" s="26">
        <v>0</v>
      </c>
      <c r="L27" s="3">
        <v>0</v>
      </c>
      <c r="M27" s="35">
        <v>0</v>
      </c>
      <c r="N27" s="20">
        <v>0</v>
      </c>
    </row>
    <row r="28" spans="1:14" x14ac:dyDescent="0.2">
      <c r="A28" s="1" t="s">
        <v>21</v>
      </c>
      <c r="B28" s="1" t="s">
        <v>22</v>
      </c>
      <c r="C28" s="26">
        <v>27583</v>
      </c>
      <c r="D28" s="3">
        <f t="shared" si="0"/>
        <v>3.9904136327100787E-3</v>
      </c>
      <c r="E28" s="26">
        <v>9598</v>
      </c>
      <c r="F28" s="3">
        <f t="shared" si="1"/>
        <v>1.2464352315995617E-2</v>
      </c>
      <c r="G28" s="26">
        <v>5845</v>
      </c>
      <c r="H28" s="3">
        <f t="shared" si="2"/>
        <v>1.1707279945199114E-2</v>
      </c>
      <c r="I28" s="26">
        <v>2256</v>
      </c>
      <c r="J28" s="3">
        <f t="shared" si="3"/>
        <v>1.164633548260535E-2</v>
      </c>
      <c r="K28" s="26">
        <v>0</v>
      </c>
      <c r="L28" s="3">
        <v>0</v>
      </c>
      <c r="M28" s="35">
        <v>0</v>
      </c>
      <c r="N28" s="20">
        <v>0</v>
      </c>
    </row>
    <row r="29" spans="1:14" x14ac:dyDescent="0.2">
      <c r="A29" s="1"/>
      <c r="B29" s="1"/>
      <c r="C29" s="3"/>
      <c r="D29" s="3"/>
      <c r="E29" s="3"/>
      <c r="G29" s="3"/>
      <c r="H29" s="3"/>
      <c r="I29" s="3"/>
      <c r="J29" s="3"/>
      <c r="K29" s="8"/>
      <c r="L29" s="3"/>
      <c r="M29" s="8"/>
      <c r="N29" s="3"/>
    </row>
    <row r="30" spans="1:14" x14ac:dyDescent="0.2">
      <c r="A30" s="1"/>
      <c r="B30" s="1"/>
      <c r="C30" s="3"/>
      <c r="D30" s="3"/>
      <c r="E30" s="3"/>
      <c r="G30" s="3"/>
      <c r="H30" s="3"/>
      <c r="I30" s="3"/>
      <c r="J30" s="3"/>
      <c r="K30" s="8"/>
      <c r="L30" s="3"/>
      <c r="M30" s="8"/>
      <c r="N30" s="3"/>
    </row>
    <row r="31" spans="1:14" x14ac:dyDescent="0.2">
      <c r="A31" s="1"/>
      <c r="B31" s="1"/>
      <c r="C31" s="3"/>
      <c r="D31" s="3"/>
      <c r="E31" s="3"/>
      <c r="G31" s="3"/>
      <c r="H31" s="3"/>
      <c r="I31" s="3"/>
      <c r="J31" s="3"/>
      <c r="K31" s="8"/>
      <c r="L31" s="3"/>
      <c r="M31" s="8"/>
      <c r="N31" s="3"/>
    </row>
    <row r="32" spans="1:14" x14ac:dyDescent="0.2">
      <c r="A32" s="1"/>
      <c r="B32" s="1"/>
      <c r="C32" s="3"/>
      <c r="D32" s="3"/>
      <c r="E32" s="3"/>
      <c r="G32" s="3"/>
      <c r="H32" s="3"/>
      <c r="I32" s="3"/>
      <c r="J32" s="3"/>
      <c r="K32" s="8"/>
      <c r="L32" s="3"/>
      <c r="M32" s="8"/>
      <c r="N32" s="3"/>
    </row>
    <row r="33" spans="1:14" x14ac:dyDescent="0.2">
      <c r="A33" s="1"/>
      <c r="B33" s="1"/>
      <c r="C33" s="3"/>
      <c r="D33" s="3"/>
      <c r="E33" s="3"/>
      <c r="G33" s="3"/>
      <c r="H33" s="3"/>
      <c r="I33" s="3"/>
      <c r="J33" s="3"/>
      <c r="K33" s="8"/>
      <c r="L33" s="3"/>
      <c r="M33" s="8"/>
      <c r="N33" s="3"/>
    </row>
    <row r="34" spans="1:14" x14ac:dyDescent="0.2">
      <c r="A34" s="1"/>
      <c r="B34" s="1"/>
      <c r="C34" s="3"/>
      <c r="D34" s="3"/>
      <c r="E34" s="3"/>
      <c r="G34" s="3"/>
      <c r="H34" s="3"/>
      <c r="I34" s="3"/>
      <c r="J34" s="3"/>
      <c r="K34" s="8"/>
      <c r="L34" s="3"/>
      <c r="M34" s="8"/>
      <c r="N34" s="3"/>
    </row>
    <row r="35" spans="1:14" x14ac:dyDescent="0.2">
      <c r="A35" s="1"/>
      <c r="B35" s="1"/>
      <c r="C35" s="3"/>
      <c r="D35" s="3"/>
      <c r="E35" s="3"/>
      <c r="G35" s="3"/>
      <c r="H35" s="3"/>
      <c r="I35" s="3"/>
      <c r="J35" s="3"/>
      <c r="K35" s="8"/>
      <c r="L35" s="3"/>
      <c r="M35" s="8"/>
      <c r="N35" s="3"/>
    </row>
    <row r="36" spans="1:14" x14ac:dyDescent="0.2">
      <c r="A36" s="1"/>
      <c r="B36" s="1"/>
      <c r="C36" s="3"/>
      <c r="D36" s="3"/>
      <c r="E36" s="3"/>
      <c r="G36" s="3"/>
      <c r="H36" s="3"/>
      <c r="I36" s="3"/>
      <c r="J36" s="3"/>
      <c r="K36" s="8"/>
      <c r="L36" s="3"/>
      <c r="M36" s="8"/>
      <c r="N36" s="3"/>
    </row>
    <row r="37" spans="1:14" x14ac:dyDescent="0.2">
      <c r="A37" s="1"/>
      <c r="B37" s="1"/>
      <c r="C37" s="3"/>
      <c r="D37" s="3"/>
      <c r="E37" s="3"/>
      <c r="G37" s="3"/>
      <c r="H37" s="3"/>
      <c r="I37" s="3"/>
      <c r="J37" s="3"/>
      <c r="K37" s="8"/>
      <c r="L37" s="3"/>
      <c r="M37" s="8"/>
      <c r="N37" s="3"/>
    </row>
    <row r="38" spans="1:14" x14ac:dyDescent="0.2">
      <c r="A38" s="1"/>
      <c r="B38" s="1"/>
      <c r="C38" s="3"/>
      <c r="D38" s="3"/>
      <c r="E38" s="3"/>
      <c r="G38" s="3"/>
      <c r="H38" s="3"/>
      <c r="I38" s="3"/>
      <c r="J38" s="3"/>
      <c r="K38" s="8"/>
      <c r="L38" s="3"/>
      <c r="M38" s="8"/>
      <c r="N38" s="3"/>
    </row>
    <row r="39" spans="1:14" x14ac:dyDescent="0.2">
      <c r="A39" s="1"/>
      <c r="B39" s="1"/>
      <c r="C39" s="3"/>
      <c r="D39" s="3"/>
      <c r="E39" s="3"/>
      <c r="G39" s="3"/>
      <c r="H39" s="3"/>
      <c r="I39" s="3"/>
      <c r="J39" s="3"/>
      <c r="K39" s="8"/>
      <c r="L39" s="3"/>
      <c r="M39" s="8"/>
      <c r="N39" s="3"/>
    </row>
    <row r="40" spans="1:14" x14ac:dyDescent="0.2">
      <c r="A40" s="1"/>
      <c r="B40" s="1"/>
      <c r="C40" s="3"/>
      <c r="D40" s="3"/>
      <c r="E40" s="3"/>
      <c r="G40" s="3"/>
      <c r="H40" s="3"/>
      <c r="I40" s="3"/>
      <c r="J40" s="3"/>
      <c r="K40" s="8"/>
      <c r="L40" s="3"/>
      <c r="M40" s="8"/>
      <c r="N40" s="3"/>
    </row>
    <row r="41" spans="1:14" x14ac:dyDescent="0.2">
      <c r="A41" s="1"/>
      <c r="B41" s="1"/>
      <c r="C41" s="3"/>
      <c r="D41" s="3"/>
      <c r="E41" s="3"/>
      <c r="G41" s="3"/>
      <c r="H41" s="3"/>
      <c r="I41" s="3"/>
      <c r="J41" s="3"/>
      <c r="K41" s="8"/>
      <c r="L41" s="3"/>
      <c r="M41" s="8"/>
      <c r="N41" s="3"/>
    </row>
    <row r="42" spans="1:14" x14ac:dyDescent="0.2">
      <c r="A42" s="1"/>
      <c r="B42" s="1"/>
      <c r="C42" s="3"/>
      <c r="D42" s="3"/>
      <c r="E42" s="3"/>
      <c r="G42" s="3"/>
      <c r="H42" s="3"/>
      <c r="I42" s="3"/>
      <c r="J42" s="3"/>
      <c r="K42" s="8"/>
      <c r="L42" s="3"/>
      <c r="M42" s="8"/>
      <c r="N42" s="3"/>
    </row>
    <row r="43" spans="1:14" x14ac:dyDescent="0.2">
      <c r="A43" s="1"/>
      <c r="B43" s="1"/>
      <c r="C43" s="3"/>
      <c r="D43" s="3"/>
      <c r="E43" s="3"/>
      <c r="G43" s="3"/>
      <c r="H43" s="3"/>
      <c r="I43" s="3"/>
      <c r="J43" s="3"/>
      <c r="K43" s="8"/>
      <c r="L43" s="3"/>
      <c r="M43" s="8"/>
      <c r="N43" s="3"/>
    </row>
    <row r="44" spans="1:14" x14ac:dyDescent="0.2">
      <c r="A44" s="1"/>
      <c r="B44" s="1"/>
      <c r="C44" s="3"/>
      <c r="D44" s="3"/>
      <c r="E44" s="3"/>
      <c r="G44" s="3"/>
      <c r="H44" s="3"/>
      <c r="I44" s="3"/>
      <c r="J44" s="3"/>
      <c r="K44" s="8"/>
      <c r="L44" s="3"/>
      <c r="M44" s="8"/>
      <c r="N44" s="3"/>
    </row>
    <row r="45" spans="1:14" x14ac:dyDescent="0.2">
      <c r="A45" s="1"/>
      <c r="B45" s="1"/>
      <c r="C45" s="3"/>
      <c r="D45" s="3"/>
      <c r="E45" s="3"/>
      <c r="G45" s="3"/>
      <c r="H45" s="3"/>
      <c r="I45" s="3"/>
      <c r="J45" s="3"/>
      <c r="K45" s="8"/>
      <c r="L45" s="3"/>
      <c r="M45" s="8"/>
      <c r="N45" s="3"/>
    </row>
    <row r="46" spans="1:14" x14ac:dyDescent="0.2">
      <c r="A46" s="1"/>
      <c r="B46" s="1"/>
      <c r="C46" s="3"/>
      <c r="D46" s="3"/>
      <c r="E46" s="3"/>
      <c r="G46" s="3"/>
      <c r="H46" s="3"/>
      <c r="I46" s="3"/>
      <c r="J46" s="3"/>
      <c r="K46" s="8"/>
      <c r="L46" s="3"/>
      <c r="M46" s="8"/>
      <c r="N46" s="3"/>
    </row>
  </sheetData>
  <sortState xmlns:xlrd2="http://schemas.microsoft.com/office/spreadsheetml/2017/richdata2" ref="A5:N28">
    <sortCondition descending="1" ref="L5:L28"/>
  </sortState>
  <mergeCells count="6">
    <mergeCell ref="M1:N1"/>
    <mergeCell ref="C1:D1"/>
    <mergeCell ref="E1:F1"/>
    <mergeCell ref="G1:H1"/>
    <mergeCell ref="I1:J1"/>
    <mergeCell ref="K1:L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 2  main diagnoses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Kamp</dc:creator>
  <cp:lastModifiedBy>Marcel Kamp</cp:lastModifiedBy>
  <dcterms:created xsi:type="dcterms:W3CDTF">2024-03-04T06:12:33Z</dcterms:created>
  <dcterms:modified xsi:type="dcterms:W3CDTF">2024-06-16T06:55:01Z</dcterms:modified>
</cp:coreProperties>
</file>