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uan/Desktop/2021待发表文章/拟投稿文章修改/汪盼盼/修改4.21/"/>
    </mc:Choice>
  </mc:AlternateContent>
  <xr:revisionPtr revIDLastSave="0" documentId="13_ncr:1_{550B354E-CAB7-5B46-968B-A887E6196B58}" xr6:coauthVersionLast="46" xr6:coauthVersionMax="46" xr10:uidLastSave="{00000000-0000-0000-0000-000000000000}"/>
  <bookViews>
    <workbookView xWindow="0" yWindow="500" windowWidth="35840" windowHeight="21900" xr2:uid="{96D7F55B-CABD-4AAD-926F-28D1464060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3" i="1"/>
  <c r="C18" i="1"/>
  <c r="D18" i="1"/>
  <c r="E18" i="1"/>
  <c r="B18" i="1"/>
</calcChain>
</file>

<file path=xl/sharedStrings.xml><?xml version="1.0" encoding="utf-8"?>
<sst xmlns="http://schemas.openxmlformats.org/spreadsheetml/2006/main" count="24" uniqueCount="23">
  <si>
    <t>ID</t>
  </si>
  <si>
    <t>ABC Transporter</t>
  </si>
  <si>
    <t>Acetyltransferase</t>
  </si>
  <si>
    <t>Antibiotic Inactivation</t>
  </si>
  <si>
    <t>Beta-Lactamase</t>
  </si>
  <si>
    <t>Gene Modulating Resistance</t>
  </si>
  <si>
    <t>Gylcopeptide Resistance</t>
  </si>
  <si>
    <t>MFS Transporter</t>
  </si>
  <si>
    <t>Nucleotidyltransferase</t>
  </si>
  <si>
    <t>Other</t>
  </si>
  <si>
    <t>Other Efflux</t>
  </si>
  <si>
    <t>Phosphotransferase</t>
  </si>
  <si>
    <t>Quinolone Resistance</t>
  </si>
  <si>
    <t>RND Antibiotic Efflux</t>
  </si>
  <si>
    <t>rRNA Methyltransferase</t>
  </si>
  <si>
    <t>Target Protection</t>
  </si>
  <si>
    <t>TC</t>
  </si>
  <si>
    <t>TB</t>
  </si>
  <si>
    <t>GC</t>
  </si>
  <si>
    <t>GB</t>
  </si>
  <si>
    <t>Total</t>
    <phoneticPr fontId="1" type="noConversion"/>
  </si>
  <si>
    <t>Percentege (%)</t>
    <phoneticPr fontId="1" type="noConversion"/>
  </si>
  <si>
    <t xml:space="preserve">Supplementary Table 8. Distribution of resistance genes in each group.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</si>
</sst>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sz val="16"/>
      <color indexed="8"/>
      <name val="宋体"/>
      <family val="3"/>
      <charset val="134"/>
    </font>
    <font>
      <sz val="16"/>
      <color theme="1"/>
      <name val="等线"/>
      <family val="2"/>
      <charset val="134"/>
      <scheme val="minor"/>
    </font>
    <font>
      <b/>
      <sz val="16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176" fontId="3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0" fontId="5" fillId="0" borderId="0" xfId="0" applyFont="1">
      <alignment vertical="center"/>
    </xf>
    <xf numFmtId="0" fontId="6" fillId="0" borderId="2" xfId="0" applyFont="1" applyBorder="1">
      <alignment vertical="center"/>
    </xf>
    <xf numFmtId="0" fontId="5" fillId="0" borderId="1" xfId="0" applyFont="1" applyBorder="1">
      <alignment vertical="center"/>
    </xf>
    <xf numFmtId="177" fontId="5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E99F-FBA3-438F-98B0-68E0261BB3A0}">
  <dimension ref="A1:H18"/>
  <sheetViews>
    <sheetView tabSelected="1" workbookViewId="0"/>
  </sheetViews>
  <sheetFormatPr baseColWidth="10" defaultColWidth="8.83203125" defaultRowHeight="21"/>
  <cols>
    <col min="1" max="1" width="34.83203125" style="5" customWidth="1"/>
    <col min="2" max="2" width="9" style="5" bestFit="1" customWidth="1"/>
    <col min="3" max="3" width="10" style="5" bestFit="1" customWidth="1"/>
    <col min="4" max="4" width="9" style="5" bestFit="1" customWidth="1"/>
    <col min="5" max="6" width="10" style="5" bestFit="1" customWidth="1"/>
    <col min="7" max="7" width="20.83203125" style="5" bestFit="1" customWidth="1"/>
    <col min="8" max="16384" width="8.83203125" style="5"/>
  </cols>
  <sheetData>
    <row r="1" spans="1:8" s="4" customFormat="1" ht="20">
      <c r="A1" s="1" t="s">
        <v>22</v>
      </c>
      <c r="B1" s="2"/>
      <c r="C1" s="2"/>
      <c r="D1" s="2"/>
      <c r="E1" s="2"/>
      <c r="F1" s="3"/>
      <c r="G1" s="3"/>
      <c r="H1" s="2"/>
    </row>
    <row r="2" spans="1:8">
      <c r="A2" s="6" t="s">
        <v>0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</row>
    <row r="3" spans="1:8">
      <c r="A3" s="5" t="s">
        <v>1</v>
      </c>
      <c r="B3" s="5">
        <v>30139</v>
      </c>
      <c r="C3" s="5">
        <v>36519</v>
      </c>
      <c r="D3" s="5">
        <v>17995</v>
      </c>
      <c r="E3" s="5">
        <v>30479</v>
      </c>
      <c r="F3" s="5">
        <f>SUM(B3:E3)</f>
        <v>115132</v>
      </c>
      <c r="G3" s="8">
        <f>(F3/F18)*100</f>
        <v>34.157615387125773</v>
      </c>
    </row>
    <row r="4" spans="1:8">
      <c r="A4" s="5" t="s">
        <v>2</v>
      </c>
      <c r="B4" s="5">
        <v>484</v>
      </c>
      <c r="C4" s="5">
        <v>614</v>
      </c>
      <c r="D4" s="5">
        <v>408</v>
      </c>
      <c r="E4" s="5">
        <v>613</v>
      </c>
      <c r="F4" s="5">
        <f t="shared" ref="F4:F18" si="0">SUM(B4:E4)</f>
        <v>2119</v>
      </c>
      <c r="G4" s="8">
        <f>(F4/F18)*100</f>
        <v>0.62866958799742478</v>
      </c>
    </row>
    <row r="5" spans="1:8">
      <c r="A5" s="5" t="s">
        <v>3</v>
      </c>
      <c r="B5" s="5">
        <v>28</v>
      </c>
      <c r="C5" s="5">
        <v>39</v>
      </c>
      <c r="D5" s="5">
        <v>68</v>
      </c>
      <c r="E5" s="5">
        <v>101</v>
      </c>
      <c r="F5" s="5">
        <f t="shared" si="0"/>
        <v>236</v>
      </c>
      <c r="G5" s="8">
        <f>(F5/F18)*100</f>
        <v>7.0016999890227583E-2</v>
      </c>
    </row>
    <row r="6" spans="1:8">
      <c r="A6" s="5" t="s">
        <v>4</v>
      </c>
      <c r="B6" s="5">
        <v>2760</v>
      </c>
      <c r="C6" s="5">
        <v>3262</v>
      </c>
      <c r="D6" s="5">
        <v>1675</v>
      </c>
      <c r="E6" s="5">
        <v>2396</v>
      </c>
      <c r="F6" s="5">
        <f t="shared" si="0"/>
        <v>10093</v>
      </c>
      <c r="G6" s="8">
        <f>(F6/F18)*100</f>
        <v>2.9944134741189279</v>
      </c>
    </row>
    <row r="7" spans="1:8">
      <c r="A7" s="5" t="s">
        <v>5</v>
      </c>
      <c r="B7" s="5">
        <v>18064</v>
      </c>
      <c r="C7" s="5">
        <v>21924</v>
      </c>
      <c r="D7" s="5">
        <v>12341</v>
      </c>
      <c r="E7" s="5">
        <v>16932</v>
      </c>
      <c r="F7" s="5">
        <f t="shared" si="0"/>
        <v>69261</v>
      </c>
      <c r="G7" s="8">
        <f>(F7/F18)*100</f>
        <v>20.548506056767174</v>
      </c>
    </row>
    <row r="8" spans="1:8">
      <c r="A8" s="5" t="s">
        <v>6</v>
      </c>
      <c r="B8" s="5">
        <v>2765</v>
      </c>
      <c r="C8" s="5">
        <v>3328</v>
      </c>
      <c r="D8" s="5">
        <v>1725</v>
      </c>
      <c r="E8" s="5">
        <v>2528</v>
      </c>
      <c r="F8" s="5">
        <f t="shared" si="0"/>
        <v>10346</v>
      </c>
      <c r="G8" s="8">
        <f>(F8/F18)*100</f>
        <v>3.0694740714588753</v>
      </c>
    </row>
    <row r="9" spans="1:8">
      <c r="A9" s="5" t="s">
        <v>7</v>
      </c>
      <c r="B9" s="5">
        <v>5898</v>
      </c>
      <c r="C9" s="5">
        <v>7470</v>
      </c>
      <c r="D9" s="5">
        <v>4300</v>
      </c>
      <c r="E9" s="5">
        <v>5941</v>
      </c>
      <c r="F9" s="5">
        <f t="shared" si="0"/>
        <v>23609</v>
      </c>
      <c r="G9" s="8">
        <f>(F9/F18)*100</f>
        <v>7.0043701288490805</v>
      </c>
    </row>
    <row r="10" spans="1:8">
      <c r="A10" s="5" t="s">
        <v>8</v>
      </c>
      <c r="B10" s="5">
        <v>26</v>
      </c>
      <c r="C10" s="5">
        <v>42</v>
      </c>
      <c r="D10" s="5">
        <v>11</v>
      </c>
      <c r="E10" s="5">
        <v>17</v>
      </c>
      <c r="F10" s="5">
        <f t="shared" si="0"/>
        <v>96</v>
      </c>
      <c r="G10" s="8">
        <f>(F10/F18)*100</f>
        <v>2.8481491480770543E-2</v>
      </c>
    </row>
    <row r="11" spans="1:8">
      <c r="A11" s="5" t="s">
        <v>9</v>
      </c>
      <c r="B11" s="5">
        <v>2823</v>
      </c>
      <c r="C11" s="5">
        <v>3421</v>
      </c>
      <c r="D11" s="5">
        <v>2564</v>
      </c>
      <c r="E11" s="5">
        <v>3712</v>
      </c>
      <c r="F11" s="5">
        <f t="shared" si="0"/>
        <v>12520</v>
      </c>
      <c r="G11" s="8">
        <f>(F11/F18)*100</f>
        <v>3.7144611806171581</v>
      </c>
    </row>
    <row r="12" spans="1:8">
      <c r="A12" s="5" t="s">
        <v>10</v>
      </c>
      <c r="B12" s="5">
        <v>2767</v>
      </c>
      <c r="C12" s="5">
        <v>3354</v>
      </c>
      <c r="D12" s="5">
        <v>2539</v>
      </c>
      <c r="E12" s="5">
        <v>3686</v>
      </c>
      <c r="F12" s="5">
        <f t="shared" si="0"/>
        <v>12346</v>
      </c>
      <c r="G12" s="8">
        <f>(F12/F18)*100</f>
        <v>3.6628384773082621</v>
      </c>
    </row>
    <row r="13" spans="1:8">
      <c r="A13" s="5" t="s">
        <v>11</v>
      </c>
      <c r="B13" s="5">
        <v>448</v>
      </c>
      <c r="C13" s="5">
        <v>523</v>
      </c>
      <c r="D13" s="5">
        <v>230</v>
      </c>
      <c r="E13" s="5">
        <v>302</v>
      </c>
      <c r="F13" s="5">
        <f t="shared" si="0"/>
        <v>1503</v>
      </c>
      <c r="G13" s="8">
        <f>(F13/F18)*100</f>
        <v>0.44591335099581381</v>
      </c>
    </row>
    <row r="14" spans="1:8">
      <c r="A14" s="5" t="s">
        <v>12</v>
      </c>
      <c r="B14" s="5">
        <v>2018</v>
      </c>
      <c r="C14" s="5">
        <v>2267</v>
      </c>
      <c r="D14" s="5">
        <v>1112</v>
      </c>
      <c r="E14" s="5">
        <v>1475</v>
      </c>
      <c r="F14" s="5">
        <f t="shared" si="0"/>
        <v>6872</v>
      </c>
      <c r="G14" s="8">
        <f>(F14/F18)*100</f>
        <v>2.0388000984984913</v>
      </c>
    </row>
    <row r="15" spans="1:8">
      <c r="A15" s="5" t="s">
        <v>13</v>
      </c>
      <c r="B15" s="5">
        <v>16025</v>
      </c>
      <c r="C15" s="5">
        <v>17886</v>
      </c>
      <c r="D15" s="5">
        <v>9555</v>
      </c>
      <c r="E15" s="5">
        <v>12552</v>
      </c>
      <c r="F15" s="5">
        <f t="shared" si="0"/>
        <v>56018</v>
      </c>
      <c r="G15" s="8">
        <f>(F15/F18)*100</f>
        <v>16.61954364343546</v>
      </c>
    </row>
    <row r="16" spans="1:8">
      <c r="A16" s="5" t="s">
        <v>14</v>
      </c>
      <c r="B16" s="5">
        <v>890</v>
      </c>
      <c r="C16" s="5">
        <v>1121</v>
      </c>
      <c r="D16" s="5">
        <v>599</v>
      </c>
      <c r="E16" s="5">
        <v>837</v>
      </c>
      <c r="F16" s="5">
        <f t="shared" si="0"/>
        <v>3447</v>
      </c>
      <c r="G16" s="8">
        <f>(F16/F18)*100</f>
        <v>1.0226635534814172</v>
      </c>
    </row>
    <row r="17" spans="1:7">
      <c r="A17" s="5" t="s">
        <v>15</v>
      </c>
      <c r="B17" s="5">
        <v>4115</v>
      </c>
      <c r="C17" s="5">
        <v>4784</v>
      </c>
      <c r="D17" s="5">
        <v>2000</v>
      </c>
      <c r="E17" s="5">
        <v>2564</v>
      </c>
      <c r="F17" s="5">
        <f t="shared" si="0"/>
        <v>13463</v>
      </c>
      <c r="G17" s="8">
        <f>(F17/F18)*100</f>
        <v>3.994232497975144</v>
      </c>
    </row>
    <row r="18" spans="1:7">
      <c r="A18" s="7" t="s">
        <v>20</v>
      </c>
      <c r="B18" s="7">
        <f>SUM(B3:B17)</f>
        <v>89250</v>
      </c>
      <c r="C18" s="7">
        <f t="shared" ref="C18:E18" si="1">SUM(C3:C17)</f>
        <v>106554</v>
      </c>
      <c r="D18" s="7">
        <f t="shared" si="1"/>
        <v>57122</v>
      </c>
      <c r="E18" s="7">
        <f t="shared" si="1"/>
        <v>84135</v>
      </c>
      <c r="F18" s="7">
        <f t="shared" si="0"/>
        <v>337061</v>
      </c>
      <c r="G18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wangpp</dc:creator>
  <cp:lastModifiedBy>Yuan Liu</cp:lastModifiedBy>
  <dcterms:created xsi:type="dcterms:W3CDTF">2021-03-19T02:54:48Z</dcterms:created>
  <dcterms:modified xsi:type="dcterms:W3CDTF">2021-04-28T07:20:09Z</dcterms:modified>
</cp:coreProperties>
</file>