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aura Caruso Fermé\Desktop\USO BERBERIS julio19\TABLAS\"/>
    </mc:Choice>
  </mc:AlternateContent>
  <xr:revisionPtr revIDLastSave="0" documentId="13_ncr:1_{34FAD718-5255-4E06-B25D-E2DF68ED2800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Table1" sheetId="1" r:id="rId1"/>
    <sheet name="table2" sheetId="2" r:id="rId2"/>
    <sheet name="table3 " sheetId="5" r:id="rId3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4" i="5" l="1"/>
  <c r="K14" i="5"/>
  <c r="J14" i="5"/>
  <c r="I14" i="5"/>
  <c r="L13" i="5"/>
  <c r="K13" i="5"/>
  <c r="J13" i="5"/>
  <c r="I13" i="5"/>
  <c r="L12" i="5"/>
  <c r="K12" i="5"/>
  <c r="J12" i="5"/>
  <c r="I12" i="5"/>
  <c r="L11" i="5"/>
  <c r="K11" i="5"/>
  <c r="J11" i="5"/>
  <c r="I11" i="5"/>
  <c r="L10" i="5"/>
  <c r="K10" i="5"/>
  <c r="J10" i="5"/>
  <c r="I10" i="5"/>
  <c r="L9" i="5"/>
  <c r="K9" i="5"/>
  <c r="J9" i="5"/>
  <c r="I9" i="5"/>
  <c r="L8" i="5"/>
  <c r="K8" i="5"/>
  <c r="J8" i="5"/>
  <c r="I8" i="5"/>
  <c r="L7" i="5"/>
  <c r="K7" i="5"/>
  <c r="J7" i="5"/>
  <c r="I7" i="5"/>
  <c r="L6" i="5"/>
  <c r="K6" i="5"/>
  <c r="J6" i="5"/>
  <c r="I6" i="5"/>
  <c r="L5" i="5"/>
  <c r="K5" i="5"/>
  <c r="J5" i="5"/>
  <c r="I5" i="5"/>
</calcChain>
</file>

<file path=xl/sharedStrings.xml><?xml version="1.0" encoding="utf-8"?>
<sst xmlns="http://schemas.openxmlformats.org/spreadsheetml/2006/main" count="240" uniqueCount="103">
  <si>
    <t>Alero El Oriental</t>
  </si>
  <si>
    <t>Alero 4</t>
  </si>
  <si>
    <t>Cueva Túnel</t>
  </si>
  <si>
    <t>Cueva del Negro</t>
  </si>
  <si>
    <t>La Ventana</t>
  </si>
  <si>
    <t>Kami 1</t>
  </si>
  <si>
    <t>Kami 7</t>
  </si>
  <si>
    <t>Tunel VII</t>
  </si>
  <si>
    <t>Shamakush I</t>
  </si>
  <si>
    <t>Shamakush X</t>
  </si>
  <si>
    <t>Lanashuaia</t>
  </si>
  <si>
    <t>Imiawia</t>
  </si>
  <si>
    <t>Orejas de Burro 1</t>
  </si>
  <si>
    <t>Cerro Casa de Piedra 5</t>
  </si>
  <si>
    <t>Cerro Casa de Piedra 7</t>
  </si>
  <si>
    <t>Alero Los Guanaco 1</t>
  </si>
  <si>
    <t>Cañadón Guitarra 3</t>
  </si>
  <si>
    <t>Cerro Pampa 6</t>
  </si>
  <si>
    <t>Tierra                   del                   Fuego</t>
  </si>
  <si>
    <t>Santa                     Cruz</t>
  </si>
  <si>
    <t>Alashawaia</t>
  </si>
  <si>
    <t>∙</t>
  </si>
  <si>
    <t>Chubut</t>
  </si>
  <si>
    <t>Campo Moncada 2</t>
  </si>
  <si>
    <t>Alero Don Santiago</t>
  </si>
  <si>
    <t>Palo Alto (nivel 4)</t>
  </si>
  <si>
    <t>Nido del Águila</t>
  </si>
  <si>
    <t>La Estrella</t>
  </si>
  <si>
    <t>*</t>
  </si>
  <si>
    <t>Nº</t>
  </si>
  <si>
    <t>A</t>
  </si>
  <si>
    <t>B</t>
  </si>
  <si>
    <t>D</t>
  </si>
  <si>
    <t>F</t>
  </si>
  <si>
    <t>G</t>
  </si>
  <si>
    <t>H</t>
  </si>
  <si>
    <t>J</t>
  </si>
  <si>
    <t>Number of identified fragments</t>
  </si>
  <si>
    <t>Number of taxa</t>
  </si>
  <si>
    <t>Wood with technological features</t>
  </si>
  <si>
    <t>Artifacts</t>
  </si>
  <si>
    <t>References</t>
  </si>
  <si>
    <r>
      <rPr>
        <b/>
        <sz val="12"/>
        <color theme="1"/>
        <rFont val="Calibri Light"/>
        <family val="2"/>
        <scheme val="major"/>
      </rPr>
      <t xml:space="preserve">Remains of </t>
    </r>
    <r>
      <rPr>
        <b/>
        <i/>
        <sz val="12"/>
        <color theme="1"/>
        <rFont val="Calibri Light"/>
        <family val="2"/>
        <scheme val="major"/>
      </rPr>
      <t>Berberis</t>
    </r>
    <r>
      <rPr>
        <b/>
        <sz val="12"/>
        <color theme="1"/>
        <rFont val="Calibri Light"/>
        <family val="2"/>
        <scheme val="major"/>
      </rPr>
      <t xml:space="preserve"> sp.  </t>
    </r>
    <r>
      <rPr>
        <b/>
        <sz val="16"/>
        <color theme="1"/>
        <rFont val="Calibri Light"/>
        <family val="2"/>
        <scheme val="major"/>
      </rPr>
      <t xml:space="preserve">                                                                       </t>
    </r>
    <r>
      <rPr>
        <sz val="11"/>
        <color theme="1"/>
        <rFont val="Calibri Light"/>
        <family val="2"/>
        <scheme val="major"/>
      </rPr>
      <t>(number)</t>
    </r>
  </si>
  <si>
    <t xml:space="preserve">Artifact  </t>
  </si>
  <si>
    <t>shaft</t>
  </si>
  <si>
    <t>Museo                     de                       La Plata</t>
  </si>
  <si>
    <t xml:space="preserve">Museo de la Patagonia Francisco Perito Moreno </t>
  </si>
  <si>
    <t>346-b</t>
  </si>
  <si>
    <t>346-c</t>
  </si>
  <si>
    <t>346-e</t>
  </si>
  <si>
    <t xml:space="preserve">Museo                    delle Civiltà </t>
  </si>
  <si>
    <t>Museo  del                  Fin del                Mundo</t>
  </si>
  <si>
    <t>Marconetto 2002</t>
  </si>
  <si>
    <t>Ciampagna 2015</t>
  </si>
  <si>
    <t>Caparelli et al. 2009</t>
  </si>
  <si>
    <t>Cueto and Andreoni 2016</t>
  </si>
  <si>
    <t>Ciampagna 2015; Ciampagna et al. 2016</t>
  </si>
  <si>
    <t xml:space="preserve">        Caruso Fermé and Civalero 2019; Caruso Fermé 2021</t>
  </si>
  <si>
    <t>Caruso Fermé 2012,2013, 2015;                                                               Caruso Fermé and Civalero 2014; Caruso Fermé et al. 2015, Caruso Fermé et al. 2016; Caruso Fermé et al. 2023</t>
  </si>
  <si>
    <t>Pasqualini  2015, 2022</t>
  </si>
  <si>
    <t>Pasqualini 2022; Pasqualini et al. 2016</t>
  </si>
  <si>
    <t>Pasqualini et al. 2016</t>
  </si>
  <si>
    <t>Franch Bach 2022 ; Franch Bach et a. 2023</t>
  </si>
  <si>
    <t>Franch Bach 2022;  Franch Bach et a. 2020</t>
  </si>
  <si>
    <t>Caruso Fermé et al. 2017</t>
  </si>
  <si>
    <t>Pique i Huerta 1999</t>
  </si>
  <si>
    <t>Late Holocene</t>
  </si>
  <si>
    <t>Middle Holocene</t>
  </si>
  <si>
    <t>Middle Holocene / Late Holocene</t>
  </si>
  <si>
    <t>Middle Holocene /  Late Holocene</t>
  </si>
  <si>
    <t>Middle Holocene /Late Holocene</t>
  </si>
  <si>
    <t>Early Holocene / Late Holocene</t>
  </si>
  <si>
    <t>Early Holocene</t>
  </si>
  <si>
    <t>Late Pleistocene</t>
  </si>
  <si>
    <t>W</t>
  </si>
  <si>
    <t>Ch</t>
  </si>
  <si>
    <r>
      <rPr>
        <sz val="16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: The number of fragments is not specified in the archaeobotanical study   //    Ch: charcoal  / W: wood      </t>
    </r>
  </si>
  <si>
    <t>Location</t>
  </si>
  <si>
    <t>Date</t>
  </si>
  <si>
    <t>Caruso Fermé2016                   Caruso Fermé et al. 2011</t>
  </si>
  <si>
    <t xml:space="preserve">Caruso Fermé 2021 </t>
  </si>
  <si>
    <t>Ratto                                 and                             Marconetto                    2012</t>
  </si>
  <si>
    <t>Caruso Fermé 2012, 2013, 2015                                                   Caruso Fermé and Iriarte 2014 ; Caruso Fermé et al. 2014</t>
  </si>
  <si>
    <t xml:space="preserve"> W</t>
  </si>
  <si>
    <t>Archeological                          Site</t>
  </si>
  <si>
    <t>Museum</t>
  </si>
  <si>
    <r>
      <t xml:space="preserve">Artifact made with </t>
    </r>
    <r>
      <rPr>
        <b/>
        <i/>
        <sz val="11"/>
        <color theme="1"/>
        <rFont val="Calibri"/>
        <family val="2"/>
        <scheme val="minor"/>
      </rPr>
      <t>Berberis</t>
    </r>
    <r>
      <rPr>
        <b/>
        <sz val="11"/>
        <color theme="1"/>
        <rFont val="Calibri"/>
        <family val="2"/>
        <scheme val="minor"/>
      </rPr>
      <t xml:space="preserve"> sp.</t>
    </r>
  </si>
  <si>
    <t>14554/g</t>
  </si>
  <si>
    <t>SN 1017</t>
  </si>
  <si>
    <t>SN 1001</t>
  </si>
  <si>
    <t>U %</t>
  </si>
  <si>
    <t>Sample</t>
  </si>
  <si>
    <t>Province</t>
  </si>
  <si>
    <t>Santa Cruz</t>
  </si>
  <si>
    <t xml:space="preserve"> (fresh/wet wood)</t>
  </si>
  <si>
    <t>Río                 Negro</t>
  </si>
  <si>
    <t>(dry wood)</t>
  </si>
  <si>
    <t>Basal density</t>
  </si>
  <si>
    <t xml:space="preserve">Weight                   </t>
  </si>
  <si>
    <t>Volume</t>
  </si>
  <si>
    <t>Length</t>
  </si>
  <si>
    <t>Density                         (fresh/wet wood)</t>
  </si>
  <si>
    <t>Longitudinal shrinkage                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</si>
</sst>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sz val="11"/>
      <color theme="1"/>
      <name val="Calibri"/>
      <family val="2"/>
    </font>
    <font>
      <b/>
      <sz val="16"/>
      <color theme="1"/>
      <name val="Calibri Light"/>
      <family val="2"/>
      <scheme val="major"/>
    </font>
    <font>
      <sz val="16"/>
      <color theme="1"/>
      <name val="Calibri"/>
      <family val="2"/>
      <scheme val="minor"/>
    </font>
    <font>
      <sz val="16"/>
      <color theme="1"/>
      <name val="Calibri"/>
      <family val="2"/>
    </font>
    <font>
      <b/>
      <sz val="10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b/>
      <i/>
      <sz val="12"/>
      <color theme="1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0" xfId="0" applyFill="1" applyBorder="1"/>
    <xf numFmtId="0" fontId="0" fillId="2" borderId="11" xfId="0" applyFill="1" applyBorder="1"/>
    <xf numFmtId="0" fontId="2" fillId="2" borderId="1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49" fontId="12" fillId="2" borderId="9" xfId="0" applyNumberFormat="1" applyFont="1" applyFill="1" applyBorder="1" applyAlignment="1">
      <alignment horizontal="center" vertical="center" wrapText="1"/>
    </xf>
    <xf numFmtId="0" fontId="0" fillId="2" borderId="13" xfId="0" applyFont="1" applyFill="1" applyBorder="1" applyAlignment="1">
      <alignment horizontal="center" vertical="center"/>
    </xf>
    <xf numFmtId="0" fontId="0" fillId="2" borderId="9" xfId="0" applyNumberFormat="1" applyFont="1" applyFill="1" applyBorder="1" applyAlignment="1">
      <alignment horizontal="center" vertical="center" wrapText="1"/>
    </xf>
    <xf numFmtId="164" fontId="0" fillId="2" borderId="9" xfId="0" applyNumberFormat="1" applyFont="1" applyFill="1" applyBorder="1" applyAlignment="1">
      <alignment horizontal="center" vertical="center" wrapText="1"/>
    </xf>
    <xf numFmtId="165" fontId="0" fillId="2" borderId="9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/>
    </xf>
    <xf numFmtId="0" fontId="0" fillId="2" borderId="10" xfId="0" applyNumberFormat="1" applyFont="1" applyFill="1" applyBorder="1" applyAlignment="1">
      <alignment horizontal="center" vertical="center" wrapText="1"/>
    </xf>
    <xf numFmtId="164" fontId="0" fillId="2" borderId="10" xfId="0" applyNumberFormat="1" applyFont="1" applyFill="1" applyBorder="1" applyAlignment="1">
      <alignment horizontal="center" vertical="center" wrapText="1"/>
    </xf>
    <xf numFmtId="165" fontId="0" fillId="2" borderId="10" xfId="0" applyNumberFormat="1" applyFont="1" applyFill="1" applyBorder="1" applyAlignment="1">
      <alignment horizontal="center" vertical="center" wrapText="1"/>
    </xf>
    <xf numFmtId="0" fontId="0" fillId="2" borderId="12" xfId="0" applyFont="1" applyFill="1" applyBorder="1" applyAlignment="1">
      <alignment horizontal="center" vertical="center"/>
    </xf>
    <xf numFmtId="0" fontId="0" fillId="2" borderId="11" xfId="0" applyNumberFormat="1" applyFont="1" applyFill="1" applyBorder="1" applyAlignment="1">
      <alignment horizontal="center" vertical="center" wrapText="1"/>
    </xf>
    <xf numFmtId="164" fontId="0" fillId="2" borderId="11" xfId="0" applyNumberFormat="1" applyFont="1" applyFill="1" applyBorder="1" applyAlignment="1">
      <alignment horizontal="center" vertical="center" wrapText="1"/>
    </xf>
    <xf numFmtId="165" fontId="0" fillId="2" borderId="11" xfId="0" applyNumberFormat="1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right" vertical="center" wrapText="1"/>
    </xf>
    <xf numFmtId="0" fontId="0" fillId="2" borderId="7" xfId="0" applyFill="1" applyBorder="1" applyAlignment="1">
      <alignment horizontal="right" vertical="center" wrapText="1"/>
    </xf>
    <xf numFmtId="0" fontId="0" fillId="2" borderId="8" xfId="0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49" fontId="13" fillId="2" borderId="6" xfId="0" applyNumberFormat="1" applyFont="1" applyFill="1" applyBorder="1" applyAlignment="1">
      <alignment horizontal="center" vertical="center"/>
    </xf>
    <xf numFmtId="49" fontId="13" fillId="2" borderId="7" xfId="0" applyNumberFormat="1" applyFont="1" applyFill="1" applyBorder="1" applyAlignment="1">
      <alignment horizontal="center" vertical="center"/>
    </xf>
    <xf numFmtId="49" fontId="13" fillId="2" borderId="8" xfId="0" applyNumberFormat="1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28"/>
  <sheetViews>
    <sheetView topLeftCell="A7" zoomScale="80" zoomScaleNormal="80" workbookViewId="0">
      <selection activeCell="O11" sqref="O11"/>
    </sheetView>
  </sheetViews>
  <sheetFormatPr baseColWidth="10" defaultRowHeight="15" x14ac:dyDescent="0.25"/>
  <cols>
    <col min="1" max="1" width="4.140625" style="1" customWidth="1"/>
    <col min="2" max="2" width="10.42578125" style="1" customWidth="1"/>
    <col min="3" max="3" width="26" style="1" customWidth="1"/>
    <col min="4" max="4" width="31.140625" style="1" customWidth="1"/>
    <col min="5" max="5" width="6" style="1" bestFit="1" customWidth="1"/>
    <col min="6" max="6" width="5.85546875" style="1" customWidth="1"/>
    <col min="7" max="7" width="5.140625" style="1" customWidth="1"/>
    <col min="8" max="8" width="4.85546875" style="1" customWidth="1"/>
    <col min="9" max="9" width="6.140625" style="1" customWidth="1"/>
    <col min="10" max="10" width="5.5703125" style="1" customWidth="1"/>
    <col min="11" max="11" width="13.7109375" style="1" customWidth="1"/>
    <col min="12" max="12" width="9.28515625" style="1" customWidth="1"/>
    <col min="13" max="13" width="52.85546875" style="1" customWidth="1"/>
    <col min="14" max="16384" width="11.42578125" style="1"/>
  </cols>
  <sheetData>
    <row r="2" spans="2:13" ht="66" customHeight="1" x14ac:dyDescent="0.25">
      <c r="B2" s="60" t="s">
        <v>77</v>
      </c>
      <c r="C2" s="60" t="s">
        <v>84</v>
      </c>
      <c r="D2" s="60" t="s">
        <v>78</v>
      </c>
      <c r="E2" s="58" t="s">
        <v>37</v>
      </c>
      <c r="F2" s="59"/>
      <c r="G2" s="58" t="s">
        <v>38</v>
      </c>
      <c r="H2" s="59"/>
      <c r="I2" s="64" t="s">
        <v>42</v>
      </c>
      <c r="J2" s="65"/>
      <c r="K2" s="65"/>
      <c r="L2" s="66"/>
      <c r="M2" s="62" t="s">
        <v>41</v>
      </c>
    </row>
    <row r="3" spans="2:13" ht="41.25" customHeight="1" x14ac:dyDescent="0.25">
      <c r="B3" s="61"/>
      <c r="C3" s="61"/>
      <c r="D3" s="61"/>
      <c r="E3" s="10" t="s">
        <v>75</v>
      </c>
      <c r="F3" s="10" t="s">
        <v>74</v>
      </c>
      <c r="G3" s="10" t="s">
        <v>75</v>
      </c>
      <c r="H3" s="10" t="s">
        <v>74</v>
      </c>
      <c r="I3" s="11" t="s">
        <v>75</v>
      </c>
      <c r="J3" s="12" t="s">
        <v>83</v>
      </c>
      <c r="K3" s="12" t="s">
        <v>39</v>
      </c>
      <c r="L3" s="12" t="s">
        <v>40</v>
      </c>
      <c r="M3" s="63"/>
    </row>
    <row r="4" spans="2:13" ht="27.75" customHeight="1" x14ac:dyDescent="0.25">
      <c r="B4" s="49" t="s">
        <v>22</v>
      </c>
      <c r="C4" s="13" t="s">
        <v>23</v>
      </c>
      <c r="D4" s="49" t="s">
        <v>66</v>
      </c>
      <c r="E4" s="14" t="s">
        <v>28</v>
      </c>
      <c r="F4" s="15" t="s">
        <v>21</v>
      </c>
      <c r="G4" s="14" t="s">
        <v>28</v>
      </c>
      <c r="H4" s="15" t="s">
        <v>21</v>
      </c>
      <c r="I4" s="16" t="s">
        <v>28</v>
      </c>
      <c r="J4" s="17" t="s">
        <v>21</v>
      </c>
      <c r="K4" s="17" t="s">
        <v>21</v>
      </c>
      <c r="L4" s="18" t="s">
        <v>21</v>
      </c>
      <c r="M4" s="53" t="s">
        <v>52</v>
      </c>
    </row>
    <row r="5" spans="2:13" ht="27.75" customHeight="1" x14ac:dyDescent="0.25">
      <c r="B5" s="50"/>
      <c r="C5" s="19" t="s">
        <v>24</v>
      </c>
      <c r="D5" s="50"/>
      <c r="E5" s="20">
        <v>406</v>
      </c>
      <c r="F5" s="21" t="s">
        <v>21</v>
      </c>
      <c r="G5" s="20">
        <v>5</v>
      </c>
      <c r="H5" s="21" t="s">
        <v>21</v>
      </c>
      <c r="I5" s="14" t="s">
        <v>28</v>
      </c>
      <c r="J5" s="22" t="s">
        <v>21</v>
      </c>
      <c r="K5" s="22" t="s">
        <v>21</v>
      </c>
      <c r="L5" s="23" t="s">
        <v>21</v>
      </c>
      <c r="M5" s="68"/>
    </row>
    <row r="6" spans="2:13" ht="31.5" customHeight="1" x14ac:dyDescent="0.25">
      <c r="B6" s="67" t="s">
        <v>19</v>
      </c>
      <c r="C6" s="24" t="s">
        <v>25</v>
      </c>
      <c r="D6" s="51" t="s">
        <v>66</v>
      </c>
      <c r="E6" s="25">
        <v>50</v>
      </c>
      <c r="F6" s="26" t="s">
        <v>21</v>
      </c>
      <c r="G6" s="18">
        <v>7</v>
      </c>
      <c r="H6" s="26" t="s">
        <v>21</v>
      </c>
      <c r="I6" s="16" t="s">
        <v>28</v>
      </c>
      <c r="J6" s="17" t="s">
        <v>21</v>
      </c>
      <c r="K6" s="17" t="s">
        <v>21</v>
      </c>
      <c r="L6" s="18" t="s">
        <v>21</v>
      </c>
      <c r="M6" s="53" t="s">
        <v>53</v>
      </c>
    </row>
    <row r="7" spans="2:13" ht="30" customHeight="1" x14ac:dyDescent="0.25">
      <c r="B7" s="67"/>
      <c r="C7" s="24" t="s">
        <v>26</v>
      </c>
      <c r="D7" s="52"/>
      <c r="E7" s="27">
        <v>42</v>
      </c>
      <c r="F7" s="26" t="s">
        <v>21</v>
      </c>
      <c r="G7" s="28">
        <v>4</v>
      </c>
      <c r="H7" s="26" t="s">
        <v>21</v>
      </c>
      <c r="I7" s="14" t="s">
        <v>28</v>
      </c>
      <c r="J7" s="29" t="s">
        <v>21</v>
      </c>
      <c r="K7" s="29" t="s">
        <v>21</v>
      </c>
      <c r="L7" s="28" t="s">
        <v>21</v>
      </c>
      <c r="M7" s="54"/>
    </row>
    <row r="8" spans="2:13" ht="30" customHeight="1" x14ac:dyDescent="0.25">
      <c r="B8" s="67"/>
      <c r="C8" s="24" t="s">
        <v>27</v>
      </c>
      <c r="D8" s="52"/>
      <c r="E8" s="27">
        <v>55</v>
      </c>
      <c r="F8" s="26" t="s">
        <v>21</v>
      </c>
      <c r="G8" s="28">
        <v>3</v>
      </c>
      <c r="H8" s="26" t="s">
        <v>21</v>
      </c>
      <c r="I8" s="14" t="s">
        <v>28</v>
      </c>
      <c r="J8" s="29" t="s">
        <v>21</v>
      </c>
      <c r="K8" s="29" t="s">
        <v>21</v>
      </c>
      <c r="L8" s="28" t="s">
        <v>21</v>
      </c>
      <c r="M8" s="54"/>
    </row>
    <row r="9" spans="2:13" ht="30" customHeight="1" x14ac:dyDescent="0.25">
      <c r="B9" s="67"/>
      <c r="C9" s="24" t="s">
        <v>1</v>
      </c>
      <c r="D9" s="52"/>
      <c r="E9" s="27">
        <v>157</v>
      </c>
      <c r="F9" s="26" t="s">
        <v>21</v>
      </c>
      <c r="G9" s="28">
        <v>7</v>
      </c>
      <c r="H9" s="26" t="s">
        <v>21</v>
      </c>
      <c r="I9" s="14" t="s">
        <v>28</v>
      </c>
      <c r="J9" s="29" t="s">
        <v>21</v>
      </c>
      <c r="K9" s="29" t="s">
        <v>21</v>
      </c>
      <c r="L9" s="28" t="s">
        <v>21</v>
      </c>
      <c r="M9" s="54" t="s">
        <v>56</v>
      </c>
    </row>
    <row r="10" spans="2:13" ht="30" customHeight="1" x14ac:dyDescent="0.25">
      <c r="B10" s="67"/>
      <c r="C10" s="24" t="s">
        <v>0</v>
      </c>
      <c r="D10" s="24" t="s">
        <v>68</v>
      </c>
      <c r="E10" s="27">
        <v>418</v>
      </c>
      <c r="F10" s="26" t="s">
        <v>21</v>
      </c>
      <c r="G10" s="28">
        <v>7</v>
      </c>
      <c r="H10" s="26" t="s">
        <v>21</v>
      </c>
      <c r="I10" s="14" t="s">
        <v>28</v>
      </c>
      <c r="J10" s="29" t="s">
        <v>21</v>
      </c>
      <c r="K10" s="29" t="s">
        <v>21</v>
      </c>
      <c r="L10" s="28" t="s">
        <v>21</v>
      </c>
      <c r="M10" s="54"/>
    </row>
    <row r="11" spans="2:13" ht="29.25" customHeight="1" x14ac:dyDescent="0.25">
      <c r="B11" s="67"/>
      <c r="C11" s="24" t="s">
        <v>2</v>
      </c>
      <c r="D11" s="24" t="s">
        <v>73</v>
      </c>
      <c r="E11" s="27">
        <v>20</v>
      </c>
      <c r="F11" s="26">
        <v>4</v>
      </c>
      <c r="G11" s="28">
        <v>5</v>
      </c>
      <c r="H11" s="30">
        <v>2</v>
      </c>
      <c r="I11" s="24" t="s">
        <v>21</v>
      </c>
      <c r="J11" s="29">
        <v>1</v>
      </c>
      <c r="K11" s="29" t="s">
        <v>21</v>
      </c>
      <c r="L11" s="28" t="s">
        <v>21</v>
      </c>
      <c r="M11" s="54" t="s">
        <v>55</v>
      </c>
    </row>
    <row r="12" spans="2:13" ht="30" customHeight="1" x14ac:dyDescent="0.25">
      <c r="B12" s="67"/>
      <c r="C12" s="24" t="s">
        <v>4</v>
      </c>
      <c r="D12" s="24" t="s">
        <v>67</v>
      </c>
      <c r="E12" s="27">
        <v>22</v>
      </c>
      <c r="F12" s="26" t="s">
        <v>21</v>
      </c>
      <c r="G12" s="28">
        <v>4</v>
      </c>
      <c r="H12" s="30" t="s">
        <v>21</v>
      </c>
      <c r="I12" s="24">
        <v>2</v>
      </c>
      <c r="J12" s="29" t="s">
        <v>21</v>
      </c>
      <c r="K12" s="29" t="s">
        <v>21</v>
      </c>
      <c r="L12" s="28" t="s">
        <v>21</v>
      </c>
      <c r="M12" s="54"/>
    </row>
    <row r="13" spans="2:13" ht="27.75" customHeight="1" x14ac:dyDescent="0.25">
      <c r="B13" s="67"/>
      <c r="C13" s="24" t="s">
        <v>3</v>
      </c>
      <c r="D13" s="24" t="s">
        <v>69</v>
      </c>
      <c r="E13" s="26" t="s">
        <v>21</v>
      </c>
      <c r="F13" s="26" t="s">
        <v>21</v>
      </c>
      <c r="G13" s="26" t="s">
        <v>21</v>
      </c>
      <c r="H13" s="30" t="s">
        <v>21</v>
      </c>
      <c r="I13" s="24" t="s">
        <v>21</v>
      </c>
      <c r="J13" s="29" t="s">
        <v>21</v>
      </c>
      <c r="K13" s="29" t="s">
        <v>21</v>
      </c>
      <c r="L13" s="28">
        <v>1</v>
      </c>
      <c r="M13" s="28" t="s">
        <v>54</v>
      </c>
    </row>
    <row r="14" spans="2:13" ht="48" customHeight="1" x14ac:dyDescent="0.25">
      <c r="B14" s="67"/>
      <c r="C14" s="24" t="s">
        <v>12</v>
      </c>
      <c r="D14" s="24" t="s">
        <v>66</v>
      </c>
      <c r="E14" s="27">
        <v>342</v>
      </c>
      <c r="F14" s="26">
        <v>108</v>
      </c>
      <c r="G14" s="28">
        <v>3</v>
      </c>
      <c r="H14" s="30">
        <v>3</v>
      </c>
      <c r="I14" s="24">
        <v>310</v>
      </c>
      <c r="J14" s="29">
        <v>97</v>
      </c>
      <c r="K14" s="29" t="s">
        <v>21</v>
      </c>
      <c r="L14" s="28" t="s">
        <v>21</v>
      </c>
      <c r="M14" s="28" t="s">
        <v>82</v>
      </c>
    </row>
    <row r="15" spans="2:13" ht="38.25" customHeight="1" x14ac:dyDescent="0.25">
      <c r="B15" s="67"/>
      <c r="C15" s="27" t="s">
        <v>13</v>
      </c>
      <c r="D15" s="24" t="s">
        <v>68</v>
      </c>
      <c r="E15" s="27">
        <v>822</v>
      </c>
      <c r="F15" s="26" t="s">
        <v>21</v>
      </c>
      <c r="G15" s="28">
        <v>4</v>
      </c>
      <c r="H15" s="30" t="s">
        <v>21</v>
      </c>
      <c r="I15" s="24">
        <v>4</v>
      </c>
      <c r="J15" s="29" t="s">
        <v>21</v>
      </c>
      <c r="K15" s="29">
        <v>2</v>
      </c>
      <c r="L15" s="28">
        <v>2</v>
      </c>
      <c r="M15" s="28" t="s">
        <v>57</v>
      </c>
    </row>
    <row r="16" spans="2:13" ht="63.75" customHeight="1" x14ac:dyDescent="0.25">
      <c r="B16" s="67"/>
      <c r="C16" s="24" t="s">
        <v>14</v>
      </c>
      <c r="D16" s="24" t="s">
        <v>71</v>
      </c>
      <c r="E16" s="27">
        <v>803</v>
      </c>
      <c r="F16" s="27">
        <v>797</v>
      </c>
      <c r="G16" s="28">
        <v>9</v>
      </c>
      <c r="H16" s="28">
        <v>11</v>
      </c>
      <c r="I16" s="24">
        <v>4</v>
      </c>
      <c r="J16" s="29">
        <v>14</v>
      </c>
      <c r="K16" s="29">
        <v>2</v>
      </c>
      <c r="L16" s="28">
        <v>4</v>
      </c>
      <c r="M16" s="28" t="s">
        <v>58</v>
      </c>
    </row>
    <row r="17" spans="2:13" ht="28.5" customHeight="1" x14ac:dyDescent="0.25">
      <c r="B17" s="67"/>
      <c r="C17" s="24" t="s">
        <v>15</v>
      </c>
      <c r="D17" s="52" t="s">
        <v>70</v>
      </c>
      <c r="E17" s="27">
        <v>484</v>
      </c>
      <c r="F17" s="26" t="s">
        <v>21</v>
      </c>
      <c r="G17" s="28">
        <v>3</v>
      </c>
      <c r="H17" s="30" t="s">
        <v>21</v>
      </c>
      <c r="I17" s="24">
        <v>204</v>
      </c>
      <c r="J17" s="29" t="s">
        <v>21</v>
      </c>
      <c r="K17" s="29" t="s">
        <v>21</v>
      </c>
      <c r="L17" s="28" t="s">
        <v>21</v>
      </c>
      <c r="M17" s="28" t="s">
        <v>59</v>
      </c>
    </row>
    <row r="18" spans="2:13" ht="27" customHeight="1" x14ac:dyDescent="0.25">
      <c r="B18" s="67"/>
      <c r="C18" s="24" t="s">
        <v>16</v>
      </c>
      <c r="D18" s="52"/>
      <c r="E18" s="27">
        <v>243</v>
      </c>
      <c r="F18" s="26" t="s">
        <v>21</v>
      </c>
      <c r="G18" s="28">
        <v>4</v>
      </c>
      <c r="H18" s="30" t="s">
        <v>21</v>
      </c>
      <c r="I18" s="24">
        <v>70</v>
      </c>
      <c r="J18" s="29" t="s">
        <v>21</v>
      </c>
      <c r="K18" s="29" t="s">
        <v>21</v>
      </c>
      <c r="L18" s="28" t="s">
        <v>21</v>
      </c>
      <c r="M18" s="28" t="s">
        <v>60</v>
      </c>
    </row>
    <row r="19" spans="2:13" ht="27" customHeight="1" x14ac:dyDescent="0.25">
      <c r="B19" s="50"/>
      <c r="C19" s="19" t="s">
        <v>17</v>
      </c>
      <c r="D19" s="19" t="s">
        <v>66</v>
      </c>
      <c r="E19" s="31">
        <v>426</v>
      </c>
      <c r="F19" s="21" t="s">
        <v>21</v>
      </c>
      <c r="G19" s="23">
        <v>3</v>
      </c>
      <c r="H19" s="32" t="s">
        <v>21</v>
      </c>
      <c r="I19" s="33" t="s">
        <v>28</v>
      </c>
      <c r="J19" s="22" t="s">
        <v>21</v>
      </c>
      <c r="K19" s="22" t="s">
        <v>21</v>
      </c>
      <c r="L19" s="23" t="s">
        <v>21</v>
      </c>
      <c r="M19" s="23" t="s">
        <v>61</v>
      </c>
    </row>
    <row r="20" spans="2:13" ht="29.25" customHeight="1" x14ac:dyDescent="0.25">
      <c r="B20" s="49" t="s">
        <v>18</v>
      </c>
      <c r="C20" s="25" t="s">
        <v>5</v>
      </c>
      <c r="D20" s="49" t="s">
        <v>66</v>
      </c>
      <c r="E20" s="25">
        <v>1275</v>
      </c>
      <c r="F20" s="34" t="s">
        <v>21</v>
      </c>
      <c r="G20" s="25">
        <v>5</v>
      </c>
      <c r="H20" s="34" t="s">
        <v>21</v>
      </c>
      <c r="I20" s="24">
        <v>5</v>
      </c>
      <c r="J20" s="29" t="s">
        <v>21</v>
      </c>
      <c r="K20" s="29" t="s">
        <v>21</v>
      </c>
      <c r="L20" s="29" t="s">
        <v>21</v>
      </c>
      <c r="M20" s="25" t="s">
        <v>62</v>
      </c>
    </row>
    <row r="21" spans="2:13" ht="21" customHeight="1" x14ac:dyDescent="0.25">
      <c r="B21" s="67"/>
      <c r="C21" s="27" t="s">
        <v>6</v>
      </c>
      <c r="D21" s="67"/>
      <c r="E21" s="27">
        <v>583</v>
      </c>
      <c r="F21" s="34" t="s">
        <v>21</v>
      </c>
      <c r="G21" s="27">
        <v>4</v>
      </c>
      <c r="H21" s="34" t="s">
        <v>21</v>
      </c>
      <c r="I21" s="24">
        <v>40</v>
      </c>
      <c r="J21" s="29" t="s">
        <v>21</v>
      </c>
      <c r="K21" s="29" t="s">
        <v>21</v>
      </c>
      <c r="L21" s="29" t="s">
        <v>21</v>
      </c>
      <c r="M21" s="27" t="s">
        <v>63</v>
      </c>
    </row>
    <row r="22" spans="2:13" ht="31.5" customHeight="1" x14ac:dyDescent="0.25">
      <c r="B22" s="67"/>
      <c r="C22" s="27" t="s">
        <v>11</v>
      </c>
      <c r="D22" s="29" t="s">
        <v>72</v>
      </c>
      <c r="E22" s="27">
        <v>142</v>
      </c>
      <c r="F22" s="34" t="s">
        <v>21</v>
      </c>
      <c r="G22" s="27">
        <v>5</v>
      </c>
      <c r="H22" s="34" t="s">
        <v>21</v>
      </c>
      <c r="I22" s="24">
        <v>78</v>
      </c>
      <c r="J22" s="29" t="s">
        <v>21</v>
      </c>
      <c r="K22" s="29" t="s">
        <v>21</v>
      </c>
      <c r="L22" s="29" t="s">
        <v>21</v>
      </c>
      <c r="M22" s="27" t="s">
        <v>64</v>
      </c>
    </row>
    <row r="23" spans="2:13" ht="20.25" customHeight="1" x14ac:dyDescent="0.25">
      <c r="B23" s="67"/>
      <c r="C23" s="27" t="s">
        <v>7</v>
      </c>
      <c r="D23" s="67" t="s">
        <v>66</v>
      </c>
      <c r="E23" s="27">
        <v>8187</v>
      </c>
      <c r="F23" s="34" t="s">
        <v>21</v>
      </c>
      <c r="G23" s="27">
        <v>8</v>
      </c>
      <c r="H23" s="34" t="s">
        <v>21</v>
      </c>
      <c r="I23" s="24">
        <v>509</v>
      </c>
      <c r="J23" s="29" t="s">
        <v>21</v>
      </c>
      <c r="K23" s="29" t="s">
        <v>21</v>
      </c>
      <c r="L23" s="29" t="s">
        <v>21</v>
      </c>
      <c r="M23" s="67" t="s">
        <v>65</v>
      </c>
    </row>
    <row r="24" spans="2:13" ht="24" customHeight="1" x14ac:dyDescent="0.25">
      <c r="B24" s="67"/>
      <c r="C24" s="27" t="s">
        <v>8</v>
      </c>
      <c r="D24" s="67"/>
      <c r="E24" s="27">
        <v>1704</v>
      </c>
      <c r="F24" s="34" t="s">
        <v>21</v>
      </c>
      <c r="G24" s="27">
        <v>6</v>
      </c>
      <c r="H24" s="34" t="s">
        <v>21</v>
      </c>
      <c r="I24" s="24">
        <v>6</v>
      </c>
      <c r="J24" s="29" t="s">
        <v>21</v>
      </c>
      <c r="K24" s="29" t="s">
        <v>21</v>
      </c>
      <c r="L24" s="29" t="s">
        <v>21</v>
      </c>
      <c r="M24" s="67"/>
    </row>
    <row r="25" spans="2:13" ht="24" customHeight="1" x14ac:dyDescent="0.25">
      <c r="B25" s="67"/>
      <c r="C25" s="27" t="s">
        <v>9</v>
      </c>
      <c r="D25" s="67"/>
      <c r="E25" s="27">
        <v>952</v>
      </c>
      <c r="F25" s="34" t="s">
        <v>21</v>
      </c>
      <c r="G25" s="27">
        <v>6</v>
      </c>
      <c r="H25" s="34" t="s">
        <v>21</v>
      </c>
      <c r="I25" s="24">
        <v>1</v>
      </c>
      <c r="J25" s="29" t="s">
        <v>21</v>
      </c>
      <c r="K25" s="29" t="s">
        <v>21</v>
      </c>
      <c r="L25" s="29" t="s">
        <v>21</v>
      </c>
      <c r="M25" s="67"/>
    </row>
    <row r="26" spans="2:13" ht="21.75" customHeight="1" x14ac:dyDescent="0.25">
      <c r="B26" s="67"/>
      <c r="C26" s="6" t="s">
        <v>10</v>
      </c>
      <c r="D26" s="67"/>
      <c r="E26" s="6">
        <v>435</v>
      </c>
      <c r="F26" s="34" t="s">
        <v>21</v>
      </c>
      <c r="G26" s="6">
        <v>6</v>
      </c>
      <c r="H26" s="34" t="s">
        <v>21</v>
      </c>
      <c r="I26" s="35">
        <v>1</v>
      </c>
      <c r="J26" s="29" t="s">
        <v>21</v>
      </c>
      <c r="K26" s="29" t="s">
        <v>21</v>
      </c>
      <c r="L26" s="29" t="s">
        <v>21</v>
      </c>
      <c r="M26" s="67"/>
    </row>
    <row r="27" spans="2:13" ht="22.5" customHeight="1" x14ac:dyDescent="0.25">
      <c r="B27" s="50"/>
      <c r="C27" s="31" t="s">
        <v>20</v>
      </c>
      <c r="D27" s="50"/>
      <c r="E27" s="31">
        <v>332</v>
      </c>
      <c r="F27" s="34" t="s">
        <v>21</v>
      </c>
      <c r="G27" s="31">
        <v>6</v>
      </c>
      <c r="H27" s="34" t="s">
        <v>21</v>
      </c>
      <c r="I27" s="19">
        <v>1</v>
      </c>
      <c r="J27" s="29" t="s">
        <v>21</v>
      </c>
      <c r="K27" s="29" t="s">
        <v>21</v>
      </c>
      <c r="L27" s="29" t="s">
        <v>21</v>
      </c>
      <c r="M27" s="50"/>
    </row>
    <row r="28" spans="2:13" ht="21" customHeight="1" x14ac:dyDescent="0.25">
      <c r="B28" s="55" t="s">
        <v>76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7"/>
    </row>
  </sheetData>
  <mergeCells count="21">
    <mergeCell ref="B28:M28"/>
    <mergeCell ref="E2:F2"/>
    <mergeCell ref="G2:H2"/>
    <mergeCell ref="B2:B3"/>
    <mergeCell ref="C2:C3"/>
    <mergeCell ref="D2:D3"/>
    <mergeCell ref="M2:M3"/>
    <mergeCell ref="I2:L2"/>
    <mergeCell ref="B20:B27"/>
    <mergeCell ref="B6:B19"/>
    <mergeCell ref="M23:M27"/>
    <mergeCell ref="M11:M12"/>
    <mergeCell ref="D23:D27"/>
    <mergeCell ref="D20:D21"/>
    <mergeCell ref="D17:D18"/>
    <mergeCell ref="M4:M5"/>
    <mergeCell ref="B4:B5"/>
    <mergeCell ref="D6:D9"/>
    <mergeCell ref="M6:M8"/>
    <mergeCell ref="M9:M10"/>
    <mergeCell ref="D4:D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23"/>
  <sheetViews>
    <sheetView workbookViewId="0">
      <selection activeCell="B2" sqref="B2:I23"/>
    </sheetView>
  </sheetViews>
  <sheetFormatPr baseColWidth="10" defaultRowHeight="15" x14ac:dyDescent="0.25"/>
  <cols>
    <col min="1" max="1" width="11.42578125" customWidth="1"/>
    <col min="2" max="2" width="13.85546875" customWidth="1"/>
    <col min="3" max="3" width="8.42578125" style="2" customWidth="1"/>
    <col min="4" max="4" width="9.140625" customWidth="1"/>
    <col min="5" max="5" width="24.42578125" customWidth="1"/>
    <col min="7" max="7" width="7.140625" customWidth="1"/>
    <col min="8" max="8" width="9.28515625" customWidth="1"/>
    <col min="9" max="9" width="17.28515625" customWidth="1"/>
  </cols>
  <sheetData>
    <row r="2" spans="2:9" ht="51" customHeight="1" x14ac:dyDescent="0.25">
      <c r="B2" s="74" t="s">
        <v>85</v>
      </c>
      <c r="C2" s="76" t="s">
        <v>86</v>
      </c>
      <c r="D2" s="77"/>
      <c r="E2" s="74" t="s">
        <v>41</v>
      </c>
      <c r="F2" s="74" t="s">
        <v>85</v>
      </c>
      <c r="G2" s="76" t="s">
        <v>86</v>
      </c>
      <c r="H2" s="77"/>
      <c r="I2" s="74" t="s">
        <v>41</v>
      </c>
    </row>
    <row r="3" spans="2:9" ht="18" customHeight="1" x14ac:dyDescent="0.25">
      <c r="B3" s="75"/>
      <c r="C3" s="3" t="s">
        <v>29</v>
      </c>
      <c r="D3" s="4" t="s">
        <v>43</v>
      </c>
      <c r="E3" s="75"/>
      <c r="F3" s="75"/>
      <c r="G3" s="3" t="s">
        <v>29</v>
      </c>
      <c r="H3" s="4" t="s">
        <v>43</v>
      </c>
      <c r="I3" s="75"/>
    </row>
    <row r="4" spans="2:9" ht="15" customHeight="1" x14ac:dyDescent="0.25">
      <c r="B4" s="49" t="s">
        <v>51</v>
      </c>
      <c r="C4" s="5" t="s">
        <v>30</v>
      </c>
      <c r="D4" s="72" t="s">
        <v>44</v>
      </c>
      <c r="E4" s="49" t="s">
        <v>79</v>
      </c>
      <c r="F4" s="49" t="s">
        <v>45</v>
      </c>
      <c r="G4" s="5">
        <v>2356</v>
      </c>
      <c r="H4" s="69" t="s">
        <v>44</v>
      </c>
      <c r="I4" s="49" t="s">
        <v>81</v>
      </c>
    </row>
    <row r="5" spans="2:9" ht="15" customHeight="1" x14ac:dyDescent="0.25">
      <c r="B5" s="67"/>
      <c r="C5" s="6" t="s">
        <v>31</v>
      </c>
      <c r="D5" s="73"/>
      <c r="E5" s="67"/>
      <c r="F5" s="67"/>
      <c r="G5" s="6">
        <v>2357</v>
      </c>
      <c r="H5" s="70"/>
      <c r="I5" s="67"/>
    </row>
    <row r="6" spans="2:9" x14ac:dyDescent="0.25">
      <c r="B6" s="67"/>
      <c r="C6" s="6" t="s">
        <v>32</v>
      </c>
      <c r="D6" s="73"/>
      <c r="E6" s="67"/>
      <c r="F6" s="67"/>
      <c r="G6" s="6">
        <v>2397</v>
      </c>
      <c r="H6" s="70"/>
      <c r="I6" s="67"/>
    </row>
    <row r="7" spans="2:9" x14ac:dyDescent="0.25">
      <c r="B7" s="67"/>
      <c r="C7" s="6" t="s">
        <v>33</v>
      </c>
      <c r="D7" s="73"/>
      <c r="E7" s="67"/>
      <c r="F7" s="67"/>
      <c r="G7" s="6">
        <v>2400</v>
      </c>
      <c r="H7" s="70"/>
      <c r="I7" s="67"/>
    </row>
    <row r="8" spans="2:9" x14ac:dyDescent="0.25">
      <c r="B8" s="67"/>
      <c r="C8" s="6" t="s">
        <v>34</v>
      </c>
      <c r="D8" s="73"/>
      <c r="E8" s="67"/>
      <c r="F8" s="67"/>
      <c r="G8" s="6">
        <v>2410</v>
      </c>
      <c r="H8" s="70"/>
      <c r="I8" s="67"/>
    </row>
    <row r="9" spans="2:9" x14ac:dyDescent="0.25">
      <c r="B9" s="67"/>
      <c r="C9" s="6" t="s">
        <v>35</v>
      </c>
      <c r="D9" s="73"/>
      <c r="E9" s="67"/>
      <c r="F9" s="67"/>
      <c r="G9" s="6">
        <v>2411</v>
      </c>
      <c r="H9" s="70"/>
      <c r="I9" s="67"/>
    </row>
    <row r="10" spans="2:9" x14ac:dyDescent="0.25">
      <c r="B10" s="50"/>
      <c r="C10" s="7" t="s">
        <v>36</v>
      </c>
      <c r="D10" s="73"/>
      <c r="E10" s="50"/>
      <c r="F10" s="67"/>
      <c r="G10" s="6">
        <v>2412</v>
      </c>
      <c r="H10" s="70"/>
      <c r="I10" s="67"/>
    </row>
    <row r="11" spans="2:9" ht="15" customHeight="1" x14ac:dyDescent="0.25">
      <c r="B11" s="49" t="s">
        <v>46</v>
      </c>
      <c r="C11" s="5" t="s">
        <v>47</v>
      </c>
      <c r="D11" s="73"/>
      <c r="E11" s="69" t="s">
        <v>80</v>
      </c>
      <c r="F11" s="67"/>
      <c r="G11" s="6">
        <v>2413</v>
      </c>
      <c r="H11" s="70"/>
      <c r="I11" s="67"/>
    </row>
    <row r="12" spans="2:9" x14ac:dyDescent="0.25">
      <c r="B12" s="67"/>
      <c r="C12" s="6" t="s">
        <v>48</v>
      </c>
      <c r="D12" s="73"/>
      <c r="E12" s="70"/>
      <c r="F12" s="67"/>
      <c r="G12" s="6">
        <v>2414</v>
      </c>
      <c r="H12" s="70"/>
      <c r="I12" s="67"/>
    </row>
    <row r="13" spans="2:9" x14ac:dyDescent="0.25">
      <c r="B13" s="50"/>
      <c r="C13" s="7" t="s">
        <v>49</v>
      </c>
      <c r="D13" s="73"/>
      <c r="E13" s="71"/>
      <c r="F13" s="67"/>
      <c r="G13" s="6">
        <v>2415</v>
      </c>
      <c r="H13" s="70"/>
      <c r="I13" s="67"/>
    </row>
    <row r="14" spans="2:9" ht="15" customHeight="1" x14ac:dyDescent="0.25">
      <c r="B14" s="49" t="s">
        <v>50</v>
      </c>
      <c r="C14" s="5">
        <v>62579</v>
      </c>
      <c r="D14" s="70"/>
      <c r="E14" s="69" t="s">
        <v>80</v>
      </c>
      <c r="F14" s="67"/>
      <c r="G14" s="6">
        <v>2416</v>
      </c>
      <c r="H14" s="70"/>
      <c r="I14" s="67"/>
    </row>
    <row r="15" spans="2:9" x14ac:dyDescent="0.25">
      <c r="B15" s="67"/>
      <c r="C15" s="6">
        <v>62580</v>
      </c>
      <c r="D15" s="70"/>
      <c r="E15" s="70"/>
      <c r="F15" s="67"/>
      <c r="G15" s="6">
        <v>2417</v>
      </c>
      <c r="H15" s="70"/>
      <c r="I15" s="67"/>
    </row>
    <row r="16" spans="2:9" x14ac:dyDescent="0.25">
      <c r="B16" s="67"/>
      <c r="C16" s="6" t="s">
        <v>87</v>
      </c>
      <c r="D16" s="70"/>
      <c r="E16" s="70"/>
      <c r="F16" s="67"/>
      <c r="G16" s="6">
        <v>2418</v>
      </c>
      <c r="H16" s="70"/>
      <c r="I16" s="67"/>
    </row>
    <row r="17" spans="2:9" x14ac:dyDescent="0.25">
      <c r="B17" s="67"/>
      <c r="C17" s="6">
        <v>36906</v>
      </c>
      <c r="D17" s="70"/>
      <c r="E17" s="70"/>
      <c r="F17" s="67"/>
      <c r="G17" s="6">
        <v>2419</v>
      </c>
      <c r="H17" s="70"/>
      <c r="I17" s="67"/>
    </row>
    <row r="18" spans="2:9" x14ac:dyDescent="0.25">
      <c r="B18" s="67"/>
      <c r="C18" s="6">
        <v>47859</v>
      </c>
      <c r="D18" s="70"/>
      <c r="E18" s="70"/>
      <c r="F18" s="67"/>
      <c r="G18" s="6">
        <v>2420</v>
      </c>
      <c r="H18" s="70"/>
      <c r="I18" s="67"/>
    </row>
    <row r="19" spans="2:9" x14ac:dyDescent="0.25">
      <c r="B19" s="67"/>
      <c r="C19" s="6">
        <v>2885</v>
      </c>
      <c r="D19" s="70"/>
      <c r="E19" s="70"/>
      <c r="F19" s="67"/>
      <c r="G19" s="6">
        <v>4487</v>
      </c>
      <c r="H19" s="70"/>
      <c r="I19" s="67"/>
    </row>
    <row r="20" spans="2:9" x14ac:dyDescent="0.25">
      <c r="B20" s="67"/>
      <c r="C20" s="6" t="s">
        <v>88</v>
      </c>
      <c r="D20" s="70"/>
      <c r="E20" s="70"/>
      <c r="F20" s="67"/>
      <c r="G20" s="6">
        <v>4491</v>
      </c>
      <c r="H20" s="70"/>
      <c r="I20" s="67"/>
    </row>
    <row r="21" spans="2:9" x14ac:dyDescent="0.25">
      <c r="B21" s="67"/>
      <c r="C21" s="6">
        <v>62575</v>
      </c>
      <c r="D21" s="70"/>
      <c r="E21" s="70"/>
      <c r="F21" s="67"/>
      <c r="G21" s="8"/>
      <c r="H21" s="70"/>
      <c r="I21" s="67"/>
    </row>
    <row r="22" spans="2:9" x14ac:dyDescent="0.25">
      <c r="B22" s="67"/>
      <c r="C22" s="6">
        <v>2743</v>
      </c>
      <c r="D22" s="70"/>
      <c r="E22" s="70"/>
      <c r="F22" s="67"/>
      <c r="G22" s="8"/>
      <c r="H22" s="70"/>
      <c r="I22" s="67"/>
    </row>
    <row r="23" spans="2:9" x14ac:dyDescent="0.25">
      <c r="B23" s="50"/>
      <c r="C23" s="7" t="s">
        <v>89</v>
      </c>
      <c r="D23" s="71"/>
      <c r="E23" s="71"/>
      <c r="F23" s="50"/>
      <c r="G23" s="9"/>
      <c r="H23" s="71"/>
      <c r="I23" s="50"/>
    </row>
  </sheetData>
  <mergeCells count="16">
    <mergeCell ref="F2:F3"/>
    <mergeCell ref="G2:H2"/>
    <mergeCell ref="I2:I3"/>
    <mergeCell ref="E11:E13"/>
    <mergeCell ref="B2:B3"/>
    <mergeCell ref="B4:B10"/>
    <mergeCell ref="E4:E10"/>
    <mergeCell ref="C2:D2"/>
    <mergeCell ref="E2:E3"/>
    <mergeCell ref="B14:B23"/>
    <mergeCell ref="E14:E23"/>
    <mergeCell ref="I4:I23"/>
    <mergeCell ref="H4:H23"/>
    <mergeCell ref="F4:F23"/>
    <mergeCell ref="D4:D23"/>
    <mergeCell ref="B11:B1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3:L14"/>
  <sheetViews>
    <sheetView tabSelected="1" workbookViewId="0">
      <selection activeCell="B3" sqref="B3:L14"/>
    </sheetView>
  </sheetViews>
  <sheetFormatPr baseColWidth="10" defaultRowHeight="15" x14ac:dyDescent="0.25"/>
  <cols>
    <col min="10" max="10" width="17.5703125" customWidth="1"/>
    <col min="11" max="11" width="12.7109375" customWidth="1"/>
    <col min="12" max="12" width="9.28515625" customWidth="1"/>
  </cols>
  <sheetData>
    <row r="3" spans="2:12" ht="35.25" customHeight="1" x14ac:dyDescent="0.25">
      <c r="B3" s="83" t="s">
        <v>92</v>
      </c>
      <c r="C3" s="74" t="s">
        <v>91</v>
      </c>
      <c r="D3" s="36" t="s">
        <v>98</v>
      </c>
      <c r="E3" s="36" t="s">
        <v>99</v>
      </c>
      <c r="F3" s="36" t="s">
        <v>100</v>
      </c>
      <c r="G3" s="36" t="s">
        <v>98</v>
      </c>
      <c r="H3" s="36" t="s">
        <v>100</v>
      </c>
      <c r="I3" s="78" t="s">
        <v>97</v>
      </c>
      <c r="J3" s="78" t="s">
        <v>101</v>
      </c>
      <c r="K3" s="78" t="s">
        <v>102</v>
      </c>
      <c r="L3" s="78" t="s">
        <v>90</v>
      </c>
    </row>
    <row r="4" spans="2:12" ht="16.5" customHeight="1" x14ac:dyDescent="0.25">
      <c r="B4" s="85"/>
      <c r="C4" s="75"/>
      <c r="D4" s="80" t="s">
        <v>94</v>
      </c>
      <c r="E4" s="81"/>
      <c r="F4" s="82"/>
      <c r="G4" s="80" t="s">
        <v>96</v>
      </c>
      <c r="H4" s="81"/>
      <c r="I4" s="79"/>
      <c r="J4" s="79"/>
      <c r="K4" s="79"/>
      <c r="L4" s="79"/>
    </row>
    <row r="5" spans="2:12" x14ac:dyDescent="0.25">
      <c r="B5" s="83" t="s">
        <v>93</v>
      </c>
      <c r="C5" s="37">
        <v>1</v>
      </c>
      <c r="D5" s="38">
        <v>7.274</v>
      </c>
      <c r="E5" s="38">
        <v>6.0439999999999996</v>
      </c>
      <c r="F5" s="38">
        <v>16.09</v>
      </c>
      <c r="G5" s="38">
        <v>4.194</v>
      </c>
      <c r="H5" s="38">
        <v>13.47</v>
      </c>
      <c r="I5" s="39">
        <f>G5/E5</f>
        <v>0.69391131700860365</v>
      </c>
      <c r="J5" s="39">
        <f>D5/E5</f>
        <v>1.2035076108537393</v>
      </c>
      <c r="K5" s="40">
        <f>(F5-H5)/F5*100</f>
        <v>16.28340584213797</v>
      </c>
      <c r="L5" s="40">
        <f>(D5-G5)/G5*100</f>
        <v>73.438245112064862</v>
      </c>
    </row>
    <row r="6" spans="2:12" x14ac:dyDescent="0.25">
      <c r="B6" s="84"/>
      <c r="C6" s="41">
        <v>2</v>
      </c>
      <c r="D6" s="42">
        <v>7.91</v>
      </c>
      <c r="E6" s="42">
        <v>6.33</v>
      </c>
      <c r="F6" s="42">
        <v>16.600000000000001</v>
      </c>
      <c r="G6" s="42">
        <v>4.51</v>
      </c>
      <c r="H6" s="42">
        <v>13.94</v>
      </c>
      <c r="I6" s="43">
        <f t="shared" ref="I6:I14" si="0">G6/E6</f>
        <v>0.71248025276461291</v>
      </c>
      <c r="J6" s="43">
        <f t="shared" ref="J6:J14" si="1">D6/E6</f>
        <v>1.2496050552922591</v>
      </c>
      <c r="K6" s="44">
        <f t="shared" ref="K6:K14" si="2">(F6-H6)/F6*100</f>
        <v>16.024096385542176</v>
      </c>
      <c r="L6" s="44">
        <f t="shared" ref="L6:L14" si="3">(D6-G6)/G6*100</f>
        <v>75.388026607538819</v>
      </c>
    </row>
    <row r="7" spans="2:12" x14ac:dyDescent="0.25">
      <c r="B7" s="84"/>
      <c r="C7" s="41">
        <v>3</v>
      </c>
      <c r="D7" s="42">
        <v>1.44</v>
      </c>
      <c r="E7" s="42">
        <v>1.133</v>
      </c>
      <c r="F7" s="42">
        <v>11.07</v>
      </c>
      <c r="G7" s="42">
        <v>0.84599999999999997</v>
      </c>
      <c r="H7" s="42">
        <v>8.5399999999999991</v>
      </c>
      <c r="I7" s="43">
        <f t="shared" si="0"/>
        <v>0.74669020300088262</v>
      </c>
      <c r="J7" s="43">
        <f t="shared" si="1"/>
        <v>1.2709620476610768</v>
      </c>
      <c r="K7" s="44">
        <f t="shared" si="2"/>
        <v>22.854561878952133</v>
      </c>
      <c r="L7" s="44">
        <f t="shared" si="3"/>
        <v>70.212765957446805</v>
      </c>
    </row>
    <row r="8" spans="2:12" x14ac:dyDescent="0.25">
      <c r="B8" s="84"/>
      <c r="C8" s="41">
        <v>4</v>
      </c>
      <c r="D8" s="42">
        <v>2.2330000000000001</v>
      </c>
      <c r="E8" s="42">
        <v>1.778</v>
      </c>
      <c r="F8" s="42">
        <v>14.25</v>
      </c>
      <c r="G8" s="42">
        <v>1.2490000000000001</v>
      </c>
      <c r="H8" s="42">
        <v>11.64</v>
      </c>
      <c r="I8" s="43">
        <f t="shared" si="0"/>
        <v>0.70247469066366708</v>
      </c>
      <c r="J8" s="43">
        <f t="shared" si="1"/>
        <v>1.2559055118110236</v>
      </c>
      <c r="K8" s="44">
        <f t="shared" si="2"/>
        <v>18.315789473684209</v>
      </c>
      <c r="L8" s="44">
        <f t="shared" si="3"/>
        <v>78.78302642113691</v>
      </c>
    </row>
    <row r="9" spans="2:12" x14ac:dyDescent="0.25">
      <c r="B9" s="85"/>
      <c r="C9" s="45">
        <v>5</v>
      </c>
      <c r="D9" s="46">
        <v>3.5979999999999999</v>
      </c>
      <c r="E9" s="46">
        <v>2.8780000000000001</v>
      </c>
      <c r="F9" s="46">
        <v>14.71</v>
      </c>
      <c r="G9" s="46">
        <v>2.069</v>
      </c>
      <c r="H9" s="46">
        <v>11.73</v>
      </c>
      <c r="I9" s="47">
        <f t="shared" si="0"/>
        <v>0.7189020152883947</v>
      </c>
      <c r="J9" s="47">
        <f t="shared" si="1"/>
        <v>1.2501737317581654</v>
      </c>
      <c r="K9" s="48">
        <f t="shared" si="2"/>
        <v>20.258327668252889</v>
      </c>
      <c r="L9" s="48">
        <f t="shared" si="3"/>
        <v>73.900434992750121</v>
      </c>
    </row>
    <row r="10" spans="2:12" x14ac:dyDescent="0.25">
      <c r="B10" s="83" t="s">
        <v>95</v>
      </c>
      <c r="C10" s="37">
        <v>6</v>
      </c>
      <c r="D10" s="38">
        <v>0.70099999999999996</v>
      </c>
      <c r="E10" s="38">
        <v>0.58099999999999996</v>
      </c>
      <c r="F10" s="38">
        <v>16.010000000000002</v>
      </c>
      <c r="G10" s="38">
        <v>0.32200000000000001</v>
      </c>
      <c r="H10" s="38">
        <v>13.74</v>
      </c>
      <c r="I10" s="39">
        <f t="shared" si="0"/>
        <v>0.55421686746987953</v>
      </c>
      <c r="J10" s="39">
        <f t="shared" si="1"/>
        <v>1.2065404475043029</v>
      </c>
      <c r="K10" s="40">
        <f t="shared" si="2"/>
        <v>14.178638351030612</v>
      </c>
      <c r="L10" s="40">
        <f t="shared" si="3"/>
        <v>117.70186335403724</v>
      </c>
    </row>
    <row r="11" spans="2:12" x14ac:dyDescent="0.25">
      <c r="B11" s="84"/>
      <c r="C11" s="41">
        <v>7</v>
      </c>
      <c r="D11" s="42">
        <v>2.2919999999999998</v>
      </c>
      <c r="E11" s="42">
        <v>1.8959999999999999</v>
      </c>
      <c r="F11" s="42">
        <v>12.52</v>
      </c>
      <c r="G11" s="42">
        <v>1.111</v>
      </c>
      <c r="H11" s="42">
        <v>10.38</v>
      </c>
      <c r="I11" s="43">
        <f t="shared" si="0"/>
        <v>0.58597046413502107</v>
      </c>
      <c r="J11" s="43">
        <f t="shared" si="1"/>
        <v>1.2088607594936709</v>
      </c>
      <c r="K11" s="44">
        <f t="shared" si="2"/>
        <v>17.092651757188492</v>
      </c>
      <c r="L11" s="44">
        <f t="shared" si="3"/>
        <v>106.3006300630063</v>
      </c>
    </row>
    <row r="12" spans="2:12" x14ac:dyDescent="0.25">
      <c r="B12" s="84"/>
      <c r="C12" s="41">
        <v>8</v>
      </c>
      <c r="D12" s="42">
        <v>0.87</v>
      </c>
      <c r="E12" s="42">
        <v>0.72</v>
      </c>
      <c r="F12" s="42">
        <v>10.37</v>
      </c>
      <c r="G12" s="42">
        <v>0.40799999999999997</v>
      </c>
      <c r="H12" s="42">
        <v>7.91</v>
      </c>
      <c r="I12" s="43">
        <f t="shared" si="0"/>
        <v>0.56666666666666665</v>
      </c>
      <c r="J12" s="43">
        <f t="shared" si="1"/>
        <v>1.2083333333333335</v>
      </c>
      <c r="K12" s="44">
        <f t="shared" si="2"/>
        <v>23.722275795564123</v>
      </c>
      <c r="L12" s="44">
        <f t="shared" si="3"/>
        <v>113.23529411764707</v>
      </c>
    </row>
    <row r="13" spans="2:12" x14ac:dyDescent="0.25">
      <c r="B13" s="84"/>
      <c r="C13" s="41">
        <v>9</v>
      </c>
      <c r="D13" s="42">
        <v>1.1539999999999999</v>
      </c>
      <c r="E13" s="42">
        <v>0.94799999999999995</v>
      </c>
      <c r="F13" s="42">
        <v>9.56</v>
      </c>
      <c r="G13" s="42">
        <v>0.54300000000000004</v>
      </c>
      <c r="H13" s="42">
        <v>7.19</v>
      </c>
      <c r="I13" s="43">
        <f t="shared" si="0"/>
        <v>0.57278481012658233</v>
      </c>
      <c r="J13" s="43">
        <f t="shared" si="1"/>
        <v>1.2172995780590716</v>
      </c>
      <c r="K13" s="44">
        <f t="shared" si="2"/>
        <v>24.790794979079497</v>
      </c>
      <c r="L13" s="44">
        <f t="shared" si="3"/>
        <v>112.52302025782686</v>
      </c>
    </row>
    <row r="14" spans="2:12" x14ac:dyDescent="0.25">
      <c r="B14" s="85"/>
      <c r="C14" s="45">
        <v>10</v>
      </c>
      <c r="D14" s="46">
        <v>1.351</v>
      </c>
      <c r="E14" s="46">
        <v>1.111</v>
      </c>
      <c r="F14" s="46">
        <v>13.49</v>
      </c>
      <c r="G14" s="46">
        <v>0.66900000000000004</v>
      </c>
      <c r="H14" s="46">
        <v>11.13</v>
      </c>
      <c r="I14" s="47">
        <f t="shared" si="0"/>
        <v>0.60216021602160219</v>
      </c>
      <c r="J14" s="47">
        <f t="shared" si="1"/>
        <v>1.2160216021602159</v>
      </c>
      <c r="K14" s="48">
        <f t="shared" si="2"/>
        <v>17.494440326167528</v>
      </c>
      <c r="L14" s="48">
        <f t="shared" si="3"/>
        <v>101.94319880418534</v>
      </c>
    </row>
  </sheetData>
  <mergeCells count="10">
    <mergeCell ref="B5:B9"/>
    <mergeCell ref="B10:B14"/>
    <mergeCell ref="B3:B4"/>
    <mergeCell ref="C3:C4"/>
    <mergeCell ref="I3:I4"/>
    <mergeCell ref="J3:J4"/>
    <mergeCell ref="K3:K4"/>
    <mergeCell ref="L3:L4"/>
    <mergeCell ref="D4:F4"/>
    <mergeCell ref="G4:H4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Table1</vt:lpstr>
      <vt:lpstr>table2</vt:lpstr>
      <vt:lpstr>table3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Laura Caruso Fermé</cp:lastModifiedBy>
  <dcterms:created xsi:type="dcterms:W3CDTF">2024-03-04T13:46:27Z</dcterms:created>
  <dcterms:modified xsi:type="dcterms:W3CDTF">2024-07-22T11:43:18Z</dcterms:modified>
</cp:coreProperties>
</file>