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bott\OneDrive\Documentos\ARTIGOS PUBLICADOS\Case Report - Figueirinha\"/>
    </mc:Choice>
  </mc:AlternateContent>
  <xr:revisionPtr revIDLastSave="0" documentId="13_ncr:1_{1D7A19DC-A13F-4059-B90F-9B7A67CDE4E5}" xr6:coauthVersionLast="47" xr6:coauthVersionMax="47" xr10:uidLastSave="{00000000-0000-0000-0000-000000000000}"/>
  <bookViews>
    <workbookView xWindow="-120" yWindow="-120" windowWidth="20730" windowHeight="11040" activeTab="5" xr2:uid="{091D191F-E3C7-4A4D-94CF-6EBF47F2B209}"/>
  </bookViews>
  <sheets>
    <sheet name="Foglio1" sheetId="1" r:id="rId1"/>
    <sheet name="Foglio2" sheetId="2" r:id="rId2"/>
    <sheet name="Foglio3" sheetId="3" r:id="rId3"/>
    <sheet name="Foglio4" sheetId="4" r:id="rId4"/>
    <sheet name="Foglio5" sheetId="5" r:id="rId5"/>
    <sheet name="Foglio5 (2)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6" l="1"/>
  <c r="H8" i="6"/>
  <c r="G8" i="6"/>
  <c r="I7" i="6"/>
  <c r="H7" i="6"/>
  <c r="G7" i="6"/>
  <c r="F17" i="6"/>
  <c r="G17" i="6"/>
  <c r="F16" i="6"/>
  <c r="G16" i="6"/>
  <c r="E17" i="6"/>
  <c r="E16" i="6"/>
  <c r="K55" i="6"/>
  <c r="L55" i="6"/>
  <c r="K54" i="6"/>
  <c r="L54" i="6"/>
  <c r="J55" i="6"/>
  <c r="J54" i="6"/>
  <c r="K47" i="6"/>
  <c r="L47" i="6"/>
  <c r="J47" i="6"/>
  <c r="K46" i="6"/>
  <c r="L46" i="6"/>
  <c r="J46" i="6"/>
  <c r="L35" i="6"/>
  <c r="K35" i="6"/>
  <c r="J35" i="6"/>
  <c r="L34" i="6"/>
  <c r="K34" i="6"/>
  <c r="J34" i="6"/>
  <c r="D8" i="3"/>
  <c r="E8" i="3"/>
  <c r="F8" i="3"/>
  <c r="G8" i="3"/>
  <c r="H8" i="3"/>
  <c r="I8" i="3"/>
  <c r="D9" i="3"/>
  <c r="E9" i="3"/>
  <c r="F9" i="3"/>
  <c r="G9" i="3"/>
  <c r="H9" i="3"/>
  <c r="I9" i="3"/>
  <c r="C9" i="3"/>
  <c r="C8" i="3"/>
  <c r="D7" i="4"/>
  <c r="E7" i="4"/>
  <c r="F7" i="4"/>
  <c r="G7" i="4"/>
  <c r="D8" i="4"/>
  <c r="E8" i="4"/>
  <c r="F8" i="4"/>
  <c r="G8" i="4"/>
  <c r="C7" i="4"/>
  <c r="C8" i="4"/>
  <c r="W20" i="2"/>
  <c r="W21" i="2"/>
  <c r="D20" i="2"/>
  <c r="E20" i="2"/>
  <c r="F20" i="2"/>
  <c r="G20" i="2"/>
  <c r="H20" i="2"/>
  <c r="I20" i="2"/>
  <c r="J20" i="2"/>
  <c r="K20" i="2"/>
  <c r="L20" i="2"/>
  <c r="M20" i="2"/>
  <c r="N20" i="2"/>
  <c r="O20" i="2"/>
  <c r="P20" i="2"/>
  <c r="Q20" i="2"/>
  <c r="R20" i="2"/>
  <c r="S20" i="2"/>
  <c r="T20" i="2"/>
  <c r="U20" i="2"/>
  <c r="V20" i="2"/>
  <c r="D21" i="2"/>
  <c r="E21" i="2"/>
  <c r="F21" i="2"/>
  <c r="G21" i="2"/>
  <c r="H21" i="2"/>
  <c r="I21" i="2"/>
  <c r="J21" i="2"/>
  <c r="K21" i="2"/>
  <c r="L21" i="2"/>
  <c r="M21" i="2"/>
  <c r="N21" i="2"/>
  <c r="O21" i="2"/>
  <c r="P21" i="2"/>
  <c r="Q21" i="2"/>
  <c r="R21" i="2"/>
  <c r="S21" i="2"/>
  <c r="T21" i="2"/>
  <c r="U21" i="2"/>
  <c r="V21" i="2"/>
  <c r="C21" i="2"/>
  <c r="C20" i="2"/>
  <c r="G11" i="4"/>
  <c r="F11" i="4"/>
  <c r="E11" i="4"/>
  <c r="D11" i="4"/>
  <c r="C11" i="4"/>
  <c r="G10" i="4"/>
  <c r="F10" i="4"/>
  <c r="E10" i="4"/>
  <c r="D10" i="4"/>
  <c r="C10" i="4"/>
  <c r="I12" i="3"/>
  <c r="H12" i="3"/>
  <c r="G12" i="3"/>
  <c r="F12" i="3"/>
  <c r="E12" i="3"/>
  <c r="D12" i="3"/>
  <c r="C12" i="3"/>
  <c r="I11" i="3"/>
  <c r="H11" i="3"/>
  <c r="G11" i="3"/>
  <c r="F11" i="3"/>
  <c r="E11" i="3"/>
  <c r="D11" i="3"/>
  <c r="C11" i="3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</calcChain>
</file>

<file path=xl/sharedStrings.xml><?xml version="1.0" encoding="utf-8"?>
<sst xmlns="http://schemas.openxmlformats.org/spreadsheetml/2006/main" count="544" uniqueCount="117">
  <si>
    <t>IMC</t>
  </si>
  <si>
    <t>DATA</t>
  </si>
  <si>
    <t>massa gorda</t>
  </si>
  <si>
    <t>massa magra</t>
  </si>
  <si>
    <t>DP</t>
  </si>
  <si>
    <t>MÍNIMO</t>
  </si>
  <si>
    <t>MÁXIMO</t>
  </si>
  <si>
    <t>DEADLIFT ISOMÉTRICO</t>
  </si>
  <si>
    <t>LEG 45 ISOMÉTRICO</t>
  </si>
  <si>
    <t>FRONT SQUAD ISOMÉTRICO</t>
  </si>
  <si>
    <t>ELEVAÇÃO PÉLVICA ISOMÉTRICA</t>
  </si>
  <si>
    <t>PUXADA FRENTE ABERTA</t>
  </si>
  <si>
    <t>REMADA BAIXA</t>
  </si>
  <si>
    <t>CRUCIFIXO</t>
  </si>
  <si>
    <t>PULLDOWN</t>
  </si>
  <si>
    <t>PUXADA FRENTE TRIÂNGULO</t>
  </si>
  <si>
    <t>REMADA ABERTA</t>
  </si>
  <si>
    <t>PULLOVER</t>
  </si>
  <si>
    <t>REMADA ALTA</t>
  </si>
  <si>
    <t>DEADLIFT</t>
  </si>
  <si>
    <t>LEG 45</t>
  </si>
  <si>
    <t>FRONT SQUAD</t>
  </si>
  <si>
    <t>ELEVAÇÃO PÉLVICA</t>
  </si>
  <si>
    <t>LEG 45 UNILATERAL</t>
  </si>
  <si>
    <t>CADEIRA EXTENSORA UNIL</t>
  </si>
  <si>
    <t>PUXADA ABERTA FRENTE</t>
  </si>
  <si>
    <t>ELEVAÇÃO FRONTAL</t>
  </si>
  <si>
    <t>TRÍCEPS TESTA</t>
  </si>
  <si>
    <t>RESISTÊNCIA DE FORÇA</t>
  </si>
  <si>
    <t>FORÇA MÁXIMA</t>
  </si>
  <si>
    <t>FORÇA RÁPIDA</t>
  </si>
  <si>
    <t>PULLDOWN UNILATERAL</t>
  </si>
  <si>
    <t>PUXADOR FRENTE</t>
  </si>
  <si>
    <t>MÉDIA</t>
  </si>
  <si>
    <t>MEDIA</t>
  </si>
  <si>
    <t>Janeiro</t>
  </si>
  <si>
    <t>Junho</t>
  </si>
  <si>
    <t>Julho</t>
  </si>
  <si>
    <t>Outubro</t>
  </si>
  <si>
    <t>Dezembro</t>
  </si>
  <si>
    <t>Ʃ Dobras</t>
  </si>
  <si>
    <t>Densidade Corporal</t>
  </si>
  <si>
    <t>% Gordura</t>
  </si>
  <si>
    <t>% Massa Magra</t>
  </si>
  <si>
    <t>Peso</t>
  </si>
  <si>
    <t>Altura</t>
  </si>
  <si>
    <t>EXERCISES</t>
  </si>
  <si>
    <t>MAXIMUM STRENGHT</t>
  </si>
  <si>
    <t>May</t>
  </si>
  <si>
    <t>June</t>
  </si>
  <si>
    <t>July</t>
  </si>
  <si>
    <t>November</t>
  </si>
  <si>
    <t>January</t>
  </si>
  <si>
    <t>MINIMUM</t>
  </si>
  <si>
    <t>MAXIMUM</t>
  </si>
  <si>
    <t>DELTA %</t>
  </si>
  <si>
    <t>175,0 ± 21,2</t>
  </si>
  <si>
    <t>UNILATERAL LEG 45</t>
  </si>
  <si>
    <t>92,5 ± 3,5</t>
  </si>
  <si>
    <t>-</t>
  </si>
  <si>
    <t>82,5 ± 3,5</t>
  </si>
  <si>
    <t>WIDE GRIP ROW</t>
  </si>
  <si>
    <t>- </t>
  </si>
  <si>
    <t> -</t>
  </si>
  <si>
    <t>POWER STRENGTH</t>
  </si>
  <si>
    <t>October</t>
  </si>
  <si>
    <t>December</t>
  </si>
  <si>
    <t>62,3 ± 10,9</t>
  </si>
  <si>
    <t>136,6 ± 28,8</t>
  </si>
  <si>
    <t>LAT PULLDOWN</t>
  </si>
  <si>
    <t>43,3 ± 5,7</t>
  </si>
  <si>
    <t>STRENGHT RESISTANCE</t>
  </si>
  <si>
    <t>April</t>
  </si>
  <si>
    <t>August</t>
  </si>
  <si>
    <t>September</t>
  </si>
  <si>
    <t>ISOMETRIC DEADLIFT</t>
  </si>
  <si>
    <t>73,5 ± 7,9</t>
  </si>
  <si>
    <t>70 ± 28,2</t>
  </si>
  <si>
    <t>ISOMETRIC LEG 45</t>
  </si>
  <si>
    <t>132,5 ± 9,5</t>
  </si>
  <si>
    <t>145 ± 35,32</t>
  </si>
  <si>
    <t>ISOMETRIC FRONT SQUAT</t>
  </si>
  <si>
    <t>44,5 ± 4,1</t>
  </si>
  <si>
    <t>45 ± 7,0</t>
  </si>
  <si>
    <t>30,2 ± 2,5</t>
  </si>
  <si>
    <t>32,3 ± 2,8</t>
  </si>
  <si>
    <t>35,2 ± 2,5</t>
  </si>
  <si>
    <t>42,5 ± 5</t>
  </si>
  <si>
    <t>42 ± 3,4</t>
  </si>
  <si>
    <t>106,6 ± 5,7</t>
  </si>
  <si>
    <t>110,0 ± 8,1</t>
  </si>
  <si>
    <t>38,7 ± 2,5</t>
  </si>
  <si>
    <t>38,3 ± 2,8</t>
  </si>
  <si>
    <t>77,5 ± 5,0</t>
  </si>
  <si>
    <t>14,1 ± 1,4</t>
  </si>
  <si>
    <t>UPRIGHT ROW</t>
  </si>
  <si>
    <t>19,3 ± 1,1</t>
  </si>
  <si>
    <t>28,5 ± 14,3</t>
  </si>
  <si>
    <t>40,0 ± 14,1</t>
  </si>
  <si>
    <t>63,3 ± 5,7</t>
  </si>
  <si>
    <t>55,0 ± 5,7</t>
  </si>
  <si>
    <t>55 ± 23,8</t>
  </si>
  <si>
    <t>90 ± 42,4</t>
  </si>
  <si>
    <t>110,0 ± 11,5</t>
  </si>
  <si>
    <t>FRONT SQUAT</t>
  </si>
  <si>
    <t>22 ± 5,8</t>
  </si>
  <si>
    <t>27,5 ± 10,62</t>
  </si>
  <si>
    <t>33,7 ± 4,7</t>
  </si>
  <si>
    <t>UNILATERAL LEG EXTENSION</t>
  </si>
  <si>
    <t>17,0 ± 2,0</t>
  </si>
  <si>
    <t>STD DEV</t>
  </si>
  <si>
    <t>92,5 ± 38,6</t>
  </si>
  <si>
    <t>116,25 ± 56,18</t>
  </si>
  <si>
    <t>56,5 ± 42,49</t>
  </si>
  <si>
    <t>81,5 ± 61,69</t>
  </si>
  <si>
    <t>31,81 ± 21,56</t>
  </si>
  <si>
    <t>71,08 ± 49,27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</si>
</sst>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badi Extra Light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54">
    <xf numFmtId="0" fontId="0" fillId="0" borderId="0" xfId="0"/>
    <xf numFmtId="2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6" fontId="0" fillId="0" borderId="0" xfId="0" applyNumberFormat="1"/>
    <xf numFmtId="0" fontId="1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5" fillId="0" borderId="0" xfId="0" applyNumberFormat="1" applyFont="1" applyAlignment="1">
      <alignment horizontal="center" vertical="center"/>
    </xf>
    <xf numFmtId="9" fontId="5" fillId="0" borderId="5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9" fontId="8" fillId="0" borderId="5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9" fontId="0" fillId="0" borderId="0" xfId="1" applyFont="1"/>
    <xf numFmtId="0" fontId="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9" fontId="0" fillId="0" borderId="0" xfId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9" fontId="0" fillId="0" borderId="6" xfId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2">
    <cellStyle name="Normale" xfId="0" builtinId="0"/>
    <cellStyle name="Percentuale" xfId="1" builtinId="5"/>
  </cellStyles>
  <dxfs count="66"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'Foglio5 (2)'!$S$1</c:f>
              <c:strCache>
                <c:ptCount val="1"/>
                <c:pt idx="0">
                  <c:v>DELTA %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'Foglio5 (2)'!$P$2:$R$4</c15:sqref>
                  </c15:fullRef>
                  <c15:levelRef>
                    <c15:sqref>'Foglio5 (2)'!$P$2:$P$4</c15:sqref>
                  </c15:levelRef>
                </c:ext>
              </c:extLst>
              <c:f>'Foglio5 (2)'!$P$2:$P$4</c:f>
              <c:strCache>
                <c:ptCount val="3"/>
                <c:pt idx="0">
                  <c:v>MAXIMUM STRENGHT</c:v>
                </c:pt>
                <c:pt idx="1">
                  <c:v>POWER STRENGTH</c:v>
                </c:pt>
                <c:pt idx="2">
                  <c:v>STRENGHT RESISTANCE</c:v>
                </c:pt>
              </c:strCache>
            </c:strRef>
          </c:cat>
          <c:val>
            <c:numRef>
              <c:f>'Foglio5 (2)'!$S$2:$S$4</c:f>
              <c:numCache>
                <c:formatCode>0%</c:formatCode>
                <c:ptCount val="3"/>
                <c:pt idx="0">
                  <c:v>0.25</c:v>
                </c:pt>
                <c:pt idx="1">
                  <c:v>0.45</c:v>
                </c:pt>
                <c:pt idx="2">
                  <c:v>1.38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1E4-4148-8632-3DB3396169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79779504"/>
        <c:axId val="1579784784"/>
      </c:lineChart>
      <c:catAx>
        <c:axId val="1579779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579784784"/>
        <c:crosses val="autoZero"/>
        <c:auto val="1"/>
        <c:lblAlgn val="ctr"/>
        <c:lblOffset val="100"/>
        <c:noMultiLvlLbl val="0"/>
      </c:catAx>
      <c:valAx>
        <c:axId val="1579784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DELTA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579779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517922</xdr:colOff>
      <xdr:row>4</xdr:row>
      <xdr:rowOff>158352</xdr:rowOff>
    </xdr:from>
    <xdr:to>
      <xdr:col>19</xdr:col>
      <xdr:colOff>77390</xdr:colOff>
      <xdr:row>18</xdr:row>
      <xdr:rowOff>163115</xdr:rowOff>
    </xdr:to>
    <xdr:graphicFrame macro="">
      <xdr:nvGraphicFramePr>
        <xdr:cNvPr id="5" name="Grafico 4">
          <a:extLst>
            <a:ext uri="{FF2B5EF4-FFF2-40B4-BE49-F238E27FC236}">
              <a16:creationId xmlns:a16="http://schemas.microsoft.com/office/drawing/2014/main" id="{15A12884-0281-08BF-3B6E-928BA8F3E7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5000E-82AC-482E-AD5E-2FE4405396D0}">
  <dimension ref="A1:J6"/>
  <sheetViews>
    <sheetView showGridLines="0" zoomScaleNormal="100" workbookViewId="0">
      <selection sqref="A1:J6"/>
    </sheetView>
  </sheetViews>
  <sheetFormatPr defaultRowHeight="15" x14ac:dyDescent="0.25"/>
  <cols>
    <col min="1" max="1" width="10.7109375" style="4" bestFit="1" customWidth="1"/>
    <col min="2" max="2" width="12" style="4" bestFit="1" customWidth="1"/>
    <col min="3" max="3" width="6.5703125" style="4" bestFit="1" customWidth="1"/>
    <col min="4" max="5" width="12" style="4" bestFit="1" customWidth="1"/>
    <col min="6" max="6" width="12" style="4" hidden="1" customWidth="1"/>
    <col min="7" max="7" width="14" style="4" bestFit="1" customWidth="1"/>
    <col min="8" max="8" width="12.28515625" style="4" hidden="1" customWidth="1"/>
    <col min="9" max="9" width="12.140625" style="4" bestFit="1" customWidth="1"/>
    <col min="10" max="10" width="18.28515625" style="4" bestFit="1" customWidth="1"/>
    <col min="11" max="16384" width="9.140625" style="4"/>
  </cols>
  <sheetData>
    <row r="1" spans="1:10" x14ac:dyDescent="0.25">
      <c r="A1" s="14"/>
      <c r="B1" s="14" t="s">
        <v>44</v>
      </c>
      <c r="C1" s="14" t="s">
        <v>45</v>
      </c>
      <c r="D1" s="14" t="s">
        <v>0</v>
      </c>
      <c r="E1" s="14" t="s">
        <v>42</v>
      </c>
      <c r="F1" s="14" t="s">
        <v>2</v>
      </c>
      <c r="G1" s="14" t="s">
        <v>43</v>
      </c>
      <c r="H1" s="14" t="s">
        <v>3</v>
      </c>
      <c r="I1" s="15" t="s">
        <v>40</v>
      </c>
      <c r="J1" s="14" t="s">
        <v>41</v>
      </c>
    </row>
    <row r="2" spans="1:10" x14ac:dyDescent="0.25">
      <c r="A2" s="12" t="s">
        <v>35</v>
      </c>
      <c r="B2" s="4">
        <v>69.5</v>
      </c>
      <c r="C2" s="4">
        <v>168.5</v>
      </c>
      <c r="D2" s="4">
        <v>24.5</v>
      </c>
      <c r="E2" s="4">
        <v>17.399999999999999</v>
      </c>
      <c r="F2" s="4">
        <v>12.1</v>
      </c>
      <c r="G2" s="4">
        <v>42.7</v>
      </c>
      <c r="H2" s="4">
        <v>29.7</v>
      </c>
      <c r="I2" s="4">
        <v>107</v>
      </c>
      <c r="J2" s="4">
        <v>1.0649999999999999</v>
      </c>
    </row>
    <row r="3" spans="1:10" x14ac:dyDescent="0.25">
      <c r="A3" s="12" t="s">
        <v>36</v>
      </c>
      <c r="B3" s="4">
        <v>67.2</v>
      </c>
      <c r="C3" s="4">
        <v>168.5</v>
      </c>
      <c r="D3" s="4">
        <v>23.7</v>
      </c>
      <c r="E3" s="4">
        <v>17.100000000000001</v>
      </c>
      <c r="F3" s="4">
        <v>11.5</v>
      </c>
      <c r="G3" s="4">
        <v>42.9</v>
      </c>
      <c r="H3" s="4">
        <v>28.8</v>
      </c>
      <c r="I3" s="4">
        <v>97</v>
      </c>
      <c r="J3" s="4">
        <v>1.069</v>
      </c>
    </row>
    <row r="4" spans="1:10" x14ac:dyDescent="0.25">
      <c r="A4" s="12" t="s">
        <v>37</v>
      </c>
      <c r="B4" s="4">
        <v>66.900000000000006</v>
      </c>
      <c r="C4" s="4">
        <v>168.5</v>
      </c>
      <c r="D4" s="4">
        <v>23.6</v>
      </c>
      <c r="E4" s="4">
        <v>16.5</v>
      </c>
      <c r="F4" s="4">
        <v>11</v>
      </c>
      <c r="G4" s="4">
        <v>43.1</v>
      </c>
      <c r="H4" s="4">
        <v>28.8</v>
      </c>
      <c r="I4" s="4">
        <v>94</v>
      </c>
      <c r="J4" s="4">
        <v>1.069</v>
      </c>
    </row>
    <row r="5" spans="1:10" x14ac:dyDescent="0.25">
      <c r="A5" s="12" t="s">
        <v>38</v>
      </c>
      <c r="B5" s="4">
        <v>67.3</v>
      </c>
      <c r="C5" s="4">
        <v>168.5</v>
      </c>
      <c r="D5" s="4">
        <v>23.7</v>
      </c>
      <c r="E5" s="4">
        <v>15.2</v>
      </c>
      <c r="F5" s="4">
        <v>10.199999999999999</v>
      </c>
      <c r="G5" s="4">
        <v>43.9</v>
      </c>
      <c r="H5" s="4">
        <v>29.5</v>
      </c>
      <c r="I5" s="4">
        <v>82</v>
      </c>
      <c r="J5" s="4">
        <v>1.073</v>
      </c>
    </row>
    <row r="6" spans="1:10" x14ac:dyDescent="0.25">
      <c r="A6" s="13" t="s">
        <v>39</v>
      </c>
      <c r="B6" s="2">
        <v>65.7</v>
      </c>
      <c r="C6" s="2">
        <v>168.5</v>
      </c>
      <c r="D6" s="2">
        <v>23.1</v>
      </c>
      <c r="E6" s="2">
        <v>14.6</v>
      </c>
      <c r="F6" s="2">
        <v>9.6</v>
      </c>
      <c r="G6" s="2">
        <v>44.1</v>
      </c>
      <c r="H6" s="2">
        <v>29</v>
      </c>
      <c r="I6" s="2">
        <v>82</v>
      </c>
      <c r="J6" s="2">
        <v>1.073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5EDAF-2461-47A8-84DC-F4F566DE801E}">
  <dimension ref="A1:W24"/>
  <sheetViews>
    <sheetView topLeftCell="B1" zoomScale="80" zoomScaleNormal="80" workbookViewId="0">
      <selection activeCell="Q19" sqref="Q19"/>
    </sheetView>
  </sheetViews>
  <sheetFormatPr defaultColWidth="10.7109375" defaultRowHeight="15" x14ac:dyDescent="0.25"/>
  <sheetData>
    <row r="1" spans="1:23" s="11" customFormat="1" ht="60" x14ac:dyDescent="0.25">
      <c r="A1" s="9"/>
      <c r="B1" s="9" t="s">
        <v>1</v>
      </c>
      <c r="C1" s="10" t="s">
        <v>7</v>
      </c>
      <c r="D1" s="10" t="s">
        <v>8</v>
      </c>
      <c r="E1" s="10" t="s">
        <v>9</v>
      </c>
      <c r="F1" s="10" t="s">
        <v>10</v>
      </c>
      <c r="G1" s="10" t="s">
        <v>11</v>
      </c>
      <c r="H1" s="10" t="s">
        <v>12</v>
      </c>
      <c r="I1" s="10" t="s">
        <v>13</v>
      </c>
      <c r="J1" s="10" t="s">
        <v>14</v>
      </c>
      <c r="K1" s="10" t="s">
        <v>15</v>
      </c>
      <c r="L1" s="10" t="s">
        <v>16</v>
      </c>
      <c r="M1" s="10" t="s">
        <v>17</v>
      </c>
      <c r="N1" s="10" t="s">
        <v>18</v>
      </c>
      <c r="O1" s="10" t="s">
        <v>19</v>
      </c>
      <c r="P1" s="10" t="s">
        <v>20</v>
      </c>
      <c r="Q1" s="10" t="s">
        <v>21</v>
      </c>
      <c r="R1" s="10" t="s">
        <v>22</v>
      </c>
      <c r="S1" s="10" t="s">
        <v>23</v>
      </c>
      <c r="T1" s="10" t="s">
        <v>24</v>
      </c>
      <c r="U1" s="10" t="s">
        <v>25</v>
      </c>
      <c r="V1" s="10" t="s">
        <v>26</v>
      </c>
      <c r="W1" s="10" t="s">
        <v>27</v>
      </c>
    </row>
    <row r="2" spans="1:23" x14ac:dyDescent="0.25">
      <c r="A2" s="16" t="s">
        <v>28</v>
      </c>
      <c r="B2" s="5">
        <v>45040</v>
      </c>
      <c r="C2" s="4">
        <v>50</v>
      </c>
      <c r="D2" s="4">
        <v>90</v>
      </c>
      <c r="E2" s="4">
        <v>40</v>
      </c>
      <c r="F2" s="4">
        <v>20</v>
      </c>
      <c r="G2" s="4">
        <v>24</v>
      </c>
      <c r="H2" s="4">
        <v>34</v>
      </c>
      <c r="I2" s="4">
        <v>6</v>
      </c>
      <c r="J2" s="4">
        <v>35</v>
      </c>
      <c r="K2" s="4">
        <v>24</v>
      </c>
      <c r="L2" s="4">
        <v>34</v>
      </c>
      <c r="M2" s="4">
        <v>12.5</v>
      </c>
      <c r="N2" s="4">
        <v>14</v>
      </c>
      <c r="O2" s="4"/>
      <c r="P2" s="4"/>
      <c r="Q2" s="4"/>
      <c r="R2" s="4"/>
      <c r="S2" s="4"/>
      <c r="T2" s="4"/>
      <c r="U2" s="4"/>
      <c r="V2" s="4"/>
      <c r="W2" s="4"/>
    </row>
    <row r="3" spans="1:23" x14ac:dyDescent="0.25">
      <c r="A3" s="16"/>
      <c r="B3" s="5">
        <v>45047</v>
      </c>
      <c r="C3" s="4">
        <v>64</v>
      </c>
      <c r="D3" s="4">
        <v>120</v>
      </c>
      <c r="E3" s="4">
        <v>44</v>
      </c>
      <c r="F3" s="4">
        <v>20</v>
      </c>
      <c r="G3" s="4">
        <v>29</v>
      </c>
      <c r="H3" s="4">
        <v>40</v>
      </c>
      <c r="I3" s="4">
        <v>7</v>
      </c>
      <c r="J3" s="4">
        <v>35</v>
      </c>
      <c r="K3" s="4">
        <v>29</v>
      </c>
      <c r="L3" s="4">
        <v>40</v>
      </c>
      <c r="M3" s="4">
        <v>15</v>
      </c>
      <c r="N3" s="4">
        <v>20</v>
      </c>
      <c r="O3" s="4">
        <v>20</v>
      </c>
      <c r="P3" s="4">
        <v>40</v>
      </c>
      <c r="Q3" s="4">
        <v>20</v>
      </c>
      <c r="R3" s="4">
        <v>12</v>
      </c>
      <c r="S3" s="4"/>
      <c r="T3" s="4"/>
      <c r="U3" s="4"/>
      <c r="V3" s="4"/>
      <c r="W3" s="4"/>
    </row>
    <row r="4" spans="1:23" x14ac:dyDescent="0.25">
      <c r="A4" s="16"/>
      <c r="B4" s="5">
        <v>45054</v>
      </c>
      <c r="C4" s="4">
        <v>70</v>
      </c>
      <c r="D4" s="4">
        <v>130</v>
      </c>
      <c r="E4" s="4">
        <v>44</v>
      </c>
      <c r="F4" s="4">
        <v>50</v>
      </c>
      <c r="G4" s="4">
        <v>29</v>
      </c>
      <c r="H4" s="4">
        <v>40</v>
      </c>
      <c r="I4" s="4">
        <v>8</v>
      </c>
      <c r="J4" s="4">
        <v>40</v>
      </c>
      <c r="K4" s="4">
        <v>35</v>
      </c>
      <c r="L4" s="4">
        <v>40</v>
      </c>
      <c r="M4" s="4">
        <v>15</v>
      </c>
      <c r="N4" s="4">
        <v>20</v>
      </c>
      <c r="O4" s="4">
        <v>22</v>
      </c>
      <c r="P4" s="4">
        <v>40</v>
      </c>
      <c r="Q4" s="4">
        <v>22</v>
      </c>
      <c r="R4" s="4">
        <v>15</v>
      </c>
      <c r="S4" s="4"/>
      <c r="T4" s="4"/>
      <c r="U4" s="4"/>
      <c r="V4" s="4"/>
      <c r="W4" s="4"/>
    </row>
    <row r="5" spans="1:23" x14ac:dyDescent="0.25">
      <c r="A5" s="16"/>
      <c r="B5" s="5">
        <v>45061</v>
      </c>
      <c r="C5" s="4">
        <v>80</v>
      </c>
      <c r="D5" s="4">
        <v>140</v>
      </c>
      <c r="E5" s="4">
        <v>50</v>
      </c>
      <c r="F5" s="4">
        <v>60</v>
      </c>
      <c r="G5" s="4">
        <v>29</v>
      </c>
      <c r="H5" s="4">
        <v>40</v>
      </c>
      <c r="I5" s="4">
        <v>8</v>
      </c>
      <c r="J5" s="4">
        <v>40</v>
      </c>
      <c r="K5" s="4">
        <v>35</v>
      </c>
      <c r="L5" s="4">
        <v>40</v>
      </c>
      <c r="M5" s="4">
        <v>12.5</v>
      </c>
      <c r="N5" s="4">
        <v>18</v>
      </c>
      <c r="O5" s="4">
        <v>50</v>
      </c>
      <c r="P5" s="4">
        <v>90</v>
      </c>
      <c r="Q5" s="4">
        <v>30</v>
      </c>
      <c r="R5" s="4">
        <v>35</v>
      </c>
      <c r="S5" s="4"/>
      <c r="T5" s="4"/>
      <c r="U5" s="4"/>
      <c r="V5" s="4"/>
      <c r="W5" s="4"/>
    </row>
    <row r="6" spans="1:23" x14ac:dyDescent="0.25">
      <c r="A6" s="16"/>
      <c r="B6" s="5">
        <v>45068</v>
      </c>
      <c r="C6" s="4">
        <v>80</v>
      </c>
      <c r="D6" s="4">
        <v>140</v>
      </c>
      <c r="E6" s="4">
        <v>40</v>
      </c>
      <c r="F6" s="4"/>
      <c r="G6" s="4">
        <v>34</v>
      </c>
      <c r="H6" s="4">
        <v>50</v>
      </c>
      <c r="I6" s="4">
        <v>8</v>
      </c>
      <c r="J6" s="4">
        <v>40</v>
      </c>
      <c r="K6" s="4"/>
      <c r="L6" s="4"/>
      <c r="M6" s="4"/>
      <c r="N6" s="4"/>
      <c r="O6" s="4">
        <v>22</v>
      </c>
      <c r="P6" s="4">
        <v>50</v>
      </c>
      <c r="Q6" s="4">
        <v>16</v>
      </c>
      <c r="R6" s="4"/>
      <c r="S6" s="4"/>
      <c r="T6" s="4"/>
      <c r="U6" s="4"/>
      <c r="V6" s="4"/>
      <c r="W6" s="4"/>
    </row>
    <row r="7" spans="1:23" x14ac:dyDescent="0.25">
      <c r="A7" s="16"/>
      <c r="B7" s="5">
        <v>45103</v>
      </c>
      <c r="C7" s="4">
        <v>90</v>
      </c>
      <c r="D7" s="4">
        <v>170</v>
      </c>
      <c r="E7" s="4">
        <v>50</v>
      </c>
      <c r="F7" s="4">
        <v>70</v>
      </c>
      <c r="G7" s="4">
        <v>29</v>
      </c>
      <c r="H7" s="4">
        <v>40</v>
      </c>
      <c r="I7" s="4">
        <v>7</v>
      </c>
      <c r="J7" s="4">
        <v>35</v>
      </c>
      <c r="K7" s="4">
        <v>29</v>
      </c>
      <c r="L7" s="4">
        <v>40</v>
      </c>
      <c r="M7" s="4">
        <v>12.5</v>
      </c>
      <c r="N7" s="4">
        <v>16</v>
      </c>
      <c r="O7" s="4">
        <v>30</v>
      </c>
      <c r="P7" s="4">
        <v>60</v>
      </c>
      <c r="Q7" s="4">
        <v>20</v>
      </c>
      <c r="R7" s="4">
        <v>20</v>
      </c>
      <c r="S7" s="4"/>
      <c r="T7" s="4"/>
      <c r="U7" s="4"/>
      <c r="V7" s="4"/>
      <c r="W7" s="4"/>
    </row>
    <row r="8" spans="1:23" x14ac:dyDescent="0.25">
      <c r="A8" s="16"/>
      <c r="B8" s="5">
        <v>45089</v>
      </c>
      <c r="C8" s="4"/>
      <c r="D8" s="4"/>
      <c r="E8" s="4"/>
      <c r="F8" s="4"/>
      <c r="G8" s="4">
        <v>34</v>
      </c>
      <c r="H8" s="4">
        <v>40</v>
      </c>
      <c r="I8" s="4">
        <v>8</v>
      </c>
      <c r="J8" s="4">
        <v>40</v>
      </c>
      <c r="K8" s="4">
        <v>34</v>
      </c>
      <c r="L8" s="4">
        <v>40</v>
      </c>
      <c r="M8" s="4">
        <v>15</v>
      </c>
      <c r="N8" s="4">
        <v>16</v>
      </c>
      <c r="O8" s="4"/>
      <c r="P8" s="4"/>
      <c r="Q8" s="4"/>
      <c r="R8" s="4"/>
      <c r="S8" s="4"/>
      <c r="T8" s="4"/>
      <c r="U8" s="4"/>
      <c r="V8" s="4"/>
      <c r="W8" s="4"/>
    </row>
    <row r="9" spans="1:23" x14ac:dyDescent="0.25">
      <c r="A9" s="16"/>
      <c r="B9" s="5">
        <v>45096</v>
      </c>
      <c r="C9" s="4">
        <v>50</v>
      </c>
      <c r="D9" s="4">
        <v>120</v>
      </c>
      <c r="E9" s="4">
        <v>40</v>
      </c>
      <c r="F9" s="4">
        <v>40</v>
      </c>
      <c r="G9" s="4">
        <v>34</v>
      </c>
      <c r="H9" s="4">
        <v>46</v>
      </c>
      <c r="I9" s="4">
        <v>9</v>
      </c>
      <c r="J9" s="4">
        <v>40</v>
      </c>
      <c r="K9" s="4">
        <v>29</v>
      </c>
      <c r="L9" s="4">
        <v>40</v>
      </c>
      <c r="M9" s="4">
        <v>15</v>
      </c>
      <c r="N9" s="4">
        <v>16</v>
      </c>
      <c r="O9" s="4">
        <v>50</v>
      </c>
      <c r="P9" s="4">
        <v>120</v>
      </c>
      <c r="Q9" s="4">
        <v>35</v>
      </c>
      <c r="R9" s="4">
        <v>30</v>
      </c>
      <c r="S9" s="4"/>
      <c r="T9" s="4"/>
      <c r="U9" s="4"/>
      <c r="V9" s="4"/>
      <c r="W9" s="4"/>
    </row>
    <row r="10" spans="1:23" x14ac:dyDescent="0.25">
      <c r="A10" s="16"/>
      <c r="B10" s="5">
        <v>45117</v>
      </c>
      <c r="G10" s="4">
        <v>29</v>
      </c>
      <c r="J10" s="4"/>
      <c r="L10" s="4">
        <v>40</v>
      </c>
      <c r="M10" s="4"/>
      <c r="O10" s="4">
        <v>50</v>
      </c>
      <c r="P10" s="4">
        <v>100</v>
      </c>
      <c r="S10" s="4">
        <v>40</v>
      </c>
      <c r="T10" s="4">
        <v>8</v>
      </c>
      <c r="U10" s="4">
        <v>34</v>
      </c>
      <c r="V10" s="4">
        <v>7</v>
      </c>
      <c r="W10" s="4">
        <v>16</v>
      </c>
    </row>
    <row r="11" spans="1:23" x14ac:dyDescent="0.25">
      <c r="A11" s="16"/>
      <c r="B11" s="5">
        <v>45152</v>
      </c>
      <c r="G11" s="4"/>
      <c r="J11" s="4">
        <v>80</v>
      </c>
      <c r="L11" s="4">
        <v>100</v>
      </c>
      <c r="M11" s="4"/>
      <c r="O11" s="4">
        <v>70</v>
      </c>
      <c r="P11" s="4">
        <v>150</v>
      </c>
      <c r="S11" s="4">
        <v>50</v>
      </c>
      <c r="T11" s="4">
        <v>40</v>
      </c>
      <c r="U11" s="4">
        <v>39</v>
      </c>
      <c r="V11" s="4">
        <v>8</v>
      </c>
      <c r="W11" s="4"/>
    </row>
    <row r="12" spans="1:23" x14ac:dyDescent="0.25">
      <c r="A12" s="16"/>
      <c r="B12" s="5">
        <v>45159</v>
      </c>
      <c r="G12" s="4"/>
      <c r="J12" s="4">
        <v>80</v>
      </c>
      <c r="L12" s="4">
        <v>110</v>
      </c>
      <c r="M12" s="4"/>
      <c r="O12" s="4">
        <v>60</v>
      </c>
      <c r="P12" s="4">
        <v>150</v>
      </c>
      <c r="S12" s="4">
        <v>50</v>
      </c>
      <c r="T12" s="4">
        <v>20</v>
      </c>
      <c r="U12" s="4">
        <v>39</v>
      </c>
      <c r="V12" s="4">
        <v>7</v>
      </c>
      <c r="W12" s="4"/>
    </row>
    <row r="13" spans="1:23" x14ac:dyDescent="0.25">
      <c r="A13" s="16"/>
      <c r="B13" s="5">
        <v>45166</v>
      </c>
      <c r="G13" s="4"/>
      <c r="J13" s="4">
        <v>80</v>
      </c>
      <c r="L13" s="4">
        <v>110</v>
      </c>
      <c r="M13" s="4"/>
      <c r="O13" s="4">
        <v>60</v>
      </c>
      <c r="P13" s="4">
        <v>150</v>
      </c>
      <c r="S13" s="4">
        <v>50</v>
      </c>
      <c r="T13" s="4">
        <v>20</v>
      </c>
      <c r="U13" s="4">
        <v>39</v>
      </c>
      <c r="V13" s="4">
        <v>7</v>
      </c>
      <c r="W13" s="4"/>
    </row>
    <row r="14" spans="1:23" x14ac:dyDescent="0.25">
      <c r="A14" s="16"/>
      <c r="B14" s="5">
        <v>45173</v>
      </c>
      <c r="G14" s="4"/>
      <c r="J14" s="4">
        <v>80</v>
      </c>
      <c r="L14" s="4">
        <v>110</v>
      </c>
      <c r="M14" s="4"/>
      <c r="O14" s="4">
        <v>50</v>
      </c>
      <c r="P14" s="4">
        <v>100</v>
      </c>
      <c r="S14" s="4">
        <v>30</v>
      </c>
      <c r="T14" s="4">
        <v>16</v>
      </c>
      <c r="U14" s="4">
        <v>34</v>
      </c>
      <c r="V14" s="4">
        <v>7</v>
      </c>
      <c r="W14" s="4"/>
    </row>
    <row r="15" spans="1:23" x14ac:dyDescent="0.25">
      <c r="A15" s="16"/>
      <c r="B15" s="5">
        <v>45180</v>
      </c>
      <c r="G15" s="4"/>
      <c r="J15" s="4">
        <v>70</v>
      </c>
      <c r="L15" s="4">
        <v>100</v>
      </c>
      <c r="M15" s="4"/>
      <c r="O15" s="4">
        <v>60</v>
      </c>
      <c r="P15" s="4">
        <v>120</v>
      </c>
      <c r="S15" s="4">
        <v>35</v>
      </c>
      <c r="T15" s="4">
        <v>20</v>
      </c>
      <c r="U15" s="4">
        <v>34</v>
      </c>
      <c r="V15" s="4">
        <v>6</v>
      </c>
      <c r="W15" s="4"/>
    </row>
    <row r="16" spans="1:23" x14ac:dyDescent="0.25">
      <c r="A16" s="16"/>
      <c r="B16" s="5">
        <v>45187</v>
      </c>
      <c r="G16" s="4"/>
      <c r="J16" s="4">
        <v>80</v>
      </c>
      <c r="L16" s="4">
        <v>110</v>
      </c>
      <c r="M16" s="4"/>
      <c r="O16" s="4">
        <v>50</v>
      </c>
      <c r="P16" s="4">
        <v>100</v>
      </c>
      <c r="S16" s="4">
        <v>30</v>
      </c>
      <c r="T16" s="4">
        <v>16</v>
      </c>
      <c r="U16" s="4">
        <v>34</v>
      </c>
      <c r="V16" s="4">
        <v>6</v>
      </c>
      <c r="W16" s="4"/>
    </row>
    <row r="17" spans="1:23" x14ac:dyDescent="0.25">
      <c r="A17" s="16"/>
      <c r="B17" s="5">
        <v>45194</v>
      </c>
      <c r="J17" s="4">
        <v>80</v>
      </c>
      <c r="L17" s="4">
        <v>120</v>
      </c>
      <c r="M17" s="4"/>
      <c r="O17" s="4">
        <v>60</v>
      </c>
      <c r="P17" s="4">
        <v>120</v>
      </c>
      <c r="S17" s="4">
        <v>40</v>
      </c>
      <c r="T17" s="4">
        <v>16</v>
      </c>
      <c r="U17" s="4">
        <v>39</v>
      </c>
      <c r="V17" s="4">
        <v>7</v>
      </c>
      <c r="W17" s="4"/>
    </row>
    <row r="18" spans="1:23" x14ac:dyDescent="0.25">
      <c r="A18" s="16"/>
      <c r="B18" s="5">
        <v>45651</v>
      </c>
      <c r="G18" s="4"/>
      <c r="J18" s="4"/>
      <c r="L18" s="4">
        <v>65</v>
      </c>
      <c r="M18" s="4"/>
      <c r="O18" s="4">
        <v>60</v>
      </c>
      <c r="P18" s="4">
        <v>135</v>
      </c>
      <c r="S18" s="4"/>
      <c r="T18" s="4">
        <v>16</v>
      </c>
      <c r="U18" s="4">
        <v>34</v>
      </c>
      <c r="V18" s="4">
        <v>6</v>
      </c>
      <c r="W18" s="4"/>
    </row>
    <row r="19" spans="1:23" x14ac:dyDescent="0.25">
      <c r="A19" s="16"/>
      <c r="B19" s="5">
        <v>45299</v>
      </c>
      <c r="J19" s="4"/>
      <c r="L19" s="4">
        <v>60</v>
      </c>
      <c r="M19" s="4"/>
      <c r="O19" s="4">
        <v>64</v>
      </c>
      <c r="P19" s="4">
        <v>146</v>
      </c>
      <c r="S19" s="4"/>
      <c r="T19" s="4">
        <v>25</v>
      </c>
      <c r="U19" s="4">
        <v>35</v>
      </c>
      <c r="V19" s="4">
        <v>7</v>
      </c>
      <c r="W19" s="4"/>
    </row>
    <row r="20" spans="1:23" x14ac:dyDescent="0.25">
      <c r="A20" s="16"/>
      <c r="B20" t="s">
        <v>33</v>
      </c>
      <c r="C20" s="1">
        <f t="shared" ref="C20:W20" si="0">AVERAGE(C2:C19)</f>
        <v>69.142857142857139</v>
      </c>
      <c r="D20" s="1">
        <f t="shared" si="0"/>
        <v>130</v>
      </c>
      <c r="E20" s="1">
        <f t="shared" si="0"/>
        <v>44</v>
      </c>
      <c r="F20" s="1">
        <f t="shared" si="0"/>
        <v>43.333333333333336</v>
      </c>
      <c r="G20" s="1">
        <f t="shared" si="0"/>
        <v>30.111111111111111</v>
      </c>
      <c r="H20" s="1">
        <f t="shared" si="0"/>
        <v>41.25</v>
      </c>
      <c r="I20" s="1">
        <f t="shared" si="0"/>
        <v>7.625</v>
      </c>
      <c r="J20" s="1">
        <f t="shared" si="0"/>
        <v>57</v>
      </c>
      <c r="K20" s="1">
        <f t="shared" si="0"/>
        <v>30.714285714285715</v>
      </c>
      <c r="L20" s="1">
        <f t="shared" si="0"/>
        <v>70.529411764705884</v>
      </c>
      <c r="M20" s="1">
        <f t="shared" si="0"/>
        <v>13.928571428571429</v>
      </c>
      <c r="N20" s="1">
        <f t="shared" si="0"/>
        <v>17.142857142857142</v>
      </c>
      <c r="O20" s="1">
        <f t="shared" si="0"/>
        <v>48.625</v>
      </c>
      <c r="P20" s="1">
        <f t="shared" si="0"/>
        <v>104.4375</v>
      </c>
      <c r="Q20" s="1">
        <f t="shared" si="0"/>
        <v>23.833333333333332</v>
      </c>
      <c r="R20" s="1">
        <f t="shared" si="0"/>
        <v>22.4</v>
      </c>
      <c r="S20" s="1">
        <f t="shared" si="0"/>
        <v>40.625</v>
      </c>
      <c r="T20" s="1">
        <f t="shared" si="0"/>
        <v>19.7</v>
      </c>
      <c r="U20" s="1">
        <f t="shared" si="0"/>
        <v>36.1</v>
      </c>
      <c r="V20" s="1">
        <f t="shared" si="0"/>
        <v>6.8</v>
      </c>
      <c r="W20" s="1">
        <f t="shared" si="0"/>
        <v>16</v>
      </c>
    </row>
    <row r="21" spans="1:23" x14ac:dyDescent="0.25">
      <c r="A21" s="16"/>
      <c r="B21" t="s">
        <v>4</v>
      </c>
      <c r="C21" s="1">
        <f t="shared" ref="C21:W21" si="1">_xlfn.STDEV.S(C2:C19)</f>
        <v>15.442674330445191</v>
      </c>
      <c r="D21" s="1">
        <f t="shared" si="1"/>
        <v>24.494897427831781</v>
      </c>
      <c r="E21" s="1">
        <f t="shared" si="1"/>
        <v>4.4721359549995796</v>
      </c>
      <c r="F21" s="1">
        <f t="shared" si="1"/>
        <v>20.655911179772893</v>
      </c>
      <c r="G21" s="1">
        <f t="shared" si="1"/>
        <v>3.3333333333333295</v>
      </c>
      <c r="H21" s="1">
        <f t="shared" si="1"/>
        <v>4.7734384133153203</v>
      </c>
      <c r="I21" s="1">
        <f t="shared" si="1"/>
        <v>0.91612538131290433</v>
      </c>
      <c r="J21" s="1">
        <f t="shared" si="1"/>
        <v>21.111946516469903</v>
      </c>
      <c r="K21" s="1">
        <f t="shared" si="1"/>
        <v>4.1115400891590399</v>
      </c>
      <c r="L21" s="1">
        <f t="shared" si="1"/>
        <v>33.926607638877677</v>
      </c>
      <c r="M21" s="1">
        <f t="shared" si="1"/>
        <v>1.3363062095621221</v>
      </c>
      <c r="N21" s="1">
        <f t="shared" si="1"/>
        <v>2.2677868380553563</v>
      </c>
      <c r="O21" s="1">
        <f t="shared" si="1"/>
        <v>16.194134740701646</v>
      </c>
      <c r="P21" s="1">
        <f t="shared" si="1"/>
        <v>39.264859183074456</v>
      </c>
      <c r="Q21" s="1">
        <f t="shared" si="1"/>
        <v>7.1670542530852028</v>
      </c>
      <c r="R21" s="1">
        <f t="shared" si="1"/>
        <v>9.8132563402776736</v>
      </c>
      <c r="S21" s="1">
        <f t="shared" si="1"/>
        <v>8.6344410026689875</v>
      </c>
      <c r="T21" s="1">
        <f t="shared" si="1"/>
        <v>8.3805329981650516</v>
      </c>
      <c r="U21" s="1">
        <f t="shared" si="1"/>
        <v>2.5144029554194809</v>
      </c>
      <c r="V21" s="1">
        <f t="shared" si="1"/>
        <v>0.63245553203367588</v>
      </c>
      <c r="W21" s="1" t="e">
        <f t="shared" si="1"/>
        <v>#DIV/0!</v>
      </c>
    </row>
    <row r="22" spans="1:23" x14ac:dyDescent="0.25">
      <c r="A22" s="16"/>
    </row>
    <row r="23" spans="1:23" x14ac:dyDescent="0.25">
      <c r="B23" s="6" t="s">
        <v>5</v>
      </c>
      <c r="C23" s="6">
        <f t="shared" ref="C23:W23" si="2">MIN(C2:C19)</f>
        <v>50</v>
      </c>
      <c r="D23" s="6">
        <f t="shared" si="2"/>
        <v>90</v>
      </c>
      <c r="E23" s="6">
        <f t="shared" si="2"/>
        <v>40</v>
      </c>
      <c r="F23" s="6">
        <f t="shared" si="2"/>
        <v>20</v>
      </c>
      <c r="G23" s="6">
        <f t="shared" si="2"/>
        <v>24</v>
      </c>
      <c r="H23" s="6">
        <f t="shared" si="2"/>
        <v>34</v>
      </c>
      <c r="I23" s="6">
        <f t="shared" si="2"/>
        <v>6</v>
      </c>
      <c r="J23" s="6">
        <f t="shared" si="2"/>
        <v>35</v>
      </c>
      <c r="K23" s="6">
        <f t="shared" si="2"/>
        <v>24</v>
      </c>
      <c r="L23" s="6">
        <f t="shared" si="2"/>
        <v>34</v>
      </c>
      <c r="M23" s="6">
        <f t="shared" si="2"/>
        <v>12.5</v>
      </c>
      <c r="N23" s="6">
        <f t="shared" si="2"/>
        <v>14</v>
      </c>
      <c r="O23" s="6">
        <f t="shared" si="2"/>
        <v>20</v>
      </c>
      <c r="P23" s="6">
        <f t="shared" si="2"/>
        <v>40</v>
      </c>
      <c r="Q23" s="6">
        <f t="shared" si="2"/>
        <v>16</v>
      </c>
      <c r="R23" s="6">
        <f t="shared" si="2"/>
        <v>12</v>
      </c>
      <c r="S23" s="6">
        <f t="shared" si="2"/>
        <v>30</v>
      </c>
      <c r="T23" s="6">
        <f t="shared" si="2"/>
        <v>8</v>
      </c>
      <c r="U23" s="6">
        <f t="shared" si="2"/>
        <v>34</v>
      </c>
      <c r="V23" s="6">
        <f t="shared" si="2"/>
        <v>6</v>
      </c>
      <c r="W23" s="6">
        <f t="shared" si="2"/>
        <v>16</v>
      </c>
    </row>
    <row r="24" spans="1:23" x14ac:dyDescent="0.25">
      <c r="B24" s="6" t="s">
        <v>6</v>
      </c>
      <c r="C24" s="6">
        <f t="shared" ref="C24:W24" si="3">MAX(C2:C19)</f>
        <v>90</v>
      </c>
      <c r="D24" s="6">
        <f t="shared" si="3"/>
        <v>170</v>
      </c>
      <c r="E24" s="6">
        <f t="shared" si="3"/>
        <v>50</v>
      </c>
      <c r="F24" s="6">
        <f t="shared" si="3"/>
        <v>70</v>
      </c>
      <c r="G24" s="6">
        <f t="shared" si="3"/>
        <v>34</v>
      </c>
      <c r="H24" s="6">
        <f t="shared" si="3"/>
        <v>50</v>
      </c>
      <c r="I24" s="6">
        <f t="shared" si="3"/>
        <v>9</v>
      </c>
      <c r="J24" s="6">
        <f t="shared" si="3"/>
        <v>80</v>
      </c>
      <c r="K24" s="6">
        <f t="shared" si="3"/>
        <v>35</v>
      </c>
      <c r="L24" s="6">
        <f t="shared" si="3"/>
        <v>120</v>
      </c>
      <c r="M24" s="6">
        <f t="shared" si="3"/>
        <v>15</v>
      </c>
      <c r="N24" s="6">
        <f t="shared" si="3"/>
        <v>20</v>
      </c>
      <c r="O24" s="6">
        <f t="shared" si="3"/>
        <v>70</v>
      </c>
      <c r="P24" s="6">
        <f t="shared" si="3"/>
        <v>150</v>
      </c>
      <c r="Q24" s="6">
        <f t="shared" si="3"/>
        <v>35</v>
      </c>
      <c r="R24" s="6">
        <f t="shared" si="3"/>
        <v>35</v>
      </c>
      <c r="S24" s="6">
        <f t="shared" si="3"/>
        <v>50</v>
      </c>
      <c r="T24" s="6">
        <f t="shared" si="3"/>
        <v>40</v>
      </c>
      <c r="U24" s="6">
        <f t="shared" si="3"/>
        <v>39</v>
      </c>
      <c r="V24" s="6">
        <f t="shared" si="3"/>
        <v>8</v>
      </c>
      <c r="W24" s="6">
        <f t="shared" si="3"/>
        <v>16</v>
      </c>
    </row>
  </sheetData>
  <mergeCells count="1">
    <mergeCell ref="A2:A22"/>
  </mergeCells>
  <conditionalFormatting sqref="C2:C9">
    <cfRule type="top10" dxfId="65" priority="39" bottom="1" rank="1"/>
    <cfRule type="top10" dxfId="64" priority="40" rank="1"/>
  </conditionalFormatting>
  <conditionalFormatting sqref="D2:D9">
    <cfRule type="top10" dxfId="63" priority="37" bottom="1" rank="1"/>
    <cfRule type="top10" dxfId="62" priority="38" rank="1"/>
  </conditionalFormatting>
  <conditionalFormatting sqref="E2:E9">
    <cfRule type="top10" dxfId="61" priority="35" bottom="1" rank="1"/>
    <cfRule type="top10" dxfId="60" priority="36" rank="1"/>
  </conditionalFormatting>
  <conditionalFormatting sqref="F2:F9">
    <cfRule type="top10" dxfId="59" priority="33" bottom="1" rank="1"/>
    <cfRule type="top10" dxfId="58" priority="34" rank="1"/>
  </conditionalFormatting>
  <conditionalFormatting sqref="G2:G9">
    <cfRule type="top10" dxfId="57" priority="31" bottom="1" rank="1"/>
    <cfRule type="top10" dxfId="56" priority="32" rank="1"/>
  </conditionalFormatting>
  <conditionalFormatting sqref="H2:H9">
    <cfRule type="top10" dxfId="55" priority="29" bottom="1" rank="1"/>
    <cfRule type="top10" dxfId="54" priority="30" rank="1"/>
  </conditionalFormatting>
  <conditionalFormatting sqref="I2:I9">
    <cfRule type="top10" dxfId="53" priority="27" bottom="1" rank="1"/>
    <cfRule type="top10" dxfId="52" priority="28" rank="1"/>
  </conditionalFormatting>
  <conditionalFormatting sqref="J2:J19">
    <cfRule type="top10" dxfId="51" priority="19" bottom="1" rank="1"/>
    <cfRule type="top10" dxfId="50" priority="20" rank="1"/>
  </conditionalFormatting>
  <conditionalFormatting sqref="K2:K9">
    <cfRule type="top10" dxfId="49" priority="25" bottom="1" rank="1"/>
    <cfRule type="top10" dxfId="48" priority="26" rank="1"/>
  </conditionalFormatting>
  <conditionalFormatting sqref="L2:L19">
    <cfRule type="top10" dxfId="47" priority="17" bottom="1" rank="1"/>
    <cfRule type="top10" dxfId="46" priority="18" rank="1"/>
  </conditionalFormatting>
  <conditionalFormatting sqref="M2:M19">
    <cfRule type="top10" dxfId="45" priority="15" bottom="1" rank="1"/>
    <cfRule type="top10" dxfId="44" priority="16" rank="1"/>
  </conditionalFormatting>
  <conditionalFormatting sqref="N2:N9">
    <cfRule type="top10" dxfId="43" priority="23" bottom="1" rank="1"/>
    <cfRule type="top10" dxfId="42" priority="24" rank="1"/>
  </conditionalFormatting>
  <conditionalFormatting sqref="O2:O19">
    <cfRule type="top10" dxfId="41" priority="13" bottom="1" rank="1"/>
    <cfRule type="top10" dxfId="40" priority="14" rank="1"/>
  </conditionalFormatting>
  <conditionalFormatting sqref="P2:P19">
    <cfRule type="top10" dxfId="39" priority="11" bottom="1" rank="1"/>
    <cfRule type="top10" dxfId="38" priority="12" rank="1"/>
  </conditionalFormatting>
  <conditionalFormatting sqref="Q2:Q9">
    <cfRule type="top10" dxfId="37" priority="21" bottom="1" rank="1"/>
    <cfRule type="top10" dxfId="36" priority="22" rank="1"/>
  </conditionalFormatting>
  <conditionalFormatting sqref="R2:R9">
    <cfRule type="top10" dxfId="35" priority="41" bottom="1" rank="1"/>
    <cfRule type="top10" dxfId="34" priority="42" rank="1"/>
  </conditionalFormatting>
  <conditionalFormatting sqref="S2:S19">
    <cfRule type="top10" dxfId="33" priority="9" bottom="1" rank="1"/>
    <cfRule type="top10" dxfId="32" priority="10" rank="1"/>
  </conditionalFormatting>
  <conditionalFormatting sqref="T2:T19">
    <cfRule type="top10" dxfId="31" priority="7" bottom="1" rank="1"/>
    <cfRule type="top10" dxfId="30" priority="8" rank="1"/>
  </conditionalFormatting>
  <conditionalFormatting sqref="U2:U19">
    <cfRule type="top10" dxfId="29" priority="5" bottom="1" rank="1"/>
    <cfRule type="top10" dxfId="28" priority="6" rank="1"/>
  </conditionalFormatting>
  <conditionalFormatting sqref="V2:V19">
    <cfRule type="top10" dxfId="27" priority="3" bottom="1" rank="1"/>
    <cfRule type="top10" dxfId="26" priority="4" rank="1"/>
  </conditionalFormatting>
  <conditionalFormatting sqref="W2:W19">
    <cfRule type="top10" dxfId="25" priority="1" bottom="1" rank="1"/>
    <cfRule type="top10" dxfId="24" priority="2" rank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D6A07-282D-40C9-B944-724655DAF75E}">
  <dimension ref="A1:I12"/>
  <sheetViews>
    <sheetView zoomScale="80" zoomScaleNormal="80" workbookViewId="0">
      <selection activeCell="B11" sqref="B11:I12"/>
    </sheetView>
  </sheetViews>
  <sheetFormatPr defaultRowHeight="15" x14ac:dyDescent="0.25"/>
  <cols>
    <col min="1" max="1" width="15.85546875" bestFit="1" customWidth="1"/>
    <col min="2" max="2" width="9.28515625" bestFit="1" customWidth="1"/>
    <col min="3" max="3" width="7.28515625" bestFit="1" customWidth="1"/>
    <col min="4" max="4" width="19.42578125" bestFit="1" customWidth="1"/>
    <col min="5" max="5" width="10.140625" bestFit="1" customWidth="1"/>
    <col min="6" max="6" width="26" bestFit="1" customWidth="1"/>
    <col min="7" max="7" width="17.140625" bestFit="1" customWidth="1"/>
    <col min="8" max="8" width="19.85546875" bestFit="1" customWidth="1"/>
    <col min="9" max="9" width="14.85546875" bestFit="1" customWidth="1"/>
  </cols>
  <sheetData>
    <row r="1" spans="1:9" x14ac:dyDescent="0.25">
      <c r="A1" s="3"/>
      <c r="B1" s="3" t="s">
        <v>1</v>
      </c>
      <c r="C1" s="4" t="s">
        <v>20</v>
      </c>
      <c r="D1" s="4" t="s">
        <v>23</v>
      </c>
      <c r="E1" s="4" t="s">
        <v>19</v>
      </c>
      <c r="F1" s="4" t="s">
        <v>24</v>
      </c>
      <c r="G1" s="4" t="s">
        <v>16</v>
      </c>
      <c r="H1" s="4" t="s">
        <v>26</v>
      </c>
      <c r="I1" s="4" t="s">
        <v>27</v>
      </c>
    </row>
    <row r="2" spans="1:9" x14ac:dyDescent="0.25">
      <c r="A2" s="17" t="s">
        <v>29</v>
      </c>
      <c r="B2" s="5">
        <v>45075</v>
      </c>
      <c r="C2" s="4">
        <v>150</v>
      </c>
      <c r="D2" s="4">
        <v>70</v>
      </c>
      <c r="E2" s="4">
        <v>70</v>
      </c>
      <c r="F2" s="4">
        <v>35</v>
      </c>
      <c r="G2" s="4">
        <v>80</v>
      </c>
      <c r="H2" s="4"/>
      <c r="I2" s="4">
        <v>20</v>
      </c>
    </row>
    <row r="3" spans="1:9" x14ac:dyDescent="0.25">
      <c r="A3" s="17"/>
      <c r="B3" s="5">
        <v>45082</v>
      </c>
      <c r="C3" s="4">
        <v>190</v>
      </c>
      <c r="D3" s="4">
        <v>90</v>
      </c>
      <c r="E3" s="4">
        <v>80</v>
      </c>
      <c r="F3" s="4">
        <v>35</v>
      </c>
      <c r="G3" s="4">
        <v>80</v>
      </c>
      <c r="H3" s="4">
        <v>9</v>
      </c>
      <c r="I3" s="4">
        <v>22</v>
      </c>
    </row>
    <row r="4" spans="1:9" x14ac:dyDescent="0.25">
      <c r="A4" s="17"/>
      <c r="B4" s="5">
        <v>45110</v>
      </c>
      <c r="C4" s="4">
        <v>200</v>
      </c>
      <c r="D4" s="4">
        <v>80</v>
      </c>
      <c r="E4" s="4">
        <v>90</v>
      </c>
      <c r="F4" s="4"/>
      <c r="G4" s="4">
        <v>80</v>
      </c>
      <c r="H4" s="4">
        <v>8</v>
      </c>
      <c r="I4" s="4">
        <v>24</v>
      </c>
    </row>
    <row r="5" spans="1:9" x14ac:dyDescent="0.25">
      <c r="A5" s="17"/>
      <c r="B5" s="5">
        <v>45250</v>
      </c>
      <c r="C5" s="4">
        <v>160</v>
      </c>
      <c r="D5" s="4">
        <v>90</v>
      </c>
      <c r="E5" s="4">
        <v>80</v>
      </c>
    </row>
    <row r="6" spans="1:9" x14ac:dyDescent="0.25">
      <c r="A6" s="17"/>
      <c r="B6" s="5">
        <v>45257</v>
      </c>
      <c r="C6" s="4">
        <v>190</v>
      </c>
      <c r="D6" s="4">
        <v>95</v>
      </c>
      <c r="E6" s="4">
        <v>85</v>
      </c>
    </row>
    <row r="7" spans="1:9" x14ac:dyDescent="0.25">
      <c r="A7" s="17"/>
      <c r="B7" s="5">
        <v>45306</v>
      </c>
      <c r="C7" s="4">
        <v>200</v>
      </c>
      <c r="D7" s="4"/>
      <c r="E7" s="4">
        <v>90</v>
      </c>
    </row>
    <row r="8" spans="1:9" x14ac:dyDescent="0.25">
      <c r="A8" s="17"/>
      <c r="B8" t="s">
        <v>34</v>
      </c>
      <c r="C8" s="1">
        <f t="shared" ref="C8:I8" si="0">AVERAGE(C2:C7)</f>
        <v>181.66666666666666</v>
      </c>
      <c r="D8" s="1">
        <f t="shared" si="0"/>
        <v>85</v>
      </c>
      <c r="E8" s="1">
        <f t="shared" si="0"/>
        <v>82.5</v>
      </c>
      <c r="F8" s="1">
        <f t="shared" si="0"/>
        <v>35</v>
      </c>
      <c r="G8" s="1">
        <f t="shared" si="0"/>
        <v>80</v>
      </c>
      <c r="H8" s="1">
        <f t="shared" si="0"/>
        <v>8.5</v>
      </c>
      <c r="I8" s="1">
        <f t="shared" si="0"/>
        <v>22</v>
      </c>
    </row>
    <row r="9" spans="1:9" x14ac:dyDescent="0.25">
      <c r="A9" s="17"/>
      <c r="B9" t="s">
        <v>4</v>
      </c>
      <c r="C9" s="1">
        <f t="shared" ref="C9:I9" si="1">_xlfn.STDEV.S(C2:C7)</f>
        <v>21.369760566432856</v>
      </c>
      <c r="D9" s="1">
        <f t="shared" si="1"/>
        <v>10</v>
      </c>
      <c r="E9" s="1">
        <f t="shared" si="1"/>
        <v>7.5828754440515507</v>
      </c>
      <c r="F9" s="1">
        <f t="shared" si="1"/>
        <v>0</v>
      </c>
      <c r="G9" s="1">
        <f t="shared" si="1"/>
        <v>0</v>
      </c>
      <c r="H9" s="1">
        <f t="shared" si="1"/>
        <v>0.70710678118654757</v>
      </c>
      <c r="I9" s="1">
        <f t="shared" si="1"/>
        <v>2</v>
      </c>
    </row>
    <row r="11" spans="1:9" x14ac:dyDescent="0.25">
      <c r="B11" s="6" t="s">
        <v>5</v>
      </c>
      <c r="C11" s="6">
        <f t="shared" ref="C11:I11" si="2">MIN(C2:C7)</f>
        <v>150</v>
      </c>
      <c r="D11" s="6">
        <f t="shared" si="2"/>
        <v>70</v>
      </c>
      <c r="E11" s="6">
        <f t="shared" si="2"/>
        <v>70</v>
      </c>
      <c r="F11" s="6">
        <f t="shared" si="2"/>
        <v>35</v>
      </c>
      <c r="G11" s="6">
        <f t="shared" si="2"/>
        <v>80</v>
      </c>
      <c r="H11" s="6">
        <f t="shared" si="2"/>
        <v>8</v>
      </c>
      <c r="I11" s="6">
        <f t="shared" si="2"/>
        <v>20</v>
      </c>
    </row>
    <row r="12" spans="1:9" x14ac:dyDescent="0.25">
      <c r="B12" s="6" t="s">
        <v>6</v>
      </c>
      <c r="C12" s="6">
        <f t="shared" ref="C12:I12" si="3">MAX(C2:C7)</f>
        <v>200</v>
      </c>
      <c r="D12" s="6">
        <f t="shared" si="3"/>
        <v>95</v>
      </c>
      <c r="E12" s="6">
        <f t="shared" si="3"/>
        <v>90</v>
      </c>
      <c r="F12" s="6">
        <f t="shared" si="3"/>
        <v>35</v>
      </c>
      <c r="G12" s="6">
        <f t="shared" si="3"/>
        <v>80</v>
      </c>
      <c r="H12" s="6">
        <f t="shared" si="3"/>
        <v>9</v>
      </c>
      <c r="I12" s="6">
        <f t="shared" si="3"/>
        <v>24</v>
      </c>
    </row>
  </sheetData>
  <mergeCells count="1">
    <mergeCell ref="A2:A9"/>
  </mergeCells>
  <conditionalFormatting sqref="C2:C7">
    <cfRule type="top10" dxfId="23" priority="9" bottom="1" rank="1"/>
    <cfRule type="top10" dxfId="22" priority="10" rank="1"/>
  </conditionalFormatting>
  <conditionalFormatting sqref="D2:D7">
    <cfRule type="top10" dxfId="21" priority="11" bottom="1" rank="1"/>
    <cfRule type="top10" dxfId="20" priority="12" rank="1"/>
  </conditionalFormatting>
  <conditionalFormatting sqref="E2:E7">
    <cfRule type="top10" dxfId="19" priority="13" bottom="1" rank="1"/>
    <cfRule type="top10" dxfId="18" priority="14" rank="1"/>
  </conditionalFormatting>
  <conditionalFormatting sqref="F2:F4">
    <cfRule type="top10" dxfId="17" priority="7" bottom="1" rank="1"/>
    <cfRule type="top10" dxfId="16" priority="8" rank="1"/>
  </conditionalFormatting>
  <conditionalFormatting sqref="G2:G4">
    <cfRule type="top10" dxfId="15" priority="5" bottom="1" rank="1"/>
    <cfRule type="top10" dxfId="14" priority="6" rank="1"/>
  </conditionalFormatting>
  <conditionalFormatting sqref="H2:H4">
    <cfRule type="top10" dxfId="13" priority="3" bottom="1" rank="1"/>
    <cfRule type="top10" dxfId="12" priority="4" rank="1"/>
  </conditionalFormatting>
  <conditionalFormatting sqref="I2:I4">
    <cfRule type="top10" dxfId="11" priority="1" bottom="1" rank="1"/>
    <cfRule type="top10" dxfId="10" priority="2" rank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4F5B1-C91F-4D30-8D45-023355BC5436}">
  <dimension ref="A1:G11"/>
  <sheetViews>
    <sheetView zoomScale="80" zoomScaleNormal="80" workbookViewId="0">
      <selection activeCell="F14" sqref="F14"/>
    </sheetView>
  </sheetViews>
  <sheetFormatPr defaultRowHeight="15" x14ac:dyDescent="0.25"/>
  <cols>
    <col min="1" max="1" width="15" bestFit="1" customWidth="1"/>
    <col min="2" max="2" width="9.28515625" bestFit="1" customWidth="1"/>
    <col min="3" max="3" width="10.140625" bestFit="1" customWidth="1"/>
    <col min="4" max="4" width="24.140625" bestFit="1" customWidth="1"/>
    <col min="5" max="5" width="7.28515625" bestFit="1" customWidth="1"/>
    <col min="6" max="6" width="17.85546875" bestFit="1" customWidth="1"/>
    <col min="7" max="7" width="11.7109375" bestFit="1" customWidth="1"/>
  </cols>
  <sheetData>
    <row r="1" spans="1:7" x14ac:dyDescent="0.25">
      <c r="A1" s="3"/>
      <c r="B1" s="3" t="s">
        <v>1</v>
      </c>
      <c r="C1" s="4" t="s">
        <v>19</v>
      </c>
      <c r="D1" s="4" t="s">
        <v>31</v>
      </c>
      <c r="E1" s="4" t="s">
        <v>20</v>
      </c>
      <c r="F1" s="4" t="s">
        <v>32</v>
      </c>
      <c r="G1" s="4" t="s">
        <v>14</v>
      </c>
    </row>
    <row r="2" spans="1:7" x14ac:dyDescent="0.25">
      <c r="A2" s="17" t="s">
        <v>30</v>
      </c>
      <c r="B2" s="5">
        <v>45229</v>
      </c>
      <c r="C2" s="4">
        <v>40</v>
      </c>
      <c r="D2" s="4">
        <v>50</v>
      </c>
      <c r="E2" s="4"/>
      <c r="F2" s="4"/>
      <c r="G2" s="4"/>
    </row>
    <row r="3" spans="1:7" x14ac:dyDescent="0.25">
      <c r="A3" s="17"/>
      <c r="B3" s="5">
        <v>45236</v>
      </c>
      <c r="C3" s="4">
        <v>35</v>
      </c>
      <c r="D3" s="4">
        <v>50</v>
      </c>
      <c r="E3" s="4"/>
      <c r="F3" s="4"/>
      <c r="G3" s="4"/>
    </row>
    <row r="4" spans="1:7" x14ac:dyDescent="0.25">
      <c r="A4" s="17"/>
      <c r="B4" s="5">
        <v>45264</v>
      </c>
      <c r="C4" s="4">
        <v>56</v>
      </c>
      <c r="D4" s="4"/>
      <c r="E4" s="4">
        <v>120</v>
      </c>
      <c r="F4" s="4">
        <v>31</v>
      </c>
      <c r="G4" s="4">
        <v>40</v>
      </c>
    </row>
    <row r="5" spans="1:7" x14ac:dyDescent="0.25">
      <c r="A5" s="17"/>
      <c r="B5" s="5">
        <v>45271</v>
      </c>
      <c r="C5" s="4">
        <v>56</v>
      </c>
      <c r="D5" s="4"/>
      <c r="E5" s="4">
        <v>120</v>
      </c>
      <c r="F5" s="4">
        <v>31</v>
      </c>
      <c r="G5" s="4">
        <v>40</v>
      </c>
    </row>
    <row r="6" spans="1:7" x14ac:dyDescent="0.25">
      <c r="A6" s="17"/>
      <c r="B6" s="7">
        <v>45278</v>
      </c>
      <c r="C6" s="4">
        <v>75</v>
      </c>
      <c r="D6" s="4"/>
      <c r="E6" s="4">
        <v>170</v>
      </c>
      <c r="F6" s="4"/>
      <c r="G6" s="4">
        <v>50</v>
      </c>
    </row>
    <row r="7" spans="1:7" x14ac:dyDescent="0.25">
      <c r="A7" s="17"/>
      <c r="B7" t="s">
        <v>34</v>
      </c>
      <c r="C7" s="1">
        <f>AVERAGE(C2:C6)</f>
        <v>52.4</v>
      </c>
      <c r="D7" s="1">
        <f>AVERAGE(D2:D6)</f>
        <v>50</v>
      </c>
      <c r="E7" s="1">
        <f>AVERAGE(E2:E6)</f>
        <v>136.66666666666666</v>
      </c>
      <c r="F7" s="1">
        <f>AVERAGE(F2:F6)</f>
        <v>31</v>
      </c>
      <c r="G7" s="1">
        <f>AVERAGE(G2:G6)</f>
        <v>43.333333333333336</v>
      </c>
    </row>
    <row r="8" spans="1:7" x14ac:dyDescent="0.25">
      <c r="A8" s="17"/>
      <c r="B8" t="s">
        <v>4</v>
      </c>
      <c r="C8" s="1">
        <f>_xlfn.STDEV.S(C2:C6)</f>
        <v>15.757537878742356</v>
      </c>
      <c r="D8" s="1">
        <f>_xlfn.STDEV.S(D2:D6)</f>
        <v>0</v>
      </c>
      <c r="E8" s="1">
        <f>_xlfn.STDEV.S(E2:E6)</f>
        <v>28.867513459481266</v>
      </c>
      <c r="F8" s="1">
        <f>_xlfn.STDEV.S(F2:F6)</f>
        <v>0</v>
      </c>
      <c r="G8" s="1">
        <f>_xlfn.STDEV.S(G2:G6)</f>
        <v>5.7735026918962706</v>
      </c>
    </row>
    <row r="10" spans="1:7" x14ac:dyDescent="0.25">
      <c r="B10" s="8" t="s">
        <v>5</v>
      </c>
      <c r="C10" s="8">
        <f>MIN(C2:C6)</f>
        <v>35</v>
      </c>
      <c r="D10" s="8">
        <f>MIN(D2:D6)</f>
        <v>50</v>
      </c>
      <c r="E10" s="8">
        <f>MIN(E2:E6)</f>
        <v>120</v>
      </c>
      <c r="F10" s="8">
        <f>MIN(F2:F6)</f>
        <v>31</v>
      </c>
      <c r="G10" s="8">
        <f>MIN(G2:G6)</f>
        <v>40</v>
      </c>
    </row>
    <row r="11" spans="1:7" x14ac:dyDescent="0.25">
      <c r="B11" s="8" t="s">
        <v>6</v>
      </c>
      <c r="C11" s="8">
        <f>MAX(C2:C6)</f>
        <v>75</v>
      </c>
      <c r="D11" s="8">
        <f>MAX(D2:D6)</f>
        <v>50</v>
      </c>
      <c r="E11" s="8">
        <f>MAX(E2:E6)</f>
        <v>170</v>
      </c>
      <c r="F11" s="8">
        <f>MAX(F2:F6)</f>
        <v>31</v>
      </c>
      <c r="G11" s="8">
        <f>MAX(G2:G6)</f>
        <v>50</v>
      </c>
    </row>
  </sheetData>
  <mergeCells count="1">
    <mergeCell ref="A2:A8"/>
  </mergeCells>
  <conditionalFormatting sqref="C2:C6">
    <cfRule type="top10" dxfId="9" priority="9" bottom="1" rank="1"/>
    <cfRule type="top10" dxfId="8" priority="10" rank="1"/>
  </conditionalFormatting>
  <conditionalFormatting sqref="D2:D6">
    <cfRule type="top10" dxfId="7" priority="7" bottom="1" rank="1"/>
    <cfRule type="top10" dxfId="6" priority="8" rank="1"/>
  </conditionalFormatting>
  <conditionalFormatting sqref="E2:E6">
    <cfRule type="top10" dxfId="5" priority="5" bottom="1" rank="1"/>
    <cfRule type="top10" dxfId="4" priority="6" rank="1"/>
  </conditionalFormatting>
  <conditionalFormatting sqref="F2:F6">
    <cfRule type="top10" dxfId="3" priority="3" bottom="1" rank="1"/>
    <cfRule type="top10" dxfId="2" priority="4" rank="1"/>
  </conditionalFormatting>
  <conditionalFormatting sqref="G2:G6">
    <cfRule type="top10" dxfId="1" priority="1" bottom="1" rank="1"/>
    <cfRule type="top10" dxfId="0" priority="2" rank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67BA0-FEB7-4343-A259-8182FB4925B0}">
  <dimension ref="A1:N29"/>
  <sheetViews>
    <sheetView zoomScale="70" zoomScaleNormal="70" workbookViewId="0">
      <selection sqref="A1:N27"/>
    </sheetView>
  </sheetViews>
  <sheetFormatPr defaultRowHeight="15" x14ac:dyDescent="0.25"/>
  <cols>
    <col min="1" max="1" width="31.28515625" bestFit="1" customWidth="1"/>
    <col min="2" max="2" width="6.28515625" bestFit="1" customWidth="1"/>
    <col min="3" max="3" width="11.5703125" bestFit="1" customWidth="1"/>
    <col min="4" max="4" width="12.85546875" bestFit="1" customWidth="1"/>
    <col min="5" max="5" width="5" bestFit="1" customWidth="1"/>
    <col min="6" max="6" width="11.5703125" bestFit="1" customWidth="1"/>
    <col min="7" max="7" width="12.42578125" bestFit="1" customWidth="1"/>
    <col min="8" max="8" width="9.140625" bestFit="1" customWidth="1"/>
    <col min="9" max="9" width="12.42578125" bestFit="1" customWidth="1"/>
    <col min="10" max="10" width="12.85546875" bestFit="1" customWidth="1"/>
    <col min="11" max="11" width="8.85546875" bestFit="1" customWidth="1"/>
    <col min="12" max="12" width="11.7109375" bestFit="1" customWidth="1"/>
    <col min="13" max="13" width="12.85546875" bestFit="1" customWidth="1"/>
    <col min="14" max="14" width="12" bestFit="1" customWidth="1"/>
  </cols>
  <sheetData>
    <row r="1" spans="1:14" x14ac:dyDescent="0.25">
      <c r="A1" s="50" t="s">
        <v>46</v>
      </c>
      <c r="B1" s="25" t="s">
        <v>47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51"/>
    </row>
    <row r="2" spans="1:14" ht="15.75" thickBot="1" x14ac:dyDescent="0.3">
      <c r="A2" s="52"/>
      <c r="B2" s="28" t="s">
        <v>72</v>
      </c>
      <c r="C2" s="28" t="s">
        <v>48</v>
      </c>
      <c r="D2" s="28" t="s">
        <v>49</v>
      </c>
      <c r="E2" s="28" t="s">
        <v>50</v>
      </c>
      <c r="F2" s="28" t="s">
        <v>73</v>
      </c>
      <c r="G2" s="28" t="s">
        <v>74</v>
      </c>
      <c r="H2" s="19" t="s">
        <v>65</v>
      </c>
      <c r="I2" s="19" t="s">
        <v>51</v>
      </c>
      <c r="J2" s="19" t="s">
        <v>66</v>
      </c>
      <c r="K2" s="28" t="s">
        <v>52</v>
      </c>
      <c r="L2" s="21" t="s">
        <v>53</v>
      </c>
      <c r="M2" s="21" t="s">
        <v>54</v>
      </c>
      <c r="N2" s="53" t="s">
        <v>55</v>
      </c>
    </row>
    <row r="3" spans="1:14" x14ac:dyDescent="0.25">
      <c r="A3" s="18" t="s">
        <v>20</v>
      </c>
      <c r="B3" s="30" t="s">
        <v>59</v>
      </c>
      <c r="C3" s="18">
        <v>150</v>
      </c>
      <c r="D3" s="18">
        <v>190</v>
      </c>
      <c r="E3" s="18">
        <v>200</v>
      </c>
      <c r="F3" s="30" t="s">
        <v>59</v>
      </c>
      <c r="G3" s="30" t="s">
        <v>59</v>
      </c>
      <c r="H3" s="30" t="s">
        <v>59</v>
      </c>
      <c r="I3" s="18" t="s">
        <v>56</v>
      </c>
      <c r="J3" s="30" t="s">
        <v>59</v>
      </c>
      <c r="K3" s="18">
        <v>200</v>
      </c>
      <c r="L3" s="22">
        <v>150</v>
      </c>
      <c r="M3" s="22">
        <v>200</v>
      </c>
      <c r="N3" s="23">
        <v>0.33</v>
      </c>
    </row>
    <row r="4" spans="1:14" x14ac:dyDescent="0.25">
      <c r="A4" s="18" t="s">
        <v>57</v>
      </c>
      <c r="B4" s="30" t="s">
        <v>59</v>
      </c>
      <c r="C4" s="18">
        <v>70</v>
      </c>
      <c r="D4" s="18">
        <v>90</v>
      </c>
      <c r="E4" s="18">
        <v>80</v>
      </c>
      <c r="F4" s="30" t="s">
        <v>59</v>
      </c>
      <c r="G4" s="30" t="s">
        <v>59</v>
      </c>
      <c r="H4" s="30" t="s">
        <v>59</v>
      </c>
      <c r="I4" s="18" t="s">
        <v>58</v>
      </c>
      <c r="J4" s="30" t="s">
        <v>59</v>
      </c>
      <c r="K4" s="18" t="s">
        <v>59</v>
      </c>
      <c r="L4" s="22">
        <v>70</v>
      </c>
      <c r="M4" s="22">
        <v>95</v>
      </c>
      <c r="N4" s="23">
        <v>0.36</v>
      </c>
    </row>
    <row r="5" spans="1:14" x14ac:dyDescent="0.25">
      <c r="A5" s="18" t="s">
        <v>19</v>
      </c>
      <c r="B5" s="30" t="s">
        <v>59</v>
      </c>
      <c r="C5" s="18">
        <v>70</v>
      </c>
      <c r="D5" s="18">
        <v>80</v>
      </c>
      <c r="E5" s="18">
        <v>90</v>
      </c>
      <c r="F5" s="30" t="s">
        <v>59</v>
      </c>
      <c r="G5" s="30" t="s">
        <v>59</v>
      </c>
      <c r="H5" s="30" t="s">
        <v>59</v>
      </c>
      <c r="I5" s="18" t="s">
        <v>60</v>
      </c>
      <c r="J5" s="30" t="s">
        <v>59</v>
      </c>
      <c r="K5" s="18">
        <v>90</v>
      </c>
      <c r="L5" s="22">
        <v>70</v>
      </c>
      <c r="M5" s="22">
        <v>90</v>
      </c>
      <c r="N5" s="23">
        <v>0.28999999999999998</v>
      </c>
    </row>
    <row r="6" spans="1:14" ht="15.75" thickBot="1" x14ac:dyDescent="0.3">
      <c r="A6" s="19" t="s">
        <v>61</v>
      </c>
      <c r="B6" s="27" t="s">
        <v>59</v>
      </c>
      <c r="C6" s="19">
        <v>80</v>
      </c>
      <c r="D6" s="19">
        <v>80</v>
      </c>
      <c r="E6" s="19">
        <v>80</v>
      </c>
      <c r="F6" s="27" t="s">
        <v>59</v>
      </c>
      <c r="G6" s="27" t="s">
        <v>59</v>
      </c>
      <c r="H6" s="27" t="s">
        <v>59</v>
      </c>
      <c r="I6" s="19" t="s">
        <v>62</v>
      </c>
      <c r="J6" s="27" t="s">
        <v>59</v>
      </c>
      <c r="K6" s="19" t="s">
        <v>63</v>
      </c>
      <c r="L6" s="21">
        <v>80</v>
      </c>
      <c r="M6" s="21">
        <v>80</v>
      </c>
      <c r="N6" s="24">
        <v>0</v>
      </c>
    </row>
    <row r="7" spans="1:14" x14ac:dyDescent="0.25">
      <c r="A7" s="50" t="s">
        <v>46</v>
      </c>
      <c r="B7" s="25" t="s">
        <v>64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51"/>
    </row>
    <row r="8" spans="1:14" ht="15.75" thickBot="1" x14ac:dyDescent="0.3">
      <c r="A8" s="52"/>
      <c r="B8" s="28" t="s">
        <v>72</v>
      </c>
      <c r="C8" s="28" t="s">
        <v>48</v>
      </c>
      <c r="D8" s="28" t="s">
        <v>49</v>
      </c>
      <c r="E8" s="28" t="s">
        <v>50</v>
      </c>
      <c r="F8" s="28" t="s">
        <v>73</v>
      </c>
      <c r="G8" s="28" t="s">
        <v>74</v>
      </c>
      <c r="H8" s="19" t="s">
        <v>65</v>
      </c>
      <c r="I8" s="19" t="s">
        <v>51</v>
      </c>
      <c r="J8" s="19" t="s">
        <v>66</v>
      </c>
      <c r="K8" s="28" t="s">
        <v>52</v>
      </c>
      <c r="L8" s="21" t="s">
        <v>53</v>
      </c>
      <c r="M8" s="21" t="s">
        <v>54</v>
      </c>
      <c r="N8" s="53" t="s">
        <v>55</v>
      </c>
    </row>
    <row r="9" spans="1:14" x14ac:dyDescent="0.25">
      <c r="A9" s="18" t="s">
        <v>19</v>
      </c>
      <c r="B9" s="30" t="s">
        <v>59</v>
      </c>
      <c r="C9" s="30" t="s">
        <v>59</v>
      </c>
      <c r="D9" s="30" t="s">
        <v>59</v>
      </c>
      <c r="E9" s="30" t="s">
        <v>59</v>
      </c>
      <c r="F9" s="30" t="s">
        <v>59</v>
      </c>
      <c r="G9" s="30" t="s">
        <v>59</v>
      </c>
      <c r="H9" s="18">
        <v>40</v>
      </c>
      <c r="I9" s="18">
        <v>35</v>
      </c>
      <c r="J9" s="18" t="s">
        <v>67</v>
      </c>
      <c r="K9" s="30" t="s">
        <v>59</v>
      </c>
      <c r="L9" s="22">
        <v>35</v>
      </c>
      <c r="M9" s="22">
        <v>75</v>
      </c>
      <c r="N9" s="23">
        <v>1.1399999999999999</v>
      </c>
    </row>
    <row r="10" spans="1:14" x14ac:dyDescent="0.25">
      <c r="A10" s="18" t="s">
        <v>20</v>
      </c>
      <c r="B10" s="30" t="s">
        <v>59</v>
      </c>
      <c r="C10" s="30" t="s">
        <v>59</v>
      </c>
      <c r="D10" s="30" t="s">
        <v>59</v>
      </c>
      <c r="E10" s="30" t="s">
        <v>59</v>
      </c>
      <c r="F10" s="30" t="s">
        <v>59</v>
      </c>
      <c r="G10" s="30" t="s">
        <v>59</v>
      </c>
      <c r="H10" s="18" t="s">
        <v>59</v>
      </c>
      <c r="I10" s="26" t="s">
        <v>59</v>
      </c>
      <c r="J10" s="18" t="s">
        <v>68</v>
      </c>
      <c r="K10" s="30" t="s">
        <v>59</v>
      </c>
      <c r="L10" s="22">
        <v>120</v>
      </c>
      <c r="M10" s="22">
        <v>170</v>
      </c>
      <c r="N10" s="23">
        <v>0.42</v>
      </c>
    </row>
    <row r="11" spans="1:14" x14ac:dyDescent="0.25">
      <c r="A11" s="18" t="s">
        <v>69</v>
      </c>
      <c r="B11" s="30" t="s">
        <v>59</v>
      </c>
      <c r="C11" s="30" t="s">
        <v>59</v>
      </c>
      <c r="D11" s="30" t="s">
        <v>59</v>
      </c>
      <c r="E11" s="30" t="s">
        <v>59</v>
      </c>
      <c r="F11" s="30" t="s">
        <v>59</v>
      </c>
      <c r="G11" s="30" t="s">
        <v>59</v>
      </c>
      <c r="H11" s="18" t="s">
        <v>59</v>
      </c>
      <c r="I11" s="26" t="s">
        <v>59</v>
      </c>
      <c r="J11" s="18">
        <v>31</v>
      </c>
      <c r="K11" s="30" t="s">
        <v>59</v>
      </c>
      <c r="L11" s="22">
        <v>31</v>
      </c>
      <c r="M11" s="22">
        <v>31</v>
      </c>
      <c r="N11" s="23">
        <v>0</v>
      </c>
    </row>
    <row r="12" spans="1:14" ht="15.75" thickBot="1" x14ac:dyDescent="0.3">
      <c r="A12" s="19" t="s">
        <v>14</v>
      </c>
      <c r="B12" s="27" t="s">
        <v>59</v>
      </c>
      <c r="C12" s="27" t="s">
        <v>59</v>
      </c>
      <c r="D12" s="27" t="s">
        <v>59</v>
      </c>
      <c r="E12" s="27" t="s">
        <v>59</v>
      </c>
      <c r="F12" s="27" t="s">
        <v>59</v>
      </c>
      <c r="G12" s="27" t="s">
        <v>59</v>
      </c>
      <c r="H12" s="19" t="s">
        <v>63</v>
      </c>
      <c r="I12" s="19" t="s">
        <v>62</v>
      </c>
      <c r="J12" s="19" t="s">
        <v>70</v>
      </c>
      <c r="K12" s="27" t="s">
        <v>59</v>
      </c>
      <c r="L12" s="21">
        <v>40</v>
      </c>
      <c r="M12" s="21">
        <v>50</v>
      </c>
      <c r="N12" s="24">
        <v>0.25</v>
      </c>
    </row>
    <row r="13" spans="1:14" x14ac:dyDescent="0.25">
      <c r="A13" s="35" t="s">
        <v>46</v>
      </c>
      <c r="B13" s="35" t="s">
        <v>71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ht="15.75" thickBot="1" x14ac:dyDescent="0.3">
      <c r="A14" s="36"/>
      <c r="B14" s="28" t="s">
        <v>72</v>
      </c>
      <c r="C14" s="28" t="s">
        <v>48</v>
      </c>
      <c r="D14" s="28" t="s">
        <v>49</v>
      </c>
      <c r="E14" s="28" t="s">
        <v>50</v>
      </c>
      <c r="F14" s="28" t="s">
        <v>73</v>
      </c>
      <c r="G14" s="28" t="s">
        <v>74</v>
      </c>
      <c r="H14" s="19" t="s">
        <v>65</v>
      </c>
      <c r="I14" s="19" t="s">
        <v>51</v>
      </c>
      <c r="J14" s="28" t="s">
        <v>66</v>
      </c>
      <c r="K14" s="28" t="s">
        <v>52</v>
      </c>
      <c r="L14" s="29" t="s">
        <v>53</v>
      </c>
      <c r="M14" s="29" t="s">
        <v>54</v>
      </c>
      <c r="N14" s="29" t="s">
        <v>55</v>
      </c>
    </row>
    <row r="15" spans="1:14" x14ac:dyDescent="0.25">
      <c r="A15" s="27" t="s">
        <v>75</v>
      </c>
      <c r="B15" s="27">
        <v>50</v>
      </c>
      <c r="C15" s="27" t="s">
        <v>76</v>
      </c>
      <c r="D15" s="27" t="s">
        <v>77</v>
      </c>
      <c r="E15" s="27" t="s">
        <v>59</v>
      </c>
      <c r="F15" s="30" t="s">
        <v>59</v>
      </c>
      <c r="G15" s="30" t="s">
        <v>59</v>
      </c>
      <c r="H15" s="30" t="s">
        <v>59</v>
      </c>
      <c r="I15" s="30" t="s">
        <v>59</v>
      </c>
      <c r="J15" s="27" t="s">
        <v>62</v>
      </c>
      <c r="K15" s="27" t="s">
        <v>63</v>
      </c>
      <c r="L15" s="31">
        <v>50</v>
      </c>
      <c r="M15" s="31">
        <v>90</v>
      </c>
      <c r="N15" s="32">
        <v>0.8</v>
      </c>
    </row>
    <row r="16" spans="1:14" x14ac:dyDescent="0.25">
      <c r="A16" s="27" t="s">
        <v>78</v>
      </c>
      <c r="B16" s="27">
        <v>90</v>
      </c>
      <c r="C16" s="27" t="s">
        <v>79</v>
      </c>
      <c r="D16" s="27" t="s">
        <v>80</v>
      </c>
      <c r="E16" s="27" t="s">
        <v>59</v>
      </c>
      <c r="F16" s="30" t="s">
        <v>59</v>
      </c>
      <c r="G16" s="30" t="s">
        <v>59</v>
      </c>
      <c r="H16" s="30" t="s">
        <v>59</v>
      </c>
      <c r="I16" s="30" t="s">
        <v>59</v>
      </c>
      <c r="J16" s="30" t="s">
        <v>59</v>
      </c>
      <c r="K16" s="30" t="s">
        <v>59</v>
      </c>
      <c r="L16" s="31">
        <v>90</v>
      </c>
      <c r="M16" s="31">
        <v>170</v>
      </c>
      <c r="N16" s="32">
        <v>0.89</v>
      </c>
    </row>
    <row r="17" spans="1:14" x14ac:dyDescent="0.25">
      <c r="A17" s="27" t="s">
        <v>81</v>
      </c>
      <c r="B17" s="27">
        <v>40</v>
      </c>
      <c r="C17" s="27" t="s">
        <v>82</v>
      </c>
      <c r="D17" s="27" t="s">
        <v>83</v>
      </c>
      <c r="E17" s="27" t="s">
        <v>59</v>
      </c>
      <c r="F17" s="30" t="s">
        <v>59</v>
      </c>
      <c r="G17" s="30" t="s">
        <v>59</v>
      </c>
      <c r="H17" s="30" t="s">
        <v>59</v>
      </c>
      <c r="I17" s="30" t="s">
        <v>59</v>
      </c>
      <c r="J17" s="30" t="s">
        <v>59</v>
      </c>
      <c r="K17" s="30" t="s">
        <v>59</v>
      </c>
      <c r="L17" s="31">
        <v>40</v>
      </c>
      <c r="M17" s="31">
        <v>50</v>
      </c>
      <c r="N17" s="32">
        <v>0.25</v>
      </c>
    </row>
    <row r="18" spans="1:14" x14ac:dyDescent="0.25">
      <c r="A18" s="27" t="s">
        <v>69</v>
      </c>
      <c r="B18" s="27">
        <v>24</v>
      </c>
      <c r="C18" s="27" t="s">
        <v>84</v>
      </c>
      <c r="D18" s="27" t="s">
        <v>85</v>
      </c>
      <c r="E18" s="27">
        <v>34</v>
      </c>
      <c r="F18" s="27">
        <v>39</v>
      </c>
      <c r="G18" s="27" t="s">
        <v>86</v>
      </c>
      <c r="H18" s="27" t="s">
        <v>59</v>
      </c>
      <c r="I18" s="27" t="s">
        <v>59</v>
      </c>
      <c r="J18" s="27">
        <v>34</v>
      </c>
      <c r="K18" s="27">
        <v>35</v>
      </c>
      <c r="L18" s="31">
        <v>24</v>
      </c>
      <c r="M18" s="31">
        <v>34</v>
      </c>
      <c r="N18" s="32">
        <v>0.42</v>
      </c>
    </row>
    <row r="19" spans="1:14" x14ac:dyDescent="0.25">
      <c r="A19" s="27" t="s">
        <v>61</v>
      </c>
      <c r="B19" s="27">
        <v>34</v>
      </c>
      <c r="C19" s="27" t="s">
        <v>87</v>
      </c>
      <c r="D19" s="27" t="s">
        <v>88</v>
      </c>
      <c r="E19" s="27">
        <v>40</v>
      </c>
      <c r="F19" s="27" t="s">
        <v>89</v>
      </c>
      <c r="G19" s="27" t="s">
        <v>90</v>
      </c>
      <c r="H19" s="27" t="s">
        <v>59</v>
      </c>
      <c r="I19" s="27" t="s">
        <v>59</v>
      </c>
      <c r="J19" s="27">
        <v>65</v>
      </c>
      <c r="K19" s="27">
        <v>60</v>
      </c>
      <c r="L19" s="31">
        <v>34</v>
      </c>
      <c r="M19" s="31">
        <v>120</v>
      </c>
      <c r="N19" s="32">
        <v>2.5299999999999998</v>
      </c>
    </row>
    <row r="20" spans="1:14" x14ac:dyDescent="0.25">
      <c r="A20" s="27" t="s">
        <v>14</v>
      </c>
      <c r="B20" s="27">
        <v>35</v>
      </c>
      <c r="C20" s="27" t="s">
        <v>91</v>
      </c>
      <c r="D20" s="27" t="s">
        <v>92</v>
      </c>
      <c r="E20" s="27" t="s">
        <v>59</v>
      </c>
      <c r="F20" s="27">
        <v>80</v>
      </c>
      <c r="G20" s="27" t="s">
        <v>93</v>
      </c>
      <c r="H20" s="27" t="s">
        <v>59</v>
      </c>
      <c r="I20" s="27" t="s">
        <v>59</v>
      </c>
      <c r="J20" s="27" t="s">
        <v>59</v>
      </c>
      <c r="K20" s="30" t="s">
        <v>59</v>
      </c>
      <c r="L20" s="31">
        <v>35</v>
      </c>
      <c r="M20" s="31">
        <v>80</v>
      </c>
      <c r="N20" s="32">
        <v>1.29</v>
      </c>
    </row>
    <row r="21" spans="1:14" x14ac:dyDescent="0.25">
      <c r="A21" s="27" t="s">
        <v>17</v>
      </c>
      <c r="B21" s="27">
        <v>12.5</v>
      </c>
      <c r="C21" s="27" t="s">
        <v>94</v>
      </c>
      <c r="D21" s="27" t="s">
        <v>94</v>
      </c>
      <c r="E21" s="27" t="s">
        <v>59</v>
      </c>
      <c r="F21" s="30" t="s">
        <v>59</v>
      </c>
      <c r="G21" s="30" t="s">
        <v>59</v>
      </c>
      <c r="H21" s="30" t="s">
        <v>59</v>
      </c>
      <c r="I21" s="30" t="s">
        <v>59</v>
      </c>
      <c r="J21" s="30" t="s">
        <v>59</v>
      </c>
      <c r="K21" s="30" t="s">
        <v>59</v>
      </c>
      <c r="L21" s="31">
        <v>12.5</v>
      </c>
      <c r="M21" s="31">
        <v>15</v>
      </c>
      <c r="N21" s="32">
        <v>0.2</v>
      </c>
    </row>
    <row r="22" spans="1:14" x14ac:dyDescent="0.25">
      <c r="A22" s="27" t="s">
        <v>95</v>
      </c>
      <c r="B22" s="27">
        <v>14</v>
      </c>
      <c r="C22" s="27" t="s">
        <v>96</v>
      </c>
      <c r="D22" s="27">
        <v>16</v>
      </c>
      <c r="E22" s="27" t="s">
        <v>59</v>
      </c>
      <c r="F22" s="30" t="s">
        <v>59</v>
      </c>
      <c r="G22" s="30" t="s">
        <v>59</v>
      </c>
      <c r="H22" s="30" t="s">
        <v>59</v>
      </c>
      <c r="I22" s="30" t="s">
        <v>59</v>
      </c>
      <c r="J22" s="30" t="s">
        <v>59</v>
      </c>
      <c r="K22" s="30" t="s">
        <v>59</v>
      </c>
      <c r="L22" s="31">
        <v>14</v>
      </c>
      <c r="M22" s="31">
        <v>20</v>
      </c>
      <c r="N22" s="32">
        <v>0.43</v>
      </c>
    </row>
    <row r="23" spans="1:14" x14ac:dyDescent="0.25">
      <c r="A23" s="27" t="s">
        <v>19</v>
      </c>
      <c r="B23" s="27" t="s">
        <v>59</v>
      </c>
      <c r="C23" s="27" t="s">
        <v>97</v>
      </c>
      <c r="D23" s="27" t="s">
        <v>98</v>
      </c>
      <c r="E23" s="27">
        <v>50</v>
      </c>
      <c r="F23" s="27" t="s">
        <v>99</v>
      </c>
      <c r="G23" s="27" t="s">
        <v>100</v>
      </c>
      <c r="H23" s="27" t="s">
        <v>59</v>
      </c>
      <c r="I23" s="27" t="s">
        <v>59</v>
      </c>
      <c r="J23" s="27">
        <v>60</v>
      </c>
      <c r="K23" s="27">
        <v>64</v>
      </c>
      <c r="L23" s="31">
        <v>20</v>
      </c>
      <c r="M23" s="31">
        <v>70</v>
      </c>
      <c r="N23" s="32">
        <v>2.5</v>
      </c>
    </row>
    <row r="24" spans="1:14" x14ac:dyDescent="0.25">
      <c r="A24" s="27" t="s">
        <v>20</v>
      </c>
      <c r="B24" s="27" t="s">
        <v>59</v>
      </c>
      <c r="C24" s="27" t="s">
        <v>101</v>
      </c>
      <c r="D24" s="27" t="s">
        <v>102</v>
      </c>
      <c r="E24" s="27">
        <v>100</v>
      </c>
      <c r="F24" s="27">
        <v>150</v>
      </c>
      <c r="G24" s="27" t="s">
        <v>103</v>
      </c>
      <c r="H24" s="27" t="s">
        <v>59</v>
      </c>
      <c r="I24" s="27" t="s">
        <v>59</v>
      </c>
      <c r="J24" s="27">
        <v>135</v>
      </c>
      <c r="K24" s="27">
        <v>146</v>
      </c>
      <c r="L24" s="31">
        <v>40</v>
      </c>
      <c r="M24" s="31">
        <v>150</v>
      </c>
      <c r="N24" s="32">
        <v>2.75</v>
      </c>
    </row>
    <row r="25" spans="1:14" x14ac:dyDescent="0.25">
      <c r="A25" s="27" t="s">
        <v>104</v>
      </c>
      <c r="B25" s="27" t="s">
        <v>59</v>
      </c>
      <c r="C25" s="27" t="s">
        <v>105</v>
      </c>
      <c r="D25" s="27" t="s">
        <v>106</v>
      </c>
      <c r="E25" s="27" t="s">
        <v>59</v>
      </c>
      <c r="F25" s="30" t="s">
        <v>59</v>
      </c>
      <c r="G25" s="30" t="s">
        <v>59</v>
      </c>
      <c r="H25" s="30" t="s">
        <v>59</v>
      </c>
      <c r="I25" s="30" t="s">
        <v>59</v>
      </c>
      <c r="J25" s="30" t="s">
        <v>59</v>
      </c>
      <c r="K25" s="30" t="s">
        <v>59</v>
      </c>
      <c r="L25" s="31">
        <v>16</v>
      </c>
      <c r="M25" s="31">
        <v>35</v>
      </c>
      <c r="N25" s="32">
        <v>1.19</v>
      </c>
    </row>
    <row r="26" spans="1:14" x14ac:dyDescent="0.25">
      <c r="A26" s="27" t="s">
        <v>57</v>
      </c>
      <c r="B26" s="27" t="s">
        <v>59</v>
      </c>
      <c r="C26" s="30" t="s">
        <v>59</v>
      </c>
      <c r="D26" s="30" t="s">
        <v>59</v>
      </c>
      <c r="E26" s="27">
        <v>40</v>
      </c>
      <c r="F26" s="27">
        <v>50</v>
      </c>
      <c r="G26" s="27" t="s">
        <v>107</v>
      </c>
      <c r="H26" s="27" t="s">
        <v>59</v>
      </c>
      <c r="I26" s="27" t="s">
        <v>59</v>
      </c>
      <c r="J26" s="27" t="s">
        <v>59</v>
      </c>
      <c r="K26" s="30" t="s">
        <v>59</v>
      </c>
      <c r="L26" s="31">
        <v>30</v>
      </c>
      <c r="M26" s="31">
        <v>50</v>
      </c>
      <c r="N26" s="32">
        <v>0.67</v>
      </c>
    </row>
    <row r="27" spans="1:14" ht="15.75" thickBot="1" x14ac:dyDescent="0.3">
      <c r="A27" s="28" t="s">
        <v>108</v>
      </c>
      <c r="B27" s="28" t="s">
        <v>59</v>
      </c>
      <c r="C27" s="33" t="s">
        <v>59</v>
      </c>
      <c r="D27" s="33" t="s">
        <v>59</v>
      </c>
      <c r="E27" s="28">
        <v>8</v>
      </c>
      <c r="F27" s="28">
        <v>20</v>
      </c>
      <c r="G27" s="28" t="s">
        <v>109</v>
      </c>
      <c r="H27" s="28" t="s">
        <v>59</v>
      </c>
      <c r="I27" s="28" t="s">
        <v>59</v>
      </c>
      <c r="J27" s="28">
        <v>16</v>
      </c>
      <c r="K27" s="28">
        <v>25</v>
      </c>
      <c r="L27" s="29">
        <v>8</v>
      </c>
      <c r="M27" s="29">
        <v>40</v>
      </c>
      <c r="N27" s="34">
        <v>4</v>
      </c>
    </row>
    <row r="28" spans="1:14" x14ac:dyDescent="0.25">
      <c r="J28" s="1"/>
      <c r="K28" s="1"/>
      <c r="L28" s="41"/>
    </row>
    <row r="29" spans="1:14" x14ac:dyDescent="0.25">
      <c r="J29" s="1"/>
      <c r="K29" s="1"/>
      <c r="L29" s="41"/>
    </row>
  </sheetData>
  <mergeCells count="6">
    <mergeCell ref="A1:A2"/>
    <mergeCell ref="B13:N13"/>
    <mergeCell ref="A13:A14"/>
    <mergeCell ref="B7:N7"/>
    <mergeCell ref="A7:A8"/>
    <mergeCell ref="B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C581E-56D7-40C2-BCB3-1BFAAFFA5E01}">
  <dimension ref="A1:S55"/>
  <sheetViews>
    <sheetView tabSelected="1" topLeftCell="D1" zoomScale="80" zoomScaleNormal="80" workbookViewId="0">
      <selection activeCell="P1" sqref="P1:S4"/>
    </sheetView>
  </sheetViews>
  <sheetFormatPr defaultRowHeight="15" x14ac:dyDescent="0.25"/>
  <cols>
    <col min="1" max="1" width="31.28515625" bestFit="1" customWidth="1"/>
    <col min="3" max="3" width="11.5703125" bestFit="1" customWidth="1"/>
    <col min="4" max="4" width="12.85546875" bestFit="1" customWidth="1"/>
    <col min="5" max="5" width="12.42578125" bestFit="1" customWidth="1"/>
    <col min="6" max="6" width="12.85546875" bestFit="1" customWidth="1"/>
    <col min="7" max="7" width="12.42578125" bestFit="1" customWidth="1"/>
    <col min="8" max="8" width="12.85546875" bestFit="1" customWidth="1"/>
    <col min="9" max="9" width="12" bestFit="1" customWidth="1"/>
    <col min="10" max="10" width="11.7109375" bestFit="1" customWidth="1"/>
    <col min="11" max="11" width="12.85546875" bestFit="1" customWidth="1"/>
    <col min="12" max="12" width="12" bestFit="1" customWidth="1"/>
    <col min="16" max="16" width="26.85546875" bestFit="1" customWidth="1"/>
    <col min="17" max="17" width="13" bestFit="1" customWidth="1"/>
    <col min="18" max="18" width="14.28515625" bestFit="1" customWidth="1"/>
    <col min="19" max="19" width="12" bestFit="1" customWidth="1"/>
  </cols>
  <sheetData>
    <row r="1" spans="1:19" x14ac:dyDescent="0.25">
      <c r="A1" s="39" t="s">
        <v>46</v>
      </c>
      <c r="B1" s="39" t="s">
        <v>47</v>
      </c>
      <c r="C1" s="39"/>
      <c r="D1" s="39"/>
      <c r="E1" s="39"/>
      <c r="F1" s="39"/>
      <c r="G1" s="39"/>
      <c r="H1" s="39"/>
      <c r="I1" s="39"/>
      <c r="P1" s="48"/>
      <c r="Q1" s="49" t="s">
        <v>53</v>
      </c>
      <c r="R1" s="49" t="s">
        <v>54</v>
      </c>
      <c r="S1" s="49" t="s">
        <v>55</v>
      </c>
    </row>
    <row r="2" spans="1:19" ht="15.75" thickBot="1" x14ac:dyDescent="0.3">
      <c r="A2" s="40"/>
      <c r="B2" s="19" t="s">
        <v>48</v>
      </c>
      <c r="C2" s="19" t="s">
        <v>49</v>
      </c>
      <c r="D2" s="19" t="s">
        <v>50</v>
      </c>
      <c r="E2" s="20" t="s">
        <v>51</v>
      </c>
      <c r="F2" s="19" t="s">
        <v>52</v>
      </c>
      <c r="G2" s="21" t="s">
        <v>53</v>
      </c>
      <c r="H2" s="21" t="s">
        <v>54</v>
      </c>
      <c r="I2" s="21" t="s">
        <v>55</v>
      </c>
      <c r="P2" s="43" t="s">
        <v>47</v>
      </c>
      <c r="Q2" s="42" t="s">
        <v>111</v>
      </c>
      <c r="R2" s="42" t="s">
        <v>112</v>
      </c>
      <c r="S2" s="44">
        <v>0.25</v>
      </c>
    </row>
    <row r="3" spans="1:19" x14ac:dyDescent="0.25">
      <c r="A3" s="18" t="s">
        <v>20</v>
      </c>
      <c r="B3" s="18">
        <v>150</v>
      </c>
      <c r="C3" s="18">
        <v>190</v>
      </c>
      <c r="D3" s="18">
        <v>200</v>
      </c>
      <c r="E3" s="18" t="s">
        <v>56</v>
      </c>
      <c r="F3" s="18">
        <v>200</v>
      </c>
      <c r="G3" s="22">
        <v>150</v>
      </c>
      <c r="H3" s="22">
        <v>200</v>
      </c>
      <c r="I3" s="23">
        <v>0.33</v>
      </c>
      <c r="P3" s="43" t="s">
        <v>64</v>
      </c>
      <c r="Q3" s="42" t="s">
        <v>113</v>
      </c>
      <c r="R3" s="42" t="s">
        <v>114</v>
      </c>
      <c r="S3" s="44">
        <v>0.45</v>
      </c>
    </row>
    <row r="4" spans="1:19" ht="15.75" thickBot="1" x14ac:dyDescent="0.3">
      <c r="A4" s="18" t="s">
        <v>57</v>
      </c>
      <c r="B4" s="18">
        <v>70</v>
      </c>
      <c r="C4" s="18">
        <v>90</v>
      </c>
      <c r="D4" s="18">
        <v>80</v>
      </c>
      <c r="E4" s="18" t="s">
        <v>58</v>
      </c>
      <c r="F4" s="18" t="s">
        <v>59</v>
      </c>
      <c r="G4" s="22">
        <v>70</v>
      </c>
      <c r="H4" s="22">
        <v>95</v>
      </c>
      <c r="I4" s="23">
        <v>0.36</v>
      </c>
      <c r="P4" s="45" t="s">
        <v>71</v>
      </c>
      <c r="Q4" s="46" t="s">
        <v>115</v>
      </c>
      <c r="R4" s="46" t="s">
        <v>116</v>
      </c>
      <c r="S4" s="47">
        <v>1.38</v>
      </c>
    </row>
    <row r="5" spans="1:19" ht="15.75" thickTop="1" x14ac:dyDescent="0.25">
      <c r="A5" s="18" t="s">
        <v>19</v>
      </c>
      <c r="B5" s="18">
        <v>70</v>
      </c>
      <c r="C5" s="18">
        <v>80</v>
      </c>
      <c r="D5" s="18">
        <v>90</v>
      </c>
      <c r="E5" s="18" t="s">
        <v>60</v>
      </c>
      <c r="F5" s="18">
        <v>90</v>
      </c>
      <c r="G5" s="22">
        <v>70</v>
      </c>
      <c r="H5" s="22">
        <v>90</v>
      </c>
      <c r="I5" s="23">
        <v>0.28999999999999998</v>
      </c>
    </row>
    <row r="6" spans="1:19" ht="15.75" thickBot="1" x14ac:dyDescent="0.3">
      <c r="A6" s="19" t="s">
        <v>61</v>
      </c>
      <c r="B6" s="19">
        <v>80</v>
      </c>
      <c r="C6" s="19">
        <v>80</v>
      </c>
      <c r="D6" s="19">
        <v>80</v>
      </c>
      <c r="E6" s="19" t="s">
        <v>62</v>
      </c>
      <c r="F6" s="19" t="s">
        <v>63</v>
      </c>
      <c r="G6" s="21">
        <v>80</v>
      </c>
      <c r="H6" s="21">
        <v>80</v>
      </c>
      <c r="I6" s="24">
        <v>0</v>
      </c>
    </row>
    <row r="7" spans="1:19" x14ac:dyDescent="0.25">
      <c r="F7" t="s">
        <v>34</v>
      </c>
      <c r="G7" s="1">
        <f>AVERAGE(G3:G6)</f>
        <v>92.5</v>
      </c>
      <c r="H7" s="1">
        <f t="shared" ref="H7" si="0">AVERAGE(H3:H6)</f>
        <v>116.25</v>
      </c>
      <c r="I7" s="41">
        <f t="shared" ref="I7" si="1">AVERAGE(I3:I6)</f>
        <v>0.245</v>
      </c>
    </row>
    <row r="8" spans="1:19" x14ac:dyDescent="0.25">
      <c r="F8" t="s">
        <v>110</v>
      </c>
      <c r="G8" s="1">
        <f>_xlfn.STDEV.S(G3:G6)</f>
        <v>38.622100754188224</v>
      </c>
      <c r="H8" s="1">
        <f t="shared" ref="H8:I8" si="2">_xlfn.STDEV.S(H3:H6)</f>
        <v>56.180512635610583</v>
      </c>
      <c r="I8" s="41">
        <f t="shared" si="2"/>
        <v>0.16583123951777001</v>
      </c>
    </row>
    <row r="9" spans="1:19" ht="15.75" thickBot="1" x14ac:dyDescent="0.3"/>
    <row r="10" spans="1:19" x14ac:dyDescent="0.25">
      <c r="A10" s="39" t="s">
        <v>46</v>
      </c>
      <c r="B10" s="39" t="s">
        <v>64</v>
      </c>
      <c r="C10" s="39"/>
      <c r="D10" s="39"/>
      <c r="E10" s="39"/>
      <c r="F10" s="39"/>
      <c r="G10" s="39"/>
    </row>
    <row r="11" spans="1:19" ht="15.75" thickBot="1" x14ac:dyDescent="0.3">
      <c r="A11" s="40"/>
      <c r="B11" s="19" t="s">
        <v>65</v>
      </c>
      <c r="C11" s="19" t="s">
        <v>51</v>
      </c>
      <c r="D11" s="19" t="s">
        <v>66</v>
      </c>
      <c r="E11" s="21" t="s">
        <v>53</v>
      </c>
      <c r="F11" s="21" t="s">
        <v>54</v>
      </c>
      <c r="G11" s="21" t="s">
        <v>55</v>
      </c>
    </row>
    <row r="12" spans="1:19" x14ac:dyDescent="0.25">
      <c r="A12" s="18" t="s">
        <v>19</v>
      </c>
      <c r="B12" s="18">
        <v>40</v>
      </c>
      <c r="C12" s="18">
        <v>35</v>
      </c>
      <c r="D12" s="18" t="s">
        <v>67</v>
      </c>
      <c r="E12" s="22">
        <v>35</v>
      </c>
      <c r="F12" s="22">
        <v>75</v>
      </c>
      <c r="G12" s="23">
        <v>1.1399999999999999</v>
      </c>
    </row>
    <row r="13" spans="1:19" x14ac:dyDescent="0.25">
      <c r="A13" s="18" t="s">
        <v>20</v>
      </c>
      <c r="B13" s="18" t="s">
        <v>59</v>
      </c>
      <c r="C13" s="26" t="s">
        <v>59</v>
      </c>
      <c r="D13" s="18" t="s">
        <v>68</v>
      </c>
      <c r="E13" s="22">
        <v>120</v>
      </c>
      <c r="F13" s="22">
        <v>170</v>
      </c>
      <c r="G13" s="23">
        <v>0.42</v>
      </c>
    </row>
    <row r="14" spans="1:19" x14ac:dyDescent="0.25">
      <c r="A14" s="18" t="s">
        <v>69</v>
      </c>
      <c r="B14" s="18" t="s">
        <v>59</v>
      </c>
      <c r="C14" s="26" t="s">
        <v>59</v>
      </c>
      <c r="D14" s="18">
        <v>31</v>
      </c>
      <c r="E14" s="22">
        <v>31</v>
      </c>
      <c r="F14" s="22">
        <v>31</v>
      </c>
      <c r="G14" s="23">
        <v>0</v>
      </c>
    </row>
    <row r="15" spans="1:19" ht="15.75" thickBot="1" x14ac:dyDescent="0.3">
      <c r="A15" s="19" t="s">
        <v>14</v>
      </c>
      <c r="B15" s="19" t="s">
        <v>63</v>
      </c>
      <c r="C15" s="19" t="s">
        <v>62</v>
      </c>
      <c r="D15" s="19" t="s">
        <v>70</v>
      </c>
      <c r="E15" s="21">
        <v>40</v>
      </c>
      <c r="F15" s="21">
        <v>50</v>
      </c>
      <c r="G15" s="24">
        <v>0.25</v>
      </c>
    </row>
    <row r="16" spans="1:19" x14ac:dyDescent="0.25">
      <c r="D16" t="s">
        <v>34</v>
      </c>
      <c r="E16" s="1">
        <f>AVERAGE(E12:E15)</f>
        <v>56.5</v>
      </c>
      <c r="F16" s="1">
        <f t="shared" ref="F16:G16" si="3">AVERAGE(F12:F15)</f>
        <v>81.5</v>
      </c>
      <c r="G16" s="41">
        <f t="shared" si="3"/>
        <v>0.45249999999999996</v>
      </c>
    </row>
    <row r="17" spans="1:12" x14ac:dyDescent="0.25">
      <c r="D17" t="s">
        <v>110</v>
      </c>
      <c r="E17" s="1">
        <f>_xlfn.STDEV.S(E12:E15)</f>
        <v>42.493136700726936</v>
      </c>
      <c r="F17" s="1">
        <f t="shared" ref="F17:G17" si="4">_xlfn.STDEV.S(F12:F15)</f>
        <v>61.690085643210665</v>
      </c>
      <c r="G17" s="41">
        <f t="shared" si="4"/>
        <v>0.48971930735881747</v>
      </c>
    </row>
    <row r="18" spans="1:12" ht="15.75" thickBot="1" x14ac:dyDescent="0.3"/>
    <row r="19" spans="1:12" x14ac:dyDescent="0.25">
      <c r="A19" s="37" t="s">
        <v>46</v>
      </c>
      <c r="B19" s="37" t="s">
        <v>71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</row>
    <row r="20" spans="1:12" ht="15.75" thickBot="1" x14ac:dyDescent="0.3">
      <c r="A20" s="38"/>
      <c r="B20" s="28" t="s">
        <v>72</v>
      </c>
      <c r="C20" s="28" t="s">
        <v>48</v>
      </c>
      <c r="D20" s="28" t="s">
        <v>49</v>
      </c>
      <c r="E20" s="28" t="s">
        <v>50</v>
      </c>
      <c r="F20" s="28" t="s">
        <v>73</v>
      </c>
      <c r="G20" s="28" t="s">
        <v>74</v>
      </c>
      <c r="H20" s="28" t="s">
        <v>66</v>
      </c>
      <c r="I20" s="28" t="s">
        <v>52</v>
      </c>
      <c r="J20" s="29" t="s">
        <v>53</v>
      </c>
      <c r="K20" s="29" t="s">
        <v>54</v>
      </c>
      <c r="L20" s="29" t="s">
        <v>55</v>
      </c>
    </row>
    <row r="21" spans="1:12" x14ac:dyDescent="0.25">
      <c r="A21" s="27" t="s">
        <v>75</v>
      </c>
      <c r="B21" s="27">
        <v>50</v>
      </c>
      <c r="C21" s="27" t="s">
        <v>76</v>
      </c>
      <c r="D21" s="27" t="s">
        <v>77</v>
      </c>
      <c r="E21" s="27" t="s">
        <v>59</v>
      </c>
      <c r="F21" s="30" t="s">
        <v>59</v>
      </c>
      <c r="G21" s="30" t="s">
        <v>59</v>
      </c>
      <c r="H21" s="27" t="s">
        <v>62</v>
      </c>
      <c r="I21" s="27" t="s">
        <v>63</v>
      </c>
      <c r="J21" s="31">
        <v>50</v>
      </c>
      <c r="K21" s="31">
        <v>90</v>
      </c>
      <c r="L21" s="32">
        <v>0.8</v>
      </c>
    </row>
    <row r="22" spans="1:12" x14ac:dyDescent="0.25">
      <c r="A22" s="27" t="s">
        <v>78</v>
      </c>
      <c r="B22" s="27">
        <v>90</v>
      </c>
      <c r="C22" s="27" t="s">
        <v>79</v>
      </c>
      <c r="D22" s="27" t="s">
        <v>80</v>
      </c>
      <c r="E22" s="27" t="s">
        <v>59</v>
      </c>
      <c r="F22" s="30" t="s">
        <v>59</v>
      </c>
      <c r="G22" s="30" t="s">
        <v>59</v>
      </c>
      <c r="H22" s="30" t="s">
        <v>59</v>
      </c>
      <c r="I22" s="30" t="s">
        <v>59</v>
      </c>
      <c r="J22" s="31">
        <v>90</v>
      </c>
      <c r="K22" s="31">
        <v>170</v>
      </c>
      <c r="L22" s="32">
        <v>0.89</v>
      </c>
    </row>
    <row r="23" spans="1:12" x14ac:dyDescent="0.25">
      <c r="A23" s="27" t="s">
        <v>81</v>
      </c>
      <c r="B23" s="27">
        <v>40</v>
      </c>
      <c r="C23" s="27" t="s">
        <v>82</v>
      </c>
      <c r="D23" s="27" t="s">
        <v>83</v>
      </c>
      <c r="E23" s="27" t="s">
        <v>59</v>
      </c>
      <c r="F23" s="30" t="s">
        <v>59</v>
      </c>
      <c r="G23" s="30" t="s">
        <v>59</v>
      </c>
      <c r="H23" s="30" t="s">
        <v>59</v>
      </c>
      <c r="I23" s="30" t="s">
        <v>59</v>
      </c>
      <c r="J23" s="31">
        <v>40</v>
      </c>
      <c r="K23" s="31">
        <v>50</v>
      </c>
      <c r="L23" s="32">
        <v>0.25</v>
      </c>
    </row>
    <row r="24" spans="1:12" x14ac:dyDescent="0.25">
      <c r="A24" s="27" t="s">
        <v>69</v>
      </c>
      <c r="B24" s="27">
        <v>24</v>
      </c>
      <c r="C24" s="27" t="s">
        <v>84</v>
      </c>
      <c r="D24" s="27" t="s">
        <v>85</v>
      </c>
      <c r="E24" s="27">
        <v>34</v>
      </c>
      <c r="F24" s="27">
        <v>39</v>
      </c>
      <c r="G24" s="27" t="s">
        <v>86</v>
      </c>
      <c r="H24" s="27">
        <v>34</v>
      </c>
      <c r="I24" s="27">
        <v>35</v>
      </c>
      <c r="J24" s="31">
        <v>24</v>
      </c>
      <c r="K24" s="31">
        <v>34</v>
      </c>
      <c r="L24" s="32">
        <v>0.42</v>
      </c>
    </row>
    <row r="25" spans="1:12" x14ac:dyDescent="0.25">
      <c r="A25" s="27" t="s">
        <v>61</v>
      </c>
      <c r="B25" s="27">
        <v>34</v>
      </c>
      <c r="C25" s="27" t="s">
        <v>87</v>
      </c>
      <c r="D25" s="27" t="s">
        <v>88</v>
      </c>
      <c r="E25" s="27">
        <v>40</v>
      </c>
      <c r="F25" s="27" t="s">
        <v>89</v>
      </c>
      <c r="G25" s="27" t="s">
        <v>90</v>
      </c>
      <c r="H25" s="27">
        <v>65</v>
      </c>
      <c r="I25" s="27">
        <v>60</v>
      </c>
      <c r="J25" s="31">
        <v>34</v>
      </c>
      <c r="K25" s="31">
        <v>120</v>
      </c>
      <c r="L25" s="32">
        <v>2.5299999999999998</v>
      </c>
    </row>
    <row r="26" spans="1:12" x14ac:dyDescent="0.25">
      <c r="A26" s="27" t="s">
        <v>14</v>
      </c>
      <c r="B26" s="27">
        <v>35</v>
      </c>
      <c r="C26" s="27" t="s">
        <v>91</v>
      </c>
      <c r="D26" s="27" t="s">
        <v>92</v>
      </c>
      <c r="E26" s="27" t="s">
        <v>59</v>
      </c>
      <c r="F26" s="27">
        <v>80</v>
      </c>
      <c r="G26" s="27" t="s">
        <v>93</v>
      </c>
      <c r="H26" s="27" t="s">
        <v>59</v>
      </c>
      <c r="I26" s="30" t="s">
        <v>59</v>
      </c>
      <c r="J26" s="31">
        <v>35</v>
      </c>
      <c r="K26" s="31">
        <v>80</v>
      </c>
      <c r="L26" s="32">
        <v>1.29</v>
      </c>
    </row>
    <row r="27" spans="1:12" x14ac:dyDescent="0.25">
      <c r="A27" s="27" t="s">
        <v>17</v>
      </c>
      <c r="B27" s="27">
        <v>12.5</v>
      </c>
      <c r="C27" s="27" t="s">
        <v>94</v>
      </c>
      <c r="D27" s="27" t="s">
        <v>94</v>
      </c>
      <c r="E27" s="27" t="s">
        <v>59</v>
      </c>
      <c r="F27" s="30" t="s">
        <v>59</v>
      </c>
      <c r="G27" s="30" t="s">
        <v>59</v>
      </c>
      <c r="H27" s="30" t="s">
        <v>59</v>
      </c>
      <c r="I27" s="30" t="s">
        <v>59</v>
      </c>
      <c r="J27" s="31">
        <v>12.5</v>
      </c>
      <c r="K27" s="31">
        <v>15</v>
      </c>
      <c r="L27" s="32">
        <v>0.2</v>
      </c>
    </row>
    <row r="28" spans="1:12" x14ac:dyDescent="0.25">
      <c r="A28" s="27" t="s">
        <v>95</v>
      </c>
      <c r="B28" s="27">
        <v>14</v>
      </c>
      <c r="C28" s="27" t="s">
        <v>96</v>
      </c>
      <c r="D28" s="27">
        <v>16</v>
      </c>
      <c r="E28" s="27" t="s">
        <v>59</v>
      </c>
      <c r="F28" s="30" t="s">
        <v>59</v>
      </c>
      <c r="G28" s="30" t="s">
        <v>59</v>
      </c>
      <c r="H28" s="30" t="s">
        <v>59</v>
      </c>
      <c r="I28" s="30" t="s">
        <v>59</v>
      </c>
      <c r="J28" s="31">
        <v>14</v>
      </c>
      <c r="K28" s="31">
        <v>20</v>
      </c>
      <c r="L28" s="32">
        <v>0.43</v>
      </c>
    </row>
    <row r="29" spans="1:12" x14ac:dyDescent="0.25">
      <c r="A29" s="27" t="s">
        <v>19</v>
      </c>
      <c r="B29" s="27" t="s">
        <v>59</v>
      </c>
      <c r="C29" s="27" t="s">
        <v>97</v>
      </c>
      <c r="D29" s="27" t="s">
        <v>98</v>
      </c>
      <c r="E29" s="27">
        <v>50</v>
      </c>
      <c r="F29" s="27" t="s">
        <v>99</v>
      </c>
      <c r="G29" s="27" t="s">
        <v>100</v>
      </c>
      <c r="H29" s="27">
        <v>60</v>
      </c>
      <c r="I29" s="27">
        <v>64</v>
      </c>
      <c r="J29" s="31">
        <v>20</v>
      </c>
      <c r="K29" s="31">
        <v>70</v>
      </c>
      <c r="L29" s="32">
        <v>2.5</v>
      </c>
    </row>
    <row r="30" spans="1:12" x14ac:dyDescent="0.25">
      <c r="A30" s="27" t="s">
        <v>20</v>
      </c>
      <c r="B30" s="27" t="s">
        <v>59</v>
      </c>
      <c r="C30" s="27" t="s">
        <v>101</v>
      </c>
      <c r="D30" s="27" t="s">
        <v>102</v>
      </c>
      <c r="E30" s="27">
        <v>100</v>
      </c>
      <c r="F30" s="27">
        <v>150</v>
      </c>
      <c r="G30" s="27" t="s">
        <v>103</v>
      </c>
      <c r="H30" s="27">
        <v>135</v>
      </c>
      <c r="I30" s="27">
        <v>146</v>
      </c>
      <c r="J30" s="31">
        <v>40</v>
      </c>
      <c r="K30" s="31">
        <v>150</v>
      </c>
      <c r="L30" s="32">
        <v>2.75</v>
      </c>
    </row>
    <row r="31" spans="1:12" x14ac:dyDescent="0.25">
      <c r="A31" s="27" t="s">
        <v>104</v>
      </c>
      <c r="B31" s="27" t="s">
        <v>59</v>
      </c>
      <c r="C31" s="27" t="s">
        <v>105</v>
      </c>
      <c r="D31" s="27" t="s">
        <v>106</v>
      </c>
      <c r="E31" s="27" t="s">
        <v>59</v>
      </c>
      <c r="F31" s="30" t="s">
        <v>59</v>
      </c>
      <c r="G31" s="30" t="s">
        <v>59</v>
      </c>
      <c r="H31" s="30" t="s">
        <v>59</v>
      </c>
      <c r="I31" s="30" t="s">
        <v>59</v>
      </c>
      <c r="J31" s="31">
        <v>16</v>
      </c>
      <c r="K31" s="31">
        <v>35</v>
      </c>
      <c r="L31" s="32">
        <v>1.19</v>
      </c>
    </row>
    <row r="32" spans="1:12" x14ac:dyDescent="0.25">
      <c r="A32" s="27" t="s">
        <v>57</v>
      </c>
      <c r="B32" s="27" t="s">
        <v>59</v>
      </c>
      <c r="C32" s="30" t="s">
        <v>59</v>
      </c>
      <c r="D32" s="30" t="s">
        <v>59</v>
      </c>
      <c r="E32" s="27">
        <v>40</v>
      </c>
      <c r="F32" s="27">
        <v>50</v>
      </c>
      <c r="G32" s="27" t="s">
        <v>107</v>
      </c>
      <c r="H32" s="27" t="s">
        <v>59</v>
      </c>
      <c r="I32" s="30" t="s">
        <v>59</v>
      </c>
      <c r="J32" s="31">
        <v>30</v>
      </c>
      <c r="K32" s="31">
        <v>50</v>
      </c>
      <c r="L32" s="32">
        <v>0.67</v>
      </c>
    </row>
    <row r="33" spans="1:12" ht="15.75" thickBot="1" x14ac:dyDescent="0.3">
      <c r="A33" s="28" t="s">
        <v>108</v>
      </c>
      <c r="B33" s="28" t="s">
        <v>59</v>
      </c>
      <c r="C33" s="33" t="s">
        <v>59</v>
      </c>
      <c r="D33" s="33" t="s">
        <v>59</v>
      </c>
      <c r="E33" s="28">
        <v>8</v>
      </c>
      <c r="F33" s="28">
        <v>20</v>
      </c>
      <c r="G33" s="28" t="s">
        <v>109</v>
      </c>
      <c r="H33" s="28">
        <v>16</v>
      </c>
      <c r="I33" s="28">
        <v>25</v>
      </c>
      <c r="J33" s="29">
        <v>8</v>
      </c>
      <c r="K33" s="29">
        <v>40</v>
      </c>
      <c r="L33" s="34">
        <v>4</v>
      </c>
    </row>
    <row r="34" spans="1:12" x14ac:dyDescent="0.25">
      <c r="I34" t="s">
        <v>34</v>
      </c>
      <c r="J34" s="1">
        <f>AVERAGE(J21:J33)</f>
        <v>31.807692307692307</v>
      </c>
      <c r="K34" s="1">
        <f t="shared" ref="K34:L34" si="5">AVERAGE(K21:K33)</f>
        <v>71.07692307692308</v>
      </c>
      <c r="L34" s="41">
        <f t="shared" si="5"/>
        <v>1.3784615384615384</v>
      </c>
    </row>
    <row r="35" spans="1:12" x14ac:dyDescent="0.25">
      <c r="I35" t="s">
        <v>110</v>
      </c>
      <c r="J35" s="1">
        <f>_xlfn.STDEV.S(J21:J33)</f>
        <v>21.557615109996959</v>
      </c>
      <c r="K35" s="1">
        <f t="shared" ref="K35:L35" si="6">_xlfn.STDEV.S(K21:K33)</f>
        <v>49.270446751342973</v>
      </c>
      <c r="L35" s="41">
        <f t="shared" si="6"/>
        <v>1.1880084606450001</v>
      </c>
    </row>
    <row r="38" spans="1:12" x14ac:dyDescent="0.25">
      <c r="A38" s="27" t="s">
        <v>75</v>
      </c>
      <c r="B38" s="27">
        <v>50</v>
      </c>
      <c r="C38" s="27" t="s">
        <v>76</v>
      </c>
      <c r="D38" s="27" t="s">
        <v>77</v>
      </c>
      <c r="E38" s="27" t="s">
        <v>59</v>
      </c>
      <c r="F38" s="30" t="s">
        <v>59</v>
      </c>
      <c r="G38" s="30" t="s">
        <v>59</v>
      </c>
      <c r="H38" s="27" t="s">
        <v>62</v>
      </c>
      <c r="I38" s="27" t="s">
        <v>63</v>
      </c>
      <c r="J38" s="31">
        <v>50</v>
      </c>
      <c r="K38" s="31">
        <v>90</v>
      </c>
      <c r="L38" s="32">
        <v>0.8</v>
      </c>
    </row>
    <row r="39" spans="1:12" x14ac:dyDescent="0.25">
      <c r="A39" s="27" t="s">
        <v>78</v>
      </c>
      <c r="B39" s="27">
        <v>90</v>
      </c>
      <c r="C39" s="27" t="s">
        <v>79</v>
      </c>
      <c r="D39" s="27" t="s">
        <v>80</v>
      </c>
      <c r="E39" s="27" t="s">
        <v>59</v>
      </c>
      <c r="F39" s="30" t="s">
        <v>59</v>
      </c>
      <c r="G39" s="30" t="s">
        <v>59</v>
      </c>
      <c r="H39" s="30" t="s">
        <v>59</v>
      </c>
      <c r="I39" s="30" t="s">
        <v>59</v>
      </c>
      <c r="J39" s="31">
        <v>90</v>
      </c>
      <c r="K39" s="31">
        <v>170</v>
      </c>
      <c r="L39" s="32">
        <v>0.89</v>
      </c>
    </row>
    <row r="40" spans="1:12" x14ac:dyDescent="0.25">
      <c r="A40" s="27" t="s">
        <v>81</v>
      </c>
      <c r="B40" s="27">
        <v>40</v>
      </c>
      <c r="C40" s="27" t="s">
        <v>82</v>
      </c>
      <c r="D40" s="27" t="s">
        <v>83</v>
      </c>
      <c r="E40" s="27" t="s">
        <v>59</v>
      </c>
      <c r="F40" s="30" t="s">
        <v>59</v>
      </c>
      <c r="G40" s="30" t="s">
        <v>59</v>
      </c>
      <c r="H40" s="30" t="s">
        <v>59</v>
      </c>
      <c r="I40" s="30" t="s">
        <v>59</v>
      </c>
      <c r="J40" s="31">
        <v>40</v>
      </c>
      <c r="K40" s="31">
        <v>50</v>
      </c>
      <c r="L40" s="32">
        <v>0.25</v>
      </c>
    </row>
    <row r="41" spans="1:12" x14ac:dyDescent="0.25">
      <c r="A41" s="27" t="s">
        <v>19</v>
      </c>
      <c r="B41" s="27" t="s">
        <v>59</v>
      </c>
      <c r="C41" s="27" t="s">
        <v>97</v>
      </c>
      <c r="D41" s="27" t="s">
        <v>98</v>
      </c>
      <c r="E41" s="27">
        <v>50</v>
      </c>
      <c r="F41" s="27" t="s">
        <v>99</v>
      </c>
      <c r="G41" s="27" t="s">
        <v>100</v>
      </c>
      <c r="H41" s="27">
        <v>60</v>
      </c>
      <c r="I41" s="27">
        <v>64</v>
      </c>
      <c r="J41" s="31">
        <v>20</v>
      </c>
      <c r="K41" s="31">
        <v>70</v>
      </c>
      <c r="L41" s="32">
        <v>2.5</v>
      </c>
    </row>
    <row r="42" spans="1:12" x14ac:dyDescent="0.25">
      <c r="A42" s="27" t="s">
        <v>20</v>
      </c>
      <c r="B42" s="27" t="s">
        <v>59</v>
      </c>
      <c r="C42" s="27" t="s">
        <v>101</v>
      </c>
      <c r="D42" s="27" t="s">
        <v>102</v>
      </c>
      <c r="E42" s="27">
        <v>100</v>
      </c>
      <c r="F42" s="27">
        <v>150</v>
      </c>
      <c r="G42" s="27" t="s">
        <v>103</v>
      </c>
      <c r="H42" s="27">
        <v>135</v>
      </c>
      <c r="I42" s="27">
        <v>146</v>
      </c>
      <c r="J42" s="31">
        <v>40</v>
      </c>
      <c r="K42" s="31">
        <v>150</v>
      </c>
      <c r="L42" s="32">
        <v>2.75</v>
      </c>
    </row>
    <row r="43" spans="1:12" x14ac:dyDescent="0.25">
      <c r="A43" s="27" t="s">
        <v>104</v>
      </c>
      <c r="B43" s="27" t="s">
        <v>59</v>
      </c>
      <c r="C43" s="27" t="s">
        <v>105</v>
      </c>
      <c r="D43" s="27" t="s">
        <v>106</v>
      </c>
      <c r="E43" s="27" t="s">
        <v>59</v>
      </c>
      <c r="F43" s="30" t="s">
        <v>59</v>
      </c>
      <c r="G43" s="30" t="s">
        <v>59</v>
      </c>
      <c r="H43" s="30" t="s">
        <v>59</v>
      </c>
      <c r="I43" s="30" t="s">
        <v>59</v>
      </c>
      <c r="J43" s="31">
        <v>16</v>
      </c>
      <c r="K43" s="31">
        <v>35</v>
      </c>
      <c r="L43" s="32">
        <v>1.19</v>
      </c>
    </row>
    <row r="44" spans="1:12" x14ac:dyDescent="0.25">
      <c r="A44" s="27" t="s">
        <v>57</v>
      </c>
      <c r="B44" s="27" t="s">
        <v>59</v>
      </c>
      <c r="C44" s="30" t="s">
        <v>59</v>
      </c>
      <c r="D44" s="30" t="s">
        <v>59</v>
      </c>
      <c r="E44" s="27">
        <v>40</v>
      </c>
      <c r="F44" s="27">
        <v>50</v>
      </c>
      <c r="G44" s="27" t="s">
        <v>107</v>
      </c>
      <c r="H44" s="27" t="s">
        <v>59</v>
      </c>
      <c r="I44" s="30" t="s">
        <v>59</v>
      </c>
      <c r="J44" s="31">
        <v>30</v>
      </c>
      <c r="K44" s="31">
        <v>50</v>
      </c>
      <c r="L44" s="32">
        <v>0.67</v>
      </c>
    </row>
    <row r="45" spans="1:12" ht="15.75" thickBot="1" x14ac:dyDescent="0.3">
      <c r="A45" s="28" t="s">
        <v>108</v>
      </c>
      <c r="B45" s="28" t="s">
        <v>59</v>
      </c>
      <c r="C45" s="33" t="s">
        <v>59</v>
      </c>
      <c r="D45" s="33" t="s">
        <v>59</v>
      </c>
      <c r="E45" s="28">
        <v>8</v>
      </c>
      <c r="F45" s="28">
        <v>20</v>
      </c>
      <c r="G45" s="28" t="s">
        <v>109</v>
      </c>
      <c r="H45" s="28">
        <v>16</v>
      </c>
      <c r="I45" s="28">
        <v>25</v>
      </c>
      <c r="J45" s="29">
        <v>8</v>
      </c>
      <c r="K45" s="29">
        <v>40</v>
      </c>
      <c r="L45" s="34">
        <v>4</v>
      </c>
    </row>
    <row r="46" spans="1:12" x14ac:dyDescent="0.25">
      <c r="I46" t="s">
        <v>34</v>
      </c>
      <c r="J46" s="1">
        <f>AVERAGE(J38:J45)</f>
        <v>36.75</v>
      </c>
      <c r="K46" s="1">
        <f t="shared" ref="K46:L46" si="7">AVERAGE(K38:K45)</f>
        <v>81.875</v>
      </c>
      <c r="L46" s="41">
        <f t="shared" si="7"/>
        <v>1.6312499999999999</v>
      </c>
    </row>
    <row r="47" spans="1:12" x14ac:dyDescent="0.25">
      <c r="I47" t="s">
        <v>110</v>
      </c>
      <c r="J47" s="1">
        <f>_xlfn.STDEV.S(J38:J45)</f>
        <v>25.677950519018118</v>
      </c>
      <c r="K47" s="1">
        <f t="shared" ref="K47:L47" si="8">_xlfn.STDEV.S(K38:K45)</f>
        <v>51.543151131565757</v>
      </c>
      <c r="L47" s="41">
        <f t="shared" si="8"/>
        <v>1.3029794154716556</v>
      </c>
    </row>
    <row r="49" spans="1:12" x14ac:dyDescent="0.25">
      <c r="A49" s="27" t="s">
        <v>69</v>
      </c>
      <c r="B49" s="27">
        <v>24</v>
      </c>
      <c r="C49" s="27" t="s">
        <v>84</v>
      </c>
      <c r="D49" s="27" t="s">
        <v>85</v>
      </c>
      <c r="E49" s="27">
        <v>34</v>
      </c>
      <c r="F49" s="27">
        <v>39</v>
      </c>
      <c r="G49" s="27" t="s">
        <v>86</v>
      </c>
      <c r="H49" s="27">
        <v>34</v>
      </c>
      <c r="I49" s="27">
        <v>35</v>
      </c>
      <c r="J49" s="31">
        <v>24</v>
      </c>
      <c r="K49" s="31">
        <v>34</v>
      </c>
      <c r="L49" s="32">
        <v>0.42</v>
      </c>
    </row>
    <row r="50" spans="1:12" x14ac:dyDescent="0.25">
      <c r="A50" s="27" t="s">
        <v>61</v>
      </c>
      <c r="B50" s="27">
        <v>34</v>
      </c>
      <c r="C50" s="27" t="s">
        <v>87</v>
      </c>
      <c r="D50" s="27" t="s">
        <v>88</v>
      </c>
      <c r="E50" s="27">
        <v>40</v>
      </c>
      <c r="F50" s="27" t="s">
        <v>89</v>
      </c>
      <c r="G50" s="27" t="s">
        <v>90</v>
      </c>
      <c r="H50" s="27">
        <v>65</v>
      </c>
      <c r="I50" s="27">
        <v>60</v>
      </c>
      <c r="J50" s="31">
        <v>34</v>
      </c>
      <c r="K50" s="31">
        <v>120</v>
      </c>
      <c r="L50" s="32">
        <v>2.5299999999999998</v>
      </c>
    </row>
    <row r="51" spans="1:12" x14ac:dyDescent="0.25">
      <c r="A51" s="27" t="s">
        <v>14</v>
      </c>
      <c r="B51" s="27">
        <v>35</v>
      </c>
      <c r="C51" s="27" t="s">
        <v>91</v>
      </c>
      <c r="D51" s="27" t="s">
        <v>92</v>
      </c>
      <c r="E51" s="27" t="s">
        <v>59</v>
      </c>
      <c r="F51" s="27">
        <v>80</v>
      </c>
      <c r="G51" s="27" t="s">
        <v>93</v>
      </c>
      <c r="H51" s="27" t="s">
        <v>59</v>
      </c>
      <c r="I51" s="30" t="s">
        <v>59</v>
      </c>
      <c r="J51" s="31">
        <v>35</v>
      </c>
      <c r="K51" s="31">
        <v>80</v>
      </c>
      <c r="L51" s="32">
        <v>1.29</v>
      </c>
    </row>
    <row r="52" spans="1:12" x14ac:dyDescent="0.25">
      <c r="A52" s="27" t="s">
        <v>17</v>
      </c>
      <c r="B52" s="27">
        <v>12.5</v>
      </c>
      <c r="C52" s="27" t="s">
        <v>94</v>
      </c>
      <c r="D52" s="27" t="s">
        <v>94</v>
      </c>
      <c r="E52" s="27" t="s">
        <v>59</v>
      </c>
      <c r="F52" s="30" t="s">
        <v>59</v>
      </c>
      <c r="G52" s="30" t="s">
        <v>59</v>
      </c>
      <c r="H52" s="30" t="s">
        <v>59</v>
      </c>
      <c r="I52" s="30" t="s">
        <v>59</v>
      </c>
      <c r="J52" s="31">
        <v>12.5</v>
      </c>
      <c r="K52" s="31">
        <v>15</v>
      </c>
      <c r="L52" s="32">
        <v>0.2</v>
      </c>
    </row>
    <row r="53" spans="1:12" x14ac:dyDescent="0.25">
      <c r="A53" s="27" t="s">
        <v>95</v>
      </c>
      <c r="B53" s="27">
        <v>14</v>
      </c>
      <c r="C53" s="27" t="s">
        <v>96</v>
      </c>
      <c r="D53" s="27">
        <v>16</v>
      </c>
      <c r="E53" s="27" t="s">
        <v>59</v>
      </c>
      <c r="F53" s="30" t="s">
        <v>59</v>
      </c>
      <c r="G53" s="30" t="s">
        <v>59</v>
      </c>
      <c r="H53" s="30" t="s">
        <v>59</v>
      </c>
      <c r="I53" s="30" t="s">
        <v>59</v>
      </c>
      <c r="J53" s="31">
        <v>14</v>
      </c>
      <c r="K53" s="31">
        <v>20</v>
      </c>
      <c r="L53" s="32">
        <v>0.43</v>
      </c>
    </row>
    <row r="54" spans="1:12" x14ac:dyDescent="0.25">
      <c r="I54" t="s">
        <v>34</v>
      </c>
      <c r="J54" s="1">
        <f>AVERAGE(J49:J53)</f>
        <v>23.9</v>
      </c>
      <c r="K54" s="1">
        <f t="shared" ref="K54:L54" si="9">AVERAGE(K49:K53)</f>
        <v>53.8</v>
      </c>
      <c r="L54" s="41">
        <f t="shared" si="9"/>
        <v>0.97399999999999998</v>
      </c>
    </row>
    <row r="55" spans="1:12" x14ac:dyDescent="0.25">
      <c r="I55" t="s">
        <v>110</v>
      </c>
      <c r="J55" s="1">
        <f>_xlfn.STDEV.S(J49:J53)</f>
        <v>10.644247272588135</v>
      </c>
      <c r="K55" s="1">
        <f t="shared" ref="K55:L55" si="10">_xlfn.STDEV.S(K49:K53)</f>
        <v>45.024437808816664</v>
      </c>
      <c r="L55" s="41">
        <f t="shared" si="10"/>
        <v>0.96474348922394892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Foglio1</vt:lpstr>
      <vt:lpstr>Foglio2</vt:lpstr>
      <vt:lpstr>Foglio3</vt:lpstr>
      <vt:lpstr>Foglio4</vt:lpstr>
      <vt:lpstr>Foglio5</vt:lpstr>
      <vt:lpstr>Foglio5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Bottura</dc:creator>
  <cp:lastModifiedBy>Ricardo Muller Bottura</cp:lastModifiedBy>
  <dcterms:created xsi:type="dcterms:W3CDTF">2024-02-06T15:40:49Z</dcterms:created>
  <dcterms:modified xsi:type="dcterms:W3CDTF">2024-05-28T09:25:27Z</dcterms:modified>
</cp:coreProperties>
</file>