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" activeTab="5"/>
  </bookViews>
  <sheets>
    <sheet name="Tabse S1" sheetId="11" r:id="rId1"/>
    <sheet name="Table S2" sheetId="12" r:id="rId2"/>
    <sheet name="Table S3" sheetId="13" r:id="rId3"/>
    <sheet name="Table S4" sheetId="14" r:id="rId4"/>
    <sheet name="Table S5" sheetId="15" r:id="rId5"/>
    <sheet name="Table S6" sheetId="1" r:id="rId6"/>
    <sheet name="Table S7" sheetId="2" r:id="rId7"/>
    <sheet name="Table S8" sheetId="4" r:id="rId8"/>
    <sheet name="Table S9" sheetId="6" r:id="rId9"/>
    <sheet name="Table S10" sheetId="7" r:id="rId10"/>
    <sheet name="Table S11" sheetId="16" r:id="rId11"/>
    <sheet name="Table S12" sheetId="10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<sst xmlns="http://schemas.openxmlformats.org/spreadsheetml/2006/main" count="8365" uniqueCount="3298">
  <si>
    <t>Table S1. Primers designed for reporter vector construction</t>
  </si>
  <si>
    <t>Genes</t>
  </si>
  <si>
    <t>Forward primers (5' to 3')</t>
  </si>
  <si>
    <t>Reverse primers (5' to 3')</t>
  </si>
  <si>
    <t>NORSF</t>
  </si>
  <si>
    <t>CCCTCGAGGCTTATCGCTAAGCATTGTTCT</t>
  </si>
  <si>
    <t>TGCTCTAGACAAGAAAGCTCATAATGTTTCCA</t>
  </si>
  <si>
    <t>Table S2. Oligonucleotide sequences</t>
  </si>
  <si>
    <t>Name</t>
  </si>
  <si>
    <t>Sense (5'-3')</t>
  </si>
  <si>
    <t>Antisense (5'-3')</t>
  </si>
  <si>
    <t>NC-siRNA</t>
  </si>
  <si>
    <t>UUCUCCGAACGUGUCACGUTT</t>
  </si>
  <si>
    <t>ACGUGACACGUUCGGAGAATT</t>
  </si>
  <si>
    <t>NORSF-siRNA</t>
  </si>
  <si>
    <t>GUCAGAAUGUGCAGUGACUTT</t>
  </si>
  <si>
    <t>AGUCACUGCACAUUCUGACTT</t>
  </si>
  <si>
    <t>FoxO1-siRNA</t>
  </si>
  <si>
    <t>GCGGCAAAGAUGGCUUCUATT</t>
  </si>
  <si>
    <t>UAGAAGCCAUCUUUGCCGCTT</t>
  </si>
  <si>
    <t xml:space="preserve"> </t>
  </si>
  <si>
    <t>Table S3. Primers designed for ChIP</t>
  </si>
  <si>
    <t>Forward primers  (5' to 3')</t>
  </si>
  <si>
    <t>Reverse primers  (5' to 3')</t>
  </si>
  <si>
    <t>LOC102164325</t>
  </si>
  <si>
    <t>GTGGGGTTCATCATATCTGTTT</t>
  </si>
  <si>
    <t>GAACAATGCTTAGCGATAAGC</t>
  </si>
  <si>
    <t>LOC100512907</t>
  </si>
  <si>
    <t>AAGGTCTCCAAAAAGTGCGA</t>
  </si>
  <si>
    <t>TGCTCCTCTGTCCTCCGAAG</t>
  </si>
  <si>
    <t>Table S4. Primers designed for qPCR</t>
  </si>
  <si>
    <t>Forward primer  (5' to 3')</t>
  </si>
  <si>
    <t>Reverse primer  (5' to 3')</t>
  </si>
  <si>
    <t>ACAGGGAAGCGAGTGGATGA</t>
  </si>
  <si>
    <t>CGCCTCGGCTTCCTACTAAAT</t>
  </si>
  <si>
    <t>FoxO1</t>
  </si>
  <si>
    <t>CGGGCTCGTGTCTTGTGTTG</t>
  </si>
  <si>
    <t>CAGCCACAAAAGAGCACAAT</t>
  </si>
  <si>
    <t>CYP19A1</t>
  </si>
  <si>
    <t>GCTGCTCATTGGCTTAC</t>
  </si>
  <si>
    <t>TCCACCTATCCAGACCC</t>
  </si>
  <si>
    <t>RPLP0</t>
  </si>
  <si>
    <t>TGCCCAGGGAAGACAG</t>
  </si>
  <si>
    <t>TCTGCTTGGAGCCCACATT</t>
  </si>
  <si>
    <t>GAPDH</t>
  </si>
  <si>
    <t>GGACTCATGACCACGGTCCAT</t>
  </si>
  <si>
    <t>TCAGATCCACAACCGACACGT</t>
  </si>
  <si>
    <t>Table S5. Primers designed for genotyping</t>
  </si>
  <si>
    <t>NORSF-SNV</t>
  </si>
  <si>
    <t>CAGGCTTCTCAAACTTAATGTCC</t>
  </si>
  <si>
    <t>AACAATGCTTAGCGATAAGC</t>
  </si>
  <si>
    <t>Table S6.  The putative FRE motifs in the promoters of the OS-stimulated DELs</t>
  </si>
  <si>
    <t>DELs</t>
  </si>
  <si>
    <t>FREs</t>
  </si>
  <si>
    <t>Score</t>
  </si>
  <si>
    <t>Relative score</t>
  </si>
  <si>
    <t>Start</t>
  </si>
  <si>
    <t>End</t>
  </si>
  <si>
    <t>Strand</t>
  </si>
  <si>
    <t>Predicted sequence</t>
  </si>
  <si>
    <t>LOC102160475</t>
  </si>
  <si>
    <t>+</t>
  </si>
  <si>
    <t>TCTTGTTTCCT</t>
  </si>
  <si>
    <t>-</t>
  </si>
  <si>
    <t>GGAAACAAGA</t>
  </si>
  <si>
    <t>GGAAACA</t>
  </si>
  <si>
    <t>GG</t>
  </si>
  <si>
    <t>LOC106505966</t>
  </si>
  <si>
    <t>GGACACAGGA</t>
  </si>
  <si>
    <t>CCCTGTTTCCA</t>
  </si>
  <si>
    <t>GGACACAGGATGC</t>
  </si>
  <si>
    <t>GGAAACAGGG</t>
  </si>
  <si>
    <t>GACAACGGGAAA</t>
  </si>
  <si>
    <t>GACAACAGGT</t>
  </si>
  <si>
    <t>GTGGAAACAGG</t>
  </si>
  <si>
    <t>LOC100525309</t>
  </si>
  <si>
    <t>AAAAAAAGGAAG</t>
  </si>
  <si>
    <t>GAAAACA</t>
  </si>
  <si>
    <t>LOC110256850</t>
  </si>
  <si>
    <t>TCTTGTTTTCT</t>
  </si>
  <si>
    <t>AAATACAGGAAA</t>
  </si>
  <si>
    <t>TTTTGTTTTCT</t>
  </si>
  <si>
    <t>ATAAACA</t>
  </si>
  <si>
    <t>AAATAAACACG</t>
  </si>
  <si>
    <t>GAAAACAAGA</t>
  </si>
  <si>
    <t>AAATAAACATA</t>
  </si>
  <si>
    <t>LOC125117228</t>
  </si>
  <si>
    <t>LOC110257659</t>
  </si>
  <si>
    <t>/</t>
  </si>
  <si>
    <t>LOC102166121</t>
  </si>
  <si>
    <t>AAAATCAGGAAGT</t>
  </si>
  <si>
    <t>LOC110257148</t>
  </si>
  <si>
    <t>AAAAGCAGGA</t>
  </si>
  <si>
    <t>AAAAGCAGGAAA</t>
  </si>
  <si>
    <t>AAAAGCAGGAAAT</t>
  </si>
  <si>
    <t>AAAAGCAGGAAATC</t>
  </si>
  <si>
    <t>LOC106506361</t>
  </si>
  <si>
    <t>TGTTGTTTTCA</t>
  </si>
  <si>
    <t>LOC110256949</t>
  </si>
  <si>
    <t>TCTTGTTTTCC</t>
  </si>
  <si>
    <t>GAACACAGGA</t>
  </si>
  <si>
    <t>LOC100626715</t>
  </si>
  <si>
    <t>TGTTGTTTCCC</t>
  </si>
  <si>
    <t>GGCAACAGTAAG</t>
  </si>
  <si>
    <t>LOC106506398</t>
  </si>
  <si>
    <t>ATAAACAGTAAG</t>
  </si>
  <si>
    <t>TACTGTTTATA</t>
  </si>
  <si>
    <t>GTATAAACAGT</t>
  </si>
  <si>
    <t>ATAAACAGTAAGAA</t>
  </si>
  <si>
    <t>TGCTGTTGTCC</t>
  </si>
  <si>
    <t>LOC106508574</t>
  </si>
  <si>
    <t>LOC110257543</t>
  </si>
  <si>
    <t>GTAAACA</t>
  </si>
  <si>
    <t>CTGTAAACATT</t>
  </si>
  <si>
    <t>AAAAACAGGCAG</t>
  </si>
  <si>
    <t>GCCTGTTTTTT</t>
  </si>
  <si>
    <t>AAAAACAGGCAGAA</t>
  </si>
  <si>
    <t>LOC106506781</t>
  </si>
  <si>
    <t>ATGTAAACAGA</t>
  </si>
  <si>
    <t>TTCTGTTTACA</t>
  </si>
  <si>
    <t>ATCAACAGGA</t>
  </si>
  <si>
    <t>GTAAACAGAAAA</t>
  </si>
  <si>
    <t>LOC100518456</t>
  </si>
  <si>
    <t>GGGAACAGGAAG</t>
  </si>
  <si>
    <t>GGGAACAGGAAGCC</t>
  </si>
  <si>
    <t>GGAAATAGGA</t>
  </si>
  <si>
    <t>GGGAACAGGA</t>
  </si>
  <si>
    <t>AAGAAAACAAA</t>
  </si>
  <si>
    <t>GGGAACAGGAAGC</t>
  </si>
  <si>
    <t>LOC110257580</t>
  </si>
  <si>
    <t>AGATAAACACA</t>
  </si>
  <si>
    <t>LOC110257581</t>
  </si>
  <si>
    <t>CAGTAAACATT</t>
  </si>
  <si>
    <t>LOC106506786</t>
  </si>
  <si>
    <t>LOC106506801</t>
  </si>
  <si>
    <t>CTGTAAACATG</t>
  </si>
  <si>
    <t>CCATGTTTACA</t>
  </si>
  <si>
    <t>GTGGAAACAAA</t>
  </si>
  <si>
    <t>LOC100515112</t>
  </si>
  <si>
    <t>TGGTAAACATT</t>
  </si>
  <si>
    <t>CCTTGTTTTCT</t>
  </si>
  <si>
    <t>GAAAAAAGGAAG</t>
  </si>
  <si>
    <t>GAAAAAAGGAAGCC</t>
  </si>
  <si>
    <t>LOC110257529</t>
  </si>
  <si>
    <t>TTTTGTTTATT</t>
  </si>
  <si>
    <t>AAAGACAGGATG</t>
  </si>
  <si>
    <t>TAATAAACAAA</t>
  </si>
  <si>
    <t>GAAAAAAGGAAA</t>
  </si>
  <si>
    <t>LOC110257576</t>
  </si>
  <si>
    <t>LOC100511545</t>
  </si>
  <si>
    <t>CACAACAGGAACT</t>
  </si>
  <si>
    <t>AGATAAACAGT</t>
  </si>
  <si>
    <t>LOC100524479</t>
  </si>
  <si>
    <t>TTTTGTTTATC</t>
  </si>
  <si>
    <t>CACAACAGGAACTT</t>
  </si>
  <si>
    <t>GGATAAACAAA</t>
  </si>
  <si>
    <t>LOC102166930</t>
  </si>
  <si>
    <t>LOC102167839</t>
  </si>
  <si>
    <t>GTAAAAAGGA</t>
  </si>
  <si>
    <t>ACCTGTTTTTC</t>
  </si>
  <si>
    <t>AAAAACAGGT</t>
  </si>
  <si>
    <t>LOC106507997</t>
  </si>
  <si>
    <t>ATAAACAGGA</t>
  </si>
  <si>
    <t>TCCTGTTTATT</t>
  </si>
  <si>
    <t>TGCTGTTTTTA</t>
  </si>
  <si>
    <t>ATAAACAGGAGCT</t>
  </si>
  <si>
    <t>CAATAAACAGG</t>
  </si>
  <si>
    <t>LOC102157601</t>
  </si>
  <si>
    <t>TTGTAAACATC</t>
  </si>
  <si>
    <t>AGATGTTTACA</t>
  </si>
  <si>
    <t>TGCTGTTTCTA</t>
  </si>
  <si>
    <t>LOC110259564</t>
  </si>
  <si>
    <t>AGGTAAACAGA</t>
  </si>
  <si>
    <t>TGCTGTTTCCA</t>
  </si>
  <si>
    <t>CTCTGTTTACC</t>
  </si>
  <si>
    <t>LOC102164222</t>
  </si>
  <si>
    <t>CAATAAACAAA</t>
  </si>
  <si>
    <t>LOC106509418</t>
  </si>
  <si>
    <t>GGCTGTTGACT</t>
  </si>
  <si>
    <t>GCTTGTTTTTA</t>
  </si>
  <si>
    <t>LOC110259304</t>
  </si>
  <si>
    <t>ACCTGTTTATT</t>
  </si>
  <si>
    <t>GTCCACAGGA</t>
  </si>
  <si>
    <t>GGAAGCAGGA</t>
  </si>
  <si>
    <t>ATAAACAGGT</t>
  </si>
  <si>
    <t>AGGAACAGGAAA</t>
  </si>
  <si>
    <t>AGGAACAGGAAATC</t>
  </si>
  <si>
    <t>GAATAAACAGG</t>
  </si>
  <si>
    <t>LOC100738258</t>
  </si>
  <si>
    <t>AGCAACAGGA</t>
  </si>
  <si>
    <t>AGCAACAGGACCT</t>
  </si>
  <si>
    <t>LOC100519297</t>
  </si>
  <si>
    <t>GTGTAAACAAG</t>
  </si>
  <si>
    <t>GCTTGTTTACA</t>
  </si>
  <si>
    <t>GTACACAGGA</t>
  </si>
  <si>
    <t>GTACACAGGACAT</t>
  </si>
  <si>
    <t>ATCAGCAGGA</t>
  </si>
  <si>
    <t>ATCAGCAGGAAA</t>
  </si>
  <si>
    <t>LOC100626190</t>
  </si>
  <si>
    <t>LOC106507314</t>
  </si>
  <si>
    <t>LOC102159394</t>
  </si>
  <si>
    <t>ATGTAAACATG</t>
  </si>
  <si>
    <t>ACATGTTTACA</t>
  </si>
  <si>
    <t>LOC110259439</t>
  </si>
  <si>
    <t>GAAGACAGGAAGGG</t>
  </si>
  <si>
    <t>GAAGACAGGAAG</t>
  </si>
  <si>
    <t>LOC110259451</t>
  </si>
  <si>
    <t>LOC100525452</t>
  </si>
  <si>
    <t>LOC102165655</t>
  </si>
  <si>
    <t>LOC100516424</t>
  </si>
  <si>
    <t>AAAAACAGAAAG</t>
  </si>
  <si>
    <t>TTCTGTTTTTA</t>
  </si>
  <si>
    <t>AAAAACAGAAAGT</t>
  </si>
  <si>
    <t>AAAAACAGAAAGTA</t>
  </si>
  <si>
    <t>LOC110259501</t>
  </si>
  <si>
    <t>GTCTGTTTTCA</t>
  </si>
  <si>
    <t>GTGAAAACAGA</t>
  </si>
  <si>
    <t>LOC110259504</t>
  </si>
  <si>
    <t>CGGTAAACACA</t>
  </si>
  <si>
    <t>GCAAACAGGA</t>
  </si>
  <si>
    <t>LOC100739498</t>
  </si>
  <si>
    <t>LOC110259527</t>
  </si>
  <si>
    <t>TCTTGTTTTTC</t>
  </si>
  <si>
    <t>AAGGAAACAAA</t>
  </si>
  <si>
    <t>AGTTGTTTCCA</t>
  </si>
  <si>
    <t>LOC100513074</t>
  </si>
  <si>
    <t>ACTTGTTTTCA</t>
  </si>
  <si>
    <t>LOC100739218</t>
  </si>
  <si>
    <t>AAATACAGGAAAAG</t>
  </si>
  <si>
    <t>ATCTGTTTATC</t>
  </si>
  <si>
    <t>LOC106507337</t>
  </si>
  <si>
    <t>LOC110259840</t>
  </si>
  <si>
    <t>LOC110259843</t>
  </si>
  <si>
    <t>TGGTGTTTATT</t>
  </si>
  <si>
    <t>GAATAAACACC</t>
  </si>
  <si>
    <t>LOC100522670</t>
  </si>
  <si>
    <t>TACTGTTTTCC</t>
  </si>
  <si>
    <t>ATGGAAACAAC</t>
  </si>
  <si>
    <t>GGTTGTTTCCA</t>
  </si>
  <si>
    <t>LOC110259854</t>
  </si>
  <si>
    <t>LOC102164141</t>
  </si>
  <si>
    <t>CAAAACAGGA</t>
  </si>
  <si>
    <t>GGCAACCGGA</t>
  </si>
  <si>
    <t>LOC110259868</t>
  </si>
  <si>
    <t>GTGTAAACAGT</t>
  </si>
  <si>
    <t>TACTGTTTACA</t>
  </si>
  <si>
    <t>GCAAACAGGAAA</t>
  </si>
  <si>
    <t>GGAAACAGGT</t>
  </si>
  <si>
    <t>ACCTGTTTCCT</t>
  </si>
  <si>
    <t>GCAAACAGGAAACA</t>
  </si>
  <si>
    <t>GCAAACAGGAAAC</t>
  </si>
  <si>
    <t>GTAAACAGTA</t>
  </si>
  <si>
    <t>LOC102164200</t>
  </si>
  <si>
    <t>CAGTAAACAAG</t>
  </si>
  <si>
    <t>GCTTGTTTACT</t>
  </si>
  <si>
    <t>ACCTGTTTTTT</t>
  </si>
  <si>
    <t>LOC106509650</t>
  </si>
  <si>
    <t>TGTTGTTTTTT</t>
  </si>
  <si>
    <t>LOC110259891</t>
  </si>
  <si>
    <t>AGAAACAGGCAG</t>
  </si>
  <si>
    <t>AGAAACAGGCAGCC</t>
  </si>
  <si>
    <t>GAACACAGGATGG</t>
  </si>
  <si>
    <t>LOC110259893</t>
  </si>
  <si>
    <t>LOC100516669</t>
  </si>
  <si>
    <t>LOC110259944</t>
  </si>
  <si>
    <t>LOC106509720</t>
  </si>
  <si>
    <t>TTGTAAACAGA</t>
  </si>
  <si>
    <t>ATCTGTTTACA</t>
  </si>
  <si>
    <t>LOC106509733</t>
  </si>
  <si>
    <t>ATCAACAGGT</t>
  </si>
  <si>
    <t>TGTTGTTTTTC</t>
  </si>
  <si>
    <t>LOC110259967</t>
  </si>
  <si>
    <t>TCTTGTTTTTT</t>
  </si>
  <si>
    <t>TTATAAACACC</t>
  </si>
  <si>
    <t>LOC102164763</t>
  </si>
  <si>
    <t>ATGTAAACAGG</t>
  </si>
  <si>
    <t>ACCTGTTTACA</t>
  </si>
  <si>
    <t>GTAAACAGGT</t>
  </si>
  <si>
    <t>GTAAACAGGTTAA</t>
  </si>
  <si>
    <t>LOC106509776</t>
  </si>
  <si>
    <t>ATGTAAACAAC</t>
  </si>
  <si>
    <t>AGTTGTTTACA</t>
  </si>
  <si>
    <t>ACTTGTTTATA</t>
  </si>
  <si>
    <t>ATATAAACAAG</t>
  </si>
  <si>
    <t>LOC110259993</t>
  </si>
  <si>
    <t>GGCAACAGGA</t>
  </si>
  <si>
    <t>GGCTGTTTTCA</t>
  </si>
  <si>
    <t>GGCAACAGGACAC</t>
  </si>
  <si>
    <t>AGTTGTTGACT</t>
  </si>
  <si>
    <t>TCCTGTTGCCA</t>
  </si>
  <si>
    <t>LOC102159571</t>
  </si>
  <si>
    <t>LOC102166222</t>
  </si>
  <si>
    <t>TGCTGTTTATG</t>
  </si>
  <si>
    <t>LOC102166345</t>
  </si>
  <si>
    <t>AAATAAACAAA</t>
  </si>
  <si>
    <t>GGAAACGGGAAG</t>
  </si>
  <si>
    <t>LOC102160052</t>
  </si>
  <si>
    <t>ATGTAAACAAT</t>
  </si>
  <si>
    <t>CAGTAAACACT</t>
  </si>
  <si>
    <t>TTTTGTTTTCA</t>
  </si>
  <si>
    <t>CATTGTTTACA</t>
  </si>
  <si>
    <t>LOC106509865</t>
  </si>
  <si>
    <t>CAGTAAACATG</t>
  </si>
  <si>
    <t>GCTTGTTTATT</t>
  </si>
  <si>
    <t>ACATGTTTACT</t>
  </si>
  <si>
    <t>AAATAAACAAG</t>
  </si>
  <si>
    <t>LOC102165887</t>
  </si>
  <si>
    <t>TCTTGTTGACA</t>
  </si>
  <si>
    <t>CCTTGTTTATA</t>
  </si>
  <si>
    <t>TTCTGTTGACT</t>
  </si>
  <si>
    <t>GTCAACAAGA</t>
  </si>
  <si>
    <t>TTATAAACAAG</t>
  </si>
  <si>
    <t>LOC102163278</t>
  </si>
  <si>
    <t>GTCACCAGGAAG</t>
  </si>
  <si>
    <t>LOC106507391</t>
  </si>
  <si>
    <t>LOC106510002</t>
  </si>
  <si>
    <t>ATTAACAGGAAG</t>
  </si>
  <si>
    <t>ATTAACAGGAAGAG</t>
  </si>
  <si>
    <t>ATTAACAGGAAGA</t>
  </si>
  <si>
    <t>LOC100623346</t>
  </si>
  <si>
    <t>TAGTAAACACT</t>
  </si>
  <si>
    <t>ACTTGTTGACA</t>
  </si>
  <si>
    <t>AAATAAACAGT</t>
  </si>
  <si>
    <t>LOC110260268</t>
  </si>
  <si>
    <t>LOC100521447</t>
  </si>
  <si>
    <t>LOC110260284</t>
  </si>
  <si>
    <t>TCCTGTTTATC</t>
  </si>
  <si>
    <t>ATAAACAGGAGG</t>
  </si>
  <si>
    <t>AGCTGTTTTCT</t>
  </si>
  <si>
    <t>ATAAACAGGAGGA</t>
  </si>
  <si>
    <t>AGATAAACAGG</t>
  </si>
  <si>
    <t>LOC110260293</t>
  </si>
  <si>
    <t>TCCTGTTTATA</t>
  </si>
  <si>
    <t>ATAAACAGGATA</t>
  </si>
  <si>
    <t>ATAAACAGGATAA</t>
  </si>
  <si>
    <t>ATAAACAGGATAAC</t>
  </si>
  <si>
    <t>ATATAAACAGG</t>
  </si>
  <si>
    <t>AAGGAAACACA</t>
  </si>
  <si>
    <t>LOC110260300</t>
  </si>
  <si>
    <t>AAGTAAACAGA</t>
  </si>
  <si>
    <t>GGGTAAACAGC</t>
  </si>
  <si>
    <t>AGCTGTTTACC</t>
  </si>
  <si>
    <t>GTCTGTTTACT</t>
  </si>
  <si>
    <t>TTCTGTTTTCC</t>
  </si>
  <si>
    <t>AAGAAAACACA</t>
  </si>
  <si>
    <t>LOC106510106</t>
  </si>
  <si>
    <t>LOC106508330</t>
  </si>
  <si>
    <t>LOC100525572</t>
  </si>
  <si>
    <t>LOC102166500</t>
  </si>
  <si>
    <t>CCCTGTTTTCC</t>
  </si>
  <si>
    <t>GAAAACAGGG</t>
  </si>
  <si>
    <t>GAATAAACAAA</t>
  </si>
  <si>
    <t>LOC100621421</t>
  </si>
  <si>
    <t>TGTTGTTTATA</t>
  </si>
  <si>
    <t>GTAAATAGGA</t>
  </si>
  <si>
    <t>ATATAAACAAC</t>
  </si>
  <si>
    <t>ATGTCAACAGA</t>
  </si>
  <si>
    <t>TTCTGTTTTTT</t>
  </si>
  <si>
    <t>GTAAATAGGAAAA</t>
  </si>
  <si>
    <t>LOC102160057</t>
  </si>
  <si>
    <t>GGCTGTTTTCC</t>
  </si>
  <si>
    <t>CTATAAACAAA</t>
  </si>
  <si>
    <t>AGATAAACAAA</t>
  </si>
  <si>
    <t>ATTTGTTTATA</t>
  </si>
  <si>
    <t>LOC102167065</t>
  </si>
  <si>
    <t>AGAAACAGGA</t>
  </si>
  <si>
    <t>AGAAACAGGAAA</t>
  </si>
  <si>
    <t>AGAAACAGGAAACG</t>
  </si>
  <si>
    <t>AGAAACAGGAAAC</t>
  </si>
  <si>
    <t>TCCTGTTTCTT</t>
  </si>
  <si>
    <t>LOC110260358</t>
  </si>
  <si>
    <t>LOC110260368</t>
  </si>
  <si>
    <t>AAGTAAACATG</t>
  </si>
  <si>
    <t>TTCTGTTTTCT</t>
  </si>
  <si>
    <t>GAAAACAGAAAG</t>
  </si>
  <si>
    <t>CCATGTTTACT</t>
  </si>
  <si>
    <t>LOC110260369</t>
  </si>
  <si>
    <t>AGAGACAGGAAG</t>
  </si>
  <si>
    <t>AGCTGTTTTTA</t>
  </si>
  <si>
    <t>AGAGACAGGAAGGA</t>
  </si>
  <si>
    <t>LOC102161056</t>
  </si>
  <si>
    <t>LOC106505390</t>
  </si>
  <si>
    <t>TGGTAAACAAT</t>
  </si>
  <si>
    <t>ATAAACAGGG</t>
  </si>
  <si>
    <t>ATAAACAGGGAGC</t>
  </si>
  <si>
    <t>GATTGTTTACC</t>
  </si>
  <si>
    <t>ATAAACAGGGAG</t>
  </si>
  <si>
    <t>LOC102161600</t>
  </si>
  <si>
    <t>GTAACCCGGAAG</t>
  </si>
  <si>
    <t>LOC106507478</t>
  </si>
  <si>
    <t>LOC102161895</t>
  </si>
  <si>
    <t>TCGTGTTTATA</t>
  </si>
  <si>
    <t>GTATAAACACG</t>
  </si>
  <si>
    <t>LOC106507496</t>
  </si>
  <si>
    <t>LOC106507220</t>
  </si>
  <si>
    <t>GAAAGCAGGA</t>
  </si>
  <si>
    <t>CAAAACAGGAAA</t>
  </si>
  <si>
    <t>LOC110260590</t>
  </si>
  <si>
    <t>CCGTAAACAGG</t>
  </si>
  <si>
    <t>AAGAACAGGAAA</t>
  </si>
  <si>
    <t>ACCTGTTTACG</t>
  </si>
  <si>
    <t>GTAAACAGGTCAT</t>
  </si>
  <si>
    <t>AAGAACAGGAAAAG</t>
  </si>
  <si>
    <t>LOC106508508</t>
  </si>
  <si>
    <t>GACAACAGGA</t>
  </si>
  <si>
    <t>TGTTGTTTTCT</t>
  </si>
  <si>
    <t>TGTTGTTTATC</t>
  </si>
  <si>
    <t>TCCTGTTGTCA</t>
  </si>
  <si>
    <t>GACAACAGGATCC</t>
  </si>
  <si>
    <t>LOC106510390</t>
  </si>
  <si>
    <t>TTCTGTTTCCC</t>
  </si>
  <si>
    <t>LOC102167685</t>
  </si>
  <si>
    <t>LOC110260779</t>
  </si>
  <si>
    <t>ATGGAAACAGT</t>
  </si>
  <si>
    <t>LOC110260782</t>
  </si>
  <si>
    <t>TGCTGTTTATT</t>
  </si>
  <si>
    <t>GGTTGTTTATA</t>
  </si>
  <si>
    <t>GTATAAACAAC</t>
  </si>
  <si>
    <t>GAATAAACAGC</t>
  </si>
  <si>
    <t>CTCCACAGGAAGT</t>
  </si>
  <si>
    <t>LOC106510404</t>
  </si>
  <si>
    <t>AAGTAAACATA</t>
  </si>
  <si>
    <t>GAGAACAGGA</t>
  </si>
  <si>
    <t>LOC110260793</t>
  </si>
  <si>
    <t>CACAACAGGAAGT</t>
  </si>
  <si>
    <t>CACAACAGGAAGTT</t>
  </si>
  <si>
    <t>ACTTGTTTTCT</t>
  </si>
  <si>
    <t>CACAACAGGAAG</t>
  </si>
  <si>
    <t>GACCACAGGA</t>
  </si>
  <si>
    <t>LOC110260826</t>
  </si>
  <si>
    <t>LOC106509348</t>
  </si>
  <si>
    <t>LOC110260890</t>
  </si>
  <si>
    <t>LOC102157465</t>
  </si>
  <si>
    <t>TAGTAAACACA</t>
  </si>
  <si>
    <t>CCCTGTTGACA</t>
  </si>
  <si>
    <t>GTCAACAGGG</t>
  </si>
  <si>
    <t>GGGAACCGGAAGGG</t>
  </si>
  <si>
    <t>GTCAACAGGGACT</t>
  </si>
  <si>
    <t>GTGTGTTTACT</t>
  </si>
  <si>
    <t>GGGAACCGGAAG</t>
  </si>
  <si>
    <t>LOC102158108</t>
  </si>
  <si>
    <t>CTATAAACACC</t>
  </si>
  <si>
    <t>LOC102165609</t>
  </si>
  <si>
    <t>GTAAGCAGGA</t>
  </si>
  <si>
    <t>LOC110261352</t>
  </si>
  <si>
    <t>AAGTAAACAGT</t>
  </si>
  <si>
    <t>AACTGTTTACT</t>
  </si>
  <si>
    <t>GTTTGTTTTCA</t>
  </si>
  <si>
    <t>LOC110260975</t>
  </si>
  <si>
    <t>GTCCACAGGAAGG</t>
  </si>
  <si>
    <t>LOC102158826</t>
  </si>
  <si>
    <t>LOC102159288</t>
  </si>
  <si>
    <t>LOC100620402</t>
  </si>
  <si>
    <t>CAATAAACACA</t>
  </si>
  <si>
    <t>GCAGACAGGAAA</t>
  </si>
  <si>
    <t>TTATAAACAGT</t>
  </si>
  <si>
    <t>LOC110260985</t>
  </si>
  <si>
    <t>TCCTGTTTACA</t>
  </si>
  <si>
    <t>GTAAACAGGA</t>
  </si>
  <si>
    <t>CTGTAAACAGG</t>
  </si>
  <si>
    <t>GTAAACAGGATTA</t>
  </si>
  <si>
    <t>LOC106507601</t>
  </si>
  <si>
    <t>GGGTAAACACC</t>
  </si>
  <si>
    <t>AAAAACAGGAAA</t>
  </si>
  <si>
    <t>AAAAACAGGA</t>
  </si>
  <si>
    <t>AAAAACAGGAAAGA</t>
  </si>
  <si>
    <t>AAAAACAGGAAAG</t>
  </si>
  <si>
    <t>TCCTGTTTTTC</t>
  </si>
  <si>
    <t>GGGTGTTTACC</t>
  </si>
  <si>
    <t>LOC110260999</t>
  </si>
  <si>
    <t>TTCTGTTTCCT</t>
  </si>
  <si>
    <t>TGGTGTTTTCT</t>
  </si>
  <si>
    <t>AAGGAAACAGA</t>
  </si>
  <si>
    <t>LOC100521666</t>
  </si>
  <si>
    <t>LOC110261305</t>
  </si>
  <si>
    <t>AACAACAGGGAGTG</t>
  </si>
  <si>
    <t>AACAACAGGGAGT</t>
  </si>
  <si>
    <t>CTATAAACACT</t>
  </si>
  <si>
    <t>LOC110261044</t>
  </si>
  <si>
    <t>TGCTGTTTTTC</t>
  </si>
  <si>
    <t>LOC110261048</t>
  </si>
  <si>
    <t>ATCTGTTTTCT</t>
  </si>
  <si>
    <t>AAGAAAACAGA</t>
  </si>
  <si>
    <t>LOC110261323</t>
  </si>
  <si>
    <t>LOC102165933</t>
  </si>
  <si>
    <t>LOC106509643</t>
  </si>
  <si>
    <t>CCCTGTTGACT</t>
  </si>
  <si>
    <t>LOC110261090</t>
  </si>
  <si>
    <t>ATAAATAGGAAGA</t>
  </si>
  <si>
    <t>ATAAATAGGAAGAG</t>
  </si>
  <si>
    <t>ACTTGTTGACT</t>
  </si>
  <si>
    <t>ATAAATAGGA</t>
  </si>
  <si>
    <t>ATAAATAGGAAG</t>
  </si>
  <si>
    <t>LOC100522143</t>
  </si>
  <si>
    <t>GGCAACAGGT</t>
  </si>
  <si>
    <t>LOC100621455</t>
  </si>
  <si>
    <t>LOC106510655</t>
  </si>
  <si>
    <t>LOC106508392</t>
  </si>
  <si>
    <t>GTAAGCAGGT</t>
  </si>
  <si>
    <t>LOC110261178</t>
  </si>
  <si>
    <t>GCCTGTTTACA</t>
  </si>
  <si>
    <t>TAGTAAACAGT</t>
  </si>
  <si>
    <t>TACTGTTTACT</t>
  </si>
  <si>
    <t>GTAAACAGGCTGTG</t>
  </si>
  <si>
    <t>GTAAACAGGCTG</t>
  </si>
  <si>
    <t>GTAAACAGGCTGT</t>
  </si>
  <si>
    <t>GTAAACAGGC</t>
  </si>
  <si>
    <t>LOC102157456</t>
  </si>
  <si>
    <t>LOC100525229</t>
  </si>
  <si>
    <t>LOC100514905</t>
  </si>
  <si>
    <t>TCCTGTTTACT</t>
  </si>
  <si>
    <t>GTAAACAGGAAA</t>
  </si>
  <si>
    <t>TAGTAAACAGG</t>
  </si>
  <si>
    <t>GTAAACAGGAAACC</t>
  </si>
  <si>
    <t>GTAAACAGGAAAC</t>
  </si>
  <si>
    <t>ATGAAAACAGT</t>
  </si>
  <si>
    <t>LOC106510698</t>
  </si>
  <si>
    <t>AGCAACAGGAAG</t>
  </si>
  <si>
    <t>AGCAACAGGAAGA</t>
  </si>
  <si>
    <t>AGCAACAGGAAGAA</t>
  </si>
  <si>
    <t>ATATAAACAAT</t>
  </si>
  <si>
    <t>LOC102158676</t>
  </si>
  <si>
    <t>GAAAACAGGA</t>
  </si>
  <si>
    <t>TCCTGTTTTCA</t>
  </si>
  <si>
    <t>TAGTAAACATC</t>
  </si>
  <si>
    <t>GAAAACAGGATAG</t>
  </si>
  <si>
    <t>GAAAACAGGATA</t>
  </si>
  <si>
    <t>ATAAAAAGGAAA</t>
  </si>
  <si>
    <t>GAAAACAGGATAGA</t>
  </si>
  <si>
    <t>GGATGTTTACT</t>
  </si>
  <si>
    <t>LOC110261227</t>
  </si>
  <si>
    <t>LOC102163153</t>
  </si>
  <si>
    <t>CAGTAAACAGG</t>
  </si>
  <si>
    <t>GCCTGTTTACT</t>
  </si>
  <si>
    <t>CCCTGTTTTCT</t>
  </si>
  <si>
    <t>GTAAACAGGCTGCC</t>
  </si>
  <si>
    <t>ATTTGTTTTCA</t>
  </si>
  <si>
    <t>GTAAACAGGCTGC</t>
  </si>
  <si>
    <t>LOC110255328</t>
  </si>
  <si>
    <t>LOC110261410</t>
  </si>
  <si>
    <t>GACAGCAGGA</t>
  </si>
  <si>
    <t>LOC110261243</t>
  </si>
  <si>
    <t>GGCTGTTTTCT</t>
  </si>
  <si>
    <t>GGAAACCGGAAA</t>
  </si>
  <si>
    <t>GGAAACCGGA</t>
  </si>
  <si>
    <t>ATGGACAGGAAATG</t>
  </si>
  <si>
    <t>GGAAACCGGAAAAG</t>
  </si>
  <si>
    <t>ATGGACAGGAAA</t>
  </si>
  <si>
    <t>LOC106504299</t>
  </si>
  <si>
    <t>LOC110261697</t>
  </si>
  <si>
    <t>AGCTGTTTCCA</t>
  </si>
  <si>
    <t>LOC102161744</t>
  </si>
  <si>
    <t>CTGAACAGGAAG</t>
  </si>
  <si>
    <t>AGTAACAGGAAAT</t>
  </si>
  <si>
    <t>CTGAACAGGAAGAG</t>
  </si>
  <si>
    <t>AGTAACAGGAAATT</t>
  </si>
  <si>
    <t>LOC110261776</t>
  </si>
  <si>
    <t>TCTTGTTTTTA</t>
  </si>
  <si>
    <t>LOC106507125</t>
  </si>
  <si>
    <t>GGCCACAGGA</t>
  </si>
  <si>
    <t>GGCCACAGGAAGC</t>
  </si>
  <si>
    <t>LOC110261654</t>
  </si>
  <si>
    <t>TCTTGTTTACC</t>
  </si>
  <si>
    <t>GGGTAAACAAG</t>
  </si>
  <si>
    <t>GTAAACAAGA</t>
  </si>
  <si>
    <t>GGCAACAGGTAGC</t>
  </si>
  <si>
    <t>LOC106504342</t>
  </si>
  <si>
    <t>TCCTGTTTTTT</t>
  </si>
  <si>
    <t>ATGGAAACAAA</t>
  </si>
  <si>
    <t>AAAAACAGGAAAGG</t>
  </si>
  <si>
    <t>TTAAACAGGAAA</t>
  </si>
  <si>
    <t>TTAAACAGGA</t>
  </si>
  <si>
    <t>LOC110261676</t>
  </si>
  <si>
    <t>AAGTAAACACT</t>
  </si>
  <si>
    <t>LOC106504394</t>
  </si>
  <si>
    <t>ATCTGTTTATA</t>
  </si>
  <si>
    <t>GTATAAACAGA</t>
  </si>
  <si>
    <t>TCTTGTTGATA</t>
  </si>
  <si>
    <t>CTCTGTTTTCT</t>
  </si>
  <si>
    <t>LOC110261680</t>
  </si>
  <si>
    <t>GTGTAAACAGG</t>
  </si>
  <si>
    <t>TGCTGTTTACT</t>
  </si>
  <si>
    <t>TAGTAAACAGC</t>
  </si>
  <si>
    <t>GTAAACAGCAAGC</t>
  </si>
  <si>
    <t>GTAAACAGCAAG</t>
  </si>
  <si>
    <t>LOC102157750</t>
  </si>
  <si>
    <t>LOC102161511</t>
  </si>
  <si>
    <t>TGTTGTTTCCT</t>
  </si>
  <si>
    <t>LOC110261533</t>
  </si>
  <si>
    <t>GTAAGCCGGA</t>
  </si>
  <si>
    <t>LOC106504434</t>
  </si>
  <si>
    <t>LOC102164231</t>
  </si>
  <si>
    <t>ATATAAACAGA</t>
  </si>
  <si>
    <t>GTCTGTTTATA</t>
  </si>
  <si>
    <t>LOC102165023</t>
  </si>
  <si>
    <t>GGCAACAGGAAG</t>
  </si>
  <si>
    <t>GGCAACAGGAAGGG</t>
  </si>
  <si>
    <t>GGCAACAGGAAGG</t>
  </si>
  <si>
    <t>AAGAACAGGAAG</t>
  </si>
  <si>
    <t>AAGAACAGGAAGAG</t>
  </si>
  <si>
    <t>GACTACAGGAAATG</t>
  </si>
  <si>
    <t>GACTACAGGAAA</t>
  </si>
  <si>
    <t>TGCTGTTTTTT</t>
  </si>
  <si>
    <t>LOC106504458</t>
  </si>
  <si>
    <t>AGCTACAGGAAGTG</t>
  </si>
  <si>
    <t>AGCTACAGGAAG</t>
  </si>
  <si>
    <t>AGCTACAGGAAGT</t>
  </si>
  <si>
    <t>LOC102166701</t>
  </si>
  <si>
    <t>CCCTGTTTCCC</t>
  </si>
  <si>
    <t>ATATAAACACT</t>
  </si>
  <si>
    <t>GAGAACAGGATG</t>
  </si>
  <si>
    <t>LOC100519495</t>
  </si>
  <si>
    <t>LOC110261612</t>
  </si>
  <si>
    <t>GTCAGCAGGA</t>
  </si>
  <si>
    <t>ATCACCAGGAAG</t>
  </si>
  <si>
    <t>GTCAGCAGGAAAC</t>
  </si>
  <si>
    <t>GTCAGCAGGAAA</t>
  </si>
  <si>
    <t>CCCTGTTTCCT</t>
  </si>
  <si>
    <t>LOC110261614</t>
  </si>
  <si>
    <t>CGCTGTTTTCC</t>
  </si>
  <si>
    <t>AGTTGTTGACA</t>
  </si>
  <si>
    <t>GACATCAGGAAGT</t>
  </si>
  <si>
    <t>GACATCAGGAAGTT</t>
  </si>
  <si>
    <t>LOC100152407</t>
  </si>
  <si>
    <t>ATAAACAGGATGC</t>
  </si>
  <si>
    <t>GGCAACAGGATGT</t>
  </si>
  <si>
    <t>ATAAACAGGATG</t>
  </si>
  <si>
    <t>ATAAACAGGATGCC</t>
  </si>
  <si>
    <t>GGCAACAGGATGTT</t>
  </si>
  <si>
    <t>GGCAACAGGATG</t>
  </si>
  <si>
    <t>TCCTGTTTATG</t>
  </si>
  <si>
    <t>GTAGACAGGCAA</t>
  </si>
  <si>
    <t>LOC106507734</t>
  </si>
  <si>
    <t>ATGTAAACAGT</t>
  </si>
  <si>
    <t>TACTGTTTTCA</t>
  </si>
  <si>
    <t>LOC110261624</t>
  </si>
  <si>
    <t>TCAAACAGGAAGT</t>
  </si>
  <si>
    <t>TCAAACAGGAAGTA</t>
  </si>
  <si>
    <t>LOC102168159</t>
  </si>
  <si>
    <t>TGTTGTTTCCA</t>
  </si>
  <si>
    <t>LOC110262036</t>
  </si>
  <si>
    <t>AAGGACAGGAAG</t>
  </si>
  <si>
    <t>GTCAACAGGGAGA</t>
  </si>
  <si>
    <t>LOC102159054</t>
  </si>
  <si>
    <t>AAATAAACACT</t>
  </si>
  <si>
    <t>LOC110262057</t>
  </si>
  <si>
    <t>GGCTGTTTATC</t>
  </si>
  <si>
    <t>GACACCAGGAAG</t>
  </si>
  <si>
    <t>AGATAAACAGC</t>
  </si>
  <si>
    <t>LOC110262083</t>
  </si>
  <si>
    <t>LOC102159502</t>
  </si>
  <si>
    <t>LOC110262088</t>
  </si>
  <si>
    <t>AAACACAGGA</t>
  </si>
  <si>
    <t>LOC110261974</t>
  </si>
  <si>
    <t>ACCAACAGGCAG</t>
  </si>
  <si>
    <t>LOC102159863</t>
  </si>
  <si>
    <t>LOC110262116</t>
  </si>
  <si>
    <t>AGGTAAACATA</t>
  </si>
  <si>
    <t>TGCTGTTGTCT</t>
  </si>
  <si>
    <t>ATATAAACATT</t>
  </si>
  <si>
    <t>LOC100624891</t>
  </si>
  <si>
    <t>LOC102163742</t>
  </si>
  <si>
    <t>CTCTGTTTACT</t>
  </si>
  <si>
    <t>TGTTGTTTTTA</t>
  </si>
  <si>
    <t>LOC106507799</t>
  </si>
  <si>
    <t>LOC110261964</t>
  </si>
  <si>
    <t>GTAATCAGGA</t>
  </si>
  <si>
    <t>AAAAACAAGAAG</t>
  </si>
  <si>
    <t>ATGAAAACAAA</t>
  </si>
  <si>
    <t>LOC110262185</t>
  </si>
  <si>
    <t>LOC110262188</t>
  </si>
  <si>
    <t>TACTGTTTATT</t>
  </si>
  <si>
    <t>LOC102167132</t>
  </si>
  <si>
    <t>TGCTGTTTTCC</t>
  </si>
  <si>
    <t>LOC102164595</t>
  </si>
  <si>
    <t>LOC100738899</t>
  </si>
  <si>
    <t>CCTTGTTTTCA</t>
  </si>
  <si>
    <t>LOC100523503</t>
  </si>
  <si>
    <t>GAAAGCAGGAAG</t>
  </si>
  <si>
    <t>GAAAGCAGGAAGG</t>
  </si>
  <si>
    <t>LOC110262210</t>
  </si>
  <si>
    <t>LOC102161477</t>
  </si>
  <si>
    <t>GACAGCAGGATGT</t>
  </si>
  <si>
    <t>ATGGAAACACC</t>
  </si>
  <si>
    <t>LOC106504836</t>
  </si>
  <si>
    <t>ACAAACAGGA</t>
  </si>
  <si>
    <t>LOC102160855</t>
  </si>
  <si>
    <t>LOC106504843</t>
  </si>
  <si>
    <t>GCTTGTTTTCT</t>
  </si>
  <si>
    <t>ATCAACAAGAAG</t>
  </si>
  <si>
    <t>LOC110255424</t>
  </si>
  <si>
    <t>CTGTAAACAAA</t>
  </si>
  <si>
    <t>TTTTGTTTACA</t>
  </si>
  <si>
    <t>LOC102162684</t>
  </si>
  <si>
    <t>TGTTGTTTACA</t>
  </si>
  <si>
    <t>AGAAACAGGATAT</t>
  </si>
  <si>
    <t>AGAAACAGGATATG</t>
  </si>
  <si>
    <t>AGAAACAGGATA</t>
  </si>
  <si>
    <t>TCCTGTTTCTC</t>
  </si>
  <si>
    <t>LOC102163572</t>
  </si>
  <si>
    <t>GAATAAACACA</t>
  </si>
  <si>
    <t>LOC100628100</t>
  </si>
  <si>
    <t>AGAAGCAGGA</t>
  </si>
  <si>
    <t>LOC110262223</t>
  </si>
  <si>
    <t>LOC110255301</t>
  </si>
  <si>
    <t>TGGTGTTTTCA</t>
  </si>
  <si>
    <t>CTCTACAGGAAGT</t>
  </si>
  <si>
    <t>CTCTACAGGAAG</t>
  </si>
  <si>
    <t>CTCTACAGGAAGTC</t>
  </si>
  <si>
    <t>ATGAAAACACC</t>
  </si>
  <si>
    <t>LOC102167309</t>
  </si>
  <si>
    <t>AAAAACAGGCAA</t>
  </si>
  <si>
    <t>AAAAACAGGCAAAG</t>
  </si>
  <si>
    <t>LOC100523684</t>
  </si>
  <si>
    <t>ATCTGTTTTCA</t>
  </si>
  <si>
    <t>LOC102164776</t>
  </si>
  <si>
    <t>TTCAACAGGA</t>
  </si>
  <si>
    <t>GCCTGTTTTTC</t>
  </si>
  <si>
    <t>LOC102164161</t>
  </si>
  <si>
    <t>TTGTAAACATA</t>
  </si>
  <si>
    <t>TTTTGTTGACT</t>
  </si>
  <si>
    <t>LOC106504949</t>
  </si>
  <si>
    <t>CTCTGTTTACA</t>
  </si>
  <si>
    <t>LOC102161092</t>
  </si>
  <si>
    <t>TTTTGTTGACA</t>
  </si>
  <si>
    <t>LOC110255481</t>
  </si>
  <si>
    <t>AAATAAACACA</t>
  </si>
  <si>
    <t>ATTAATAGGAAGT</t>
  </si>
  <si>
    <t>ATTAATAGGAAGTT</t>
  </si>
  <si>
    <t>AAAAAAAGGAAATG</t>
  </si>
  <si>
    <t>TATTGTTTTCT</t>
  </si>
  <si>
    <t>LOC100522818</t>
  </si>
  <si>
    <t>GAAAACAGGAATG</t>
  </si>
  <si>
    <t>GAAAACAGGAATGG</t>
  </si>
  <si>
    <t>LOC106504979</t>
  </si>
  <si>
    <t>AAGAACAGGAAACC</t>
  </si>
  <si>
    <t>LOC100737186</t>
  </si>
  <si>
    <t>ATAACCAGGAAG</t>
  </si>
  <si>
    <t>ATAACCAGGAAGT</t>
  </si>
  <si>
    <t>ATAACCAGGAAGTT</t>
  </si>
  <si>
    <t>TCATGTTTTCT</t>
  </si>
  <si>
    <t>LOC106504991</t>
  </si>
  <si>
    <t>ATGTAAACATA</t>
  </si>
  <si>
    <t>TTATGTTTACA</t>
  </si>
  <si>
    <t>LOC110255499</t>
  </si>
  <si>
    <t>LOC102164427</t>
  </si>
  <si>
    <t>TTCAACAGGAAAT</t>
  </si>
  <si>
    <t>GAAAATAGGA</t>
  </si>
  <si>
    <t>TTCAACAGGAAATT</t>
  </si>
  <si>
    <t>LOC102167824</t>
  </si>
  <si>
    <t>LOC102159171</t>
  </si>
  <si>
    <t>LOC102160321</t>
  </si>
  <si>
    <t>TGCTGTTTCCC</t>
  </si>
  <si>
    <t>LOC110255733</t>
  </si>
  <si>
    <t>GAATAAACAGA</t>
  </si>
  <si>
    <t>ATCTGTTTATT</t>
  </si>
  <si>
    <t>LOC106507913</t>
  </si>
  <si>
    <t>GAGTAAACAAA</t>
  </si>
  <si>
    <t>TTTTGTTTACT</t>
  </si>
  <si>
    <t>GTCTGTTTATC</t>
  </si>
  <si>
    <t>LOC100621751</t>
  </si>
  <si>
    <t>GAAAACAGGAAG</t>
  </si>
  <si>
    <t>GAAAACAGGAAGAG</t>
  </si>
  <si>
    <t>GAAAACAGGAAGA</t>
  </si>
  <si>
    <t>TGCTGTTTCCT</t>
  </si>
  <si>
    <t>LOC106505145</t>
  </si>
  <si>
    <t>ACCTGTTGTCA</t>
  </si>
  <si>
    <t>TGGTGTTTTCC</t>
  </si>
  <si>
    <t>LOC100624251</t>
  </si>
  <si>
    <t>TTGTAAACACT</t>
  </si>
  <si>
    <t>GCCTGTTTATA</t>
  </si>
  <si>
    <t>GAAAGCAGGATAT</t>
  </si>
  <si>
    <t>ATATAAACACA</t>
  </si>
  <si>
    <t>GTGAACAGGCAA</t>
  </si>
  <si>
    <t>TTATAAACAGG</t>
  </si>
  <si>
    <t>LOC100524391</t>
  </si>
  <si>
    <t>GGATACAGGAAG</t>
  </si>
  <si>
    <t>AGCTGTTTCCC</t>
  </si>
  <si>
    <t>LOC110255692</t>
  </si>
  <si>
    <t>LOC102166393</t>
  </si>
  <si>
    <t>GTCAGCAGGAAG</t>
  </si>
  <si>
    <t>GTCAGCAGGAAGG</t>
  </si>
  <si>
    <t>TCTTGTTTCCC</t>
  </si>
  <si>
    <t>GTCAGCAGGAAGGA</t>
  </si>
  <si>
    <t>TTTTGTTTCCA</t>
  </si>
  <si>
    <t>LOC106507918</t>
  </si>
  <si>
    <t>LOC110255702</t>
  </si>
  <si>
    <t>LOC110255724</t>
  </si>
  <si>
    <t>LOC102167589</t>
  </si>
  <si>
    <t>ACTTGTTTCCT</t>
  </si>
  <si>
    <t>LOC100624137</t>
  </si>
  <si>
    <t>TTCTGTTGACC</t>
  </si>
  <si>
    <t>AGCTACAGGAAA</t>
  </si>
  <si>
    <t>LOC102163368</t>
  </si>
  <si>
    <t>LOC100738653</t>
  </si>
  <si>
    <t>CGCTGTTTCCA</t>
  </si>
  <si>
    <t xml:space="preserve">LOC125115478 </t>
  </si>
  <si>
    <t>TTCTGTTTATA</t>
  </si>
  <si>
    <t>ACTTGTTTCCA</t>
  </si>
  <si>
    <t>LOC102167597</t>
  </si>
  <si>
    <t>GGAAGCAGGAAAC</t>
  </si>
  <si>
    <t>GGCTGTTTCCT</t>
  </si>
  <si>
    <t>LOC102161997</t>
  </si>
  <si>
    <t>LOC106506054</t>
  </si>
  <si>
    <t>LOC102161179</t>
  </si>
  <si>
    <t>AGCTGTTTATA</t>
  </si>
  <si>
    <t>TTCTGTTTATT</t>
  </si>
  <si>
    <t>ATAAACAGAAAATG</t>
  </si>
  <si>
    <t>AAATAAACAGA</t>
  </si>
  <si>
    <t>ATAAACAGAAAA</t>
  </si>
  <si>
    <t>TTATAAACAGC</t>
  </si>
  <si>
    <t>AAAAACAGAAAA</t>
  </si>
  <si>
    <t>LOC110256965</t>
  </si>
  <si>
    <t>AAAAACAGGATA</t>
  </si>
  <si>
    <t>AAAAACAGGATAG</t>
  </si>
  <si>
    <t>AAAAACAGGATAGC</t>
  </si>
  <si>
    <t>CTTTGTTTACT</t>
  </si>
  <si>
    <t>AGAAACCGGA</t>
  </si>
  <si>
    <t xml:space="preserve">LOC125117334 </t>
  </si>
  <si>
    <t>TTTTGTTTTCC</t>
  </si>
  <si>
    <t>GAACACAGGAAGG</t>
  </si>
  <si>
    <t xml:space="preserve">LOC125117362 </t>
  </si>
  <si>
    <t>AAAAACAGGAAAT</t>
  </si>
  <si>
    <t>AAAAACAGGAAATA</t>
  </si>
  <si>
    <t>GTAAACAGTAAA</t>
  </si>
  <si>
    <t>GTAAACAGTAAAAG</t>
  </si>
  <si>
    <t>GTATAAACACC</t>
  </si>
  <si>
    <t>LOC106506626</t>
  </si>
  <si>
    <t>LOC106508808</t>
  </si>
  <si>
    <t>TGCTGTTTATA</t>
  </si>
  <si>
    <t>GGTTGTTTTCA</t>
  </si>
  <si>
    <t>GTATAAACAGC</t>
  </si>
  <si>
    <t>LOC106508724</t>
  </si>
  <si>
    <t>GCATGTTTACA</t>
  </si>
  <si>
    <t>LOC110260876</t>
  </si>
  <si>
    <t>TTCTGTTTTCA</t>
  </si>
  <si>
    <t>GTCATCAGGAAGT</t>
  </si>
  <si>
    <t>GTCATCAGGAAGTA</t>
  </si>
  <si>
    <t>GTCATCAGGA</t>
  </si>
  <si>
    <t>LOC102160652</t>
  </si>
  <si>
    <t>LOC110261037</t>
  </si>
  <si>
    <t>TCTTGTTTATT</t>
  </si>
  <si>
    <t>ATAAACAAGAAG</t>
  </si>
  <si>
    <t>ATAAACAAGAAGT</t>
  </si>
  <si>
    <t>ATAAACAAGAAGTT</t>
  </si>
  <si>
    <t>TGCTGTTGTCA</t>
  </si>
  <si>
    <t>ATAAACAAGA</t>
  </si>
  <si>
    <t>LOC106506066</t>
  </si>
  <si>
    <t>LOC110256665</t>
  </si>
  <si>
    <t>AACAACAGGA</t>
  </si>
  <si>
    <t>GGCTGTTTTTA</t>
  </si>
  <si>
    <t>LOC102164631</t>
  </si>
  <si>
    <t>LOC106506082</t>
  </si>
  <si>
    <t>AAATAAACAGG</t>
  </si>
  <si>
    <t>LOC102158750</t>
  </si>
  <si>
    <t>LOC102157770</t>
  </si>
  <si>
    <t>TTATAAACAAC</t>
  </si>
  <si>
    <t>LOC110256792</t>
  </si>
  <si>
    <t>AAGTAAACAAA</t>
  </si>
  <si>
    <t>AAAAAAAGGAAGAG</t>
  </si>
  <si>
    <t>LOC102159032</t>
  </si>
  <si>
    <t>ATACACAGGA</t>
  </si>
  <si>
    <t>ATCTGTTGACA</t>
  </si>
  <si>
    <t>LOC106508355</t>
  </si>
  <si>
    <t>LOC110256730</t>
  </si>
  <si>
    <t>LOC110255180</t>
  </si>
  <si>
    <t>GTGTAAACAAA</t>
  </si>
  <si>
    <t>GTTTGTTTACA</t>
  </si>
  <si>
    <t>LOC110256751</t>
  </si>
  <si>
    <t>LOC110256754</t>
  </si>
  <si>
    <t>LOC102160539</t>
  </si>
  <si>
    <t>LOC102164743</t>
  </si>
  <si>
    <t>LOC102162556</t>
  </si>
  <si>
    <t>LOC110255799</t>
  </si>
  <si>
    <t>LOC110255745</t>
  </si>
  <si>
    <t>LOC102159559</t>
  </si>
  <si>
    <t>LOC110255804</t>
  </si>
  <si>
    <t>LOC110255747</t>
  </si>
  <si>
    <t>LOC102159588</t>
  </si>
  <si>
    <t>AGAGACAGGAAGGG</t>
  </si>
  <si>
    <t>LOC102160118</t>
  </si>
  <si>
    <t>LOC106507157</t>
  </si>
  <si>
    <t>LOC106510651</t>
  </si>
  <si>
    <t>GATTACAGGAAG</t>
  </si>
  <si>
    <t>LOC106505309</t>
  </si>
  <si>
    <t>CCTTGTTTATT</t>
  </si>
  <si>
    <t>LOC102163665</t>
  </si>
  <si>
    <t>LOC110255946</t>
  </si>
  <si>
    <t>LOC102164155</t>
  </si>
  <si>
    <t>LOC102165790</t>
  </si>
  <si>
    <t>LOC100626206</t>
  </si>
  <si>
    <t>LOC102165781</t>
  </si>
  <si>
    <t>LOC102160528</t>
  </si>
  <si>
    <t>LOC106505435</t>
  </si>
  <si>
    <t>LOC100621260</t>
  </si>
  <si>
    <t>LOC110256167</t>
  </si>
  <si>
    <t>LOC102157680</t>
  </si>
  <si>
    <t>TGGTGTTTATC</t>
  </si>
  <si>
    <t>AGATAAACACC</t>
  </si>
  <si>
    <t>LOC110256089</t>
  </si>
  <si>
    <t>CAGTAAACAGA</t>
  </si>
  <si>
    <t>TTCTGTTTACT</t>
  </si>
  <si>
    <t>ATAAACAAGATAT</t>
  </si>
  <si>
    <t>TCTTGTTGATT</t>
  </si>
  <si>
    <t>LOC102158553</t>
  </si>
  <si>
    <t>ATGGAAACAGA</t>
  </si>
  <si>
    <t>LOC102157639</t>
  </si>
  <si>
    <t>GGCAGCAGGA</t>
  </si>
  <si>
    <t>ACCTGTTTCCC</t>
  </si>
  <si>
    <t>LOC110256118</t>
  </si>
  <si>
    <t>LOC110256513</t>
  </si>
  <si>
    <t>ACTTGTTTTCC</t>
  </si>
  <si>
    <t>LOC102163580</t>
  </si>
  <si>
    <t>GAAAGCAGGAAGT</t>
  </si>
  <si>
    <t>GAAAGCAGGAAGTC</t>
  </si>
  <si>
    <t>LOC106505587</t>
  </si>
  <si>
    <t>AACAACAGGACAC</t>
  </si>
  <si>
    <t>LOC125123105</t>
  </si>
  <si>
    <t>LOC100738931</t>
  </si>
  <si>
    <t>LOC106507990</t>
  </si>
  <si>
    <t>LOC106505659</t>
  </si>
  <si>
    <t>AGCTGTTTATC</t>
  </si>
  <si>
    <t>AGAAACAGTAAG</t>
  </si>
  <si>
    <t>LOC110256309</t>
  </si>
  <si>
    <t>GGGTAAACATT</t>
  </si>
  <si>
    <t>LOC102162026</t>
  </si>
  <si>
    <t>TTTTGTTTATA</t>
  </si>
  <si>
    <t>GTATAAACAAA</t>
  </si>
  <si>
    <t>ATGAAAACACA</t>
  </si>
  <si>
    <t>LOC106508818</t>
  </si>
  <si>
    <t>TTGTAAACAAA</t>
  </si>
  <si>
    <t>LOC102166202</t>
  </si>
  <si>
    <t>LOC106507999</t>
  </si>
  <si>
    <t>LOC110256374</t>
  </si>
  <si>
    <t>GGAGACCGGAAGTG</t>
  </si>
  <si>
    <t>GGAGACCGGAAG</t>
  </si>
  <si>
    <t>LOC100624406</t>
  </si>
  <si>
    <t>ACTTGTTTACT</t>
  </si>
  <si>
    <t>ACTTGTTTATT</t>
  </si>
  <si>
    <t>AAAAGCAGGAAG</t>
  </si>
  <si>
    <t>AAAAGCAGGAAGGC</t>
  </si>
  <si>
    <t>AAAAACAGTAAA</t>
  </si>
  <si>
    <t>AAAAGCAGGAAGG</t>
  </si>
  <si>
    <t>LOC102164131</t>
  </si>
  <si>
    <t>GTGGACAGGAAG</t>
  </si>
  <si>
    <t>GTGGACAGGAAGCG</t>
  </si>
  <si>
    <t>TCGTGTTGACA</t>
  </si>
  <si>
    <t>AAAAACAGAAAATG</t>
  </si>
  <si>
    <t>LOC110256524</t>
  </si>
  <si>
    <t>CTATAAACAGA</t>
  </si>
  <si>
    <t>GAAGACAGGCAG</t>
  </si>
  <si>
    <t>GAAGACAGGCAGCC</t>
  </si>
  <si>
    <t>LOC110256438</t>
  </si>
  <si>
    <t>LOC125134813</t>
  </si>
  <si>
    <t>CTAAACAGGAAA</t>
  </si>
  <si>
    <t>CTAAACAGGA</t>
  </si>
  <si>
    <t>CTAAACAGGAAAAG</t>
  </si>
  <si>
    <t>GTGTACAGGAAA</t>
  </si>
  <si>
    <t>CTAAACAGGAAAA</t>
  </si>
  <si>
    <t>LOC106505825</t>
  </si>
  <si>
    <t>TGGTGTTTATA</t>
  </si>
  <si>
    <t>LOC106508546</t>
  </si>
  <si>
    <t>ACCTGTTTTCT</t>
  </si>
  <si>
    <t>GAAAACAGGT</t>
  </si>
  <si>
    <t>AAGAAAACAGG</t>
  </si>
  <si>
    <t>LOC102161036</t>
  </si>
  <si>
    <t>LOC110256469</t>
  </si>
  <si>
    <t>GTCAACAGGT</t>
  </si>
  <si>
    <t>ACCTGTTGACT</t>
  </si>
  <si>
    <t>LOC110256366</t>
  </si>
  <si>
    <t>LOC110256492</t>
  </si>
  <si>
    <t>LOC100623270</t>
  </si>
  <si>
    <t>LOC110256689</t>
  </si>
  <si>
    <t>LOC100737977</t>
  </si>
  <si>
    <t>ATCTACAGGAAAGG</t>
  </si>
  <si>
    <t>ATCTACAGGAAA</t>
  </si>
  <si>
    <t>LOC106505903</t>
  </si>
  <si>
    <t>TCATGTTTACT</t>
  </si>
  <si>
    <t>GGACACAGGAACT</t>
  </si>
  <si>
    <t>LOC100517194</t>
  </si>
  <si>
    <t>LOC125115766</t>
  </si>
  <si>
    <t>LOC106507243</t>
  </si>
  <si>
    <t>CAAAACAGGAAG</t>
  </si>
  <si>
    <t>CAAAACAGGAAGAA</t>
  </si>
  <si>
    <t>CAAAACAGGAAGA</t>
  </si>
  <si>
    <t>GGTTGTTTATC</t>
  </si>
  <si>
    <t>AGATAAACAAC</t>
  </si>
  <si>
    <t>LOC110256812</t>
  </si>
  <si>
    <t>AAAAGCAGGAAGAG</t>
  </si>
  <si>
    <t>TGCTGTTGATT</t>
  </si>
  <si>
    <t>LOC110256686</t>
  </si>
  <si>
    <t>LOC110256597</t>
  </si>
  <si>
    <t>LOC110256740</t>
  </si>
  <si>
    <t>AGCTGTTTTCA</t>
  </si>
  <si>
    <t>ATGAAAACAGC</t>
  </si>
  <si>
    <t>LOC102158401</t>
  </si>
  <si>
    <t>LOC110258599</t>
  </si>
  <si>
    <t>LOC102162931</t>
  </si>
  <si>
    <t>ATGGACAGGAAG</t>
  </si>
  <si>
    <t>GGAAACAAGAAGT</t>
  </si>
  <si>
    <t>ATGGACAGGAAGTA</t>
  </si>
  <si>
    <t>GGAAACAAGAAGTG</t>
  </si>
  <si>
    <t>LOC110261468</t>
  </si>
  <si>
    <t>TATTGTTTATA</t>
  </si>
  <si>
    <t>LOC106506797</t>
  </si>
  <si>
    <t>LOC110261793</t>
  </si>
  <si>
    <t>CTGTAAACAGC</t>
  </si>
  <si>
    <t>CGGTAAACAAT</t>
  </si>
  <si>
    <t>CGCTGTTTACA</t>
  </si>
  <si>
    <t>GCCTGTTGACA</t>
  </si>
  <si>
    <t>AATTGTTTACC</t>
  </si>
  <si>
    <t>LOC102162695</t>
  </si>
  <si>
    <t>AACAACAGGTAG</t>
  </si>
  <si>
    <t>AACAACAGGTAGGC</t>
  </si>
  <si>
    <t>LOC110259558</t>
  </si>
  <si>
    <t>ATCTGTTTACT</t>
  </si>
  <si>
    <t>LOC110262104</t>
  </si>
  <si>
    <t>AAACACAGGAAGTG</t>
  </si>
  <si>
    <t>AAACACAGGAAGT</t>
  </si>
  <si>
    <t>ATGAAAACAGA</t>
  </si>
  <si>
    <t>LOC102723301</t>
  </si>
  <si>
    <t>AAGTAAACAAT</t>
  </si>
  <si>
    <t>AATTGTTTACT</t>
  </si>
  <si>
    <t>LOC110262205</t>
  </si>
  <si>
    <t>CTTTGTTTACA</t>
  </si>
  <si>
    <t>LOC106509119</t>
  </si>
  <si>
    <t>TTATAAACACA</t>
  </si>
  <si>
    <t>GAAAACAGAAAA</t>
  </si>
  <si>
    <t>LOC106506455</t>
  </si>
  <si>
    <t>LOC106506935</t>
  </si>
  <si>
    <t>CACAACAGGAAACA</t>
  </si>
  <si>
    <t>CACAACAGGAAAC</t>
  </si>
  <si>
    <t>CACAACAGGAAA</t>
  </si>
  <si>
    <t>LOC110255439</t>
  </si>
  <si>
    <t>GGTTGTTTTCT</t>
  </si>
  <si>
    <t>TACTGTTGACA</t>
  </si>
  <si>
    <t>LOC106509137</t>
  </si>
  <si>
    <t>TGCTGTTGACT</t>
  </si>
  <si>
    <t>CTATAAACAGG</t>
  </si>
  <si>
    <t>LOC106509136</t>
  </si>
  <si>
    <t>LOC110255453</t>
  </si>
  <si>
    <t>TCATGTTTATA</t>
  </si>
  <si>
    <t>ATATAAACATG</t>
  </si>
  <si>
    <t>ATAAACATGAAG</t>
  </si>
  <si>
    <t>LOC106509183</t>
  </si>
  <si>
    <t>LOC100737021</t>
  </si>
  <si>
    <t>GCCTGTTTTCC</t>
  </si>
  <si>
    <t>LOC110255636</t>
  </si>
  <si>
    <t>LOC110259713</t>
  </si>
  <si>
    <t>LOC102159416</t>
  </si>
  <si>
    <t>CCCTGTTTACT</t>
  </si>
  <si>
    <t>ATTTGTTTACA</t>
  </si>
  <si>
    <t>GTAAACAGGG</t>
  </si>
  <si>
    <t>GTAAACAGGGACT</t>
  </si>
  <si>
    <t>LOC100520091</t>
  </si>
  <si>
    <t>TGTTGTTTTCC</t>
  </si>
  <si>
    <t>CTATAAACACA</t>
  </si>
  <si>
    <t>LOC110255638</t>
  </si>
  <si>
    <t>TCGTGTTTTCC</t>
  </si>
  <si>
    <t>LOC100525419</t>
  </si>
  <si>
    <t>LOC106505102</t>
  </si>
  <si>
    <t>GAAAACAGGAGA</t>
  </si>
  <si>
    <t>GAAAACAGGAGAG</t>
  </si>
  <si>
    <t>GGCAACAGGCAAGG</t>
  </si>
  <si>
    <t>GGCAACAGGCAA</t>
  </si>
  <si>
    <t>LOC110255652</t>
  </si>
  <si>
    <t>GATGACAGGAAG</t>
  </si>
  <si>
    <t>LOC110255655</t>
  </si>
  <si>
    <t>LOC106508847</t>
  </si>
  <si>
    <t>ATCGACAGGAAG</t>
  </si>
  <si>
    <t>ATCGACAGGAAGCA</t>
  </si>
  <si>
    <t>ATCGACAGGAAGC</t>
  </si>
  <si>
    <t>LOC110260186</t>
  </si>
  <si>
    <t>GGAAACAGGAAGT</t>
  </si>
  <si>
    <t>GGAAACAGGA</t>
  </si>
  <si>
    <t>GGAAACAGGAAGTA</t>
  </si>
  <si>
    <t>GGAAACAGGAAG</t>
  </si>
  <si>
    <t>TAGTAAACATT</t>
  </si>
  <si>
    <t>TCCTGTTTCCC</t>
  </si>
  <si>
    <t>LOC110260189</t>
  </si>
  <si>
    <t>LOC110259913</t>
  </si>
  <si>
    <t>ACGTGTTTTCT</t>
  </si>
  <si>
    <t>LOC110259916</t>
  </si>
  <si>
    <t>TTGTAAACATG</t>
  </si>
  <si>
    <t>LOC110257476</t>
  </si>
  <si>
    <t>LOC110255765</t>
  </si>
  <si>
    <t>LOC102166310</t>
  </si>
  <si>
    <t>LOC110257746</t>
  </si>
  <si>
    <t>LOC102166211</t>
  </si>
  <si>
    <t>GACAACAGGATA</t>
  </si>
  <si>
    <t>CTAAACCGGAAG</t>
  </si>
  <si>
    <t>GACAACAGGATAA</t>
  </si>
  <si>
    <t>CTAAACCGGAAGGC</t>
  </si>
  <si>
    <t>GACAACAGGATAAG</t>
  </si>
  <si>
    <t>CTAAACCGGAAGG</t>
  </si>
  <si>
    <t>LOC110257806</t>
  </si>
  <si>
    <t>TCCTGTTTCTA</t>
  </si>
  <si>
    <t>AGAAACAGGAGGG</t>
  </si>
  <si>
    <t>LOC110257745</t>
  </si>
  <si>
    <t>TGGTAAACATA</t>
  </si>
  <si>
    <t>GTTAACAGGA</t>
  </si>
  <si>
    <t>GTTAACAGGATA</t>
  </si>
  <si>
    <t>LOC106506928</t>
  </si>
  <si>
    <t>GTGTAAACATT</t>
  </si>
  <si>
    <t>LOC110257817</t>
  </si>
  <si>
    <t>LOC102166369</t>
  </si>
  <si>
    <t>AGCTGTTTATT</t>
  </si>
  <si>
    <t>GAAAATAGGAAGC</t>
  </si>
  <si>
    <t>GAAAATAGGAAGCT</t>
  </si>
  <si>
    <t>AGTTGTTTATC</t>
  </si>
  <si>
    <t>LOC102157934</t>
  </si>
  <si>
    <t>LOC102158661</t>
  </si>
  <si>
    <t>LOC110257828</t>
  </si>
  <si>
    <t>AATAACCGGAAG</t>
  </si>
  <si>
    <t>GTATAAACAAT</t>
  </si>
  <si>
    <t>LOC110257830</t>
  </si>
  <si>
    <t>LOC100511853</t>
  </si>
  <si>
    <t>TTGTAAACAAG</t>
  </si>
  <si>
    <t>CCTTGTTTACA</t>
  </si>
  <si>
    <t>TTTAACAGGAAGTA</t>
  </si>
  <si>
    <t>TTTAACAGGAAGT</t>
  </si>
  <si>
    <t>CTATAAACAGT</t>
  </si>
  <si>
    <t>LOC106508233</t>
  </si>
  <si>
    <t>LOC102158821</t>
  </si>
  <si>
    <t>ATGAACAGGA</t>
  </si>
  <si>
    <t>LOC100739062</t>
  </si>
  <si>
    <t>LOC110257707</t>
  </si>
  <si>
    <t>AAAAACAGAAAAGG</t>
  </si>
  <si>
    <t>LOC102165926</t>
  </si>
  <si>
    <t>TTCTGTTTACC</t>
  </si>
  <si>
    <t>ATTGACAGGAAATG</t>
  </si>
  <si>
    <t>LOC102165678</t>
  </si>
  <si>
    <t>LOC102165590</t>
  </si>
  <si>
    <t>ACAAACAGGAAA</t>
  </si>
  <si>
    <t>ACAAACAGGAAAAG</t>
  </si>
  <si>
    <t>LOC110257797</t>
  </si>
  <si>
    <t>LOC100521833</t>
  </si>
  <si>
    <t>GTCAACAGGAAG</t>
  </si>
  <si>
    <t>GTCAACAGGA</t>
  </si>
  <si>
    <t>AGGTAAACATG</t>
  </si>
  <si>
    <t>GTCAACAGGAAGA</t>
  </si>
  <si>
    <t>GTCAACAGGAAGAA</t>
  </si>
  <si>
    <t>TCCTGTTGACC</t>
  </si>
  <si>
    <t>TCATGTTTACC</t>
  </si>
  <si>
    <t>LOC106506163</t>
  </si>
  <si>
    <t>LOC102158739</t>
  </si>
  <si>
    <t>AGGTAAACAAT</t>
  </si>
  <si>
    <t>LOC106507059</t>
  </si>
  <si>
    <t>LOC102163557</t>
  </si>
  <si>
    <t>ACCTGTTTTCA</t>
  </si>
  <si>
    <t>LOC110257878</t>
  </si>
  <si>
    <t>CCCTGTTTTCA</t>
  </si>
  <si>
    <t>LOC102164558</t>
  </si>
  <si>
    <t>ATGTAAACAAG</t>
  </si>
  <si>
    <t>AACAACAGTAAA</t>
  </si>
  <si>
    <t>LOC100512700</t>
  </si>
  <si>
    <t>LOC110257005</t>
  </si>
  <si>
    <t>ATGTAAACAGC</t>
  </si>
  <si>
    <t>TGCTGTTTACA</t>
  </si>
  <si>
    <t>AATAACAGGAAA</t>
  </si>
  <si>
    <t>AAAAACAGGCAATA</t>
  </si>
  <si>
    <t>GTAAACAGCAAGAA</t>
  </si>
  <si>
    <t>GTAAACAGCAAGA</t>
  </si>
  <si>
    <t>LOC102159687</t>
  </si>
  <si>
    <t>ATCAACAGAAAG</t>
  </si>
  <si>
    <t>CTTAACAGGAAGA</t>
  </si>
  <si>
    <t>ATATAAACATA</t>
  </si>
  <si>
    <t>ATAAACAGTATG</t>
  </si>
  <si>
    <t>CTTAACAGGAAGAT</t>
  </si>
  <si>
    <t>CTTAACAGGAAG</t>
  </si>
  <si>
    <t>LOC110257077</t>
  </si>
  <si>
    <t>LOC102162428</t>
  </si>
  <si>
    <t>GCCTGTTTTCT</t>
  </si>
  <si>
    <t>GAAAACAGGCAA</t>
  </si>
  <si>
    <t>GAAAACAGGCAATA</t>
  </si>
  <si>
    <t>LOC110257186</t>
  </si>
  <si>
    <t>TTGTAAACATT</t>
  </si>
  <si>
    <t>TCTTGTTTATA</t>
  </si>
  <si>
    <t>GTCTGTTTATT</t>
  </si>
  <si>
    <t>GCTTGTTTCCT</t>
  </si>
  <si>
    <t>LOC110257027</t>
  </si>
  <si>
    <t>ATGAACAGGCAA</t>
  </si>
  <si>
    <t>ATGAACAGGCAAGC</t>
  </si>
  <si>
    <t>LOC110257183</t>
  </si>
  <si>
    <t>AGTTGTTTTCC</t>
  </si>
  <si>
    <t>LOC100516649</t>
  </si>
  <si>
    <t>GGCGACAGGAAG</t>
  </si>
  <si>
    <t>GGCGACAGGAAGGC</t>
  </si>
  <si>
    <t>LOC100522040</t>
  </si>
  <si>
    <t>LOC100525311</t>
  </si>
  <si>
    <t>CAGTAAACATA</t>
  </si>
  <si>
    <t>TAGTAAACATG</t>
  </si>
  <si>
    <t>GCATGTTTACT</t>
  </si>
  <si>
    <t>LOC110257239</t>
  </si>
  <si>
    <t>AAAAGCAGGAAAGC</t>
  </si>
  <si>
    <t>LOC106506470</t>
  </si>
  <si>
    <t>GACAACAGGAAG</t>
  </si>
  <si>
    <t>GACAACAGGAAGC</t>
  </si>
  <si>
    <t>GACAACAGGAAGCA</t>
  </si>
  <si>
    <t>TCCTGTTGTCC</t>
  </si>
  <si>
    <t>LOC106508151</t>
  </si>
  <si>
    <t>LOC106506482</t>
  </si>
  <si>
    <t>LOC110257229</t>
  </si>
  <si>
    <t>ACTTGTTGACC</t>
  </si>
  <si>
    <t>LOC100737060</t>
  </si>
  <si>
    <t>LOC102161888</t>
  </si>
  <si>
    <t>GTCAACCGGA</t>
  </si>
  <si>
    <t>GGAAGCAGGAAGA</t>
  </si>
  <si>
    <t>GGAAGCAGGAAG</t>
  </si>
  <si>
    <t>LOC110257304</t>
  </si>
  <si>
    <t>TTGTAAACAGT</t>
  </si>
  <si>
    <t>CACTGTTTACA</t>
  </si>
  <si>
    <t>TAATAAACACA</t>
  </si>
  <si>
    <t>LOC110257268</t>
  </si>
  <si>
    <t>LOC100737265</t>
  </si>
  <si>
    <t>LOC100524718</t>
  </si>
  <si>
    <t>LOC110257270</t>
  </si>
  <si>
    <t>GAATAAACAGT</t>
  </si>
  <si>
    <t>LOC100514500</t>
  </si>
  <si>
    <t>ACCAGCAGGAAGT</t>
  </si>
  <si>
    <t>LOC106506564</t>
  </si>
  <si>
    <t>LOC110257327</t>
  </si>
  <si>
    <t>TGCTGTTTTCT</t>
  </si>
  <si>
    <t>CACAACAGGAAGG</t>
  </si>
  <si>
    <t>CACAACAGGAAGGC</t>
  </si>
  <si>
    <t>LOC110257274</t>
  </si>
  <si>
    <t>ACAAACAGGAAG</t>
  </si>
  <si>
    <t>ACAAACAGGAAGCG</t>
  </si>
  <si>
    <t>ACAAACAGGAAGC</t>
  </si>
  <si>
    <t>LOC110257319</t>
  </si>
  <si>
    <t>TTCTGTTTATC</t>
  </si>
  <si>
    <t>CTCTGTTTTCA</t>
  </si>
  <si>
    <t>GGATAAACAGA</t>
  </si>
  <si>
    <t>LOC102161653</t>
  </si>
  <si>
    <t>LOC100626303</t>
  </si>
  <si>
    <t>TTATAAACAAA</t>
  </si>
  <si>
    <t>GTTTGTTTATA</t>
  </si>
  <si>
    <t>LOC102160003</t>
  </si>
  <si>
    <t>AGCTGTTGACA</t>
  </si>
  <si>
    <t>LOC110257477</t>
  </si>
  <si>
    <t>AACAATAGGAAGTG</t>
  </si>
  <si>
    <t>AACAATAGGAAGT</t>
  </si>
  <si>
    <t>LOC100513319</t>
  </si>
  <si>
    <t>CTGTAAACAGT</t>
  </si>
  <si>
    <t>GTAAACAGTAAATG</t>
  </si>
  <si>
    <t>GTAAACAGTAAAT</t>
  </si>
  <si>
    <t>TCATGTTTATT</t>
  </si>
  <si>
    <t>AAATAAACATG</t>
  </si>
  <si>
    <t>LOC100526084</t>
  </si>
  <si>
    <t>AAAAACAGGAAAAC</t>
  </si>
  <si>
    <t>AAAAACAGGAAAA</t>
  </si>
  <si>
    <t>LOC110257501</t>
  </si>
  <si>
    <t>GTATAAACACT</t>
  </si>
  <si>
    <t>LOC110257392</t>
  </si>
  <si>
    <t>LOC110257369</t>
  </si>
  <si>
    <t>LOC110257431</t>
  </si>
  <si>
    <t>TGTTGTTGACT</t>
  </si>
  <si>
    <t>LOC110257493</t>
  </si>
  <si>
    <t>GGAAACAGGAACA</t>
  </si>
  <si>
    <t>GGAAACAGGAAC</t>
  </si>
  <si>
    <t>LOC106504276</t>
  </si>
  <si>
    <t>LOC110257381</t>
  </si>
  <si>
    <t>GACAGCAGGAAG</t>
  </si>
  <si>
    <t>LOC102165090</t>
  </si>
  <si>
    <t>GCATGTTTACC</t>
  </si>
  <si>
    <t>GTATACAGGAGG</t>
  </si>
  <si>
    <t>GTATACAGGA</t>
  </si>
  <si>
    <t>LOC100525318</t>
  </si>
  <si>
    <t>LOC106506765</t>
  </si>
  <si>
    <t>LOC100524410</t>
  </si>
  <si>
    <t>GAGTAAACACC</t>
  </si>
  <si>
    <t>CTGTAAACAAT</t>
  </si>
  <si>
    <t>AGGTGTTTACT</t>
  </si>
  <si>
    <t>GATTGTTTACA</t>
  </si>
  <si>
    <t>Table S7 Cis-target mRNAs of OS-stimulated DELs with the promoters containing FRE motifs</t>
  </si>
  <si>
    <t>Cis-target mRNAs</t>
  </si>
  <si>
    <t>TMEM116</t>
  </si>
  <si>
    <t>ALDH2</t>
  </si>
  <si>
    <t>BICDL1</t>
  </si>
  <si>
    <t>TBC1D10A</t>
  </si>
  <si>
    <t>CASTOR1</t>
  </si>
  <si>
    <t>OSM</t>
  </si>
  <si>
    <t>LIF</t>
  </si>
  <si>
    <t>OSBP2</t>
  </si>
  <si>
    <t>MORC2</t>
  </si>
  <si>
    <t>SMTN</t>
  </si>
  <si>
    <t>SELENOM</t>
  </si>
  <si>
    <t>CCDC6</t>
  </si>
  <si>
    <t>MRLN</t>
  </si>
  <si>
    <t>ANK3</t>
  </si>
  <si>
    <t>HDAC2</t>
  </si>
  <si>
    <t>MARCKS</t>
  </si>
  <si>
    <t>SUMO1</t>
  </si>
  <si>
    <t>KIAA2012</t>
  </si>
  <si>
    <t>INO80D</t>
  </si>
  <si>
    <t>NDUFS1</t>
  </si>
  <si>
    <t>GPR1</t>
  </si>
  <si>
    <t>TNS1</t>
  </si>
  <si>
    <t>RUFY4</t>
  </si>
  <si>
    <t>CXCR2</t>
  </si>
  <si>
    <t>PAX3</t>
  </si>
  <si>
    <t>NMUR1</t>
  </si>
  <si>
    <t>TEX44</t>
  </si>
  <si>
    <t>PTMA</t>
  </si>
  <si>
    <t>SLC35B4</t>
  </si>
  <si>
    <t>LRGUK</t>
  </si>
  <si>
    <t>MKLN1</t>
  </si>
  <si>
    <t>CALU</t>
  </si>
  <si>
    <t>OPN1SW</t>
  </si>
  <si>
    <t>CCDC136</t>
  </si>
  <si>
    <t>FLNC</t>
  </si>
  <si>
    <t>ATP6V1F</t>
  </si>
  <si>
    <t>TNPO3</t>
  </si>
  <si>
    <t>IRF5</t>
  </si>
  <si>
    <t>KCP</t>
  </si>
  <si>
    <t>SND1</t>
  </si>
  <si>
    <t>PAX4</t>
  </si>
  <si>
    <t>FSCN3</t>
  </si>
  <si>
    <t>ARF5</t>
  </si>
  <si>
    <t>GCC1</t>
  </si>
  <si>
    <t>SPAM1</t>
  </si>
  <si>
    <t>TMEM229A</t>
  </si>
  <si>
    <t>HYAL4</t>
  </si>
  <si>
    <t>WASL</t>
  </si>
  <si>
    <t>LMOD2</t>
  </si>
  <si>
    <t>CPVL</t>
  </si>
  <si>
    <t>TRIL</t>
  </si>
  <si>
    <t>POLM</t>
  </si>
  <si>
    <t>BLVRA</t>
  </si>
  <si>
    <t>AEBP1</t>
  </si>
  <si>
    <t>POLD2</t>
  </si>
  <si>
    <t>MYL7</t>
  </si>
  <si>
    <t>GCK</t>
  </si>
  <si>
    <t>DRAP1</t>
  </si>
  <si>
    <t>TSGA10IP</t>
  </si>
  <si>
    <t>FOSL1</t>
  </si>
  <si>
    <t>CCDC85B</t>
  </si>
  <si>
    <t>FIBP</t>
  </si>
  <si>
    <t>CTSW</t>
  </si>
  <si>
    <t>EFEMP2</t>
  </si>
  <si>
    <t>MUS81</t>
  </si>
  <si>
    <t>CFL1</t>
  </si>
  <si>
    <t>SNX32</t>
  </si>
  <si>
    <t>AP5B1</t>
  </si>
  <si>
    <t>KAT5</t>
  </si>
  <si>
    <t>SIPA1</t>
  </si>
  <si>
    <t>PCNX3</t>
  </si>
  <si>
    <t>VPS37C</t>
  </si>
  <si>
    <t>CD5</t>
  </si>
  <si>
    <t>PPAG3</t>
  </si>
  <si>
    <t>PAG6</t>
  </si>
  <si>
    <t>EXT2</t>
  </si>
  <si>
    <t>ACCS</t>
  </si>
  <si>
    <t>ACCSL</t>
  </si>
  <si>
    <t>PRR5L</t>
  </si>
  <si>
    <t>COMMD9</t>
  </si>
  <si>
    <t>TRIM44</t>
  </si>
  <si>
    <t>LDLRAD3</t>
  </si>
  <si>
    <t>PAMR1</t>
  </si>
  <si>
    <t>FJX1</t>
  </si>
  <si>
    <t>TEAD1</t>
  </si>
  <si>
    <t>PARVA</t>
  </si>
  <si>
    <t>WEE1</t>
  </si>
  <si>
    <t>SWAP70</t>
  </si>
  <si>
    <t>PGBD2</t>
  </si>
  <si>
    <t>COL23A1</t>
  </si>
  <si>
    <t>CLK4</t>
  </si>
  <si>
    <t>ZNF354A</t>
  </si>
  <si>
    <t>PROP1</t>
  </si>
  <si>
    <t>MEF2C</t>
  </si>
  <si>
    <t>YTHDC2</t>
  </si>
  <si>
    <t>HSD17B4</t>
  </si>
  <si>
    <t>SRFBP1</t>
  </si>
  <si>
    <t>LOX</t>
  </si>
  <si>
    <t>SLC12A2</t>
  </si>
  <si>
    <t>EGR1</t>
  </si>
  <si>
    <t>ETF1</t>
  </si>
  <si>
    <t>HSPA9</t>
  </si>
  <si>
    <t>UBE2D2</t>
  </si>
  <si>
    <t>CXXC5</t>
  </si>
  <si>
    <t>PSD2</t>
  </si>
  <si>
    <t>NRG2</t>
  </si>
  <si>
    <t>PCDHB6</t>
  </si>
  <si>
    <t>TAF7</t>
  </si>
  <si>
    <t>YIPF5</t>
  </si>
  <si>
    <t>SPINK13</t>
  </si>
  <si>
    <t>FBXO38</t>
  </si>
  <si>
    <t>SPINK5</t>
  </si>
  <si>
    <t>SPINK14</t>
  </si>
  <si>
    <t>FAM20C</t>
  </si>
  <si>
    <t>SLC29A4</t>
  </si>
  <si>
    <t>TNRC18</t>
  </si>
  <si>
    <t>FBXL18</t>
  </si>
  <si>
    <t>ZNF316</t>
  </si>
  <si>
    <t>ZNF853</t>
  </si>
  <si>
    <t>KDELR2</t>
  </si>
  <si>
    <t>DAGLB</t>
  </si>
  <si>
    <t>PDAP1</t>
  </si>
  <si>
    <t>ARPC1A</t>
  </si>
  <si>
    <t>BUD31</t>
  </si>
  <si>
    <t>PTCD1</t>
  </si>
  <si>
    <t>CPSF4</t>
  </si>
  <si>
    <t>ATP5J2</t>
  </si>
  <si>
    <t>ZKSCAN5</t>
  </si>
  <si>
    <t>ZSCAN25</t>
  </si>
  <si>
    <t>CYP3A22</t>
  </si>
  <si>
    <t>TMEM225B</t>
  </si>
  <si>
    <t>ZNF655</t>
  </si>
  <si>
    <t>FAM200A</t>
  </si>
  <si>
    <t>RRN3</t>
  </si>
  <si>
    <t>AZGP1</t>
  </si>
  <si>
    <t>VGF</t>
  </si>
  <si>
    <t>TRIM56</t>
  </si>
  <si>
    <t>AP1S1</t>
  </si>
  <si>
    <t>ZNHIT1</t>
  </si>
  <si>
    <t>CLDN15</t>
  </si>
  <si>
    <t>FIS1</t>
  </si>
  <si>
    <t>IFT22</t>
  </si>
  <si>
    <t>COL26A1</t>
  </si>
  <si>
    <t>PLOD3</t>
  </si>
  <si>
    <t>CUX1</t>
  </si>
  <si>
    <t>SH2B2</t>
  </si>
  <si>
    <t>SSC4D</t>
  </si>
  <si>
    <t>ZP3</t>
  </si>
  <si>
    <t>YWHAG</t>
  </si>
  <si>
    <t>HSPB1</t>
  </si>
  <si>
    <t>SRRM3</t>
  </si>
  <si>
    <t>MDH2</t>
  </si>
  <si>
    <t>STYXL1</t>
  </si>
  <si>
    <t>CCDC78</t>
  </si>
  <si>
    <t>METRN</t>
  </si>
  <si>
    <t>HAGHL</t>
  </si>
  <si>
    <t>RPUSD1</t>
  </si>
  <si>
    <t>LMF1</t>
  </si>
  <si>
    <t>ACOXL</t>
  </si>
  <si>
    <t>BCL2L11</t>
  </si>
  <si>
    <t>SEPT10</t>
  </si>
  <si>
    <t>NPHP1</t>
  </si>
  <si>
    <t>RPIA</t>
  </si>
  <si>
    <t>GCFC2</t>
  </si>
  <si>
    <t>MRPL19</t>
  </si>
  <si>
    <t>GFPT1</t>
  </si>
  <si>
    <t>NFU1</t>
  </si>
  <si>
    <t>ANTXR1</t>
  </si>
  <si>
    <t>FANCL</t>
  </si>
  <si>
    <t>MAP4K3</t>
  </si>
  <si>
    <t>TMEM178A</t>
  </si>
  <si>
    <t>RMDN2</t>
  </si>
  <si>
    <t>ATL2</t>
  </si>
  <si>
    <t>SPDYA</t>
  </si>
  <si>
    <t>TRMT61B</t>
  </si>
  <si>
    <t>PPP1CB</t>
  </si>
  <si>
    <t>MROH1</t>
  </si>
  <si>
    <t>HGH1</t>
  </si>
  <si>
    <t>WDR97</t>
  </si>
  <si>
    <t>MAF1</t>
  </si>
  <si>
    <t>SHARPIN</t>
  </si>
  <si>
    <t>GPAA1</t>
  </si>
  <si>
    <t>EXOSC4</t>
  </si>
  <si>
    <t>OPLAH</t>
  </si>
  <si>
    <t>SMPD5</t>
  </si>
  <si>
    <t>SPATC1</t>
  </si>
  <si>
    <t>GRINA</t>
  </si>
  <si>
    <t>PARP10</t>
  </si>
  <si>
    <t>PLEC</t>
  </si>
  <si>
    <t>LPIN1</t>
  </si>
  <si>
    <t>ANGPT1</t>
  </si>
  <si>
    <t>ADHFE1</t>
  </si>
  <si>
    <t>RRS1</t>
  </si>
  <si>
    <t>CRH</t>
  </si>
  <si>
    <t>TRIM55</t>
  </si>
  <si>
    <t>RPS20</t>
  </si>
  <si>
    <t>LYN</t>
  </si>
  <si>
    <t>MOS</t>
  </si>
  <si>
    <t>PLAG1</t>
  </si>
  <si>
    <t>SDR16C5</t>
  </si>
  <si>
    <t>CREG1</t>
  </si>
  <si>
    <t>CD247</t>
  </si>
  <si>
    <t>RCSD1</t>
  </si>
  <si>
    <t>TADA1</t>
  </si>
  <si>
    <t>POGK</t>
  </si>
  <si>
    <t>ILDR2</t>
  </si>
  <si>
    <t>FAM78B</t>
  </si>
  <si>
    <t>CHD1L</t>
  </si>
  <si>
    <t>FMO5</t>
  </si>
  <si>
    <t>PRKAB2</t>
  </si>
  <si>
    <t>ATP5F1</t>
  </si>
  <si>
    <t>WDR77</t>
  </si>
  <si>
    <t>PIFO</t>
  </si>
  <si>
    <t>OVGP1</t>
  </si>
  <si>
    <t>DENND2D</t>
  </si>
  <si>
    <t>CEPT1</t>
  </si>
  <si>
    <t>MYBPHL</t>
  </si>
  <si>
    <t>SORT1</t>
  </si>
  <si>
    <t>PSMA5</t>
  </si>
  <si>
    <t>SYPL2</t>
  </si>
  <si>
    <t>ATXN7L2</t>
  </si>
  <si>
    <t>AMIGO1</t>
  </si>
  <si>
    <t>SARS</t>
  </si>
  <si>
    <t>KIAA1324</t>
  </si>
  <si>
    <t>CELSR2</t>
  </si>
  <si>
    <t>PSRC1</t>
  </si>
  <si>
    <t>COL11A1</t>
  </si>
  <si>
    <t>LRRC8C</t>
  </si>
  <si>
    <t>WDR63</t>
  </si>
  <si>
    <t>SYDE2</t>
  </si>
  <si>
    <t>BCL10</t>
  </si>
  <si>
    <t>DDAH1</t>
  </si>
  <si>
    <t>LMF2</t>
  </si>
  <si>
    <t>MIOX</t>
  </si>
  <si>
    <t>NCAPH2</t>
  </si>
  <si>
    <t>SCO2</t>
  </si>
  <si>
    <t>ODF3B</t>
  </si>
  <si>
    <t>SYCE3</t>
  </si>
  <si>
    <t>CPT1B</t>
  </si>
  <si>
    <t>ARSA</t>
  </si>
  <si>
    <t>SHANK3</t>
  </si>
  <si>
    <t>SOAT2</t>
  </si>
  <si>
    <t>CSAD</t>
  </si>
  <si>
    <t>ZNF740</t>
  </si>
  <si>
    <t>ITGB7</t>
  </si>
  <si>
    <t>MFSD5</t>
  </si>
  <si>
    <t>ESPL1</t>
  </si>
  <si>
    <t>PFDN5</t>
  </si>
  <si>
    <t>SP7</t>
  </si>
  <si>
    <t>HMGA2</t>
  </si>
  <si>
    <t>LPCAT3</t>
  </si>
  <si>
    <t>EMG1</t>
  </si>
  <si>
    <t>PHB2</t>
  </si>
  <si>
    <t>PTPN6</t>
  </si>
  <si>
    <t>ATN1</t>
  </si>
  <si>
    <t>ENO2</t>
  </si>
  <si>
    <t>LRRC23</t>
  </si>
  <si>
    <t>SPSB2</t>
  </si>
  <si>
    <t>USP5</t>
  </si>
  <si>
    <t>CDCA3</t>
  </si>
  <si>
    <t>GNB3</t>
  </si>
  <si>
    <t>GPR162</t>
  </si>
  <si>
    <t>CD4</t>
  </si>
  <si>
    <t>CD9</t>
  </si>
  <si>
    <t>VWF</t>
  </si>
  <si>
    <t>SLC38A2</t>
  </si>
  <si>
    <t>HDAC7</t>
  </si>
  <si>
    <t>VDR</t>
  </si>
  <si>
    <t>TMEM106C</t>
  </si>
  <si>
    <t>CHST11</t>
  </si>
  <si>
    <t>PAH</t>
  </si>
  <si>
    <t>NDUFA12</t>
  </si>
  <si>
    <t>NR2C1</t>
  </si>
  <si>
    <t>FGD6</t>
  </si>
  <si>
    <t>MC1R</t>
  </si>
  <si>
    <t>DEF8</t>
  </si>
  <si>
    <t>TCF25</t>
  </si>
  <si>
    <t>SPIRE2</t>
  </si>
  <si>
    <t>FANCA</t>
  </si>
  <si>
    <t>VPS9D1</t>
  </si>
  <si>
    <t>CDK10</t>
  </si>
  <si>
    <t>CA5A</t>
  </si>
  <si>
    <t>BANP</t>
  </si>
  <si>
    <t>HYDIN</t>
  </si>
  <si>
    <t>VAC14</t>
  </si>
  <si>
    <t>HP</t>
  </si>
  <si>
    <t>PMFBP1</t>
  </si>
  <si>
    <t>DHODH</t>
  </si>
  <si>
    <t>IST1</t>
  </si>
  <si>
    <t>ZNF821</t>
  </si>
  <si>
    <t>ATXN1L</t>
  </si>
  <si>
    <t>IRX5</t>
  </si>
  <si>
    <t>DPY19L3</t>
  </si>
  <si>
    <t>ZNF507</t>
  </si>
  <si>
    <t>KCTD15</t>
  </si>
  <si>
    <t>CHST8</t>
  </si>
  <si>
    <t>FXYD7</t>
  </si>
  <si>
    <t>LGI4</t>
  </si>
  <si>
    <t>HPN</t>
  </si>
  <si>
    <t>SCN1B</t>
  </si>
  <si>
    <t>GMFG</t>
  </si>
  <si>
    <t>SAMD4B</t>
  </si>
  <si>
    <t>LRFN1</t>
  </si>
  <si>
    <t>SYCN</t>
  </si>
  <si>
    <t>PAK4</t>
  </si>
  <si>
    <t>ACP7</t>
  </si>
  <si>
    <t>XRCC1</t>
  </si>
  <si>
    <t>ZNF428</t>
  </si>
  <si>
    <t>CADM4</t>
  </si>
  <si>
    <t>SMG9</t>
  </si>
  <si>
    <t>KCNN4</t>
  </si>
  <si>
    <t>ZNF45</t>
  </si>
  <si>
    <t>ZNF283</t>
  </si>
  <si>
    <t>RPS9</t>
  </si>
  <si>
    <t>TSEN34</t>
  </si>
  <si>
    <t>MBOAT7</t>
  </si>
  <si>
    <t>TMC4</t>
  </si>
  <si>
    <t>CNOT3</t>
  </si>
  <si>
    <t>PRPF31</t>
  </si>
  <si>
    <t>OSCAR</t>
  </si>
  <si>
    <t>ETFB</t>
  </si>
  <si>
    <t>VSIG10L</t>
  </si>
  <si>
    <t>NKG7</t>
  </si>
  <si>
    <t>LIM2</t>
  </si>
  <si>
    <t>PPP1R12C</t>
  </si>
  <si>
    <t>TNNT1</t>
  </si>
  <si>
    <t>EPS8L1</t>
  </si>
  <si>
    <t>RDH13</t>
  </si>
  <si>
    <t>ZNF134</t>
  </si>
  <si>
    <t>HES4</t>
  </si>
  <si>
    <t>AGRN</t>
  </si>
  <si>
    <t>RNF223</t>
  </si>
  <si>
    <t>TTLL10</t>
  </si>
  <si>
    <t>TNFRSF18</t>
  </si>
  <si>
    <t>SDF4</t>
  </si>
  <si>
    <t>B3GALT6</t>
  </si>
  <si>
    <t>UBE2J2</t>
  </si>
  <si>
    <t>H6PD</t>
  </si>
  <si>
    <t>GPR157</t>
  </si>
  <si>
    <t>SLC2A5</t>
  </si>
  <si>
    <t>CROCC</t>
  </si>
  <si>
    <t>NECAP2</t>
  </si>
  <si>
    <t>SPATA21</t>
  </si>
  <si>
    <t>SZRD1</t>
  </si>
  <si>
    <t>FBXO42</t>
  </si>
  <si>
    <t>SESN2</t>
  </si>
  <si>
    <t>MED18</t>
  </si>
  <si>
    <t>RCC1</t>
  </si>
  <si>
    <t>TRNAU1AP</t>
  </si>
  <si>
    <t>RAB42</t>
  </si>
  <si>
    <t>TAF12</t>
  </si>
  <si>
    <t>GMEB1</t>
  </si>
  <si>
    <t>YTHDF2</t>
  </si>
  <si>
    <t>ZMPSTE24</t>
  </si>
  <si>
    <t>PIEZO2</t>
  </si>
  <si>
    <t>APCDD1</t>
  </si>
  <si>
    <t>USP14</t>
  </si>
  <si>
    <t>THOC1</t>
  </si>
  <si>
    <t>COLEC12</t>
  </si>
  <si>
    <t>ROCK1</t>
  </si>
  <si>
    <t>KCTD1</t>
  </si>
  <si>
    <t>PTGFR</t>
  </si>
  <si>
    <t>CPT2</t>
  </si>
  <si>
    <t>SLC1A7</t>
  </si>
  <si>
    <t>MAGOH</t>
  </si>
  <si>
    <t>LRP8</t>
  </si>
  <si>
    <t>STIL</t>
  </si>
  <si>
    <t>CMPK1</t>
  </si>
  <si>
    <t>TAL1</t>
  </si>
  <si>
    <t>CYP4A24</t>
  </si>
  <si>
    <t>NASP</t>
  </si>
  <si>
    <t>CCDC17</t>
  </si>
  <si>
    <t>AKR1A1</t>
  </si>
  <si>
    <t>PRDX1</t>
  </si>
  <si>
    <t>MMACHC</t>
  </si>
  <si>
    <t>TESK2</t>
  </si>
  <si>
    <t>MPL</t>
  </si>
  <si>
    <t>TIE1</t>
  </si>
  <si>
    <t>ELOVL1</t>
  </si>
  <si>
    <t>CDC20</t>
  </si>
  <si>
    <t>MED8</t>
  </si>
  <si>
    <t>SZT2</t>
  </si>
  <si>
    <t>HYI</t>
  </si>
  <si>
    <t>FAM50B</t>
  </si>
  <si>
    <t>PXDC1</t>
  </si>
  <si>
    <t>ECI2</t>
  </si>
  <si>
    <t>PRPF4B</t>
  </si>
  <si>
    <t>NEDD9</t>
  </si>
  <si>
    <t>TMEM170B</t>
  </si>
  <si>
    <t>CD83</t>
  </si>
  <si>
    <t>SOX4</t>
  </si>
  <si>
    <t>PRL</t>
  </si>
  <si>
    <t>HDGFL1</t>
  </si>
  <si>
    <t>ZNF389</t>
  </si>
  <si>
    <t>ZSCAN16</t>
  </si>
  <si>
    <t>PNPLA1</t>
  </si>
  <si>
    <t>BRPF3</t>
  </si>
  <si>
    <t>ETV7</t>
  </si>
  <si>
    <t>PXT1</t>
  </si>
  <si>
    <t>KCTD20</t>
  </si>
  <si>
    <t>GLO1</t>
  </si>
  <si>
    <t>BTBD9</t>
  </si>
  <si>
    <t>DNAH8</t>
  </si>
  <si>
    <t>SAYSD1</t>
  </si>
  <si>
    <t>GLP1R</t>
  </si>
  <si>
    <t>KCNK5</t>
  </si>
  <si>
    <t>ENPP5</t>
  </si>
  <si>
    <t>RCAN2</t>
  </si>
  <si>
    <t>ENPP4</t>
  </si>
  <si>
    <t>CLIC5</t>
  </si>
  <si>
    <t>TDRD6</t>
  </si>
  <si>
    <t>SLC25A27</t>
  </si>
  <si>
    <t>PLA2G7</t>
  </si>
  <si>
    <t>ANKRD66</t>
  </si>
  <si>
    <t>MEP1A</t>
  </si>
  <si>
    <t>HDGFL3</t>
  </si>
  <si>
    <t>TM6SF1</t>
  </si>
  <si>
    <t>BNC1</t>
  </si>
  <si>
    <t>ISLR</t>
  </si>
  <si>
    <t>STRA6</t>
  </si>
  <si>
    <t>STOML1</t>
  </si>
  <si>
    <t>LOXL1</t>
  </si>
  <si>
    <t>HEATR5A</t>
  </si>
  <si>
    <t>HECTD1</t>
  </si>
  <si>
    <t>NOVA1</t>
  </si>
  <si>
    <t>STXBP6</t>
  </si>
  <si>
    <t>CHD2</t>
  </si>
  <si>
    <t>RAD51B</t>
  </si>
  <si>
    <t>ZFP36L1</t>
  </si>
  <si>
    <t>TTC7B</t>
  </si>
  <si>
    <t>RPS6KA5</t>
  </si>
  <si>
    <t>RNF212</t>
  </si>
  <si>
    <t>FGFRL1</t>
  </si>
  <si>
    <t>SPON2</t>
  </si>
  <si>
    <t>CTBP1</t>
  </si>
  <si>
    <t>MAEA</t>
  </si>
  <si>
    <t>UVSSA</t>
  </si>
  <si>
    <t>RNF4</t>
  </si>
  <si>
    <t>FAM193A</t>
  </si>
  <si>
    <t>CFAP99</t>
  </si>
  <si>
    <t>ZFYVE28</t>
  </si>
  <si>
    <t>GABRB1</t>
  </si>
  <si>
    <t>GABRA4</t>
  </si>
  <si>
    <t>DCUN1D4</t>
  </si>
  <si>
    <t>CWH43</t>
  </si>
  <si>
    <t>RASL11B</t>
  </si>
  <si>
    <t>USP46</t>
  </si>
  <si>
    <t>TMA16</t>
  </si>
  <si>
    <t>RPS3A</t>
  </si>
  <si>
    <t>LRBA</t>
  </si>
  <si>
    <t>SH3D19</t>
  </si>
  <si>
    <t>ZGRF1</t>
  </si>
  <si>
    <t>ALPK1</t>
  </si>
  <si>
    <t>ADH4</t>
  </si>
  <si>
    <t>ADH1C</t>
  </si>
  <si>
    <t>TMEM41B</t>
  </si>
  <si>
    <t>NAA11</t>
  </si>
  <si>
    <t>IPO7</t>
  </si>
  <si>
    <t>NUMA1</t>
  </si>
  <si>
    <t>ANAPC15</t>
  </si>
  <si>
    <t>FOLR1</t>
  </si>
  <si>
    <t>INPPL1</t>
  </si>
  <si>
    <t>ARAP1</t>
  </si>
  <si>
    <t>PDE2A</t>
  </si>
  <si>
    <t>SERPINH1</t>
  </si>
  <si>
    <t>MAP6</t>
  </si>
  <si>
    <t>GDPD5</t>
  </si>
  <si>
    <t>EED</t>
  </si>
  <si>
    <t>CCDC81</t>
  </si>
  <si>
    <t>GRM5</t>
  </si>
  <si>
    <t>CTSC</t>
  </si>
  <si>
    <t>TRPC6</t>
  </si>
  <si>
    <t>ANGPTL5</t>
  </si>
  <si>
    <t>CEP126</t>
  </si>
  <si>
    <t>MSANTD4</t>
  </si>
  <si>
    <t>GRIA4</t>
  </si>
  <si>
    <t>KBTBD3</t>
  </si>
  <si>
    <t>CWF19L2</t>
  </si>
  <si>
    <t>ALKBH8</t>
  </si>
  <si>
    <t>ELMOD1</t>
  </si>
  <si>
    <t>SLN</t>
  </si>
  <si>
    <t>ZC3H12C</t>
  </si>
  <si>
    <t>ARHGAP20</t>
  </si>
  <si>
    <t>FDX1</t>
  </si>
  <si>
    <t>RDX</t>
  </si>
  <si>
    <t>ATP5L</t>
  </si>
  <si>
    <t>KMT2A</t>
  </si>
  <si>
    <t>UBE4A</t>
  </si>
  <si>
    <t>CD3G</t>
  </si>
  <si>
    <t>CD3D</t>
  </si>
  <si>
    <t>CD3E</t>
  </si>
  <si>
    <t>GRIK4</t>
  </si>
  <si>
    <t>SC5D</t>
  </si>
  <si>
    <t>ARHGAP32</t>
  </si>
  <si>
    <t>BARX2</t>
  </si>
  <si>
    <t>CFAP69</t>
  </si>
  <si>
    <t>STEAP2</t>
  </si>
  <si>
    <t>C1GALT1</t>
  </si>
  <si>
    <t>ASNS</t>
  </si>
  <si>
    <t>AHR</t>
  </si>
  <si>
    <t>SNX13</t>
  </si>
  <si>
    <t>ABCB1</t>
  </si>
  <si>
    <t>MAGI2</t>
  </si>
  <si>
    <t>SRPK2</t>
  </si>
  <si>
    <t>KMT2E</t>
  </si>
  <si>
    <t>LHFPL3</t>
  </si>
  <si>
    <t>CDHR3</t>
  </si>
  <si>
    <t>ATXN7L1</t>
  </si>
  <si>
    <t>NENF</t>
  </si>
  <si>
    <t>FAM71A</t>
  </si>
  <si>
    <t>ATF3</t>
  </si>
  <si>
    <t>TMEM206</t>
  </si>
  <si>
    <t>TRAF5</t>
  </si>
  <si>
    <t>RCOR3</t>
  </si>
  <si>
    <t>KCNH1</t>
  </si>
  <si>
    <t>CD34</t>
  </si>
  <si>
    <t>PLXNA2</t>
  </si>
  <si>
    <t>ENHO</t>
  </si>
  <si>
    <t>CNTFR</t>
  </si>
  <si>
    <t>DNAI1</t>
  </si>
  <si>
    <t>FAM219A</t>
  </si>
  <si>
    <t>ARMC4</t>
  </si>
  <si>
    <t>WAC</t>
  </si>
  <si>
    <t>JCAD</t>
  </si>
  <si>
    <t>MTPAP</t>
  </si>
  <si>
    <t>CUBN</t>
  </si>
  <si>
    <t>CACNB2</t>
  </si>
  <si>
    <t>PHYH</t>
  </si>
  <si>
    <t>SEPHS1</t>
  </si>
  <si>
    <t>BEND7</t>
  </si>
  <si>
    <t>ENKUR</t>
  </si>
  <si>
    <t>PRTFDC1</t>
  </si>
  <si>
    <t>THNSL1</t>
  </si>
  <si>
    <t>ARHGAP21</t>
  </si>
  <si>
    <t>ITGB1</t>
  </si>
  <si>
    <t>UCN3</t>
  </si>
  <si>
    <t>AKR1CL1</t>
  </si>
  <si>
    <t>TUBAL3</t>
  </si>
  <si>
    <t>NET1</t>
  </si>
  <si>
    <t>CALML5</t>
  </si>
  <si>
    <t>AKR1E2</t>
  </si>
  <si>
    <t>KLF6</t>
  </si>
  <si>
    <t>ZMYND11</t>
  </si>
  <si>
    <t>CENPJ</t>
  </si>
  <si>
    <t>PARP4</t>
  </si>
  <si>
    <t>PSPC1</t>
  </si>
  <si>
    <t>NF2</t>
  </si>
  <si>
    <t>CABP7</t>
  </si>
  <si>
    <t>THOC5</t>
  </si>
  <si>
    <t>NEFH</t>
  </si>
  <si>
    <t>PRAME</t>
  </si>
  <si>
    <t>SLC5A4</t>
  </si>
  <si>
    <t>CALHM4</t>
  </si>
  <si>
    <t>RWDD1</t>
  </si>
  <si>
    <t>TRAPPC3L</t>
  </si>
  <si>
    <t>DSE</t>
  </si>
  <si>
    <t>PRSS35</t>
  </si>
  <si>
    <t>ME1</t>
  </si>
  <si>
    <t>CD109</t>
  </si>
  <si>
    <t>SLC17A5</t>
  </si>
  <si>
    <t>TIAM2</t>
  </si>
  <si>
    <t>KLF15</t>
  </si>
  <si>
    <t>CFAP100</t>
  </si>
  <si>
    <t>ALDH1L1</t>
  </si>
  <si>
    <t>SLC41A3</t>
  </si>
  <si>
    <t>MAPK4</t>
  </si>
  <si>
    <t>MRO</t>
  </si>
  <si>
    <t>MYZAP</t>
  </si>
  <si>
    <t>POLR2M</t>
  </si>
  <si>
    <t>NEDD4</t>
  </si>
  <si>
    <t>RFX7</t>
  </si>
  <si>
    <t>LRIT2</t>
  </si>
  <si>
    <t>GHITM</t>
  </si>
  <si>
    <t>RGR</t>
  </si>
  <si>
    <t>CCSER2</t>
  </si>
  <si>
    <t>CDHR1</t>
  </si>
  <si>
    <t>LRIT1</t>
  </si>
  <si>
    <t>PCDH15</t>
  </si>
  <si>
    <t>NT5C2</t>
  </si>
  <si>
    <t>INA</t>
  </si>
  <si>
    <t>PCGF6</t>
  </si>
  <si>
    <t>DUSP5</t>
  </si>
  <si>
    <t>SMC3</t>
  </si>
  <si>
    <t>GPAM</t>
  </si>
  <si>
    <t>TECTB</t>
  </si>
  <si>
    <t>ACSL5</t>
  </si>
  <si>
    <t>TRUB1</t>
  </si>
  <si>
    <t>FAM160B1</t>
  </si>
  <si>
    <t>MXI1</t>
  </si>
  <si>
    <t>SMNDC1</t>
  </si>
  <si>
    <t>USP12</t>
  </si>
  <si>
    <t>RPL21</t>
  </si>
  <si>
    <t>RASL11A</t>
  </si>
  <si>
    <t>STARD13</t>
  </si>
  <si>
    <t>NBEA</t>
  </si>
  <si>
    <t>ALG5</t>
  </si>
  <si>
    <t>SMAD9</t>
  </si>
  <si>
    <t>SERTM1</t>
  </si>
  <si>
    <t>POSTN</t>
  </si>
  <si>
    <t>TRPC4</t>
  </si>
  <si>
    <t>COG6</t>
  </si>
  <si>
    <t>KCNRG</t>
  </si>
  <si>
    <t>TRIM13</t>
  </si>
  <si>
    <t>CYSLTR2</t>
  </si>
  <si>
    <t>RB1</t>
  </si>
  <si>
    <t>RCBTB2</t>
  </si>
  <si>
    <t>DACH1</t>
  </si>
  <si>
    <t>TPP2</t>
  </si>
  <si>
    <t>FGF14</t>
  </si>
  <si>
    <t>METTL21C</t>
  </si>
  <si>
    <t>SGSH</t>
  </si>
  <si>
    <t>SLC26A11</t>
  </si>
  <si>
    <t>CARD14</t>
  </si>
  <si>
    <t>EIF4A3</t>
  </si>
  <si>
    <t>GAA</t>
  </si>
  <si>
    <t>CCDC40</t>
  </si>
  <si>
    <t>TBC1D16</t>
  </si>
  <si>
    <t>SOX9</t>
  </si>
  <si>
    <t>ABCA5</t>
  </si>
  <si>
    <t>GNA13</t>
  </si>
  <si>
    <t>RGS9</t>
  </si>
  <si>
    <t>NGFR</t>
  </si>
  <si>
    <t>PHB</t>
  </si>
  <si>
    <t>PCTP</t>
  </si>
  <si>
    <t>MSI2</t>
  </si>
  <si>
    <t>RPS6KB1</t>
  </si>
  <si>
    <t>TUBD1</t>
  </si>
  <si>
    <t>RNFT1</t>
  </si>
  <si>
    <t>MED13</t>
  </si>
  <si>
    <t>TRAPPC1</t>
  </si>
  <si>
    <t>CNTROB</t>
  </si>
  <si>
    <t>KCNAB3</t>
  </si>
  <si>
    <t>CHD3</t>
  </si>
  <si>
    <t>NAA38</t>
  </si>
  <si>
    <t>TMEM88</t>
  </si>
  <si>
    <t>KDM6B</t>
  </si>
  <si>
    <t>DNAH2</t>
  </si>
  <si>
    <t>ALDH3A2</t>
  </si>
  <si>
    <t>RNF112</t>
  </si>
  <si>
    <t>ULK2</t>
  </si>
  <si>
    <t>GALNT15</t>
  </si>
  <si>
    <t>SLC4A7</t>
  </si>
  <si>
    <t>KIF15</t>
  </si>
  <si>
    <t>TMEM42</t>
  </si>
  <si>
    <t>ZDHHC3</t>
  </si>
  <si>
    <t>EXOSC7</t>
  </si>
  <si>
    <t>PTH1R</t>
  </si>
  <si>
    <t>CCDC12</t>
  </si>
  <si>
    <t>MYL3</t>
  </si>
  <si>
    <t>PRSS50</t>
  </si>
  <si>
    <t>TMIE</t>
  </si>
  <si>
    <t>ALS2CL</t>
  </si>
  <si>
    <t>LRRN1</t>
  </si>
  <si>
    <t>PLS1</t>
  </si>
  <si>
    <t>ATR</t>
  </si>
  <si>
    <t>ANKUB1</t>
  </si>
  <si>
    <t>WWTR1</t>
  </si>
  <si>
    <t>COMMD2</t>
  </si>
  <si>
    <t>TSC22D2</t>
  </si>
  <si>
    <t>SLITRK3</t>
  </si>
  <si>
    <t>SI</t>
  </si>
  <si>
    <t>PLD1</t>
  </si>
  <si>
    <t>TNIK</t>
  </si>
  <si>
    <t>MFN1</t>
  </si>
  <si>
    <t>GNB4</t>
  </si>
  <si>
    <t>ZNF639</t>
  </si>
  <si>
    <t>KCNMB3</t>
  </si>
  <si>
    <t>LAMP3</t>
  </si>
  <si>
    <t>ATP11B</t>
  </si>
  <si>
    <t>HES1</t>
  </si>
  <si>
    <t>ROPN1</t>
  </si>
  <si>
    <t>CCDC14</t>
  </si>
  <si>
    <t>KALRN</t>
  </si>
  <si>
    <t>CHMP2B</t>
  </si>
  <si>
    <t>POU1F1</t>
  </si>
  <si>
    <t>GBE1</t>
  </si>
  <si>
    <t>USP25</t>
  </si>
  <si>
    <t>CYYR1</t>
  </si>
  <si>
    <t>ADAMTS1</t>
  </si>
  <si>
    <t>ADAMTS5</t>
  </si>
  <si>
    <t>R3HCC1</t>
  </si>
  <si>
    <t>LOXL2</t>
  </si>
  <si>
    <t>CHMP7</t>
  </si>
  <si>
    <t>RHOBTB2</t>
  </si>
  <si>
    <t>MSRA</t>
  </si>
  <si>
    <t>HAND2</t>
  </si>
  <si>
    <t>GALNT7</t>
  </si>
  <si>
    <t>HMGB2</t>
  </si>
  <si>
    <t>SAP30</t>
  </si>
  <si>
    <t>SCRG1</t>
  </si>
  <si>
    <t>ZNF664</t>
  </si>
  <si>
    <t>RFLNA</t>
  </si>
  <si>
    <t>TMEM120B</t>
  </si>
  <si>
    <t>MORN3</t>
  </si>
  <si>
    <t>RHOF</t>
  </si>
  <si>
    <t>SETD1B</t>
  </si>
  <si>
    <t>HPD</t>
  </si>
  <si>
    <t>PSMD9</t>
  </si>
  <si>
    <t>DENND4A</t>
  </si>
  <si>
    <t>RAB11A</t>
  </si>
  <si>
    <t>MEGF11</t>
  </si>
  <si>
    <t>MIA2</t>
  </si>
  <si>
    <t>NIN</t>
  </si>
  <si>
    <t>ABHD12B</t>
  </si>
  <si>
    <t>PYGL</t>
  </si>
  <si>
    <t>RPS29</t>
  </si>
  <si>
    <t>LRR1</t>
  </si>
  <si>
    <t>MGAT2</t>
  </si>
  <si>
    <t>DNAAF2</t>
  </si>
  <si>
    <t>KLHDC1</t>
  </si>
  <si>
    <t>POLE2</t>
  </si>
  <si>
    <t>BMP4</t>
  </si>
  <si>
    <t>EXOC5</t>
  </si>
  <si>
    <t>AP5M1</t>
  </si>
  <si>
    <t>ELAVL2</t>
  </si>
  <si>
    <t>CDKN2B</t>
  </si>
  <si>
    <t>KLHL9</t>
  </si>
  <si>
    <t>RFX3</t>
  </si>
  <si>
    <t>PUM3</t>
  </si>
  <si>
    <t>VLDLR</t>
  </si>
  <si>
    <t>SMARCA2</t>
  </si>
  <si>
    <t>RC3H2</t>
  </si>
  <si>
    <t>ZBTB6</t>
  </si>
  <si>
    <t>RABGAP1</t>
  </si>
  <si>
    <t>MARK1</t>
  </si>
  <si>
    <t>DUSP10</t>
  </si>
  <si>
    <t>FH</t>
  </si>
  <si>
    <t>ENAH</t>
  </si>
  <si>
    <t>SRP9</t>
  </si>
  <si>
    <t>KIF26B</t>
  </si>
  <si>
    <t>SMYD3</t>
  </si>
  <si>
    <t>PTPRC</t>
  </si>
  <si>
    <t>NR5A2</t>
  </si>
  <si>
    <t>AKAP7</t>
  </si>
  <si>
    <t>ECHDC1</t>
  </si>
  <si>
    <t>RNF146</t>
  </si>
  <si>
    <t>RSPO3</t>
  </si>
  <si>
    <t>ZDHHC14</t>
  </si>
  <si>
    <t>TMEM242</t>
  </si>
  <si>
    <t>PRKX</t>
  </si>
  <si>
    <t>PNPLA4</t>
  </si>
  <si>
    <t>ANOS1</t>
  </si>
  <si>
    <t>GPR173</t>
  </si>
  <si>
    <t>TSPYL2</t>
  </si>
  <si>
    <t>KDM5C</t>
  </si>
  <si>
    <t>IQSEC2</t>
  </si>
  <si>
    <t>FAAH2</t>
  </si>
  <si>
    <t>TEX11</t>
  </si>
  <si>
    <t>DLG3</t>
  </si>
  <si>
    <t>GDPD2</t>
  </si>
  <si>
    <t>KIF4A</t>
  </si>
  <si>
    <t>TCEAL7</t>
  </si>
  <si>
    <t>BEX3</t>
  </si>
  <si>
    <t>FAM199X</t>
  </si>
  <si>
    <t>ESX1</t>
  </si>
  <si>
    <t>ZCCHC18</t>
  </si>
  <si>
    <t>SLC25A53</t>
  </si>
  <si>
    <t>TMSB15B</t>
  </si>
  <si>
    <t>PLS3</t>
  </si>
  <si>
    <t>MCTS1</t>
  </si>
  <si>
    <t>CUL4B</t>
  </si>
  <si>
    <t>C1GALT1C1</t>
  </si>
  <si>
    <t>RBMX</t>
  </si>
  <si>
    <t>ARHGEF6</t>
  </si>
  <si>
    <t>GPR101</t>
  </si>
  <si>
    <t>AFF2</t>
  </si>
  <si>
    <t>IDS</t>
  </si>
  <si>
    <t>MTM1</t>
  </si>
  <si>
    <t>MAMLD1</t>
  </si>
  <si>
    <t>ARHGAP4</t>
  </si>
  <si>
    <t>AVPR2</t>
  </si>
  <si>
    <t>NAA10</t>
  </si>
  <si>
    <t>RENBP</t>
  </si>
  <si>
    <t>HCFC1</t>
  </si>
  <si>
    <t>IRAK1</t>
  </si>
  <si>
    <t>MECP2</t>
  </si>
  <si>
    <t>TEX28</t>
  </si>
  <si>
    <t>CMC4</t>
  </si>
  <si>
    <t>FUNDC2</t>
  </si>
  <si>
    <t>MTCP1</t>
  </si>
  <si>
    <t>BRCC3</t>
  </si>
  <si>
    <t>VBP1</t>
  </si>
  <si>
    <t>RAB39B</t>
  </si>
  <si>
    <t>CLIC2</t>
  </si>
  <si>
    <t>KCNT2</t>
  </si>
  <si>
    <t>LCN15</t>
  </si>
  <si>
    <t>EDF1</t>
  </si>
  <si>
    <t>TMEM141</t>
  </si>
  <si>
    <t>FAM69B</t>
  </si>
  <si>
    <t>AGPAT2</t>
  </si>
  <si>
    <t>EGFL7</t>
  </si>
  <si>
    <t>CCNT2</t>
  </si>
  <si>
    <t>MAP3K19</t>
  </si>
  <si>
    <t>ACMSD</t>
  </si>
  <si>
    <t>SLC35F5</t>
  </si>
  <si>
    <t>ACTR3</t>
  </si>
  <si>
    <t>PROC</t>
  </si>
  <si>
    <t>MAP3K2</t>
  </si>
  <si>
    <t>TMEM177</t>
  </si>
  <si>
    <t>PTPN4</t>
  </si>
  <si>
    <t>CFAP221</t>
  </si>
  <si>
    <t>HOXD8</t>
  </si>
  <si>
    <t>HOXD1</t>
  </si>
  <si>
    <t>HOXD10</t>
  </si>
  <si>
    <t>HOXD12</t>
  </si>
  <si>
    <t>EVX2</t>
  </si>
  <si>
    <t>ITGA4</t>
  </si>
  <si>
    <t>UBE2E3</t>
  </si>
  <si>
    <t>DNAJC10</t>
  </si>
  <si>
    <t>NABP1</t>
  </si>
  <si>
    <t>TYW5</t>
  </si>
  <si>
    <t>MAIP1</t>
  </si>
  <si>
    <t>DROSHA</t>
  </si>
  <si>
    <t>GDNF</t>
  </si>
  <si>
    <t>WDR70</t>
  </si>
  <si>
    <t>RICTOR</t>
  </si>
  <si>
    <t>OSMR</t>
  </si>
  <si>
    <t>PELO</t>
  </si>
  <si>
    <t>ITGA1</t>
  </si>
  <si>
    <t>NDUFS4</t>
  </si>
  <si>
    <t>ARL15</t>
  </si>
  <si>
    <t>ESM1</t>
  </si>
  <si>
    <t>SMIM15</t>
  </si>
  <si>
    <t>NDUFAF2</t>
  </si>
  <si>
    <t>ZSWIM6</t>
  </si>
  <si>
    <t>MAP1B</t>
  </si>
  <si>
    <t>MRPS27</t>
  </si>
  <si>
    <t>BNIP1</t>
  </si>
  <si>
    <t>CREBRF</t>
  </si>
  <si>
    <t>STC2</t>
  </si>
  <si>
    <t>ANKDD1A</t>
  </si>
  <si>
    <t>SPG21</t>
  </si>
  <si>
    <t>PLEKHO2</t>
  </si>
  <si>
    <t>GEMIN5</t>
  </si>
  <si>
    <t>MRPL22</t>
  </si>
  <si>
    <t>CNOT8</t>
  </si>
  <si>
    <t>FAXDC2</t>
  </si>
  <si>
    <t>SAP30L</t>
  </si>
  <si>
    <t>GALNT10</t>
  </si>
  <si>
    <t>HAND1</t>
  </si>
  <si>
    <t>GLRA1</t>
  </si>
  <si>
    <t>ATOX1</t>
  </si>
  <si>
    <t>SPARC</t>
  </si>
  <si>
    <t>FAT2</t>
  </si>
  <si>
    <t>SLC36A1</t>
  </si>
  <si>
    <t>TAS2R1</t>
  </si>
  <si>
    <t>SEMA5A</t>
  </si>
  <si>
    <t>MSR1</t>
  </si>
  <si>
    <t>LRRN4</t>
  </si>
  <si>
    <t>CRLS1</t>
  </si>
  <si>
    <t>MCM8</t>
  </si>
  <si>
    <t>LZTS3</t>
  </si>
  <si>
    <t>UBOX5</t>
  </si>
  <si>
    <t>FASTKD5</t>
  </si>
  <si>
    <t>AVP</t>
  </si>
  <si>
    <t>OXT</t>
  </si>
  <si>
    <t>GNRH2</t>
  </si>
  <si>
    <t>MRPS26</t>
  </si>
  <si>
    <t>PTPRA</t>
  </si>
  <si>
    <t>ZHX3</t>
  </si>
  <si>
    <t>TOP1</t>
  </si>
  <si>
    <t>PLCG1</t>
  </si>
  <si>
    <t>MYBL2</t>
  </si>
  <si>
    <t>IFT52</t>
  </si>
  <si>
    <t>GTSF1L</t>
  </si>
  <si>
    <t>TOX2</t>
  </si>
  <si>
    <t>CEBPB</t>
  </si>
  <si>
    <t>TMEM189</t>
  </si>
  <si>
    <t>PTPN1</t>
  </si>
  <si>
    <t>BCAS1</t>
  </si>
  <si>
    <t>ABHD16B</t>
  </si>
  <si>
    <t>ZBTB46</t>
  </si>
  <si>
    <t>DNAJC5</t>
  </si>
  <si>
    <t>TPD52L2</t>
  </si>
  <si>
    <t>MRPS33</t>
  </si>
  <si>
    <t>BRAF</t>
  </si>
  <si>
    <t>STRA8</t>
  </si>
  <si>
    <t>CNOT4</t>
  </si>
  <si>
    <t>WDR91</t>
  </si>
  <si>
    <t>TMEM140</t>
  </si>
  <si>
    <t>CALD1</t>
  </si>
  <si>
    <t>BPGM</t>
  </si>
  <si>
    <t>AKR1B1</t>
  </si>
  <si>
    <t>PTS</t>
  </si>
  <si>
    <t>BCO2</t>
  </si>
  <si>
    <t>PLET1</t>
  </si>
  <si>
    <t>ANXA10</t>
  </si>
  <si>
    <t>DDX60</t>
  </si>
  <si>
    <t xml:space="preserve">Table S8. GO terms and KEGG pathway analysis of cis-target mRNAs </t>
  </si>
  <si>
    <t>Category</t>
  </si>
  <si>
    <t>ID</t>
  </si>
  <si>
    <t>Description</t>
  </si>
  <si>
    <t>Count</t>
  </si>
  <si>
    <t>Gene Ratio</t>
  </si>
  <si>
    <t>p-value</t>
  </si>
  <si>
    <t>BP</t>
  </si>
  <si>
    <t>GO:0030858</t>
  </si>
  <si>
    <t>positive regulation of epithelial cell differentiation</t>
  </si>
  <si>
    <t>LIF/VDR/SOX9/BMP4/PROC</t>
  </si>
  <si>
    <t>GO:0050680</t>
  </si>
  <si>
    <t>negative regulation of epithelial cell proliferation</t>
  </si>
  <si>
    <t>PHB2/VDR/PRL/CD109/SOX9/BMP4/CDKN2B/DUSP10/IFT52</t>
  </si>
  <si>
    <t>GO:1901655</t>
  </si>
  <si>
    <t>cellular response to ketone</t>
  </si>
  <si>
    <t>PTGFR/FDX1/RWDD1/METTL21C/RPS6KB1/SMYD3</t>
  </si>
  <si>
    <t>GO:0071383</t>
  </si>
  <si>
    <t>cellular response to steroid hormone stimulus</t>
  </si>
  <si>
    <t>TAF7/PHB2/RWDD1/METTL21C/RPS6KB1/BMP4/SMYD3/CREBRF</t>
  </si>
  <si>
    <t>GO:0030219</t>
  </si>
  <si>
    <t>megakaryocyte differentiation</t>
  </si>
  <si>
    <t>MEF2C/LOX/TAL1/CDKN2B</t>
  </si>
  <si>
    <t>GO:0097435</t>
  </si>
  <si>
    <t>supramolecular fiber organization</t>
  </si>
  <si>
    <t>FSCN3/WASL/LMOD2/AEBP1/EFEMP2/CFL1/SWAP70/LOX/ARPC1A/GMFG/TNNT1/NEDD9/INPPL1/RDX/RFLNA/RHOF/RAB11A/TMSB15B/PLS3/MTM1/ACTR3/MAP1B</t>
  </si>
  <si>
    <t>GO:0048545</t>
  </si>
  <si>
    <t>response to steroid hormone</t>
  </si>
  <si>
    <t>TAF7/PHB2/RWDD1/METTL21C/RPS6KB1/HMGB2/BMP4/SMYD3/CREBRF</t>
  </si>
  <si>
    <t>GO:0006884</t>
  </si>
  <si>
    <t>cell volume homeostasis</t>
  </si>
  <si>
    <t>SLC12A2/MIOX/GNB3/KCNN4</t>
  </si>
  <si>
    <t>GO:0061045</t>
  </si>
  <si>
    <t>negative regulation of wound healing</t>
  </si>
  <si>
    <t>CD9/CD109/DUSP10/PROC</t>
  </si>
  <si>
    <t>GO:2000736</t>
  </si>
  <si>
    <t>regulation of stem cell differentiation</t>
  </si>
  <si>
    <t>HSPA9/GATA6/SOX9/BMP4</t>
  </si>
  <si>
    <t>CC</t>
  </si>
  <si>
    <t>GO:0016363</t>
  </si>
  <si>
    <t>nuclear matrix</t>
  </si>
  <si>
    <t>MORC2/CFL1/PHB2/ATN1/SMC3/CEBPB</t>
  </si>
  <si>
    <t>GO:0034399</t>
  </si>
  <si>
    <t>nuclear periphery</t>
  </si>
  <si>
    <t>GO:0043235</t>
  </si>
  <si>
    <t>receptor complex</t>
  </si>
  <si>
    <t>CD247/ITGB7/VDR/LRP8/GABRA4/CD3G/CD3D/CD3E/AHR/ITGB1/VLDLR/DLG3/ITGA4</t>
  </si>
  <si>
    <t>GO:0035097</t>
  </si>
  <si>
    <t>histone methyltransferase complex</t>
  </si>
  <si>
    <t>HDAC2/TAF7/PRPF31/EED/KDM5C/HCFC1</t>
  </si>
  <si>
    <t>GO:0098802</t>
  </si>
  <si>
    <t>plasma membrane signaling receptor complex</t>
  </si>
  <si>
    <t>CD247/ITGB7/CD3G/CD3D/CD3E/ITGB1/DLG3/ITGA4</t>
  </si>
  <si>
    <t>GO:0034708</t>
  </si>
  <si>
    <t>methyltransferase complex</t>
  </si>
  <si>
    <t>GO:0044665</t>
  </si>
  <si>
    <t>MLL1/2 complex</t>
  </si>
  <si>
    <t>TAF7/PRPF31/HCFC1</t>
  </si>
  <si>
    <t>GO:0071339</t>
  </si>
  <si>
    <t>MLL1 complex</t>
  </si>
  <si>
    <t>GO:0000228</t>
  </si>
  <si>
    <t>nuclear chromosome</t>
  </si>
  <si>
    <t>HDAC2/POLD2/MEF2C/EGR1/BUD31/PPP1CB/RRS1/RCC1/TAL1/EED/SMC3/HMGB2/POLE2/RBMX/NABP1/CEBPB</t>
  </si>
  <si>
    <t>GO:0008305</t>
  </si>
  <si>
    <t>integrin complex</t>
  </si>
  <si>
    <t>ITGB7/ITGB1/ITGA4</t>
  </si>
  <si>
    <t>MF</t>
  </si>
  <si>
    <t>GO:0001098</t>
  </si>
  <si>
    <t>basal transcription machinery binding</t>
  </si>
  <si>
    <t>TAF7/WAC/SMYD3/EDF1</t>
  </si>
  <si>
    <t>GO:0001099</t>
  </si>
  <si>
    <t>basal RNA polymerase II transcription machinery binding</t>
  </si>
  <si>
    <t>GO:0016616</t>
  </si>
  <si>
    <t>oxidoreductase activity, acting on the CH-OH group of donors, NAD or NADP as acceptor</t>
  </si>
  <si>
    <t>HSD17B4/ADHFE1/SDR16C5/AKR1A1/ADH4/AKR1E2/ME1/KCNAB3/AKR1B1</t>
  </si>
  <si>
    <t>GO:0003682</t>
  </si>
  <si>
    <t>chromatin binding</t>
  </si>
  <si>
    <t>MORC2/PROP1/EGR1/NCAPH2/RCC1/GATA6/TAL1/EED/BARX2/WAC/SMC3/SOX9/POU1F1/TSPYL2/RBMX/SAP30L/CEBPB</t>
  </si>
  <si>
    <t>GO:0004725</t>
  </si>
  <si>
    <t>protein tyrosine phosphatase activity</t>
  </si>
  <si>
    <t>PTPN6/DUSP5/DUSP10/MTM1/PTPN4/PTPRA/PTPN1</t>
  </si>
  <si>
    <t>GO:0015103</t>
  </si>
  <si>
    <t>inorganic anion transmembrane transporter activity</t>
  </si>
  <si>
    <t>SLC12A2/MFSD5/CLIC5/GABRA4/SLC26A11/SLC4A7/CLIC2/GLRA1</t>
  </si>
  <si>
    <t>GO:0016614</t>
  </si>
  <si>
    <t>oxidoreductase activity, acting on CH-OH group of donors</t>
  </si>
  <si>
    <t>GO:0005518</t>
  </si>
  <si>
    <t>collagen binding</t>
  </si>
  <si>
    <t>AEBP1/LOX/ITGB1/SPARC</t>
  </si>
  <si>
    <t>GO:0000976</t>
  </si>
  <si>
    <t>transcription regulatory region sequence-specific DNA binding</t>
  </si>
  <si>
    <t>AEBP1/PROP1/MEF2C/EGR1/TAF7/PLAG1/VDR/NR2C1/ZNF821/ZNF134/HES4/GATA6/TAL1/SOX4/BNC1/CHD2/EED/BARX2/SOX9/ZNF639/HMGB2/SMYD3/RBMX/CREBRF/CEBPB</t>
  </si>
  <si>
    <t>GO:0001067</t>
  </si>
  <si>
    <t>regulatory region nucleic acid binding</t>
  </si>
  <si>
    <t>KEGG pathway</t>
  </si>
  <si>
    <t>ssc04810</t>
  </si>
  <si>
    <t>Regulation of actin cytoskeleton</t>
  </si>
  <si>
    <t>WASL/MYL7/CFL1/ARPC1A/PPP1CB/MOS/ITGB7/PAK4/PPP1R12C/ROCK1/RDX/ITGB1/GNA13/ENAH/ARHGEF6/ACTR3/ITGA4/ITGA1/BRAF</t>
  </si>
  <si>
    <t>ssc05170</t>
  </si>
  <si>
    <t>Human immunodeficiency virus 1 infection</t>
  </si>
  <si>
    <t>CFL1/WEE1/AP1S1/CD247/GNB3/CD4/PAK4/CD3G/CD3D/CD3E/TRAF5/CALML5/RPS6KB1/ATR/GNB4/CUL4B/IRAK1/PLCG1</t>
  </si>
  <si>
    <t>ssc04666</t>
  </si>
  <si>
    <t>Fc gamma R-mediated phagocytosis</t>
  </si>
  <si>
    <t>MARCKS/CFL1/ARPC1A/LYN/INPPL1/RPS6KB1/PLD1/PTPRC/ACTR3/PLCG1</t>
  </si>
  <si>
    <t>ssc04640</t>
  </si>
  <si>
    <t>Hematopoietic cell lineage</t>
  </si>
  <si>
    <t>CD5/CD4/CD9/CD3G/CD3D/CD3E/CD34/ITGA4/ITGA1</t>
  </si>
  <si>
    <t>ssc00071</t>
  </si>
  <si>
    <t>Fatty acid degradation</t>
  </si>
  <si>
    <t>ALDH2/CPT1B/CPT2/CYP4A24/ECI2/ADH1C/ADH4/ACSL5/ALDH3A2</t>
  </si>
  <si>
    <t>ssc00620</t>
  </si>
  <si>
    <t>Pyruvate metabolism</t>
  </si>
  <si>
    <t>ALDH2/MDH2/AKR1A1/GLO1/ADH1C/ADH4/ME1/ALDH3A2/FH</t>
  </si>
  <si>
    <t>ssc00010</t>
  </si>
  <si>
    <t>Glycolysis / Gluconeogenesis</t>
  </si>
  <si>
    <t>ALDH2/GCK/ENO2/AKR1A1/ADH1C/ADH4/ALDH3A2/BPGM</t>
  </si>
  <si>
    <t>ssc00561</t>
  </si>
  <si>
    <t>Glycerolipid metabolism</t>
  </si>
  <si>
    <t>ALDH2/LPIN1/AKR1A1/GPAM/ALDH3A2/AGPAT2/AKR1B1</t>
  </si>
  <si>
    <t>ssc00514</t>
  </si>
  <si>
    <t>Other types of O-glycan biosynthesis</t>
  </si>
  <si>
    <t>PLOD3/C1GALT1/GALNT15/GALNT7/C1GALT1C1/GALNT10</t>
  </si>
  <si>
    <t>ssc00512</t>
  </si>
  <si>
    <t>Mucin type O-glycan biosynthesis</t>
  </si>
  <si>
    <t>C1GALT1/GALNT15/GALNT7/C1GALT1C1/GALNT10</t>
  </si>
  <si>
    <t>Table S9. OS-stimulated cis-target mRNAs</t>
  </si>
  <si>
    <t>Gene ID</t>
  </si>
  <si>
    <t>Control_FPKM</t>
  </si>
  <si>
    <t>Control_count</t>
  </si>
  <si>
    <t>H2O2_FPKM</t>
  </si>
  <si>
    <t>H2O2_count</t>
  </si>
  <si>
    <t>FDR</t>
  </si>
  <si>
    <t>log2FC</t>
  </si>
  <si>
    <t>Regulated</t>
  </si>
  <si>
    <t>ENSSSCG00000040961</t>
  </si>
  <si>
    <t>down</t>
  </si>
  <si>
    <t>ENSSSCG00000010211</t>
  </si>
  <si>
    <t>up</t>
  </si>
  <si>
    <t>ENSSSCG00000035842</t>
  </si>
  <si>
    <t>ENSSSCG00000016125</t>
  </si>
  <si>
    <t>ENSSSCG00000016578</t>
  </si>
  <si>
    <t>ENSSSCG00000016604</t>
  </si>
  <si>
    <t>ENSSSCG00000016754</t>
  </si>
  <si>
    <t>ENSSSCG00000012967</t>
  </si>
  <si>
    <t>ENSSSCG00000012983</t>
  </si>
  <si>
    <t>ENSSSCG00000028762</t>
  </si>
  <si>
    <t>ENSSSCG00000025588</t>
  </si>
  <si>
    <t>ENSSSCG00000013399</t>
  </si>
  <si>
    <t>ENSSSCG00000033305</t>
  </si>
  <si>
    <t>ENSSSCG00000014336</t>
  </si>
  <si>
    <t>ENSSSCG00000020813</t>
  </si>
  <si>
    <t>ENSSSCG00000037890</t>
  </si>
  <si>
    <t>ENSSSCG00000007682</t>
  </si>
  <si>
    <t>ENSSSCG00000007681</t>
  </si>
  <si>
    <t>ENSSSCG00000022322</t>
  </si>
  <si>
    <t>ENSSSCG00000008340</t>
  </si>
  <si>
    <t>ENSSSCG00000008540</t>
  </si>
  <si>
    <t>ENSSSCG00000026590</t>
  </si>
  <si>
    <t>ENSSSCG00000005915</t>
  </si>
  <si>
    <t>ENSSSCG00000039094</t>
  </si>
  <si>
    <t>ENSSSCG00000008624</t>
  </si>
  <si>
    <t>ENSSSCG00000006247</t>
  </si>
  <si>
    <t>ENSSSCG00000006321</t>
  </si>
  <si>
    <t>ENSSSCG00000006701</t>
  </si>
  <si>
    <t>ENSSSCG00000006830</t>
  </si>
  <si>
    <t>ENSSSCG00000006828</t>
  </si>
  <si>
    <t>ENSSSCG00000006836</t>
  </si>
  <si>
    <t>ENSSSCG00000034360</t>
  </si>
  <si>
    <t>ENSSSCG00000036975</t>
  </si>
  <si>
    <t>ENSSSCG00000040735</t>
  </si>
  <si>
    <t>ENSSSCG00000006917</t>
  </si>
  <si>
    <t>ENSSSCG00000025117</t>
  </si>
  <si>
    <t>ENSSSCG00000000680</t>
  </si>
  <si>
    <t>ENSSSCG00000025537</t>
  </si>
  <si>
    <t>ENSSSCG00000000837</t>
  </si>
  <si>
    <t>ENSSSCG00000002635</t>
  </si>
  <si>
    <t>ENSSSCG00000032407</t>
  </si>
  <si>
    <t>ENSSSCG00000003068</t>
  </si>
  <si>
    <t>ENSSSCG00000003264</t>
  </si>
  <si>
    <t>ENSSSCG00000025353</t>
  </si>
  <si>
    <t>ENSSSCG00000022204</t>
  </si>
  <si>
    <t>ENSSSCG00000034502</t>
  </si>
  <si>
    <t>ENSSSCG00000024794</t>
  </si>
  <si>
    <t>ENSSSCG00000027686</t>
  </si>
  <si>
    <t>ENSSSCG00000003941</t>
  </si>
  <si>
    <t>ENSSSCG00000023956</t>
  </si>
  <si>
    <t>ENSSSCG00000001716</t>
  </si>
  <si>
    <t>ENSSSCG00000037416</t>
  </si>
  <si>
    <t>ENSSSCG00000024396</t>
  </si>
  <si>
    <t>ENSSSCG00000028304</t>
  </si>
  <si>
    <t>ENSSSCG00000002436</t>
  </si>
  <si>
    <t>ENSSSCG00000039488</t>
  </si>
  <si>
    <t>ENSSSCG00000029745</t>
  </si>
  <si>
    <t>ENSSSCG00000008690</t>
  </si>
  <si>
    <t>ENSSSCG00000035621</t>
  </si>
  <si>
    <t>ENSSSCG00000008835</t>
  </si>
  <si>
    <t>ENSSSCG00000014915</t>
  </si>
  <si>
    <t>ENSSSCG00000023324</t>
  </si>
  <si>
    <t>ENSSSCG00000015238</t>
  </si>
  <si>
    <t>ENSSSCG00000031780</t>
  </si>
  <si>
    <t>ENSSSCG00000029082</t>
  </si>
  <si>
    <t>ENSSSCG00000015595</t>
  </si>
  <si>
    <t>ENSSSCG00000021068</t>
  </si>
  <si>
    <t>ENSSSCG00000026412</t>
  </si>
  <si>
    <t>ENSSSCG00000032984</t>
  </si>
  <si>
    <t>ENSSSCG00000011074</t>
  </si>
  <si>
    <t>ENSSSCG00000022957</t>
  </si>
  <si>
    <t>ENSSSCG00000009569</t>
  </si>
  <si>
    <t>ENSSSCG00000004603</t>
  </si>
  <si>
    <t>ENSSSCG00000022128</t>
  </si>
  <si>
    <t>ENSSSCG00000034348</t>
  </si>
  <si>
    <t>ENSSSCG00000009361</t>
  </si>
  <si>
    <t>ENSSSCG00000017156</t>
  </si>
  <si>
    <t>ENSSSCG00000017159</t>
  </si>
  <si>
    <t>ENSSSCG00000017251</t>
  </si>
  <si>
    <t>ENSSSCG00000017962</t>
  </si>
  <si>
    <t>ENSSSCG00000023806</t>
  </si>
  <si>
    <t>ENSSSCG00000025349</t>
  </si>
  <si>
    <t>ENSSSCG00000012027</t>
  </si>
  <si>
    <t>ENSSSCG00000009806</t>
  </si>
  <si>
    <t>ENSSSCG00000005045</t>
  </si>
  <si>
    <t>ENSSSCG00000005225</t>
  </si>
  <si>
    <t>ENSSSCG00000010825</t>
  </si>
  <si>
    <t>ENSSSCG00000024975</t>
  </si>
  <si>
    <t>ENSSSCG00000012324</t>
  </si>
  <si>
    <t>ENSSSCG00000012542</t>
  </si>
  <si>
    <t>ENSSSCG00000012741</t>
  </si>
  <si>
    <t>ENSSSCG00000012793</t>
  </si>
  <si>
    <t>ENSSSCG00000040349</t>
  </si>
  <si>
    <t>ENSSSCG00000016062</t>
  </si>
  <si>
    <t>ENSSSCG00000016809</t>
  </si>
  <si>
    <t>ENSSSCG00000016974</t>
  </si>
  <si>
    <t>ENSSSCG00000035442</t>
  </si>
  <si>
    <t>ENSSSCG00000007161</t>
  </si>
  <si>
    <t>ENSSSCG00000007355</t>
  </si>
  <si>
    <t>ENSSSCG00000022202</t>
  </si>
  <si>
    <t>ENSSSCG00000004063</t>
  </si>
  <si>
    <t>Table S10. The putative TFBSs in the NORSF core promoter</t>
  </si>
  <si>
    <t>TFs</t>
  </si>
  <si>
    <t>Matrix ID</t>
  </si>
  <si>
    <t>TBP</t>
  </si>
  <si>
    <t>MA0108.3</t>
  </si>
  <si>
    <t>CATAAAA</t>
  </si>
  <si>
    <t>TATTAAA</t>
  </si>
  <si>
    <t>GATAAAA</t>
  </si>
  <si>
    <t>FOXK2</t>
  </si>
  <si>
    <t>MA1103.3</t>
  </si>
  <si>
    <t>MA1103.2</t>
  </si>
  <si>
    <t>MA1103.1</t>
  </si>
  <si>
    <t>ETS1</t>
  </si>
  <si>
    <t>MA0098.1</t>
  </si>
  <si>
    <t>CTTCCC</t>
  </si>
  <si>
    <t>SRY</t>
  </si>
  <si>
    <t>MA0084.1</t>
  </si>
  <si>
    <t>GTAAACAAT</t>
  </si>
  <si>
    <t>MA0084.2</t>
  </si>
  <si>
    <t>AAACAAT</t>
  </si>
  <si>
    <t>SOX5</t>
  </si>
  <si>
    <t>MA0087.1</t>
  </si>
  <si>
    <t>ATTGTTT</t>
  </si>
  <si>
    <t>SOX8</t>
  </si>
  <si>
    <t>MA0868.3</t>
  </si>
  <si>
    <t>AACAATC</t>
  </si>
  <si>
    <t>SPI1</t>
  </si>
  <si>
    <t>MA0080.1</t>
  </si>
  <si>
    <t>GGGAAG</t>
  </si>
  <si>
    <t>Pax2</t>
  </si>
  <si>
    <t>MA0067.1</t>
  </si>
  <si>
    <t>AGTCACTG</t>
  </si>
  <si>
    <t>AATCACTG</t>
  </si>
  <si>
    <t>NKX2-5</t>
  </si>
  <si>
    <t>MA0063.1</t>
  </si>
  <si>
    <t>TTAATAG</t>
  </si>
  <si>
    <t>MZF1</t>
  </si>
  <si>
    <t>MA0056.1</t>
  </si>
  <si>
    <t>AGGGGA</t>
  </si>
  <si>
    <t>FOXA2</t>
  </si>
  <si>
    <t>MA0047.4</t>
  </si>
  <si>
    <t>TGTAAACA</t>
  </si>
  <si>
    <t>MA0047.3</t>
  </si>
  <si>
    <t>MA0047.2</t>
  </si>
  <si>
    <t>TGTTTACAGAAC</t>
  </si>
  <si>
    <t>FOXI1</t>
  </si>
  <si>
    <t>MA0042.2</t>
  </si>
  <si>
    <t>FOXQ1</t>
  </si>
  <si>
    <t>MA0040.2</t>
  </si>
  <si>
    <t>ATTGTTTACA</t>
  </si>
  <si>
    <t>GFI1</t>
  </si>
  <si>
    <t>MA0038.1</t>
  </si>
  <si>
    <t>ACAATCACTG</t>
  </si>
  <si>
    <t>MA0483.2</t>
  </si>
  <si>
    <t>CAATCACTGA</t>
  </si>
  <si>
    <t>MA0483.1</t>
  </si>
  <si>
    <t>CAATCACTGAT</t>
  </si>
  <si>
    <t>GATA3</t>
  </si>
  <si>
    <t>MA0037.2</t>
  </si>
  <si>
    <t>AGATAAAA</t>
  </si>
  <si>
    <t>MA0037.3</t>
  </si>
  <si>
    <t>MA0037.1</t>
  </si>
  <si>
    <t>AGATAA</t>
  </si>
  <si>
    <t>TGATTG</t>
  </si>
  <si>
    <t>MA0037.5</t>
  </si>
  <si>
    <t>TTTTATCT</t>
  </si>
  <si>
    <t>AGATAT</t>
  </si>
  <si>
    <t>AGATATGA</t>
  </si>
  <si>
    <t>MA0037.4</t>
  </si>
  <si>
    <t>ACTTTTATCTCT</t>
  </si>
  <si>
    <t>GATA2</t>
  </si>
  <si>
    <t>MA0036.1</t>
  </si>
  <si>
    <t>AGATA</t>
  </si>
  <si>
    <t>MA0036.4</t>
  </si>
  <si>
    <t>TTTATCT</t>
  </si>
  <si>
    <t>MA0036.3</t>
  </si>
  <si>
    <t>CTTTTATCTCT</t>
  </si>
  <si>
    <t>MA0036.2</t>
  </si>
  <si>
    <t>ACACTTTTATCTCT</t>
  </si>
  <si>
    <t>TGATG</t>
  </si>
  <si>
    <t>GATA1</t>
  </si>
  <si>
    <t>MA0035.2</t>
  </si>
  <si>
    <t>AGAGATAAAAG</t>
  </si>
  <si>
    <t>MA0035.3</t>
  </si>
  <si>
    <t>MA0035.1</t>
  </si>
  <si>
    <t>FOXL1</t>
  </si>
  <si>
    <t>MA0033.2</t>
  </si>
  <si>
    <t>FOXC1</t>
  </si>
  <si>
    <t>MA0032.2</t>
  </si>
  <si>
    <t>TCTGTAAACAA</t>
  </si>
  <si>
    <t>FOXD1</t>
  </si>
  <si>
    <t>MA0031.2</t>
  </si>
  <si>
    <t>MA0031.1</t>
  </si>
  <si>
    <t>GTAAACAA</t>
  </si>
  <si>
    <t>FOXF2</t>
  </si>
  <si>
    <t>MA0030.2</t>
  </si>
  <si>
    <t>TGTAAACAA</t>
  </si>
  <si>
    <t>EN1</t>
  </si>
  <si>
    <t>MA0027.3</t>
  </si>
  <si>
    <t>CAATCA</t>
  </si>
  <si>
    <t>FOXO3</t>
  </si>
  <si>
    <t>MA0157.1</t>
  </si>
  <si>
    <t>MA0157.2</t>
  </si>
  <si>
    <t>MA0157.4</t>
  </si>
  <si>
    <t>MA0157.3</t>
  </si>
  <si>
    <t>CTGTAAACAATC</t>
  </si>
  <si>
    <t>FOXO1</t>
  </si>
  <si>
    <t>MA0480.3</t>
  </si>
  <si>
    <t>MA0480.1</t>
  </si>
  <si>
    <t>FOXP1</t>
  </si>
  <si>
    <t>MA0481.4</t>
  </si>
  <si>
    <t>MA0481.3</t>
  </si>
  <si>
    <t>MA0481.2</t>
  </si>
  <si>
    <t>Arid3a</t>
  </si>
  <si>
    <t>MA0151.1</t>
  </si>
  <si>
    <t>ATTAAA</t>
  </si>
  <si>
    <t>ATCAAA</t>
  </si>
  <si>
    <t>GATA4</t>
  </si>
  <si>
    <t>MA0482.1</t>
  </si>
  <si>
    <t>TTTTATCTCTC</t>
  </si>
  <si>
    <t>FOXA1</t>
  </si>
  <si>
    <t>MA0148.5</t>
  </si>
  <si>
    <t>MA0148.3</t>
  </si>
  <si>
    <t>TGATTGTTTACAGAA</t>
  </si>
  <si>
    <t>MA0148.4</t>
  </si>
  <si>
    <t>MEIS1</t>
  </si>
  <si>
    <t>MA0498.3</t>
  </si>
  <si>
    <t>TGACG</t>
  </si>
  <si>
    <t>TGACT</t>
  </si>
  <si>
    <t>ZNF354C</t>
  </si>
  <si>
    <t>MA0130.1</t>
  </si>
  <si>
    <t>CCCCAC</t>
  </si>
  <si>
    <t>NR4A2</t>
  </si>
  <si>
    <t>MA0160.1</t>
  </si>
  <si>
    <t>AAGATCAA</t>
  </si>
  <si>
    <t>FOXJ2</t>
  </si>
  <si>
    <t>MA0614.1</t>
  </si>
  <si>
    <t>FOXG1</t>
  </si>
  <si>
    <t>MA0613.1</t>
  </si>
  <si>
    <t>FOXP2</t>
  </si>
  <si>
    <t>MA0593.2</t>
  </si>
  <si>
    <t>MA0593.1</t>
  </si>
  <si>
    <t>AAAAAACAG</t>
  </si>
  <si>
    <t>Arid3b</t>
  </si>
  <si>
    <t>MA0601.2</t>
  </si>
  <si>
    <t>TTTTAAT</t>
  </si>
  <si>
    <t>BARHL2</t>
  </si>
  <si>
    <t>MA0635.2</t>
  </si>
  <si>
    <t>TAAACA</t>
  </si>
  <si>
    <t>ATF1</t>
  </si>
  <si>
    <t>MA0604.1</t>
  </si>
  <si>
    <t>GTGACGAA</t>
  </si>
  <si>
    <t>NFATC3</t>
  </si>
  <si>
    <t>MA0625.3</t>
  </si>
  <si>
    <t>TGGGAA</t>
  </si>
  <si>
    <t>MSX1</t>
  </si>
  <si>
    <t>MA0666.3</t>
  </si>
  <si>
    <t>MIXL1</t>
  </si>
  <si>
    <t>MA0662.2</t>
  </si>
  <si>
    <t>DUX</t>
  </si>
  <si>
    <t>MA0611.1</t>
  </si>
  <si>
    <t>ACAATCAC</t>
  </si>
  <si>
    <t>NFIX</t>
  </si>
  <si>
    <t>MA0671.2</t>
  </si>
  <si>
    <t>TGCCCA</t>
  </si>
  <si>
    <t>THAP1</t>
  </si>
  <si>
    <t>MA0597.1</t>
  </si>
  <si>
    <t>CTGCCCAGC</t>
  </si>
  <si>
    <t>TCF7L2</t>
  </si>
  <si>
    <t>MA0523.2</t>
  </si>
  <si>
    <t>AGATCAAAG</t>
  </si>
  <si>
    <t>MA0523.1</t>
  </si>
  <si>
    <t>GAAGATCAAAGGGG</t>
  </si>
  <si>
    <t>AGATAAAAG</t>
  </si>
  <si>
    <t>LHX8</t>
  </si>
  <si>
    <t>MA0705.2</t>
  </si>
  <si>
    <t>TBX1</t>
  </si>
  <si>
    <t>MA0805.1</t>
  </si>
  <si>
    <t>AAGTGTGA</t>
  </si>
  <si>
    <t>MA0803.1</t>
  </si>
  <si>
    <t>MNX1</t>
  </si>
  <si>
    <t>MA0707.3</t>
  </si>
  <si>
    <t>TGATGA</t>
  </si>
  <si>
    <t>MA0707.2</t>
  </si>
  <si>
    <t>MSX2</t>
  </si>
  <si>
    <t>MA0708.3</t>
  </si>
  <si>
    <t>GATA5</t>
  </si>
  <si>
    <t>MA0766.1</t>
  </si>
  <si>
    <t>MA0766.3</t>
  </si>
  <si>
    <t>RHOXF1</t>
  </si>
  <si>
    <t>MA0719.2</t>
  </si>
  <si>
    <t>TGATCT</t>
  </si>
  <si>
    <t>MA0719.1</t>
  </si>
  <si>
    <t>TTGATCTT</t>
  </si>
  <si>
    <t>TTTATCTC</t>
  </si>
  <si>
    <t>TTATCT</t>
  </si>
  <si>
    <t>PRRX1</t>
  </si>
  <si>
    <t>MA0716.2</t>
  </si>
  <si>
    <t>FOXO6</t>
  </si>
  <si>
    <t>MA0849.1</t>
  </si>
  <si>
    <t>FOXO4</t>
  </si>
  <si>
    <t>MA0848.1</t>
  </si>
  <si>
    <t>FOXD2</t>
  </si>
  <si>
    <t>MA0847.1</t>
  </si>
  <si>
    <t>AAAAACA</t>
  </si>
  <si>
    <t>MA0847.2</t>
  </si>
  <si>
    <t>GTTCTGTAAACAA</t>
  </si>
  <si>
    <t>FOXK1</t>
  </si>
  <si>
    <t>MA0852.3</t>
  </si>
  <si>
    <t>MA0852.2</t>
  </si>
  <si>
    <t>TCTGTAAACAATCA</t>
  </si>
  <si>
    <t>ISL2</t>
  </si>
  <si>
    <t>MA0914.2</t>
  </si>
  <si>
    <t>CACTTT</t>
  </si>
  <si>
    <t>FOXC2</t>
  </si>
  <si>
    <t>MA0846.2</t>
  </si>
  <si>
    <t>MA0846.1</t>
  </si>
  <si>
    <t>TCTGTAAACAAT</t>
  </si>
  <si>
    <t>DLX1</t>
  </si>
  <si>
    <t>MA0879.3</t>
  </si>
  <si>
    <t>CTATTA</t>
  </si>
  <si>
    <t>MA0879.2</t>
  </si>
  <si>
    <t>GATA6</t>
  </si>
  <si>
    <t>MA1104.3</t>
  </si>
  <si>
    <t>MA1104.1</t>
  </si>
  <si>
    <t>GAGAGATAAAAGT</t>
  </si>
  <si>
    <t>GSX1</t>
  </si>
  <si>
    <t>MA0892.2</t>
  </si>
  <si>
    <t>HOXD13</t>
  </si>
  <si>
    <t>MA0909.1</t>
  </si>
  <si>
    <t>CTATTAAAAA</t>
  </si>
  <si>
    <t>HOXB13</t>
  </si>
  <si>
    <t>MA0901.1</t>
  </si>
  <si>
    <t>CACATAAAAC</t>
  </si>
  <si>
    <t>BARHL1</t>
  </si>
  <si>
    <t>MA0877.2</t>
  </si>
  <si>
    <t>MA0877.1</t>
  </si>
  <si>
    <t>TTTAATAGTC</t>
  </si>
  <si>
    <t>RBPJ</t>
  </si>
  <si>
    <t>MA1116.2</t>
  </si>
  <si>
    <t>MA1116.1</t>
  </si>
  <si>
    <t>ACTGGGAAGA</t>
  </si>
  <si>
    <t>FOXN3</t>
  </si>
  <si>
    <t>MA1489.1</t>
  </si>
  <si>
    <t>NR2C2</t>
  </si>
  <si>
    <t>MA1536.1</t>
  </si>
  <si>
    <t>GGGTTCAT</t>
  </si>
  <si>
    <t>MA1536.2</t>
  </si>
  <si>
    <t>GGTTCA</t>
  </si>
  <si>
    <t>LHX1</t>
  </si>
  <si>
    <t>MA1518.1</t>
  </si>
  <si>
    <t>MA1471.2</t>
  </si>
  <si>
    <t>AAACAATCA</t>
  </si>
  <si>
    <t>MA1471.1</t>
  </si>
  <si>
    <t>GTAAACAATCAC</t>
  </si>
  <si>
    <t>HOXA1</t>
  </si>
  <si>
    <t>MA0650.1</t>
  </si>
  <si>
    <t>MA1495.2</t>
  </si>
  <si>
    <t>TCATCA</t>
  </si>
  <si>
    <t>HOXC8</t>
  </si>
  <si>
    <t>MA1505.2</t>
  </si>
  <si>
    <t>TAATAG</t>
  </si>
  <si>
    <t>FOXL2</t>
  </si>
  <si>
    <t>MA1607.2</t>
  </si>
  <si>
    <t>TCTGTAAACA</t>
  </si>
  <si>
    <t>MA1607.1</t>
  </si>
  <si>
    <t>GTTCTGTAAACAAT</t>
  </si>
  <si>
    <t>FOXP4</t>
  </si>
  <si>
    <t>MA2117.1</t>
  </si>
  <si>
    <t>FOXS1</t>
  </si>
  <si>
    <t>MA2118.1</t>
  </si>
  <si>
    <t>TRPS1</t>
  </si>
  <si>
    <t>MA1970.2</t>
  </si>
  <si>
    <t>TCF7L1</t>
  </si>
  <si>
    <t>MA1421.1</t>
  </si>
  <si>
    <t>GAAGATCAAAGG</t>
  </si>
  <si>
    <t>FOXP3</t>
  </si>
  <si>
    <t>MA0850.1</t>
  </si>
  <si>
    <t>FOXA3</t>
  </si>
  <si>
    <t>MA1683.2</t>
  </si>
  <si>
    <t>MA1683.1</t>
  </si>
  <si>
    <t>TCF7</t>
  </si>
  <si>
    <t>MA0769.3</t>
  </si>
  <si>
    <t>CTTTGAT</t>
  </si>
  <si>
    <t>MA0769.2</t>
  </si>
  <si>
    <t>CCCTTTGATCT</t>
  </si>
  <si>
    <t>MA0769.1</t>
  </si>
  <si>
    <t>LEF1</t>
  </si>
  <si>
    <t>MA0768.1</t>
  </si>
  <si>
    <t>GAAGATCAAAGGGGA</t>
  </si>
  <si>
    <t>Table S11. Tissue expression of the putative TFs in the NORSF core promoter</t>
  </si>
  <si>
    <t>Heart</t>
  </si>
  <si>
    <t>Kidney</t>
  </si>
  <si>
    <t>Liver</t>
  </si>
  <si>
    <t>Longissimus dorsi muscle</t>
  </si>
  <si>
    <t>Lung</t>
  </si>
  <si>
    <t>Mixtures</t>
  </si>
  <si>
    <t>Ovary</t>
  </si>
  <si>
    <t>Psoas major muscle</t>
  </si>
  <si>
    <t>Spleen</t>
  </si>
  <si>
    <t>Subcutaneous adipose</t>
  </si>
  <si>
    <t>3.475 ± 0.454</t>
  </si>
  <si>
    <t>4.464 ± 0.267</t>
  </si>
  <si>
    <t>2.84 ± 0.441</t>
  </si>
  <si>
    <t>1.985 ± 0.642</t>
  </si>
  <si>
    <t>4.715 ± 0.624</t>
  </si>
  <si>
    <t>3.597 ± 0.573</t>
  </si>
  <si>
    <t>12.264 ± 2.052</t>
  </si>
  <si>
    <t>1.991 ± 0.442</t>
  </si>
  <si>
    <t>5.034 ± 0.587</t>
  </si>
  <si>
    <t>3.85 ± 0.244</t>
  </si>
  <si>
    <t>6.547 ± 0.524</t>
  </si>
  <si>
    <t>6.986 ± 0.745</t>
  </si>
  <si>
    <t>2.958 ± 0.388</t>
  </si>
  <si>
    <t>5.762 ± 1.02</t>
  </si>
  <si>
    <t>8.253 ± 0.543</t>
  </si>
  <si>
    <t>5.461 ± 0.248</t>
  </si>
  <si>
    <t>10.737 ± 1.044</t>
  </si>
  <si>
    <t>5.902 ± 0.985</t>
  </si>
  <si>
    <t>8.545 ± 0.692</t>
  </si>
  <si>
    <t>5.896 ± 0.669</t>
  </si>
  <si>
    <t>0.001 ± 0.002</t>
  </si>
  <si>
    <t>21.323 ± 2.851</t>
  </si>
  <si>
    <t>0.289 ± 0.231</t>
  </si>
  <si>
    <t>0.005 ± 0.006</t>
  </si>
  <si>
    <t>0 ± 0</t>
  </si>
  <si>
    <t>2.961 ± 1.039</t>
  </si>
  <si>
    <t>0.432 ± 0.758</t>
  </si>
  <si>
    <t>0.004 ± 0.004</t>
  </si>
  <si>
    <t>57.745 ± 7.415</t>
  </si>
  <si>
    <t>0.003 ± 0.005</t>
  </si>
  <si>
    <t>0.001 ± 0.004</t>
  </si>
  <si>
    <t>0.008 ± 0.013</t>
  </si>
  <si>
    <t>4.016 ± 1.351</t>
  </si>
  <si>
    <t>0.022 ± 0.052</t>
  </si>
  <si>
    <t>0.004 ± 0.009</t>
  </si>
  <si>
    <t>10.501 ± 2.737</t>
  </si>
  <si>
    <t>0.002 ± 0.005</t>
  </si>
  <si>
    <t>2.217 ± 0.304</t>
  </si>
  <si>
    <t>5.099 ± 0.423</t>
  </si>
  <si>
    <t>1.857 ± 0.38</t>
  </si>
  <si>
    <t>1.191 ± 0.223</t>
  </si>
  <si>
    <t>4.595 ± 0.545</t>
  </si>
  <si>
    <t>3.162 ± 0.387</t>
  </si>
  <si>
    <t>6.473 ± 1.515</t>
  </si>
  <si>
    <t>1.289 ± 0.16</t>
  </si>
  <si>
    <t>3.724 ± 0.527</t>
  </si>
  <si>
    <t>2.784 ± 0.355</t>
  </si>
  <si>
    <t>0.003 ± 0.006</t>
  </si>
  <si>
    <t>0.027 ± 0.027</t>
  </si>
  <si>
    <t>11.449 ± 2.599</t>
  </si>
  <si>
    <t>0.012 ± 0.026</t>
  </si>
  <si>
    <t>8.554 ± 0.915</t>
  </si>
  <si>
    <t>5.445 ± 1.276</t>
  </si>
  <si>
    <t>0.638 ± 1.091</t>
  </si>
  <si>
    <t>0.004 ± 0.007</t>
  </si>
  <si>
    <t>0.025 ± 0.027</t>
  </si>
  <si>
    <t>18.557 ± 3.72</t>
  </si>
  <si>
    <t>0.008 ± 0.01</t>
  </si>
  <si>
    <t>0.004 ± 0.008</t>
  </si>
  <si>
    <t>0.184 ± 0.116</t>
  </si>
  <si>
    <t>3.236 ± 0.779</t>
  </si>
  <si>
    <t>0.394 ± 0.892</t>
  </si>
  <si>
    <t>0.004 ± 0.011</t>
  </si>
  <si>
    <t>0.035 ± 0.022</t>
  </si>
  <si>
    <t>0.01 ± 0.01</t>
  </si>
  <si>
    <t>0.189 ± 0.121</t>
  </si>
  <si>
    <t>0.335 ± 0.409</t>
  </si>
  <si>
    <t>0.205 ± 0.152</t>
  </si>
  <si>
    <t>0.072 ± 0.043</t>
  </si>
  <si>
    <t>1.321 ± 0.615</t>
  </si>
  <si>
    <t>0.802 ± 0.39</t>
  </si>
  <si>
    <t>0.42 ± 0.187</t>
  </si>
  <si>
    <t>0.095 ± 0.09</t>
  </si>
  <si>
    <t>4.323 ± 1.656</t>
  </si>
  <si>
    <t>0.305 ± 0.225</t>
  </si>
  <si>
    <t>0.847 ± 0.243</t>
  </si>
  <si>
    <t>8.167 ± 1.777</t>
  </si>
  <si>
    <t>0.297 ± 0.165</t>
  </si>
  <si>
    <t>0.625 ± 0.229</t>
  </si>
  <si>
    <t>5.656 ± 0.973</t>
  </si>
  <si>
    <t>2.582 ± 0.432</t>
  </si>
  <si>
    <t>0.625 ± 0.161</t>
  </si>
  <si>
    <t>0.834 ± 0.3</t>
  </si>
  <si>
    <t>2.846 ± 0.65</t>
  </si>
  <si>
    <t>2.503 ± 0.668</t>
  </si>
  <si>
    <t>4.228 ± 0.625</t>
  </si>
  <si>
    <t>8.474 ± 1.736</t>
  </si>
  <si>
    <t>0.323 ± 0.06</t>
  </si>
  <si>
    <t>1.904 ± 0.644</t>
  </si>
  <si>
    <t>16.194 ± 2.89</t>
  </si>
  <si>
    <t>3.921 ± 0.848</t>
  </si>
  <si>
    <t>3.6 ± 0.85</t>
  </si>
  <si>
    <t>2.427 ± 0.647</t>
  </si>
  <si>
    <t>1.03 ± 0.217</t>
  </si>
  <si>
    <t>3.938 ± 0.953</t>
  </si>
  <si>
    <t>0.064 ± 0.045</t>
  </si>
  <si>
    <t>0.048 ± 0.025</t>
  </si>
  <si>
    <t>0.068 ± 0.028</t>
  </si>
  <si>
    <t>0.013 ± 0.012</t>
  </si>
  <si>
    <t>0.414 ± 0.077</t>
  </si>
  <si>
    <t>0.309 ± 0.13</t>
  </si>
  <si>
    <t>0.131 ± 0.087</t>
  </si>
  <si>
    <t>0.023 ± 0.02</t>
  </si>
  <si>
    <t>1.709 ± 1.599</t>
  </si>
  <si>
    <t>0.083 ± 0.05</t>
  </si>
  <si>
    <t>0.051 ± 0.02</t>
  </si>
  <si>
    <t>0.036 ± 0.033</t>
  </si>
  <si>
    <t>0.011 ± 0.008</t>
  </si>
  <si>
    <t>14.927 ± 1.775</t>
  </si>
  <si>
    <t>2.198 ± 0.736</t>
  </si>
  <si>
    <t>0.051 ± 0.036</t>
  </si>
  <si>
    <t>0.04 ± 0.038</t>
  </si>
  <si>
    <t>0.005 ± 0.007</t>
  </si>
  <si>
    <t>0.04 ± 0.033</t>
  </si>
  <si>
    <t>0.783 ± 0.338</t>
  </si>
  <si>
    <t>0.001 ± 0.003</t>
  </si>
  <si>
    <t>0.071 ± 0.041</t>
  </si>
  <si>
    <t>1.535 ± 0.403</t>
  </si>
  <si>
    <t>0.347 ± 0.135</t>
  </si>
  <si>
    <t>2.625 ± 0.619</t>
  </si>
  <si>
    <t>13.909 ± 2.302</t>
  </si>
  <si>
    <t>13.061 ± 1.904</t>
  </si>
  <si>
    <t>8.441 ± 2.168</t>
  </si>
  <si>
    <t>13.302 ± 4.702</t>
  </si>
  <si>
    <t>22.423 ± 5.373</t>
  </si>
  <si>
    <t>11.827 ± 1.872</t>
  </si>
  <si>
    <t>15.639 ± 3.536</t>
  </si>
  <si>
    <t>12.983 ± 4.543</t>
  </si>
  <si>
    <t>13.002 ± 2.709</t>
  </si>
  <si>
    <t>24.94 ± 6.158</t>
  </si>
  <si>
    <t>7.448±1.727</t>
  </si>
  <si>
    <t>9.047±0.533</t>
  </si>
  <si>
    <t>4.119±0.767</t>
  </si>
  <si>
    <t>10.531±6.223</t>
  </si>
  <si>
    <t>10.166±1.5</t>
  </si>
  <si>
    <t>7.211±0.573</t>
  </si>
  <si>
    <t>16.312±1.417</t>
  </si>
  <si>
    <t>9.801±5.849</t>
  </si>
  <si>
    <t>10.179±1.608</t>
  </si>
  <si>
    <t>19.566±4.616</t>
  </si>
  <si>
    <t>0.842 ± 0.079</t>
  </si>
  <si>
    <t>0.948 ± 0.11</t>
  </si>
  <si>
    <t>0.546 ± 0.06</t>
  </si>
  <si>
    <t>0.928 ± 0.626</t>
  </si>
  <si>
    <t>3.152 ± 0.344</t>
  </si>
  <si>
    <t>1.357 ± 0.223</t>
  </si>
  <si>
    <t>2.561 ± 0.142</t>
  </si>
  <si>
    <t>0.71 ± 0.255</t>
  </si>
  <si>
    <t>2.341 ± 0.268</t>
  </si>
  <si>
    <t>1.754 ± 0.17</t>
  </si>
  <si>
    <t>0.858 ± 0.147</t>
  </si>
  <si>
    <t>4.424 ± 0.632</t>
  </si>
  <si>
    <t>2.676 ± 0.956</t>
  </si>
  <si>
    <t>0.632 ± 0.199</t>
  </si>
  <si>
    <t>7.852 ± 0.817</t>
  </si>
  <si>
    <t>3.782 ± 0.403</t>
  </si>
  <si>
    <t>2.169 ± 0.177</t>
  </si>
  <si>
    <t>0.633 ± 0.117</t>
  </si>
  <si>
    <t>7.204 ± 0.57</t>
  </si>
  <si>
    <t>2.362 ± 0.64</t>
  </si>
  <si>
    <t>16.876 ± 2.627</t>
  </si>
  <si>
    <t>5.865 ± 1.378</t>
  </si>
  <si>
    <t>0.011 ± 0.012</t>
  </si>
  <si>
    <t>0.009 ± 0.01</t>
  </si>
  <si>
    <t>2.69 ± 0.461</t>
  </si>
  <si>
    <t>32.01 ± 4.302</t>
  </si>
  <si>
    <t>0.015 ± 0.012</t>
  </si>
  <si>
    <t>0.009 ± 0.008</t>
  </si>
  <si>
    <t>0.273 ± 0.218</t>
  </si>
  <si>
    <t>4.877 ± 1.506</t>
  </si>
  <si>
    <t>0.003 ± 0.007</t>
  </si>
  <si>
    <t>3.851 ± 0.564</t>
  </si>
  <si>
    <t>2.388 ± 0.718</t>
  </si>
  <si>
    <t>0.362 ± 0.132</t>
  </si>
  <si>
    <t>0.007 ± 0.011</t>
  </si>
  <si>
    <t>0.297 ± 0.327</t>
  </si>
  <si>
    <t>0.562 ± 0.187</t>
  </si>
  <si>
    <t>2.632 ± 0.518</t>
  </si>
  <si>
    <t>1.878 ± 0.692</t>
  </si>
  <si>
    <t>0.92 ± 0.455</t>
  </si>
  <si>
    <t>6.791 ± 1.002</t>
  </si>
  <si>
    <t>2.802 ± 0.412</t>
  </si>
  <si>
    <t>11.906 ± 6.747</t>
  </si>
  <si>
    <t>0.902 ± 0.38</t>
  </si>
  <si>
    <t>4.402 ± 1.081</t>
  </si>
  <si>
    <t>1.299 ± 0.187</t>
  </si>
  <si>
    <t>0.693 ± 0.082</t>
  </si>
  <si>
    <t>1.417 ± 0.326</t>
  </si>
  <si>
    <t>0.187 ± 0.034</t>
  </si>
  <si>
    <t>0.388 ± 0.101</t>
  </si>
  <si>
    <t>1.256 ± 0.223</t>
  </si>
  <si>
    <t>0.75 ± 0.133</t>
  </si>
  <si>
    <t>2.8 ± 0.425</t>
  </si>
  <si>
    <t>0.513 ± 0.102</t>
  </si>
  <si>
    <t>0.991 ± 0.14</t>
  </si>
  <si>
    <t>0.637 ± 0.131</t>
  </si>
  <si>
    <t>3.202 ± 0.643</t>
  </si>
  <si>
    <t>1.497 ± 0.537</t>
  </si>
  <si>
    <t>0.437 ± 0.077</t>
  </si>
  <si>
    <t>1.725 ± 1.834</t>
  </si>
  <si>
    <t>3.965 ± 1.227</t>
  </si>
  <si>
    <t>1.812 ± 0.44</t>
  </si>
  <si>
    <t>1.086 ± 0.225</t>
  </si>
  <si>
    <t>1.037 ± 0.409</t>
  </si>
  <si>
    <t>1.955 ± 0.283</t>
  </si>
  <si>
    <t>1.562 ± 0.403</t>
  </si>
  <si>
    <t>6.124 ± 0.533</t>
  </si>
  <si>
    <t>4.903 ± 0.432</t>
  </si>
  <si>
    <t>2.199 ± 0.185</t>
  </si>
  <si>
    <t>3.491 ± 0.29</t>
  </si>
  <si>
    <t>7.274 ± 0.579</t>
  </si>
  <si>
    <t>4.113 ± 0.368</t>
  </si>
  <si>
    <t>9.509 ± 2.312</t>
  </si>
  <si>
    <t>3.508 ± 0.343</t>
  </si>
  <si>
    <t>6.059 ± 0.768</t>
  </si>
  <si>
    <t>5.957 ± 0.528</t>
  </si>
  <si>
    <t>0.415 ± 0.151</t>
  </si>
  <si>
    <t>0.285 ± 0.051</t>
  </si>
  <si>
    <t>0.532 ± 0.106</t>
  </si>
  <si>
    <t>0.088 ± 0.042</t>
  </si>
  <si>
    <t>1.014 ± 0.113</t>
  </si>
  <si>
    <t>0.464 ± 0.085</t>
  </si>
  <si>
    <t>0.794 ± 0.242</t>
  </si>
  <si>
    <t>0.122 ± 0.053</t>
  </si>
  <si>
    <t>0.202 ± 0.059</t>
  </si>
  <si>
    <t>0.497 ± 0.134</t>
  </si>
  <si>
    <t>0.85 ± 0.157</t>
  </si>
  <si>
    <t>1.785 ± 0.196</t>
  </si>
  <si>
    <t>0.726 ± 0.18</t>
  </si>
  <si>
    <t>0.703 ± 0.19</t>
  </si>
  <si>
    <t>2.591 ± 0.203</t>
  </si>
  <si>
    <t>1.375 ± 0.221</t>
  </si>
  <si>
    <t>3.771 ± 0.897</t>
  </si>
  <si>
    <t>0.666 ± 0.096</t>
  </si>
  <si>
    <t>3.301 ± 0.296</t>
  </si>
  <si>
    <t>1.388 ± 0.341</t>
  </si>
  <si>
    <t>4.778 ± 1.709</t>
  </si>
  <si>
    <t>0.005 ± 0.016</t>
  </si>
  <si>
    <t>7.072 ± 0.811</t>
  </si>
  <si>
    <t>10.52 ± 0.678</t>
  </si>
  <si>
    <t>7.011 ± 0.899</t>
  </si>
  <si>
    <t>9.212 ± 2.736</t>
  </si>
  <si>
    <t>12.609 ± 0.729</t>
  </si>
  <si>
    <t>8.889 ± 1.219</t>
  </si>
  <si>
    <t>11.239 ± 1.771</t>
  </si>
  <si>
    <t>10.092 ± 1.501</t>
  </si>
  <si>
    <t>13.115 ± 0.697</t>
  </si>
  <si>
    <t>9.711 ± 1.211</t>
  </si>
  <si>
    <t>3.157 ± 0.4</t>
  </si>
  <si>
    <t>5.939 ± 0.459</t>
  </si>
  <si>
    <t>4.052 ± 0.725</t>
  </si>
  <si>
    <t>10.27 ± 1.97</t>
  </si>
  <si>
    <t>7.602 ± 0.372</t>
  </si>
  <si>
    <t>5.233 ± 0.573</t>
  </si>
  <si>
    <t>5.563 ± 0.584</t>
  </si>
  <si>
    <t>9.603 ± 2.486</t>
  </si>
  <si>
    <t>8.087 ± 0.647</t>
  </si>
  <si>
    <t>3.886 ± 0.579</t>
  </si>
  <si>
    <t>2.126 ± 0.489</t>
  </si>
  <si>
    <t>0.593 ± 0.166</t>
  </si>
  <si>
    <t>1.147 ± 0.572</t>
  </si>
  <si>
    <t>0.796 ± 0.25</t>
  </si>
  <si>
    <t>0.66 ± 0.382</t>
  </si>
  <si>
    <t>1.181 ± 0.368</t>
  </si>
  <si>
    <t>1.854 ± 0.594</t>
  </si>
  <si>
    <t>1.088 ± 0.317</t>
  </si>
  <si>
    <t>4.783 ± 1.197</t>
  </si>
  <si>
    <t>2.183 ± 0.704</t>
  </si>
  <si>
    <t>0.01 ± 0.012</t>
  </si>
  <si>
    <t>0.196 ± 0.097</t>
  </si>
  <si>
    <t>0.01 ± 0.014</t>
  </si>
  <si>
    <t>0.014 ± 0.018</t>
  </si>
  <si>
    <t>0.049 ± 0.043</t>
  </si>
  <si>
    <t>0.033 ± 0.027</t>
  </si>
  <si>
    <t>0.149 ± 0.058</t>
  </si>
  <si>
    <t>0.036 ± 0.025</t>
  </si>
  <si>
    <t>0.017 ± 0.012</t>
  </si>
  <si>
    <t>14.244 ± 2.547</t>
  </si>
  <si>
    <t>5.678 ± 0.89</t>
  </si>
  <si>
    <t>6.816 ± 1.433</t>
  </si>
  <si>
    <t>33.961 ± 5.687</t>
  </si>
  <si>
    <t>16.299 ± 1.285</t>
  </si>
  <si>
    <t>12.864 ± 1.606</t>
  </si>
  <si>
    <t>28.558 ± 7.851</t>
  </si>
  <si>
    <t>31.58 ± 5.57</t>
  </si>
  <si>
    <t>6.135 ± 0.292</t>
  </si>
  <si>
    <t>22.689 ± 5.344</t>
  </si>
  <si>
    <t>1.848 ± 0.243</t>
  </si>
  <si>
    <t>4.044 ± 0.364</t>
  </si>
  <si>
    <t>4.387 ± 1.111</t>
  </si>
  <si>
    <t>1.332 ± 0.266</t>
  </si>
  <si>
    <t>3.112 ± 0.304</t>
  </si>
  <si>
    <t>3.495 ± 0.468</t>
  </si>
  <si>
    <t>4.201 ± 0.354</t>
  </si>
  <si>
    <t>1.627 ± 0.342</t>
  </si>
  <si>
    <t>3.633 ± 0.325</t>
  </si>
  <si>
    <t>1.853 ± 0.205</t>
  </si>
  <si>
    <t>3.1 ± 0.429</t>
  </si>
  <si>
    <t>5.561 ± 0.799</t>
  </si>
  <si>
    <t>5.477 ± 1.754</t>
  </si>
  <si>
    <t>1.974 ± 0.497</t>
  </si>
  <si>
    <t>11.111 ± 1.312</t>
  </si>
  <si>
    <t>6.981 ± 1.2</t>
  </si>
  <si>
    <t>6.691 ± 1.154</t>
  </si>
  <si>
    <t>1.699 ± 0.337</t>
  </si>
  <si>
    <t>14.425 ± 2.358</t>
  </si>
  <si>
    <t>16.012 ± 6.44</t>
  </si>
  <si>
    <t>0.006 ± 0.019</t>
  </si>
  <si>
    <t>0.009 ± 0.022</t>
  </si>
  <si>
    <t>15.944 ± 5.043</t>
  </si>
  <si>
    <t>0.014 ± 0.019</t>
  </si>
  <si>
    <t>0.108 ± 0.103</t>
  </si>
  <si>
    <t>0.97 ± 0.438</t>
  </si>
  <si>
    <t>0.233 ± 0.061</t>
  </si>
  <si>
    <t>0.09 ± 0.029</t>
  </si>
  <si>
    <t>0.787 ± 0.676</t>
  </si>
  <si>
    <t>2.333 ± 0.385</t>
  </si>
  <si>
    <t>1.068 ± 0.34</t>
  </si>
  <si>
    <t>2.052 ± 0.388</t>
  </si>
  <si>
    <t>15.095 ± 5.282</t>
  </si>
  <si>
    <t>0.056 ± 0.033</t>
  </si>
  <si>
    <t>1.494 ± 0.584</t>
  </si>
  <si>
    <t>0.152 ± 0.074</t>
  </si>
  <si>
    <t>0.111 ± 0.108</t>
  </si>
  <si>
    <t>0.013 ± 0.019</t>
  </si>
  <si>
    <t>0.007 ± 0.008</t>
  </si>
  <si>
    <t>0.072 ± 0.044</t>
  </si>
  <si>
    <t>0.157 ± 0.083</t>
  </si>
  <si>
    <t>0.006 ± 0.011</t>
  </si>
  <si>
    <t>0.013 ± 0.022</t>
  </si>
  <si>
    <t>0.09 ± 0.043</t>
  </si>
  <si>
    <t>0.116 ± 0.076</t>
  </si>
  <si>
    <t>0.109 ± 0.052</t>
  </si>
  <si>
    <t>0.68 ± 0.34</t>
  </si>
  <si>
    <t>0.185 ± 0.104</t>
  </si>
  <si>
    <t>4.249 ± 1.134</t>
  </si>
  <si>
    <t>0.14 ± 0.092</t>
  </si>
  <si>
    <t>0.054 ± 0.06</t>
  </si>
  <si>
    <t>1.265 ± 0.777</t>
  </si>
  <si>
    <t>0.082 ± 0.08</t>
  </si>
  <si>
    <t>1.008 ± 0.21</t>
  </si>
  <si>
    <t>0.029 ± 0.023</t>
  </si>
  <si>
    <t>9.738 ± 1.763</t>
  </si>
  <si>
    <t>1.311 ± 0.356</t>
  </si>
  <si>
    <t>0.954 ± 0.48</t>
  </si>
  <si>
    <t>0.371 ± 0.178</t>
  </si>
  <si>
    <t>0.007 ± 0.019</t>
  </si>
  <si>
    <t>0.511 ± 0.483</t>
  </si>
  <si>
    <t>1.331 ± 0.312</t>
  </si>
  <si>
    <t>0.422 ± 0.162</t>
  </si>
  <si>
    <t>0.032 ± 0.012</t>
  </si>
  <si>
    <t>11.032 ± 5.861</t>
  </si>
  <si>
    <t>0.786 ± 0.211</t>
  </si>
  <si>
    <t>1.749 ± 0.517</t>
  </si>
  <si>
    <t>5.984 ± 1.034</t>
  </si>
  <si>
    <t>20.043 ± 6.352</t>
  </si>
  <si>
    <t>2 ± 0.378</t>
  </si>
  <si>
    <t>12.197 ± 2.63</t>
  </si>
  <si>
    <t>0.145 ± 0.127</t>
  </si>
  <si>
    <t>0.229 ± 0.1</t>
  </si>
  <si>
    <t>0.044 ± 0.04</t>
  </si>
  <si>
    <t>2.678 ± 1.303</t>
  </si>
  <si>
    <t>0.158 ± 0.073</t>
  </si>
  <si>
    <t>0.417 ± 0.151</t>
  </si>
  <si>
    <t>4.355 ± 0.631</t>
  </si>
  <si>
    <t>2.054 ± 0.593</t>
  </si>
  <si>
    <t>0.038 ± 0.042</t>
  </si>
  <si>
    <t>0.147 ± 0.134</t>
  </si>
  <si>
    <t>29.393 ± 5.378</t>
  </si>
  <si>
    <t>21.407 ± 2.377</t>
  </si>
  <si>
    <t>11.62 ± 1.501</t>
  </si>
  <si>
    <t>17.896 ± 4.799</t>
  </si>
  <si>
    <t>27.389 ± 4.612</t>
  </si>
  <si>
    <t>17.496 ± 2.986</t>
  </si>
  <si>
    <t>16.26 ± 4.503</t>
  </si>
  <si>
    <t>25.568 ± 5.93</t>
  </si>
  <si>
    <t>16.176 ± 1.875</t>
  </si>
  <si>
    <t>30.579 ± 4.41</t>
  </si>
  <si>
    <t>4.682 ± 0.77</t>
  </si>
  <si>
    <t>8.051 ± 1.126</t>
  </si>
  <si>
    <t>2.198 ± 0.412</t>
  </si>
  <si>
    <t>3.915 ± 1.702</t>
  </si>
  <si>
    <t>10.446 ± 1.31</t>
  </si>
  <si>
    <t>5.374 ± 0.825</t>
  </si>
  <si>
    <t>12.015 ± 1.304</t>
  </si>
  <si>
    <t>3.517 ± 0.869</t>
  </si>
  <si>
    <t>7.771 ± 1.06</t>
  </si>
  <si>
    <t>7.692 ± 1.256</t>
  </si>
  <si>
    <t>0.016 ± 0.02</t>
  </si>
  <si>
    <t>0.017 ± 0.022</t>
  </si>
  <si>
    <t>0.002 ± 0.002</t>
  </si>
  <si>
    <t>1.224 ± 0.36</t>
  </si>
  <si>
    <t>0.006 ± 0.012</t>
  </si>
  <si>
    <t>0.063 ± 0.039</t>
  </si>
  <si>
    <t>0.012 ± 0.012</t>
  </si>
  <si>
    <t>0.409 ± 0.319</t>
  </si>
  <si>
    <t>0.129 ± 0.068</t>
  </si>
  <si>
    <t>0.021 ± 0.021</t>
  </si>
  <si>
    <t>0.018 ± 0.016</t>
  </si>
  <si>
    <t>0.057 ± 0.031</t>
  </si>
  <si>
    <t>31.842 ± 5.593</t>
  </si>
  <si>
    <t>1.401 ± 0.34</t>
  </si>
  <si>
    <t>4.3 ± 0.674</t>
  </si>
  <si>
    <t>0.263 ± 0.092</t>
  </si>
  <si>
    <t>9.374 ± 1.373</t>
  </si>
  <si>
    <t>4.71 ± 0.851</t>
  </si>
  <si>
    <t>24.079 ± 4.343</t>
  </si>
  <si>
    <t>0.362 ± 0.118</t>
  </si>
  <si>
    <t>1.578 ± 0.328</t>
  </si>
  <si>
    <t>0.979 ± 0.247</t>
  </si>
  <si>
    <t>0.002 ± 0.006</t>
  </si>
  <si>
    <t>0.015 ± 0.015</t>
  </si>
  <si>
    <t>0.01 ± 0.017</t>
  </si>
  <si>
    <t>0.002 ± 0.007</t>
  </si>
  <si>
    <t>0.051 ± 0.059</t>
  </si>
  <si>
    <t>0.375 ± 0.28</t>
  </si>
  <si>
    <t>2.296 ± 1.618</t>
  </si>
  <si>
    <t>0.003 ± 0.01</t>
  </si>
  <si>
    <t>0.006 ± 0.009</t>
  </si>
  <si>
    <t>4.406 ± 0.46</t>
  </si>
  <si>
    <t>5.825 ± 0.764</t>
  </si>
  <si>
    <t>1.899 ± 0.263</t>
  </si>
  <si>
    <t>3.4 ± 0.839</t>
  </si>
  <si>
    <t>8.128 ± 1.155</t>
  </si>
  <si>
    <t>4.397 ± 0.443</t>
  </si>
  <si>
    <t>7.36 ± 0.91</t>
  </si>
  <si>
    <t>3.653 ± 0.566</t>
  </si>
  <si>
    <t>5.201 ± 0.702</t>
  </si>
  <si>
    <t>9.943 ± 1.592</t>
  </si>
  <si>
    <t>4.518 ± 0.341</t>
  </si>
  <si>
    <t>3.16 ± 0.387</t>
  </si>
  <si>
    <t>4.384 ± 1.561</t>
  </si>
  <si>
    <t>3.689 ± 0.679</t>
  </si>
  <si>
    <t>5.561 ± 0.71</t>
  </si>
  <si>
    <t>4.196 ± 0.813</t>
  </si>
  <si>
    <t>4.541 ± 0.449</t>
  </si>
  <si>
    <t>3.643 ± 0.519</t>
  </si>
  <si>
    <t>4.19 ± 0.527</t>
  </si>
  <si>
    <t>5.473 ± 1.234</t>
  </si>
  <si>
    <t>4.961 ± 0.359</t>
  </si>
  <si>
    <t>5.643 ± 0.55</t>
  </si>
  <si>
    <t>1.896 ± 0.469</t>
  </si>
  <si>
    <t>3.896 ± 0.815</t>
  </si>
  <si>
    <t>8.177 ± 0.705</t>
  </si>
  <si>
    <t>4.354 ± 0.635</t>
  </si>
  <si>
    <t>6.394 ± 0.644</t>
  </si>
  <si>
    <t>4.379 ± 0.88</t>
  </si>
  <si>
    <t>6.529 ± 0.718</t>
  </si>
  <si>
    <t>5.499 ± 0.974</t>
  </si>
  <si>
    <t>10.926 ± 2.125</t>
  </si>
  <si>
    <t>0.011 ± 0.011</t>
  </si>
  <si>
    <t>1.779 ± 0.675</t>
  </si>
  <si>
    <t>0.761 ± 0.258</t>
  </si>
  <si>
    <t>0.016 ± 0.012</t>
  </si>
  <si>
    <t>0.003 ± 0.004</t>
  </si>
  <si>
    <t>0.005 ± 0.01</t>
  </si>
  <si>
    <t>0.04 ± 0.034</t>
  </si>
  <si>
    <t>0.002 ± 0.004</t>
  </si>
  <si>
    <t>0.302 ± 0.272</t>
  </si>
  <si>
    <t>0.4 ± 0.221</t>
  </si>
  <si>
    <t>0.163 ± 0.086</t>
  </si>
  <si>
    <t>5.61 ± 1.586</t>
  </si>
  <si>
    <t>0.301 ± 0.347</t>
  </si>
  <si>
    <t>0.019 ± 0.021</t>
  </si>
  <si>
    <t>0.368 ± 0.832</t>
  </si>
  <si>
    <t>0.051 ± 0.032</t>
  </si>
  <si>
    <t>1.523 ± 0.565</t>
  </si>
  <si>
    <t>0.276 ± 0.131</t>
  </si>
  <si>
    <t>0.063 ± 0.054</t>
  </si>
  <si>
    <t>0.421 ± 0.157</t>
  </si>
  <si>
    <t>0.443 ± 0.153</t>
  </si>
  <si>
    <t>0.232 ± 0.238</t>
  </si>
  <si>
    <t>0.084 ± 0.044</t>
  </si>
  <si>
    <t>0.205 ± 0.057</t>
  </si>
  <si>
    <t>0.278 ± 0.071</t>
  </si>
  <si>
    <t>0.007 ± 0.013</t>
  </si>
  <si>
    <t>1.606 ± 0.29</t>
  </si>
  <si>
    <t>4.897 ± 1.146</t>
  </si>
  <si>
    <t>0.486 ± 0.123</t>
  </si>
  <si>
    <t>6.577 ± 1.493</t>
  </si>
  <si>
    <t>0.538 ± 0.168</t>
  </si>
  <si>
    <t>0.004 ± 0.006</t>
  </si>
  <si>
    <t>2.013 ± 0.764</t>
  </si>
  <si>
    <t>4.415 ± 0.607</t>
  </si>
  <si>
    <t>11.865 ± 1.531</t>
  </si>
  <si>
    <t>7.531 ± 1.346</t>
  </si>
  <si>
    <t>1.587 ± 0.374</t>
  </si>
  <si>
    <t>13.175 ± 1.818</t>
  </si>
  <si>
    <t>7.921 ± 0.599</t>
  </si>
  <si>
    <t>23.346 ± 4.321</t>
  </si>
  <si>
    <t>1.703 ± 0.504</t>
  </si>
  <si>
    <t>7.255 ± 0.772</t>
  </si>
  <si>
    <t>5.915 ± 0.958</t>
  </si>
  <si>
    <t>6.107 ± 5.464</t>
  </si>
  <si>
    <t>3.123 ± 1.838</t>
  </si>
  <si>
    <t>2.226 ± 1.765</t>
  </si>
  <si>
    <t>1.863 ± 2.007</t>
  </si>
  <si>
    <t>8.737 ± 6.241</t>
  </si>
  <si>
    <t>4.172 ± 2.969</t>
  </si>
  <si>
    <t>7.038 ± 6.519</t>
  </si>
  <si>
    <t>2.686 ± 2.149</t>
  </si>
  <si>
    <t>11.941 ± 7.998</t>
  </si>
  <si>
    <t>4.656 ± 3.768</t>
  </si>
  <si>
    <t>0.694 ± 0.134</t>
  </si>
  <si>
    <t>3.406 ± 0.53</t>
  </si>
  <si>
    <t>0.151 ± 0.038</t>
  </si>
  <si>
    <t>0.584 ± 0.095</t>
  </si>
  <si>
    <t>2.543 ± 0.412</t>
  </si>
  <si>
    <t>1.35 ± 0.225</t>
  </si>
  <si>
    <t>1.34 ± 0.426</t>
  </si>
  <si>
    <t>0.675 ± 0.172</t>
  </si>
  <si>
    <t>1.989 ± 0.34</t>
  </si>
  <si>
    <t>1.277 ± 0.362</t>
  </si>
  <si>
    <t>3.615 ± 0.554</t>
  </si>
  <si>
    <t>4.31 ± 0.871</t>
  </si>
  <si>
    <t>1.183 ± 0.253</t>
  </si>
  <si>
    <t>2.147 ± 0.481</t>
  </si>
  <si>
    <t>11.527 ± 0.916</t>
  </si>
  <si>
    <t>4.457 ± 0.747</t>
  </si>
  <si>
    <t>16.124 ± 2.485</t>
  </si>
  <si>
    <t>2.111 ± 0.471</t>
  </si>
  <si>
    <t>5.057 ± 1.242</t>
  </si>
  <si>
    <t>24.647 ± 3.816</t>
  </si>
  <si>
    <t>0.177 ± 0.073</t>
  </si>
  <si>
    <t>0.212 ± 0.059</t>
  </si>
  <si>
    <t>0.116 ± 0.031</t>
  </si>
  <si>
    <t>0.067 ± 0.026</t>
  </si>
  <si>
    <t>0.277 ± 0.05</t>
  </si>
  <si>
    <t>0.223 ± 0.035</t>
  </si>
  <si>
    <t>0.437 ± 0.064</t>
  </si>
  <si>
    <t>0.089 ± 0.036</t>
  </si>
  <si>
    <t>0.566 ± 0.145</t>
  </si>
  <si>
    <t>0.122 ± 0.017</t>
  </si>
  <si>
    <t>0.062 ± 0.039</t>
  </si>
  <si>
    <t>0.141 ± 0.073</t>
  </si>
  <si>
    <t>32.852 ± 11.426</t>
  </si>
  <si>
    <t>0.076 ± 0.069</t>
  </si>
  <si>
    <t>0.145 ± 0.07</t>
  </si>
  <si>
    <t>10.784 ± 3.805</t>
  </si>
  <si>
    <t>0.083 ± 0.074</t>
  </si>
  <si>
    <t>0.098 ± 0.089</t>
  </si>
  <si>
    <t>0.06 ± 0.056</t>
  </si>
  <si>
    <t>0.237 ± 0.151</t>
  </si>
  <si>
    <t>0.031 ± 0.008</t>
  </si>
  <si>
    <t>0.139 ± 0.025</t>
  </si>
  <si>
    <t>0.257 ± 0.063</t>
  </si>
  <si>
    <t>0.015 ± 0.009</t>
  </si>
  <si>
    <t>0.143 ± 0.029</t>
  </si>
  <si>
    <t>0.178 ± 0.025</t>
  </si>
  <si>
    <t>0.21 ± 0.036</t>
  </si>
  <si>
    <t>0.016 ± 0.007</t>
  </si>
  <si>
    <t>0.1 ± 0.021</t>
  </si>
  <si>
    <t>0.206 ± 0.075</t>
  </si>
  <si>
    <t>1.16 ± 0.471</t>
  </si>
  <si>
    <t>0.382 ± 0.127</t>
  </si>
  <si>
    <t>0.199 ± 0.049</t>
  </si>
  <si>
    <t>3.699 ± 1.466</t>
  </si>
  <si>
    <t>1.266 ± 0.283</t>
  </si>
  <si>
    <t>3.706 ± 1.277</t>
  </si>
  <si>
    <t>0.804 ± 0.121</t>
  </si>
  <si>
    <t>2.837 ± 1.387</t>
  </si>
  <si>
    <t>0.846 ± 0.306</t>
  </si>
  <si>
    <t>1.116 ± 0.46</t>
  </si>
  <si>
    <t>0.072 ± 0.034</t>
  </si>
  <si>
    <t>0.641 ± 0.239</t>
  </si>
  <si>
    <t>0.122 ± 0.039</t>
  </si>
  <si>
    <t>0.027 ± 0.01</t>
  </si>
  <si>
    <t>1.76 ± 0.318</t>
  </si>
  <si>
    <t>0.878 ± 0.211</t>
  </si>
  <si>
    <t>5.156 ± 1.21</t>
  </si>
  <si>
    <t>0.039 ± 0.021</t>
  </si>
  <si>
    <t>3.012 ± 0.532</t>
  </si>
  <si>
    <t>0.164 ± 0.114</t>
  </si>
  <si>
    <t>0.166 ± 0.056</t>
  </si>
  <si>
    <t>1.374 ± 0.284</t>
  </si>
  <si>
    <t>1.994 ± 0.569</t>
  </si>
  <si>
    <t>0.106 ± 0.056</t>
  </si>
  <si>
    <t>5.23 ± 1.509</t>
  </si>
  <si>
    <t>3.482 ± 0.784</t>
  </si>
  <si>
    <t>4.734 ± 1.099</t>
  </si>
  <si>
    <t>0.116 ± 0.057</t>
  </si>
  <si>
    <t>16.651 ± 2.872</t>
  </si>
  <si>
    <t>0.338 ± 0.196</t>
  </si>
  <si>
    <t>Table S12. The polymorphism of two SNVs in NORSF promoter</t>
  </si>
  <si>
    <t>SNVs</t>
  </si>
  <si>
    <t>n</t>
  </si>
  <si>
    <t>Ho</t>
  </si>
  <si>
    <t>He</t>
  </si>
  <si>
    <t>Ne</t>
  </si>
  <si>
    <t>PIC</t>
  </si>
  <si>
    <t>g.-360C&gt;T</t>
  </si>
  <si>
    <t>g.-359G&gt;A</t>
  </si>
  <si>
    <t>Ho, homozygosity</t>
  </si>
  <si>
    <t>He, heterogosity</t>
  </si>
  <si>
    <t>Ne, effective number of allele</t>
  </si>
  <si>
    <t>PIC, polymorphism information content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</si>
</sst>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2"/>
      <color theme="9" tint="-0.5"/>
      <name val="Calibri"/>
      <charset val="134"/>
    </font>
    <font>
      <b/>
      <sz val="11"/>
      <color theme="1"/>
      <name val="Calibri"/>
      <charset val="134"/>
    </font>
    <font>
      <b/>
      <sz val="14"/>
      <color theme="9" tint="-0.5"/>
      <name val="Calibri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name val="Calibri"/>
      <charset val="134"/>
    </font>
    <font>
      <b/>
      <sz val="11"/>
      <name val="Calibri"/>
      <charset val="134"/>
    </font>
    <font>
      <sz val="11"/>
      <color rgb="FF000000"/>
      <name val="Calibri"/>
      <charset val="0"/>
    </font>
    <font>
      <sz val="9.75"/>
      <color rgb="FF000000"/>
      <name val="Calibri"/>
      <charset val="134"/>
    </font>
    <font>
      <sz val="11"/>
      <color rgb="FFC00000"/>
      <name val="Calibr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5" borderId="4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1" fontId="1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3" fillId="0" borderId="0" xfId="0" applyFo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gene/1005109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zoomScale="130" zoomScaleNormal="130" workbookViewId="0">
      <selection activeCell="C4" sqref="C4"/>
    </sheetView>
  </sheetViews>
  <sheetFormatPr defaultColWidth="8.88888888888889" defaultRowHeight="14.4" outlineLevelRow="3" outlineLevelCol="6"/>
  <cols>
    <col min="1" max="1" width="6.43518518518519" style="48" customWidth="1"/>
    <col min="2" max="2" width="14.6111111111111" style="48" customWidth="1"/>
    <col min="3" max="3" width="32.4907407407407" customWidth="1"/>
    <col min="4" max="4" width="38.5462962962963" customWidth="1"/>
  </cols>
  <sheetData>
    <row r="1" ht="28" customHeight="1" spans="1:4">
      <c r="A1" s="2" t="s">
        <v>0</v>
      </c>
      <c r="B1" s="6"/>
      <c r="C1" s="6"/>
      <c r="D1" s="6"/>
    </row>
    <row r="2" spans="1:7">
      <c r="A2" s="19"/>
      <c r="B2" s="3" t="s">
        <v>1</v>
      </c>
      <c r="C2" s="3" t="s">
        <v>2</v>
      </c>
      <c r="D2" s="3" t="s">
        <v>3</v>
      </c>
      <c r="E2" s="45"/>
      <c r="F2" s="45"/>
      <c r="G2" s="45"/>
    </row>
    <row r="3" ht="14" customHeight="1" spans="1:7">
      <c r="A3" s="49">
        <v>1</v>
      </c>
      <c r="B3" s="4" t="s">
        <v>4</v>
      </c>
      <c r="C3" s="49" t="s">
        <v>5</v>
      </c>
      <c r="D3" s="49" t="s">
        <v>6</v>
      </c>
      <c r="E3" s="45"/>
      <c r="F3" s="45"/>
      <c r="G3" s="45"/>
    </row>
    <row r="4" spans="1:2">
      <c r="A4" s="49"/>
      <c r="B4" s="49"/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zoomScale="130" zoomScaleNormal="130" workbookViewId="0">
      <selection activeCell="B6" sqref="B6"/>
    </sheetView>
  </sheetViews>
  <sheetFormatPr defaultColWidth="8.88888888888889" defaultRowHeight="14.4" outlineLevelRow="5" outlineLevelCol="3"/>
  <cols>
    <col min="1" max="1" width="14.3333333333333" customWidth="1"/>
    <col min="2" max="2" width="30.8888888888889" customWidth="1"/>
    <col min="3" max="3" width="30.2222222222222" customWidth="1"/>
  </cols>
  <sheetData>
    <row r="1" ht="31" customHeight="1" spans="1:3">
      <c r="A1" s="2" t="s">
        <v>7</v>
      </c>
      <c r="B1" s="2"/>
      <c r="C1" s="2"/>
    </row>
    <row r="2" spans="1:4">
      <c r="A2" s="3" t="s">
        <v>8</v>
      </c>
      <c r="B2" s="3" t="s">
        <v>9</v>
      </c>
      <c r="C2" s="3" t="s">
        <v>10</v>
      </c>
      <c r="D2" s="45"/>
    </row>
    <row r="3" spans="1:4">
      <c r="A3" s="46" t="s">
        <v>11</v>
      </c>
      <c r="B3" s="4" t="s">
        <v>12</v>
      </c>
      <c r="C3" s="4" t="s">
        <v>13</v>
      </c>
      <c r="D3" s="45"/>
    </row>
    <row r="4" spans="1:4">
      <c r="A4" s="4" t="s">
        <v>14</v>
      </c>
      <c r="B4" s="4" t="s">
        <v>15</v>
      </c>
      <c r="C4" s="4" t="s">
        <v>16</v>
      </c>
      <c r="D4" s="47"/>
    </row>
    <row r="5" spans="1:4">
      <c r="A5" s="4" t="s">
        <v>17</v>
      </c>
      <c r="B5" s="4" t="s">
        <v>18</v>
      </c>
      <c r="C5" s="4" t="s">
        <v>19</v>
      </c>
      <c r="D5" s="47"/>
    </row>
    <row r="6" spans="1:1">
      <c r="A6" t="s">
        <v>20</v>
      </c>
    </row>
  </sheetData>
  <mergeCells count="1">
    <mergeCell ref="A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zoomScale="130" zoomScaleNormal="130" workbookViewId="0">
      <selection activeCell="B4" sqref="B4"/>
    </sheetView>
  </sheetViews>
  <sheetFormatPr defaultColWidth="8.88888888888889" defaultRowHeight="14.4" outlineLevelRow="3" outlineLevelCol="5"/>
  <cols>
    <col min="1" max="1" width="14.7777777777778" customWidth="1"/>
    <col min="2" max="2" width="32.3333333333333" customWidth="1"/>
    <col min="3" max="3" width="30.2222222222222" customWidth="1"/>
  </cols>
  <sheetData>
    <row r="1" ht="31" customHeight="1" spans="1:3">
      <c r="A1" s="2" t="s">
        <v>21</v>
      </c>
      <c r="B1" s="2"/>
      <c r="C1" s="2"/>
    </row>
    <row r="2" spans="1:6">
      <c r="A2" s="3" t="s">
        <v>8</v>
      </c>
      <c r="B2" s="3" t="s">
        <v>22</v>
      </c>
      <c r="C2" s="3" t="s">
        <v>23</v>
      </c>
      <c r="D2" s="43"/>
      <c r="E2" s="44"/>
      <c r="F2" s="44"/>
    </row>
    <row r="3" spans="1:6">
      <c r="A3" s="4" t="s">
        <v>24</v>
      </c>
      <c r="B3" s="4" t="s">
        <v>25</v>
      </c>
      <c r="C3" s="4" t="s">
        <v>26</v>
      </c>
      <c r="D3" s="44"/>
      <c r="E3" s="44"/>
      <c r="F3" s="44"/>
    </row>
    <row r="4" spans="1:6">
      <c r="A4" s="4" t="s">
        <v>27</v>
      </c>
      <c r="B4" s="4" t="s">
        <v>28</v>
      </c>
      <c r="C4" s="4" t="s">
        <v>29</v>
      </c>
      <c r="D4" s="44"/>
      <c r="E4" s="44"/>
      <c r="F4" s="44"/>
    </row>
  </sheetData>
  <mergeCells count="1">
    <mergeCell ref="A1:C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zoomScale="130" zoomScaleNormal="130" workbookViewId="0">
      <selection activeCell="C11" sqref="C11"/>
    </sheetView>
  </sheetViews>
  <sheetFormatPr defaultColWidth="8.88888888888889" defaultRowHeight="14.4" outlineLevelRow="6" outlineLevelCol="5"/>
  <cols>
    <col min="1" max="1" width="10" customWidth="1"/>
    <col min="2" max="2" width="30.4444444444444" customWidth="1"/>
    <col min="3" max="3" width="32.5555555555556" customWidth="1"/>
  </cols>
  <sheetData>
    <row r="1" ht="33" customHeight="1" spans="1:3">
      <c r="A1" s="2" t="s">
        <v>30</v>
      </c>
      <c r="B1" s="2"/>
      <c r="C1" s="2"/>
    </row>
    <row r="2" spans="1:6">
      <c r="A2" s="3" t="s">
        <v>1</v>
      </c>
      <c r="B2" s="3" t="s">
        <v>31</v>
      </c>
      <c r="C2" s="3" t="s">
        <v>32</v>
      </c>
      <c r="D2" s="43"/>
      <c r="E2" s="44"/>
      <c r="F2" s="44"/>
    </row>
    <row r="3" spans="1:6">
      <c r="A3" s="4" t="s">
        <v>4</v>
      </c>
      <c r="B3" s="4" t="s">
        <v>33</v>
      </c>
      <c r="C3" s="4" t="s">
        <v>34</v>
      </c>
      <c r="D3" s="44"/>
      <c r="E3" s="44"/>
      <c r="F3" s="44"/>
    </row>
    <row r="4" spans="1:6">
      <c r="A4" s="4" t="s">
        <v>35</v>
      </c>
      <c r="B4" s="4" t="s">
        <v>36</v>
      </c>
      <c r="C4" s="4" t="s">
        <v>37</v>
      </c>
      <c r="D4" s="44"/>
      <c r="E4" s="44"/>
      <c r="F4" s="44"/>
    </row>
    <row r="5" spans="1:6">
      <c r="A5" s="4" t="s">
        <v>38</v>
      </c>
      <c r="B5" s="4" t="s">
        <v>39</v>
      </c>
      <c r="C5" s="4" t="s">
        <v>40</v>
      </c>
      <c r="D5" s="44"/>
      <c r="E5" s="44"/>
      <c r="F5" s="44"/>
    </row>
    <row r="6" spans="1:6">
      <c r="A6" s="4" t="s">
        <v>41</v>
      </c>
      <c r="B6" s="4" t="s">
        <v>42</v>
      </c>
      <c r="C6" s="4" t="s">
        <v>43</v>
      </c>
      <c r="D6" s="44"/>
      <c r="E6" s="44"/>
      <c r="F6" s="44"/>
    </row>
    <row r="7" spans="1:6">
      <c r="A7" s="4" t="s">
        <v>44</v>
      </c>
      <c r="B7" s="4" t="s">
        <v>45</v>
      </c>
      <c r="C7" s="4" t="s">
        <v>46</v>
      </c>
      <c r="D7" s="44"/>
      <c r="E7" s="44"/>
      <c r="F7" s="44"/>
    </row>
  </sheetData>
  <mergeCells count="1">
    <mergeCell ref="A1:C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zoomScale="130" zoomScaleNormal="130" workbookViewId="0">
      <selection activeCell="B11" sqref="B11"/>
    </sheetView>
  </sheetViews>
  <sheetFormatPr defaultColWidth="8.88888888888889" defaultRowHeight="14.4" outlineLevelRow="2" outlineLevelCol="2"/>
  <cols>
    <col min="1" max="1" width="13.2222222222222" customWidth="1"/>
    <col min="2" max="2" width="33" customWidth="1"/>
    <col min="3" max="3" width="28.7777777777778" customWidth="1"/>
  </cols>
  <sheetData>
    <row r="1" ht="34" customHeight="1" spans="1:3">
      <c r="A1" s="2" t="s">
        <v>47</v>
      </c>
      <c r="B1" s="2"/>
      <c r="C1" s="2"/>
    </row>
    <row r="2" spans="1:3">
      <c r="A2" s="3" t="s">
        <v>8</v>
      </c>
      <c r="B2" s="3" t="s">
        <v>31</v>
      </c>
      <c r="C2" s="3" t="s">
        <v>32</v>
      </c>
    </row>
    <row r="3" spans="1:3">
      <c r="A3" s="1" t="s">
        <v>48</v>
      </c>
      <c r="B3" s="4" t="s">
        <v>49</v>
      </c>
      <c r="C3" s="4" t="s">
        <v>50</v>
      </c>
    </row>
  </sheetData>
  <mergeCells count="1">
    <mergeCell ref="A1:C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72"/>
  <sheetViews>
    <sheetView tabSelected="1" zoomScale="130" zoomScaleNormal="130" workbookViewId="0">
      <selection activeCell="I2" sqref="I2"/>
    </sheetView>
  </sheetViews>
  <sheetFormatPr defaultColWidth="8.88888888888889" defaultRowHeight="14.4"/>
  <cols>
    <col min="1" max="1" width="14.3333333333333" style="35" customWidth="1"/>
    <col min="2" max="2" width="8.88888888888889" style="39"/>
    <col min="3" max="3" width="11.7777777777778" style="32"/>
    <col min="4" max="4" width="12.8888888888889" style="32"/>
    <col min="5" max="7" width="8.88888888888889" style="32"/>
    <col min="8" max="8" width="19.037037037037" style="32" customWidth="1"/>
    <col min="9" max="10" width="8.88888888888889" style="32"/>
    <col min="11" max="16384" width="8.88888888888889" style="1"/>
  </cols>
  <sheetData>
    <row r="1" ht="31" customHeight="1" spans="1:8">
      <c r="A1" s="16" t="s">
        <v>51</v>
      </c>
      <c r="B1" s="40"/>
      <c r="C1" s="16"/>
      <c r="D1" s="16"/>
      <c r="E1" s="16"/>
      <c r="F1" s="16"/>
      <c r="G1" s="16"/>
      <c r="H1" s="16"/>
    </row>
    <row r="2" spans="1:9">
      <c r="A2" s="41" t="s">
        <v>52</v>
      </c>
      <c r="B2" s="42" t="s">
        <v>53</v>
      </c>
      <c r="C2" s="20" t="s">
        <v>54</v>
      </c>
      <c r="D2" s="20" t="s">
        <v>55</v>
      </c>
      <c r="E2" s="20" t="s">
        <v>56</v>
      </c>
      <c r="F2" s="20" t="s">
        <v>57</v>
      </c>
      <c r="G2" s="20" t="s">
        <v>58</v>
      </c>
      <c r="H2" s="20" t="s">
        <v>59</v>
      </c>
      <c r="I2" s="20"/>
    </row>
    <row r="3" spans="1:8">
      <c r="A3" s="35" t="s">
        <v>60</v>
      </c>
      <c r="B3" s="39">
        <v>1</v>
      </c>
      <c r="C3" s="32">
        <v>12.158648</v>
      </c>
      <c r="D3" s="32">
        <v>0.927313406717473</v>
      </c>
      <c r="E3" s="32">
        <v>769</v>
      </c>
      <c r="F3" s="32">
        <v>779</v>
      </c>
      <c r="G3" s="32" t="s">
        <v>61</v>
      </c>
      <c r="H3" s="32" t="s">
        <v>62</v>
      </c>
    </row>
    <row r="4" spans="2:8">
      <c r="B4" s="39">
        <v>2</v>
      </c>
      <c r="C4" s="32">
        <v>10.9985075</v>
      </c>
      <c r="D4" s="32">
        <v>0.906076302591672</v>
      </c>
      <c r="E4" s="32">
        <v>769</v>
      </c>
      <c r="F4" s="32">
        <v>778</v>
      </c>
      <c r="G4" s="32" t="s">
        <v>63</v>
      </c>
      <c r="H4" s="32" t="s">
        <v>64</v>
      </c>
    </row>
    <row r="5" spans="2:8">
      <c r="B5" s="39">
        <v>3</v>
      </c>
      <c r="C5" s="32">
        <v>9.220272</v>
      </c>
      <c r="D5" s="32">
        <v>0.905910804407735</v>
      </c>
      <c r="E5" s="32">
        <v>772</v>
      </c>
      <c r="F5" s="32">
        <v>778</v>
      </c>
      <c r="G5" s="32" t="s">
        <v>63</v>
      </c>
      <c r="H5" s="32" t="s">
        <v>65</v>
      </c>
    </row>
    <row r="6" spans="2:8">
      <c r="B6" s="39">
        <v>4</v>
      </c>
      <c r="C6" s="32">
        <v>9.220272</v>
      </c>
      <c r="D6" s="32">
        <v>0.905910804407735</v>
      </c>
      <c r="E6" s="32">
        <v>977</v>
      </c>
      <c r="F6" s="32">
        <v>983</v>
      </c>
      <c r="G6" s="32" t="s">
        <v>61</v>
      </c>
      <c r="H6" s="32" t="s">
        <v>65</v>
      </c>
    </row>
    <row r="7" spans="2:8">
      <c r="B7" s="39">
        <v>5</v>
      </c>
      <c r="C7" s="32">
        <v>12.535926</v>
      </c>
      <c r="D7" s="32">
        <v>0.903015272551771</v>
      </c>
      <c r="E7" s="32">
        <v>766</v>
      </c>
      <c r="F7" s="32">
        <v>778</v>
      </c>
      <c r="G7" s="32" t="s">
        <v>63</v>
      </c>
      <c r="H7" s="32" t="s">
        <v>66</v>
      </c>
    </row>
    <row r="9" spans="1:8">
      <c r="A9" s="35" t="s">
        <v>67</v>
      </c>
      <c r="B9" s="39">
        <v>1</v>
      </c>
      <c r="C9" s="32">
        <v>11.703591</v>
      </c>
      <c r="D9" s="32">
        <v>0.919881367740998</v>
      </c>
      <c r="E9" s="32">
        <v>1116</v>
      </c>
      <c r="F9" s="32">
        <v>1125</v>
      </c>
      <c r="G9" s="32" t="s">
        <v>61</v>
      </c>
      <c r="H9" s="32" t="s">
        <v>68</v>
      </c>
    </row>
    <row r="10" spans="2:8">
      <c r="B10" s="39">
        <v>2</v>
      </c>
      <c r="C10" s="32">
        <v>11.303543</v>
      </c>
      <c r="D10" s="32">
        <v>0.914264454419916</v>
      </c>
      <c r="E10" s="32">
        <v>490</v>
      </c>
      <c r="F10" s="32">
        <v>500</v>
      </c>
      <c r="G10" s="32" t="s">
        <v>63</v>
      </c>
      <c r="H10" s="32" t="s">
        <v>69</v>
      </c>
    </row>
    <row r="11" spans="2:8">
      <c r="B11" s="39">
        <v>3</v>
      </c>
      <c r="C11" s="32">
        <v>13.0385685</v>
      </c>
      <c r="D11" s="32">
        <v>0.911752562855467</v>
      </c>
      <c r="E11" s="32">
        <v>1116</v>
      </c>
      <c r="F11" s="32">
        <v>1128</v>
      </c>
      <c r="G11" s="32" t="s">
        <v>61</v>
      </c>
      <c r="H11" s="32" t="s">
        <v>70</v>
      </c>
    </row>
    <row r="12" spans="2:8">
      <c r="B12" s="39">
        <v>4</v>
      </c>
      <c r="C12" s="32">
        <v>11.122881</v>
      </c>
      <c r="D12" s="32">
        <v>0.908511450402336</v>
      </c>
      <c r="E12" s="32">
        <v>491</v>
      </c>
      <c r="F12" s="32">
        <v>500</v>
      </c>
      <c r="G12" s="32" t="s">
        <v>61</v>
      </c>
      <c r="H12" s="32" t="s">
        <v>71</v>
      </c>
    </row>
    <row r="13" spans="2:8">
      <c r="B13" s="39">
        <v>5</v>
      </c>
      <c r="C13" s="32">
        <v>12.162143</v>
      </c>
      <c r="D13" s="32">
        <v>0.907696201157001</v>
      </c>
      <c r="E13" s="32">
        <v>1158</v>
      </c>
      <c r="F13" s="32">
        <v>1169</v>
      </c>
      <c r="G13" s="32" t="s">
        <v>63</v>
      </c>
      <c r="H13" s="32" t="s">
        <v>72</v>
      </c>
    </row>
    <row r="14" spans="2:8">
      <c r="B14" s="39">
        <v>6</v>
      </c>
      <c r="C14" s="32">
        <v>9.220272</v>
      </c>
      <c r="D14" s="32">
        <v>0.905910804407735</v>
      </c>
      <c r="E14" s="32">
        <v>491</v>
      </c>
      <c r="F14" s="32">
        <v>497</v>
      </c>
      <c r="G14" s="32" t="s">
        <v>61</v>
      </c>
      <c r="H14" s="32" t="s">
        <v>65</v>
      </c>
    </row>
    <row r="15" spans="2:8">
      <c r="B15" s="39">
        <v>7</v>
      </c>
      <c r="C15" s="32">
        <v>10.983751</v>
      </c>
      <c r="D15" s="32">
        <v>0.90578738611677</v>
      </c>
      <c r="E15" s="32">
        <v>12</v>
      </c>
      <c r="F15" s="32">
        <v>21</v>
      </c>
      <c r="G15" s="32" t="s">
        <v>63</v>
      </c>
      <c r="H15" s="32" t="s">
        <v>73</v>
      </c>
    </row>
    <row r="16" spans="2:8">
      <c r="B16" s="39">
        <v>8</v>
      </c>
      <c r="C16" s="32">
        <v>9.861084</v>
      </c>
      <c r="D16" s="32">
        <v>0.900640738370247</v>
      </c>
      <c r="E16" s="32">
        <v>489</v>
      </c>
      <c r="F16" s="32">
        <v>499</v>
      </c>
      <c r="G16" s="32" t="s">
        <v>61</v>
      </c>
      <c r="H16" s="32" t="s">
        <v>74</v>
      </c>
    </row>
    <row r="18" spans="1:8">
      <c r="A18" s="35" t="s">
        <v>75</v>
      </c>
      <c r="B18" s="39">
        <v>1</v>
      </c>
      <c r="C18" s="32">
        <v>12.369312</v>
      </c>
      <c r="D18" s="32">
        <v>0.910925427837381</v>
      </c>
      <c r="E18" s="32">
        <v>204</v>
      </c>
      <c r="F18" s="32">
        <v>215</v>
      </c>
      <c r="G18" s="32" t="s">
        <v>63</v>
      </c>
      <c r="H18" s="32" t="s">
        <v>76</v>
      </c>
    </row>
    <row r="19" spans="2:8">
      <c r="B19" s="39">
        <v>2</v>
      </c>
      <c r="C19" s="32">
        <v>9.10647</v>
      </c>
      <c r="D19" s="32">
        <v>0.902817740785682</v>
      </c>
      <c r="E19" s="32">
        <v>155</v>
      </c>
      <c r="F19" s="32">
        <v>161</v>
      </c>
      <c r="G19" s="32" t="s">
        <v>63</v>
      </c>
      <c r="H19" s="32" t="s">
        <v>77</v>
      </c>
    </row>
    <row r="20" spans="2:8">
      <c r="B20" s="39">
        <v>3</v>
      </c>
      <c r="C20" s="32">
        <v>9.10647</v>
      </c>
      <c r="D20" s="32">
        <v>0.902817740785682</v>
      </c>
      <c r="E20" s="32">
        <v>235</v>
      </c>
      <c r="F20" s="32">
        <v>241</v>
      </c>
      <c r="G20" s="32" t="s">
        <v>61</v>
      </c>
      <c r="H20" s="32" t="s">
        <v>77</v>
      </c>
    </row>
    <row r="22" spans="1:8">
      <c r="A22" s="35" t="s">
        <v>78</v>
      </c>
      <c r="B22" s="39">
        <v>1</v>
      </c>
      <c r="C22" s="32">
        <v>13.643908</v>
      </c>
      <c r="D22" s="32">
        <v>0.949978575982167</v>
      </c>
      <c r="E22" s="32">
        <v>434</v>
      </c>
      <c r="F22" s="32">
        <v>444</v>
      </c>
      <c r="G22" s="32" t="s">
        <v>61</v>
      </c>
      <c r="H22" s="32" t="s">
        <v>79</v>
      </c>
    </row>
    <row r="23" spans="2:8">
      <c r="B23" s="39">
        <v>2</v>
      </c>
      <c r="C23" s="32">
        <v>13.753566</v>
      </c>
      <c r="D23" s="32">
        <v>0.932502289458027</v>
      </c>
      <c r="E23" s="32">
        <v>312</v>
      </c>
      <c r="F23" s="32">
        <v>323</v>
      </c>
      <c r="G23" s="32" t="s">
        <v>63</v>
      </c>
      <c r="H23" s="32" t="s">
        <v>80</v>
      </c>
    </row>
    <row r="24" spans="2:8">
      <c r="B24" s="39">
        <v>3</v>
      </c>
      <c r="C24" s="32">
        <v>11.737359</v>
      </c>
      <c r="D24" s="32">
        <v>0.920884515561022</v>
      </c>
      <c r="E24" s="32">
        <v>975</v>
      </c>
      <c r="F24" s="32">
        <v>985</v>
      </c>
      <c r="G24" s="32" t="s">
        <v>61</v>
      </c>
      <c r="H24" s="32" t="s">
        <v>81</v>
      </c>
    </row>
    <row r="25" spans="2:8">
      <c r="B25" s="39">
        <v>4</v>
      </c>
      <c r="C25" s="32">
        <v>9.660434</v>
      </c>
      <c r="D25" s="32">
        <v>0.917874115086633</v>
      </c>
      <c r="E25" s="32">
        <v>476</v>
      </c>
      <c r="F25" s="32">
        <v>482</v>
      </c>
      <c r="G25" s="32" t="s">
        <v>63</v>
      </c>
      <c r="H25" s="32" t="s">
        <v>82</v>
      </c>
    </row>
    <row r="26" spans="2:8">
      <c r="B26" s="39">
        <v>5</v>
      </c>
      <c r="C26" s="32">
        <v>9.660434</v>
      </c>
      <c r="D26" s="32">
        <v>0.917874115086633</v>
      </c>
      <c r="E26" s="32">
        <v>851</v>
      </c>
      <c r="F26" s="32">
        <v>857</v>
      </c>
      <c r="G26" s="32" t="s">
        <v>61</v>
      </c>
      <c r="H26" s="32" t="s">
        <v>82</v>
      </c>
    </row>
    <row r="27" spans="2:8">
      <c r="B27" s="39">
        <v>6</v>
      </c>
      <c r="C27" s="32">
        <v>10.260966</v>
      </c>
      <c r="D27" s="32">
        <v>0.91071264419468</v>
      </c>
      <c r="E27" s="32">
        <v>849</v>
      </c>
      <c r="F27" s="32">
        <v>859</v>
      </c>
      <c r="G27" s="32" t="s">
        <v>61</v>
      </c>
      <c r="H27" s="32" t="s">
        <v>83</v>
      </c>
    </row>
    <row r="28" spans="2:8">
      <c r="B28" s="39">
        <v>7</v>
      </c>
      <c r="C28" s="32">
        <v>11.101904</v>
      </c>
      <c r="D28" s="32">
        <v>0.908100734524229</v>
      </c>
      <c r="E28" s="32">
        <v>434</v>
      </c>
      <c r="F28" s="32">
        <v>443</v>
      </c>
      <c r="G28" s="32" t="s">
        <v>63</v>
      </c>
      <c r="H28" s="32" t="s">
        <v>84</v>
      </c>
    </row>
    <row r="29" spans="2:8">
      <c r="B29" s="39">
        <v>8</v>
      </c>
      <c r="C29" s="32">
        <v>9.220272</v>
      </c>
      <c r="D29" s="32">
        <v>0.905910804407735</v>
      </c>
      <c r="E29" s="32">
        <v>763</v>
      </c>
      <c r="F29" s="32">
        <v>769</v>
      </c>
      <c r="G29" s="32" t="s">
        <v>63</v>
      </c>
      <c r="H29" s="32" t="s">
        <v>65</v>
      </c>
    </row>
    <row r="30" spans="2:8">
      <c r="B30" s="39">
        <v>9</v>
      </c>
      <c r="C30" s="32">
        <v>10.066193</v>
      </c>
      <c r="D30" s="32">
        <v>0.905806845612608</v>
      </c>
      <c r="E30" s="32">
        <v>474</v>
      </c>
      <c r="F30" s="32">
        <v>484</v>
      </c>
      <c r="G30" s="32" t="s">
        <v>63</v>
      </c>
      <c r="H30" s="32" t="s">
        <v>85</v>
      </c>
    </row>
    <row r="31" spans="2:8">
      <c r="B31" s="39">
        <v>10</v>
      </c>
      <c r="C31" s="32">
        <v>9.10647</v>
      </c>
      <c r="D31" s="32">
        <v>0.902817740785682</v>
      </c>
      <c r="E31" s="32">
        <v>437</v>
      </c>
      <c r="F31" s="32">
        <v>443</v>
      </c>
      <c r="G31" s="32" t="s">
        <v>63</v>
      </c>
      <c r="H31" s="32" t="s">
        <v>77</v>
      </c>
    </row>
    <row r="32" spans="2:8">
      <c r="B32" s="39">
        <v>11</v>
      </c>
      <c r="C32" s="32">
        <v>9.10647</v>
      </c>
      <c r="D32" s="32">
        <v>0.902817740785682</v>
      </c>
      <c r="E32" s="32">
        <v>978</v>
      </c>
      <c r="F32" s="32">
        <v>984</v>
      </c>
      <c r="G32" s="32" t="s">
        <v>63</v>
      </c>
      <c r="H32" s="32" t="s">
        <v>77</v>
      </c>
    </row>
    <row r="34" spans="1:8">
      <c r="A34" s="35" t="s">
        <v>86</v>
      </c>
      <c r="B34" s="39">
        <v>1</v>
      </c>
      <c r="C34" s="32">
        <v>9.660434</v>
      </c>
      <c r="D34" s="32">
        <v>0.917874115086633</v>
      </c>
      <c r="E34" s="32">
        <v>92</v>
      </c>
      <c r="F34" s="32">
        <v>98</v>
      </c>
      <c r="G34" s="32" t="s">
        <v>63</v>
      </c>
      <c r="H34" s="32" t="s">
        <v>82</v>
      </c>
    </row>
    <row r="35" spans="2:8">
      <c r="B35" s="39">
        <v>2</v>
      </c>
      <c r="C35" s="32">
        <v>9.220272</v>
      </c>
      <c r="D35" s="32">
        <v>0.905910804407735</v>
      </c>
      <c r="E35" s="32">
        <v>1354</v>
      </c>
      <c r="F35" s="32">
        <v>1360</v>
      </c>
      <c r="G35" s="32" t="s">
        <v>63</v>
      </c>
      <c r="H35" s="32" t="s">
        <v>65</v>
      </c>
    </row>
    <row r="36" spans="2:8">
      <c r="B36" s="39">
        <v>3</v>
      </c>
      <c r="C36" s="32">
        <v>9.10647</v>
      </c>
      <c r="D36" s="32">
        <v>0.902817740785682</v>
      </c>
      <c r="E36" s="32">
        <v>154</v>
      </c>
      <c r="F36" s="32">
        <v>160</v>
      </c>
      <c r="G36" s="32" t="s">
        <v>63</v>
      </c>
      <c r="H36" s="32" t="s">
        <v>77</v>
      </c>
    </row>
    <row r="37" spans="2:8">
      <c r="B37" s="39">
        <v>4</v>
      </c>
      <c r="C37" s="32">
        <v>9.10647</v>
      </c>
      <c r="D37" s="32">
        <v>0.902817740785682</v>
      </c>
      <c r="E37" s="32">
        <v>1994</v>
      </c>
      <c r="F37" s="32">
        <v>2000</v>
      </c>
      <c r="G37" s="32" t="s">
        <v>61</v>
      </c>
      <c r="H37" s="32" t="s">
        <v>77</v>
      </c>
    </row>
    <row r="39" spans="1:2">
      <c r="A39" s="35" t="s">
        <v>87</v>
      </c>
      <c r="B39" s="39" t="s">
        <v>88</v>
      </c>
    </row>
    <row r="41" spans="1:10">
      <c r="A41" s="35" t="s">
        <v>89</v>
      </c>
      <c r="B41" s="39">
        <v>1</v>
      </c>
      <c r="C41" s="32">
        <v>13.795039</v>
      </c>
      <c r="D41" s="32">
        <v>0.905728945123438</v>
      </c>
      <c r="E41" s="32">
        <v>1417</v>
      </c>
      <c r="F41" s="32">
        <v>1429</v>
      </c>
      <c r="G41" s="32" t="s">
        <v>61</v>
      </c>
      <c r="H41" s="32" t="s">
        <v>90</v>
      </c>
      <c r="J41" s="37"/>
    </row>
    <row r="42" spans="2:8">
      <c r="B42" s="39">
        <v>2</v>
      </c>
      <c r="C42" s="32">
        <v>9.10647</v>
      </c>
      <c r="D42" s="32">
        <v>0.902817740785682</v>
      </c>
      <c r="E42" s="32">
        <v>1081</v>
      </c>
      <c r="F42" s="32">
        <v>1087</v>
      </c>
      <c r="G42" s="32" t="s">
        <v>63</v>
      </c>
      <c r="H42" s="32" t="s">
        <v>77</v>
      </c>
    </row>
    <row r="44" spans="1:8">
      <c r="A44" s="35" t="s">
        <v>91</v>
      </c>
      <c r="B44" s="39">
        <v>1</v>
      </c>
      <c r="C44" s="32">
        <v>11.204115</v>
      </c>
      <c r="D44" s="32">
        <v>0.910101956789732</v>
      </c>
      <c r="E44" s="32">
        <v>893</v>
      </c>
      <c r="F44" s="32">
        <v>902</v>
      </c>
      <c r="G44" s="32" t="s">
        <v>61</v>
      </c>
      <c r="H44" s="32" t="s">
        <v>92</v>
      </c>
    </row>
    <row r="45" spans="2:8">
      <c r="B45" s="39">
        <v>2</v>
      </c>
      <c r="C45" s="32">
        <v>12.11732</v>
      </c>
      <c r="D45" s="32">
        <v>0.906997533578973</v>
      </c>
      <c r="E45" s="32">
        <v>893</v>
      </c>
      <c r="F45" s="32">
        <v>904</v>
      </c>
      <c r="G45" s="32" t="s">
        <v>61</v>
      </c>
      <c r="H45" s="32" t="s">
        <v>93</v>
      </c>
    </row>
    <row r="46" spans="2:8">
      <c r="B46" s="39">
        <v>3</v>
      </c>
      <c r="C46" s="32">
        <v>12.741337</v>
      </c>
      <c r="D46" s="32">
        <v>0.90658587132956</v>
      </c>
      <c r="E46" s="32">
        <v>893</v>
      </c>
      <c r="F46" s="32">
        <v>905</v>
      </c>
      <c r="G46" s="32" t="s">
        <v>61</v>
      </c>
      <c r="H46" s="32" t="s">
        <v>94</v>
      </c>
    </row>
    <row r="47" spans="2:8">
      <c r="B47" s="39">
        <v>4</v>
      </c>
      <c r="C47" s="32">
        <v>9.220272</v>
      </c>
      <c r="D47" s="32">
        <v>0.905910804407735</v>
      </c>
      <c r="E47" s="32">
        <v>875</v>
      </c>
      <c r="F47" s="32">
        <v>881</v>
      </c>
      <c r="G47" s="32" t="s">
        <v>61</v>
      </c>
      <c r="H47" s="32" t="s">
        <v>65</v>
      </c>
    </row>
    <row r="48" spans="2:8">
      <c r="B48" s="39">
        <v>5</v>
      </c>
      <c r="C48" s="32">
        <v>12.792039</v>
      </c>
      <c r="D48" s="32">
        <v>0.904319487250672</v>
      </c>
      <c r="E48" s="32">
        <v>893</v>
      </c>
      <c r="F48" s="32">
        <v>906</v>
      </c>
      <c r="G48" s="32" t="s">
        <v>61</v>
      </c>
      <c r="H48" s="32" t="s">
        <v>95</v>
      </c>
    </row>
    <row r="49" spans="2:8">
      <c r="B49" s="39">
        <v>6</v>
      </c>
      <c r="C49" s="32">
        <v>9.10647</v>
      </c>
      <c r="D49" s="32">
        <v>0.902817740785682</v>
      </c>
      <c r="E49" s="32">
        <v>494</v>
      </c>
      <c r="F49" s="32">
        <v>500</v>
      </c>
      <c r="G49" s="32" t="s">
        <v>61</v>
      </c>
      <c r="H49" s="32" t="s">
        <v>77</v>
      </c>
    </row>
    <row r="50" spans="2:8">
      <c r="B50" s="39">
        <v>7</v>
      </c>
      <c r="C50" s="32">
        <v>9.10647</v>
      </c>
      <c r="D50" s="32">
        <v>0.902817740785682</v>
      </c>
      <c r="E50" s="32">
        <v>1322</v>
      </c>
      <c r="F50" s="32">
        <v>1328</v>
      </c>
      <c r="G50" s="32" t="s">
        <v>63</v>
      </c>
      <c r="H50" s="32" t="s">
        <v>77</v>
      </c>
    </row>
    <row r="52" spans="1:8">
      <c r="A52" s="35" t="s">
        <v>96</v>
      </c>
      <c r="B52" s="39">
        <v>1</v>
      </c>
      <c r="C52" s="32">
        <v>13.350953</v>
      </c>
      <c r="D52" s="32">
        <v>0.945508071130147</v>
      </c>
      <c r="E52" s="32">
        <v>508</v>
      </c>
      <c r="F52" s="32">
        <v>518</v>
      </c>
      <c r="G52" s="32" t="s">
        <v>63</v>
      </c>
      <c r="H52" s="32" t="s">
        <v>97</v>
      </c>
    </row>
    <row r="53" spans="2:8">
      <c r="B53" s="39">
        <v>2</v>
      </c>
      <c r="C53" s="32">
        <v>9.660434</v>
      </c>
      <c r="D53" s="32">
        <v>0.917874115086633</v>
      </c>
      <c r="E53" s="32">
        <v>1875</v>
      </c>
      <c r="F53" s="32">
        <v>1881</v>
      </c>
      <c r="G53" s="32" t="s">
        <v>61</v>
      </c>
      <c r="H53" s="32" t="s">
        <v>82</v>
      </c>
    </row>
    <row r="54" spans="2:8">
      <c r="B54" s="39">
        <v>3</v>
      </c>
      <c r="C54" s="32">
        <v>9.10647</v>
      </c>
      <c r="D54" s="32">
        <v>0.902817740785682</v>
      </c>
      <c r="E54" s="32">
        <v>509</v>
      </c>
      <c r="F54" s="32">
        <v>515</v>
      </c>
      <c r="G54" s="32" t="s">
        <v>61</v>
      </c>
      <c r="H54" s="32" t="s">
        <v>77</v>
      </c>
    </row>
    <row r="56" spans="1:8">
      <c r="A56" s="35" t="s">
        <v>98</v>
      </c>
      <c r="B56" s="39">
        <v>1</v>
      </c>
      <c r="C56" s="32">
        <v>13.218114</v>
      </c>
      <c r="D56" s="32">
        <v>0.943480935814791</v>
      </c>
      <c r="E56" s="32">
        <v>1597</v>
      </c>
      <c r="F56" s="32">
        <v>1607</v>
      </c>
      <c r="G56" s="32" t="s">
        <v>61</v>
      </c>
      <c r="H56" s="32" t="s">
        <v>99</v>
      </c>
    </row>
    <row r="57" spans="2:8">
      <c r="B57" s="39">
        <v>2</v>
      </c>
      <c r="C57" s="32">
        <v>11.806987</v>
      </c>
      <c r="D57" s="32">
        <v>0.921905781001256</v>
      </c>
      <c r="E57" s="32">
        <v>976</v>
      </c>
      <c r="F57" s="32">
        <v>985</v>
      </c>
      <c r="G57" s="32" t="s">
        <v>63</v>
      </c>
      <c r="H57" s="32" t="s">
        <v>100</v>
      </c>
    </row>
    <row r="58" spans="2:8">
      <c r="B58" s="39">
        <v>3</v>
      </c>
      <c r="C58" s="32">
        <v>11.101904</v>
      </c>
      <c r="D58" s="32">
        <v>0.908100734524229</v>
      </c>
      <c r="E58" s="32">
        <v>1597</v>
      </c>
      <c r="F58" s="32">
        <v>1606</v>
      </c>
      <c r="G58" s="32" t="s">
        <v>63</v>
      </c>
      <c r="H58" s="32" t="s">
        <v>84</v>
      </c>
    </row>
    <row r="59" spans="2:8">
      <c r="B59" s="39">
        <v>4</v>
      </c>
      <c r="C59" s="32">
        <v>9.10647</v>
      </c>
      <c r="D59" s="32">
        <v>0.902817740785682</v>
      </c>
      <c r="E59" s="32">
        <v>1600</v>
      </c>
      <c r="F59" s="32">
        <v>1606</v>
      </c>
      <c r="G59" s="32" t="s">
        <v>63</v>
      </c>
      <c r="H59" s="32" t="s">
        <v>77</v>
      </c>
    </row>
    <row r="61" spans="1:8">
      <c r="A61" s="35" t="s">
        <v>101</v>
      </c>
      <c r="B61" s="39">
        <v>1</v>
      </c>
      <c r="C61" s="32">
        <v>10.976376</v>
      </c>
      <c r="D61" s="32">
        <v>0.909271855840773</v>
      </c>
      <c r="E61" s="32">
        <v>231</v>
      </c>
      <c r="F61" s="32">
        <v>241</v>
      </c>
      <c r="G61" s="32" t="s">
        <v>61</v>
      </c>
      <c r="H61" s="32" t="s">
        <v>102</v>
      </c>
    </row>
    <row r="62" spans="2:8">
      <c r="B62" s="39">
        <v>2</v>
      </c>
      <c r="C62" s="32">
        <v>9.220272</v>
      </c>
      <c r="D62" s="32">
        <v>0.905910804407735</v>
      </c>
      <c r="E62" s="32">
        <v>234</v>
      </c>
      <c r="F62" s="32">
        <v>240</v>
      </c>
      <c r="G62" s="32" t="s">
        <v>63</v>
      </c>
      <c r="H62" s="32" t="s">
        <v>65</v>
      </c>
    </row>
    <row r="63" spans="2:8">
      <c r="B63" s="39">
        <v>3</v>
      </c>
      <c r="C63" s="32">
        <v>9.220272</v>
      </c>
      <c r="D63" s="32">
        <v>0.905910804407735</v>
      </c>
      <c r="E63" s="32">
        <v>1243</v>
      </c>
      <c r="F63" s="32">
        <v>1249</v>
      </c>
      <c r="G63" s="32" t="s">
        <v>61</v>
      </c>
      <c r="H63" s="32" t="s">
        <v>65</v>
      </c>
    </row>
    <row r="64" spans="2:8">
      <c r="B64" s="39">
        <v>4</v>
      </c>
      <c r="C64" s="32">
        <v>11.6931</v>
      </c>
      <c r="D64" s="32">
        <v>0.900385061180427</v>
      </c>
      <c r="E64" s="32">
        <v>492</v>
      </c>
      <c r="F64" s="32">
        <v>503</v>
      </c>
      <c r="G64" s="32" t="s">
        <v>61</v>
      </c>
      <c r="H64" s="32" t="s">
        <v>103</v>
      </c>
    </row>
    <row r="66" spans="1:8">
      <c r="A66" s="35" t="s">
        <v>104</v>
      </c>
      <c r="B66" s="39">
        <v>1</v>
      </c>
      <c r="C66" s="32">
        <v>14.205001</v>
      </c>
      <c r="D66" s="32">
        <v>0.939538971998577</v>
      </c>
      <c r="E66" s="32">
        <v>1373</v>
      </c>
      <c r="F66" s="32">
        <v>1384</v>
      </c>
      <c r="G66" s="32" t="s">
        <v>61</v>
      </c>
      <c r="H66" s="32" t="s">
        <v>105</v>
      </c>
    </row>
    <row r="67" spans="2:8">
      <c r="B67" s="39">
        <v>2</v>
      </c>
      <c r="C67" s="32">
        <v>11.683799</v>
      </c>
      <c r="D67" s="32">
        <v>0.920067182379066</v>
      </c>
      <c r="E67" s="32">
        <v>1372</v>
      </c>
      <c r="F67" s="32">
        <v>1382</v>
      </c>
      <c r="G67" s="32" t="s">
        <v>63</v>
      </c>
      <c r="H67" s="32" t="s">
        <v>106</v>
      </c>
    </row>
    <row r="68" spans="2:8">
      <c r="B68" s="39">
        <v>3</v>
      </c>
      <c r="C68" s="32">
        <v>9.660434</v>
      </c>
      <c r="D68" s="32">
        <v>0.917874115086633</v>
      </c>
      <c r="E68" s="32">
        <v>1373</v>
      </c>
      <c r="F68" s="32">
        <v>1379</v>
      </c>
      <c r="G68" s="32" t="s">
        <v>61</v>
      </c>
      <c r="H68" s="32" t="s">
        <v>82</v>
      </c>
    </row>
    <row r="69" spans="2:8">
      <c r="B69" s="39">
        <v>4</v>
      </c>
      <c r="C69" s="32">
        <v>12.369312</v>
      </c>
      <c r="D69" s="32">
        <v>0.910925427837381</v>
      </c>
      <c r="E69" s="32">
        <v>1006</v>
      </c>
      <c r="F69" s="32">
        <v>1017</v>
      </c>
      <c r="G69" s="32" t="s">
        <v>61</v>
      </c>
      <c r="H69" s="32" t="s">
        <v>76</v>
      </c>
    </row>
    <row r="70" spans="2:8">
      <c r="B70" s="39">
        <v>5</v>
      </c>
      <c r="C70" s="32">
        <v>10.145767</v>
      </c>
      <c r="D70" s="32">
        <v>0.907811104597052</v>
      </c>
      <c r="E70" s="32">
        <v>1371</v>
      </c>
      <c r="F70" s="32">
        <v>1381</v>
      </c>
      <c r="G70" s="32" t="s">
        <v>61</v>
      </c>
      <c r="H70" s="32" t="s">
        <v>107</v>
      </c>
    </row>
    <row r="71" spans="2:8">
      <c r="B71" s="39">
        <v>6</v>
      </c>
      <c r="C71" s="32">
        <v>12.63468</v>
      </c>
      <c r="D71" s="32">
        <v>0.901981554860142</v>
      </c>
      <c r="E71" s="32">
        <v>1373</v>
      </c>
      <c r="F71" s="32">
        <v>1386</v>
      </c>
      <c r="G71" s="32" t="s">
        <v>61</v>
      </c>
      <c r="H71" s="32" t="s">
        <v>108</v>
      </c>
    </row>
    <row r="72" spans="2:8">
      <c r="B72" s="39">
        <v>7</v>
      </c>
      <c r="C72" s="32">
        <v>10.39994</v>
      </c>
      <c r="D72" s="32">
        <v>0.900475402429179</v>
      </c>
      <c r="E72" s="32">
        <v>1660</v>
      </c>
      <c r="F72" s="32">
        <v>1670</v>
      </c>
      <c r="G72" s="32" t="s">
        <v>61</v>
      </c>
      <c r="H72" s="32" t="s">
        <v>109</v>
      </c>
    </row>
    <row r="74" spans="1:2">
      <c r="A74" s="35" t="s">
        <v>110</v>
      </c>
      <c r="B74" s="39" t="s">
        <v>88</v>
      </c>
    </row>
    <row r="76" spans="1:8">
      <c r="A76" s="35" t="s">
        <v>111</v>
      </c>
      <c r="B76" s="39">
        <v>1</v>
      </c>
      <c r="C76" s="32">
        <v>12.682061</v>
      </c>
      <c r="D76" s="32">
        <v>0.999999995741058</v>
      </c>
      <c r="E76" s="32">
        <v>1526</v>
      </c>
      <c r="F76" s="32">
        <v>1532</v>
      </c>
      <c r="G76" s="32" t="s">
        <v>61</v>
      </c>
      <c r="H76" s="32" t="s">
        <v>112</v>
      </c>
    </row>
    <row r="77" spans="2:8">
      <c r="B77" s="39">
        <v>2</v>
      </c>
      <c r="C77" s="32">
        <v>12.459689</v>
      </c>
      <c r="D77" s="32">
        <v>0.96609226078012</v>
      </c>
      <c r="E77" s="32">
        <v>1524</v>
      </c>
      <c r="F77" s="32">
        <v>1534</v>
      </c>
      <c r="G77" s="32" t="s">
        <v>61</v>
      </c>
      <c r="H77" s="32" t="s">
        <v>113</v>
      </c>
    </row>
    <row r="78" spans="2:8">
      <c r="B78" s="39">
        <v>3</v>
      </c>
      <c r="C78" s="32">
        <v>14.267281</v>
      </c>
      <c r="D78" s="32">
        <v>0.940509748300346</v>
      </c>
      <c r="E78" s="32">
        <v>1884</v>
      </c>
      <c r="F78" s="32">
        <v>1895</v>
      </c>
      <c r="G78" s="32" t="s">
        <v>63</v>
      </c>
      <c r="H78" s="32" t="s">
        <v>114</v>
      </c>
    </row>
    <row r="79" spans="2:8">
      <c r="B79" s="39">
        <v>4</v>
      </c>
      <c r="C79" s="32">
        <v>11.058923</v>
      </c>
      <c r="D79" s="32">
        <v>0.910531531568677</v>
      </c>
      <c r="E79" s="32">
        <v>1886</v>
      </c>
      <c r="F79" s="32">
        <v>1896</v>
      </c>
      <c r="G79" s="32" t="s">
        <v>61</v>
      </c>
      <c r="H79" s="32" t="s">
        <v>115</v>
      </c>
    </row>
    <row r="80" spans="2:8">
      <c r="B80" s="39">
        <v>5</v>
      </c>
      <c r="C80" s="32">
        <v>9.220272</v>
      </c>
      <c r="D80" s="32">
        <v>0.905910804407735</v>
      </c>
      <c r="E80" s="32">
        <v>356</v>
      </c>
      <c r="F80" s="32">
        <v>362</v>
      </c>
      <c r="G80" s="32" t="s">
        <v>63</v>
      </c>
      <c r="H80" s="32" t="s">
        <v>65</v>
      </c>
    </row>
    <row r="81" spans="2:8">
      <c r="B81" s="39">
        <v>6</v>
      </c>
      <c r="C81" s="32">
        <v>12.698364</v>
      </c>
      <c r="D81" s="32">
        <v>0.902927734318545</v>
      </c>
      <c r="E81" s="32">
        <v>1882</v>
      </c>
      <c r="F81" s="32">
        <v>1895</v>
      </c>
      <c r="G81" s="32" t="s">
        <v>63</v>
      </c>
      <c r="H81" s="32" t="s">
        <v>116</v>
      </c>
    </row>
    <row r="83" spans="1:8">
      <c r="A83" s="35" t="s">
        <v>117</v>
      </c>
      <c r="B83" s="39">
        <v>1</v>
      </c>
      <c r="C83" s="32">
        <v>13.80592</v>
      </c>
      <c r="D83" s="32">
        <v>1.00000000393588</v>
      </c>
      <c r="E83" s="32">
        <v>1396</v>
      </c>
      <c r="F83" s="32">
        <v>1406</v>
      </c>
      <c r="G83" s="32" t="s">
        <v>63</v>
      </c>
      <c r="H83" s="32" t="s">
        <v>118</v>
      </c>
    </row>
    <row r="84" spans="2:8">
      <c r="B84" s="39">
        <v>2</v>
      </c>
      <c r="C84" s="32">
        <v>12.682061</v>
      </c>
      <c r="D84" s="32">
        <v>0.999999995741058</v>
      </c>
      <c r="E84" s="32">
        <v>1398</v>
      </c>
      <c r="F84" s="32">
        <v>1404</v>
      </c>
      <c r="G84" s="32" t="s">
        <v>63</v>
      </c>
      <c r="H84" s="32" t="s">
        <v>112</v>
      </c>
    </row>
    <row r="85" spans="2:8">
      <c r="B85" s="39">
        <v>3</v>
      </c>
      <c r="C85" s="32">
        <v>15.015288</v>
      </c>
      <c r="D85" s="32">
        <v>0.970905940813427</v>
      </c>
      <c r="E85" s="32">
        <v>1395</v>
      </c>
      <c r="F85" s="32">
        <v>1405</v>
      </c>
      <c r="G85" s="32" t="s">
        <v>61</v>
      </c>
      <c r="H85" s="32" t="s">
        <v>119</v>
      </c>
    </row>
    <row r="86" spans="2:8">
      <c r="B86" s="39">
        <v>4</v>
      </c>
      <c r="C86" s="32">
        <v>13.996978</v>
      </c>
      <c r="D86" s="32">
        <v>0.964784324483751</v>
      </c>
      <c r="E86" s="32">
        <v>801</v>
      </c>
      <c r="F86" s="32">
        <v>810</v>
      </c>
      <c r="G86" s="32" t="s">
        <v>61</v>
      </c>
      <c r="H86" s="32" t="s">
        <v>120</v>
      </c>
    </row>
    <row r="87" spans="2:8">
      <c r="B87" s="39">
        <v>5</v>
      </c>
      <c r="C87" s="32">
        <v>13.064068</v>
      </c>
      <c r="D87" s="32">
        <v>0.921754834757892</v>
      </c>
      <c r="E87" s="32">
        <v>1393</v>
      </c>
      <c r="F87" s="32">
        <v>1404</v>
      </c>
      <c r="G87" s="32" t="s">
        <v>63</v>
      </c>
      <c r="H87" s="32" t="s">
        <v>121</v>
      </c>
    </row>
    <row r="88" spans="2:8">
      <c r="B88" s="39">
        <v>6</v>
      </c>
      <c r="C88" s="32">
        <v>9.10647</v>
      </c>
      <c r="D88" s="32">
        <v>0.902817740785682</v>
      </c>
      <c r="E88" s="32">
        <v>1292</v>
      </c>
      <c r="F88" s="32">
        <v>1298</v>
      </c>
      <c r="G88" s="32" t="s">
        <v>61</v>
      </c>
      <c r="H88" s="32" t="s">
        <v>77</v>
      </c>
    </row>
    <row r="90" spans="1:8">
      <c r="A90" s="35" t="s">
        <v>122</v>
      </c>
      <c r="B90" s="39">
        <v>1</v>
      </c>
      <c r="C90" s="32">
        <v>13.504085</v>
      </c>
      <c r="D90" s="32">
        <v>0.928613535449256</v>
      </c>
      <c r="E90" s="32">
        <v>1237</v>
      </c>
      <c r="F90" s="32">
        <v>1248</v>
      </c>
      <c r="G90" s="32" t="s">
        <v>61</v>
      </c>
      <c r="H90" s="32" t="s">
        <v>123</v>
      </c>
    </row>
    <row r="91" spans="2:8">
      <c r="B91" s="39">
        <v>2</v>
      </c>
      <c r="C91" s="32">
        <v>11.737359</v>
      </c>
      <c r="D91" s="32">
        <v>0.920884515561022</v>
      </c>
      <c r="E91" s="32">
        <v>376</v>
      </c>
      <c r="F91" s="32">
        <v>386</v>
      </c>
      <c r="G91" s="32" t="s">
        <v>63</v>
      </c>
      <c r="H91" s="32" t="s">
        <v>81</v>
      </c>
    </row>
    <row r="92" spans="2:8">
      <c r="B92" s="39">
        <v>3</v>
      </c>
      <c r="C92" s="32">
        <v>13.826811</v>
      </c>
      <c r="D92" s="32">
        <v>0.91969340861709</v>
      </c>
      <c r="E92" s="32">
        <v>1237</v>
      </c>
      <c r="F92" s="32">
        <v>1250</v>
      </c>
      <c r="G92" s="32" t="s">
        <v>61</v>
      </c>
      <c r="H92" s="32" t="s">
        <v>124</v>
      </c>
    </row>
    <row r="93" spans="2:8">
      <c r="B93" s="39">
        <v>4</v>
      </c>
      <c r="C93" s="32">
        <v>9.220272</v>
      </c>
      <c r="D93" s="32">
        <v>0.905910804407735</v>
      </c>
      <c r="E93" s="32">
        <v>1192</v>
      </c>
      <c r="F93" s="32">
        <v>1198</v>
      </c>
      <c r="G93" s="32" t="s">
        <v>63</v>
      </c>
      <c r="H93" s="32" t="s">
        <v>65</v>
      </c>
    </row>
    <row r="94" spans="2:8">
      <c r="B94" s="39">
        <v>5</v>
      </c>
      <c r="C94" s="32">
        <v>10.9320545</v>
      </c>
      <c r="D94" s="32">
        <v>0.904775198158939</v>
      </c>
      <c r="E94" s="32">
        <v>394</v>
      </c>
      <c r="F94" s="32">
        <v>403</v>
      </c>
      <c r="G94" s="32" t="s">
        <v>63</v>
      </c>
      <c r="H94" s="32" t="s">
        <v>125</v>
      </c>
    </row>
    <row r="95" spans="2:8">
      <c r="B95" s="39">
        <v>6</v>
      </c>
      <c r="C95" s="32">
        <v>10.885154</v>
      </c>
      <c r="D95" s="32">
        <v>0.903856913190334</v>
      </c>
      <c r="E95" s="32">
        <v>1237</v>
      </c>
      <c r="F95" s="32">
        <v>1246</v>
      </c>
      <c r="G95" s="32" t="s">
        <v>61</v>
      </c>
      <c r="H95" s="32" t="s">
        <v>126</v>
      </c>
    </row>
    <row r="96" spans="2:8">
      <c r="B96" s="39">
        <v>7</v>
      </c>
      <c r="C96" s="32">
        <v>9.10647</v>
      </c>
      <c r="D96" s="32">
        <v>0.902817740785682</v>
      </c>
      <c r="E96" s="32">
        <v>377</v>
      </c>
      <c r="F96" s="32">
        <v>383</v>
      </c>
      <c r="G96" s="32" t="s">
        <v>61</v>
      </c>
      <c r="H96" s="32" t="s">
        <v>77</v>
      </c>
    </row>
    <row r="97" spans="2:8">
      <c r="B97" s="39">
        <v>8</v>
      </c>
      <c r="C97" s="32">
        <v>9.898741</v>
      </c>
      <c r="D97" s="32">
        <v>0.90158920637432</v>
      </c>
      <c r="E97" s="32">
        <v>375</v>
      </c>
      <c r="F97" s="32">
        <v>385</v>
      </c>
      <c r="G97" s="32" t="s">
        <v>61</v>
      </c>
      <c r="H97" s="32" t="s">
        <v>127</v>
      </c>
    </row>
    <row r="98" spans="2:8">
      <c r="B98" s="39">
        <v>9</v>
      </c>
      <c r="C98" s="32">
        <v>12.397167</v>
      </c>
      <c r="D98" s="32">
        <v>0.900603271235225</v>
      </c>
      <c r="E98" s="32">
        <v>1237</v>
      </c>
      <c r="F98" s="32">
        <v>1249</v>
      </c>
      <c r="G98" s="32" t="s">
        <v>61</v>
      </c>
      <c r="H98" s="32" t="s">
        <v>128</v>
      </c>
    </row>
    <row r="100" spans="1:8">
      <c r="A100" s="35" t="s">
        <v>129</v>
      </c>
      <c r="B100" s="39">
        <v>1</v>
      </c>
      <c r="C100" s="32">
        <v>9.660434</v>
      </c>
      <c r="D100" s="32">
        <v>0.917874115086633</v>
      </c>
      <c r="E100" s="32">
        <v>1473</v>
      </c>
      <c r="F100" s="32">
        <v>1479</v>
      </c>
      <c r="G100" s="32" t="s">
        <v>61</v>
      </c>
      <c r="H100" s="32" t="s">
        <v>82</v>
      </c>
    </row>
    <row r="101" spans="2:8">
      <c r="B101" s="39">
        <v>2</v>
      </c>
      <c r="C101" s="32">
        <v>10.141018</v>
      </c>
      <c r="D101" s="32">
        <v>0.907691483195536</v>
      </c>
      <c r="E101" s="32">
        <v>1471</v>
      </c>
      <c r="F101" s="32">
        <v>1481</v>
      </c>
      <c r="G101" s="32" t="s">
        <v>61</v>
      </c>
      <c r="H101" s="32" t="s">
        <v>130</v>
      </c>
    </row>
    <row r="102" spans="2:8">
      <c r="B102" s="39">
        <v>3</v>
      </c>
      <c r="C102" s="32">
        <v>9.220272</v>
      </c>
      <c r="D102" s="32">
        <v>0.905910804407735</v>
      </c>
      <c r="E102" s="32">
        <v>982</v>
      </c>
      <c r="F102" s="32">
        <v>988</v>
      </c>
      <c r="G102" s="32" t="s">
        <v>63</v>
      </c>
      <c r="H102" s="32" t="s">
        <v>65</v>
      </c>
    </row>
    <row r="104" spans="1:8">
      <c r="A104" s="35" t="s">
        <v>131</v>
      </c>
      <c r="B104" s="39">
        <v>1</v>
      </c>
      <c r="C104" s="32">
        <v>12.682061</v>
      </c>
      <c r="D104" s="32">
        <v>0.999999995741058</v>
      </c>
      <c r="E104" s="32">
        <v>1033</v>
      </c>
      <c r="F104" s="32">
        <v>1039</v>
      </c>
      <c r="G104" s="32" t="s">
        <v>63</v>
      </c>
      <c r="H104" s="32" t="s">
        <v>112</v>
      </c>
    </row>
    <row r="105" spans="2:8">
      <c r="B105" s="39">
        <v>2</v>
      </c>
      <c r="C105" s="32">
        <v>12.288746</v>
      </c>
      <c r="D105" s="32">
        <v>0.961786682997465</v>
      </c>
      <c r="E105" s="32">
        <v>1031</v>
      </c>
      <c r="F105" s="32">
        <v>1041</v>
      </c>
      <c r="G105" s="32" t="s">
        <v>63</v>
      </c>
      <c r="H105" s="32" t="s">
        <v>132</v>
      </c>
    </row>
    <row r="107" spans="1:8">
      <c r="A107" s="35" t="s">
        <v>133</v>
      </c>
      <c r="B107" s="39">
        <v>1</v>
      </c>
      <c r="C107" s="32">
        <v>9.220272</v>
      </c>
      <c r="D107" s="32">
        <v>0.905910804407735</v>
      </c>
      <c r="E107" s="32">
        <v>798</v>
      </c>
      <c r="F107" s="32">
        <v>804</v>
      </c>
      <c r="G107" s="32" t="s">
        <v>63</v>
      </c>
      <c r="H107" s="32" t="s">
        <v>65</v>
      </c>
    </row>
    <row r="109" spans="1:8">
      <c r="A109" s="35" t="s">
        <v>134</v>
      </c>
      <c r="B109" s="39">
        <v>1</v>
      </c>
      <c r="C109" s="32">
        <v>12.682061</v>
      </c>
      <c r="D109" s="32">
        <v>0.999999995741058</v>
      </c>
      <c r="E109" s="32">
        <v>725</v>
      </c>
      <c r="F109" s="32">
        <v>731</v>
      </c>
      <c r="G109" s="32" t="s">
        <v>61</v>
      </c>
      <c r="H109" s="32" t="s">
        <v>112</v>
      </c>
    </row>
    <row r="110" spans="2:8">
      <c r="B110" s="39">
        <v>2</v>
      </c>
      <c r="C110" s="32">
        <v>12.615168</v>
      </c>
      <c r="D110" s="32">
        <v>0.970008324376633</v>
      </c>
      <c r="E110" s="32">
        <v>723</v>
      </c>
      <c r="F110" s="32">
        <v>733</v>
      </c>
      <c r="G110" s="32" t="s">
        <v>61</v>
      </c>
      <c r="H110" s="32" t="s">
        <v>135</v>
      </c>
    </row>
    <row r="111" spans="2:8">
      <c r="B111" s="39">
        <v>3</v>
      </c>
      <c r="C111" s="32">
        <v>10.943933</v>
      </c>
      <c r="D111" s="32">
        <v>0.908776772732676</v>
      </c>
      <c r="E111" s="32">
        <v>724</v>
      </c>
      <c r="F111" s="32">
        <v>734</v>
      </c>
      <c r="G111" s="32" t="s">
        <v>63</v>
      </c>
      <c r="H111" s="32" t="s">
        <v>136</v>
      </c>
    </row>
    <row r="112" spans="2:8">
      <c r="B112" s="39">
        <v>4</v>
      </c>
      <c r="C112" s="32">
        <v>9.220272</v>
      </c>
      <c r="D112" s="32">
        <v>0.905910804407735</v>
      </c>
      <c r="E112" s="32">
        <v>1278</v>
      </c>
      <c r="F112" s="32">
        <v>1284</v>
      </c>
      <c r="G112" s="32" t="s">
        <v>61</v>
      </c>
      <c r="H112" s="32" t="s">
        <v>65</v>
      </c>
    </row>
    <row r="113" spans="2:8">
      <c r="B113" s="39">
        <v>5</v>
      </c>
      <c r="C113" s="32">
        <v>9.915697</v>
      </c>
      <c r="D113" s="32">
        <v>0.90201628840624</v>
      </c>
      <c r="E113" s="32">
        <v>1276</v>
      </c>
      <c r="F113" s="32">
        <v>1286</v>
      </c>
      <c r="G113" s="32" t="s">
        <v>61</v>
      </c>
      <c r="H113" s="32" t="s">
        <v>137</v>
      </c>
    </row>
    <row r="115" spans="1:8">
      <c r="A115" s="35" t="s">
        <v>138</v>
      </c>
      <c r="B115" s="39">
        <v>1</v>
      </c>
      <c r="C115" s="32">
        <v>12.682061</v>
      </c>
      <c r="D115" s="32">
        <v>0.999999995741058</v>
      </c>
      <c r="E115" s="32">
        <v>542</v>
      </c>
      <c r="F115" s="32">
        <v>548</v>
      </c>
      <c r="G115" s="32" t="s">
        <v>61</v>
      </c>
      <c r="H115" s="32" t="s">
        <v>112</v>
      </c>
    </row>
    <row r="116" spans="2:8">
      <c r="B116" s="39">
        <v>2</v>
      </c>
      <c r="C116" s="32">
        <v>11.891276</v>
      </c>
      <c r="D116" s="32">
        <v>0.951775548688261</v>
      </c>
      <c r="E116" s="32">
        <v>540</v>
      </c>
      <c r="F116" s="32">
        <v>550</v>
      </c>
      <c r="G116" s="32" t="s">
        <v>61</v>
      </c>
      <c r="H116" s="32" t="s">
        <v>139</v>
      </c>
    </row>
    <row r="117" spans="2:8">
      <c r="B117" s="39">
        <v>3</v>
      </c>
      <c r="C117" s="32">
        <v>9.660434</v>
      </c>
      <c r="D117" s="32">
        <v>0.917874115086633</v>
      </c>
      <c r="E117" s="32">
        <v>1151</v>
      </c>
      <c r="F117" s="32">
        <v>1157</v>
      </c>
      <c r="G117" s="32" t="s">
        <v>61</v>
      </c>
      <c r="H117" s="32" t="s">
        <v>82</v>
      </c>
    </row>
    <row r="118" spans="2:8">
      <c r="B118" s="39">
        <v>4</v>
      </c>
      <c r="C118" s="32">
        <v>11.499866</v>
      </c>
      <c r="D118" s="32">
        <v>0.917260348289513</v>
      </c>
      <c r="E118" s="32">
        <v>604</v>
      </c>
      <c r="F118" s="32">
        <v>614</v>
      </c>
      <c r="G118" s="32" t="s">
        <v>61</v>
      </c>
      <c r="H118" s="32" t="s">
        <v>140</v>
      </c>
    </row>
    <row r="119" spans="2:8">
      <c r="B119" s="39">
        <v>5</v>
      </c>
      <c r="C119" s="32">
        <v>12.652888</v>
      </c>
      <c r="D119" s="32">
        <v>0.91534563002875</v>
      </c>
      <c r="E119" s="32">
        <v>581</v>
      </c>
      <c r="F119" s="32">
        <v>592</v>
      </c>
      <c r="G119" s="32" t="s">
        <v>63</v>
      </c>
      <c r="H119" s="32" t="s">
        <v>141</v>
      </c>
    </row>
    <row r="120" spans="2:8">
      <c r="B120" s="39">
        <v>6</v>
      </c>
      <c r="C120" s="32">
        <v>12.972573</v>
      </c>
      <c r="D120" s="32">
        <v>0.907001741229429</v>
      </c>
      <c r="E120" s="32">
        <v>579</v>
      </c>
      <c r="F120" s="32">
        <v>592</v>
      </c>
      <c r="G120" s="32" t="s">
        <v>63</v>
      </c>
      <c r="H120" s="32" t="s">
        <v>142</v>
      </c>
    </row>
    <row r="121" spans="2:8">
      <c r="B121" s="39">
        <v>7</v>
      </c>
      <c r="C121" s="32">
        <v>9.10647</v>
      </c>
      <c r="D121" s="32">
        <v>0.902817740785682</v>
      </c>
      <c r="E121" s="32">
        <v>607</v>
      </c>
      <c r="F121" s="32">
        <v>613</v>
      </c>
      <c r="G121" s="32" t="s">
        <v>63</v>
      </c>
      <c r="H121" s="32" t="s">
        <v>77</v>
      </c>
    </row>
    <row r="122" spans="2:8">
      <c r="B122" s="39">
        <v>8</v>
      </c>
      <c r="C122" s="32">
        <v>9.10647</v>
      </c>
      <c r="D122" s="32">
        <v>0.902817740785682</v>
      </c>
      <c r="E122" s="32">
        <v>1083</v>
      </c>
      <c r="F122" s="32">
        <v>1089</v>
      </c>
      <c r="G122" s="32" t="s">
        <v>63</v>
      </c>
      <c r="H122" s="32" t="s">
        <v>77</v>
      </c>
    </row>
    <row r="123" spans="2:8">
      <c r="B123" s="39">
        <v>9</v>
      </c>
      <c r="C123" s="32">
        <v>9.10647</v>
      </c>
      <c r="D123" s="32">
        <v>0.902817740785682</v>
      </c>
      <c r="E123" s="32">
        <v>1145</v>
      </c>
      <c r="F123" s="32">
        <v>1151</v>
      </c>
      <c r="G123" s="32" t="s">
        <v>61</v>
      </c>
      <c r="H123" s="32" t="s">
        <v>77</v>
      </c>
    </row>
    <row r="125" spans="1:8">
      <c r="A125" s="35" t="s">
        <v>143</v>
      </c>
      <c r="B125" s="39">
        <v>1</v>
      </c>
      <c r="C125" s="32">
        <v>11.699256</v>
      </c>
      <c r="D125" s="32">
        <v>0.920303059595211</v>
      </c>
      <c r="E125" s="32">
        <v>451</v>
      </c>
      <c r="F125" s="32">
        <v>461</v>
      </c>
      <c r="G125" s="32" t="s">
        <v>63</v>
      </c>
      <c r="H125" s="32" t="s">
        <v>144</v>
      </c>
    </row>
    <row r="126" spans="2:8">
      <c r="B126" s="39">
        <v>2</v>
      </c>
      <c r="C126" s="32">
        <v>9.660434</v>
      </c>
      <c r="D126" s="32">
        <v>0.917874115086633</v>
      </c>
      <c r="E126" s="32">
        <v>452</v>
      </c>
      <c r="F126" s="32">
        <v>458</v>
      </c>
      <c r="G126" s="32" t="s">
        <v>61</v>
      </c>
      <c r="H126" s="32" t="s">
        <v>82</v>
      </c>
    </row>
    <row r="127" spans="2:8">
      <c r="B127" s="39">
        <v>3</v>
      </c>
      <c r="C127" s="32">
        <v>12.242148</v>
      </c>
      <c r="D127" s="32">
        <v>0.908943278187979</v>
      </c>
      <c r="E127" s="32">
        <v>1755</v>
      </c>
      <c r="F127" s="32">
        <v>1766</v>
      </c>
      <c r="G127" s="32" t="s">
        <v>63</v>
      </c>
      <c r="H127" s="32" t="s">
        <v>145</v>
      </c>
    </row>
    <row r="128" spans="2:8">
      <c r="B128" s="39">
        <v>4</v>
      </c>
      <c r="C128" s="32">
        <v>9.962101</v>
      </c>
      <c r="D128" s="32">
        <v>0.903185071168286</v>
      </c>
      <c r="E128" s="32">
        <v>450</v>
      </c>
      <c r="F128" s="32">
        <v>460</v>
      </c>
      <c r="G128" s="32" t="s">
        <v>61</v>
      </c>
      <c r="H128" s="32" t="s">
        <v>146</v>
      </c>
    </row>
    <row r="129" spans="2:8">
      <c r="B129" s="39">
        <v>5</v>
      </c>
      <c r="C129" s="32">
        <v>11.761413</v>
      </c>
      <c r="D129" s="32">
        <v>0.901449875165146</v>
      </c>
      <c r="E129" s="32">
        <v>1879</v>
      </c>
      <c r="F129" s="32">
        <v>1890</v>
      </c>
      <c r="G129" s="32" t="s">
        <v>63</v>
      </c>
      <c r="H129" s="32" t="s">
        <v>147</v>
      </c>
    </row>
    <row r="131" spans="1:2">
      <c r="A131" s="35" t="s">
        <v>148</v>
      </c>
      <c r="B131" s="39" t="s">
        <v>88</v>
      </c>
    </row>
    <row r="133" spans="1:8">
      <c r="A133" s="35" t="s">
        <v>149</v>
      </c>
      <c r="B133" s="39">
        <v>1</v>
      </c>
      <c r="C133" s="32">
        <v>9.660434</v>
      </c>
      <c r="D133" s="32">
        <v>0.917874115086633</v>
      </c>
      <c r="E133" s="32">
        <v>337</v>
      </c>
      <c r="F133" s="32">
        <v>343</v>
      </c>
      <c r="G133" s="32" t="s">
        <v>61</v>
      </c>
      <c r="H133" s="32" t="s">
        <v>82</v>
      </c>
    </row>
    <row r="134" spans="2:8">
      <c r="B134" s="39">
        <v>2</v>
      </c>
      <c r="C134" s="32">
        <v>14.435515</v>
      </c>
      <c r="D134" s="32">
        <v>0.915308798573142</v>
      </c>
      <c r="E134" s="32">
        <v>664</v>
      </c>
      <c r="F134" s="32">
        <v>676</v>
      </c>
      <c r="G134" s="32" t="s">
        <v>61</v>
      </c>
      <c r="H134" s="32" t="s">
        <v>150</v>
      </c>
    </row>
    <row r="135" spans="2:8">
      <c r="B135" s="39">
        <v>3</v>
      </c>
      <c r="C135" s="32">
        <v>9.10647</v>
      </c>
      <c r="D135" s="32">
        <v>0.902817740785682</v>
      </c>
      <c r="E135" s="32">
        <v>1312</v>
      </c>
      <c r="F135" s="32">
        <v>1318</v>
      </c>
      <c r="G135" s="32" t="s">
        <v>61</v>
      </c>
      <c r="H135" s="32" t="s">
        <v>77</v>
      </c>
    </row>
    <row r="136" spans="2:8">
      <c r="B136" s="39">
        <v>4</v>
      </c>
      <c r="C136" s="32">
        <v>9.907409</v>
      </c>
      <c r="D136" s="32">
        <v>0.901807527442268</v>
      </c>
      <c r="E136" s="32">
        <v>335</v>
      </c>
      <c r="F136" s="32">
        <v>345</v>
      </c>
      <c r="G136" s="32" t="s">
        <v>61</v>
      </c>
      <c r="H136" s="32" t="s">
        <v>151</v>
      </c>
    </row>
    <row r="138" spans="1:8">
      <c r="A138" s="35" t="s">
        <v>152</v>
      </c>
      <c r="B138" s="39">
        <v>1</v>
      </c>
      <c r="C138" s="32">
        <v>9.660434</v>
      </c>
      <c r="D138" s="32">
        <v>0.917874115086633</v>
      </c>
      <c r="E138" s="32">
        <v>373</v>
      </c>
      <c r="F138" s="32">
        <v>379</v>
      </c>
      <c r="G138" s="32" t="s">
        <v>61</v>
      </c>
      <c r="H138" s="32" t="s">
        <v>82</v>
      </c>
    </row>
    <row r="139" spans="2:8">
      <c r="B139" s="39">
        <v>2</v>
      </c>
      <c r="C139" s="32">
        <v>14.435515</v>
      </c>
      <c r="D139" s="32">
        <v>0.915308798573142</v>
      </c>
      <c r="E139" s="32">
        <v>1827</v>
      </c>
      <c r="F139" s="32">
        <v>1839</v>
      </c>
      <c r="G139" s="32" t="s">
        <v>61</v>
      </c>
      <c r="H139" s="32" t="s">
        <v>150</v>
      </c>
    </row>
    <row r="140" spans="2:8">
      <c r="B140" s="39">
        <v>3</v>
      </c>
      <c r="C140" s="32">
        <v>11.273462</v>
      </c>
      <c r="D140" s="32">
        <v>0.913805419427835</v>
      </c>
      <c r="E140" s="32">
        <v>372</v>
      </c>
      <c r="F140" s="32">
        <v>382</v>
      </c>
      <c r="G140" s="32" t="s">
        <v>63</v>
      </c>
      <c r="H140" s="32" t="s">
        <v>153</v>
      </c>
    </row>
    <row r="141" spans="2:8">
      <c r="B141" s="39">
        <v>4</v>
      </c>
      <c r="C141" s="32">
        <v>14.126724</v>
      </c>
      <c r="D141" s="32">
        <v>0.905345970061019</v>
      </c>
      <c r="E141" s="32">
        <v>1827</v>
      </c>
      <c r="F141" s="32">
        <v>1840</v>
      </c>
      <c r="G141" s="32" t="s">
        <v>61</v>
      </c>
      <c r="H141" s="32" t="s">
        <v>154</v>
      </c>
    </row>
    <row r="142" spans="2:8">
      <c r="B142" s="39">
        <v>5</v>
      </c>
      <c r="C142" s="32">
        <v>9.10647</v>
      </c>
      <c r="D142" s="32">
        <v>0.902817740785682</v>
      </c>
      <c r="E142" s="32">
        <v>121</v>
      </c>
      <c r="F142" s="32">
        <v>127</v>
      </c>
      <c r="G142" s="32" t="s">
        <v>61</v>
      </c>
      <c r="H142" s="32" t="s">
        <v>77</v>
      </c>
    </row>
    <row r="143" spans="2:8">
      <c r="B143" s="39">
        <v>6</v>
      </c>
      <c r="C143" s="32">
        <v>9.10647</v>
      </c>
      <c r="D143" s="32">
        <v>0.902817740785682</v>
      </c>
      <c r="E143" s="32">
        <v>1599</v>
      </c>
      <c r="F143" s="32">
        <v>1605</v>
      </c>
      <c r="G143" s="32" t="s">
        <v>63</v>
      </c>
      <c r="H143" s="32" t="s">
        <v>77</v>
      </c>
    </row>
    <row r="144" spans="2:8">
      <c r="B144" s="39">
        <v>7</v>
      </c>
      <c r="C144" s="32">
        <v>9.898741</v>
      </c>
      <c r="D144" s="32">
        <v>0.90158920637432</v>
      </c>
      <c r="E144" s="32">
        <v>1597</v>
      </c>
      <c r="F144" s="32">
        <v>1607</v>
      </c>
      <c r="G144" s="32" t="s">
        <v>63</v>
      </c>
      <c r="H144" s="32" t="s">
        <v>127</v>
      </c>
    </row>
    <row r="145" spans="2:8">
      <c r="B145" s="39">
        <v>8</v>
      </c>
      <c r="C145" s="32">
        <v>9.8497095</v>
      </c>
      <c r="D145" s="32">
        <v>0.900354247515652</v>
      </c>
      <c r="E145" s="32">
        <v>371</v>
      </c>
      <c r="F145" s="32">
        <v>381</v>
      </c>
      <c r="G145" s="32" t="s">
        <v>61</v>
      </c>
      <c r="H145" s="32" t="s">
        <v>155</v>
      </c>
    </row>
    <row r="147" spans="1:2">
      <c r="A147" s="35" t="s">
        <v>156</v>
      </c>
      <c r="B147" s="39" t="s">
        <v>88</v>
      </c>
    </row>
    <row r="149" spans="1:8">
      <c r="A149" s="35" t="s">
        <v>157</v>
      </c>
      <c r="B149" s="39">
        <v>1</v>
      </c>
      <c r="C149" s="32">
        <v>11.085223</v>
      </c>
      <c r="D149" s="32">
        <v>0.907774137350925</v>
      </c>
      <c r="E149" s="32">
        <v>1404</v>
      </c>
      <c r="F149" s="32">
        <v>1413</v>
      </c>
      <c r="G149" s="32" t="s">
        <v>63</v>
      </c>
      <c r="H149" s="32" t="s">
        <v>158</v>
      </c>
    </row>
    <row r="150" spans="2:8">
      <c r="B150" s="39">
        <v>2</v>
      </c>
      <c r="C150" s="32">
        <v>10.603412</v>
      </c>
      <c r="D150" s="32">
        <v>0.903580401153751</v>
      </c>
      <c r="E150" s="32">
        <v>1393</v>
      </c>
      <c r="F150" s="32">
        <v>1403</v>
      </c>
      <c r="G150" s="32" t="s">
        <v>61</v>
      </c>
      <c r="H150" s="32" t="s">
        <v>159</v>
      </c>
    </row>
    <row r="151" spans="2:8">
      <c r="B151" s="39">
        <v>3</v>
      </c>
      <c r="C151" s="32">
        <v>10.75081</v>
      </c>
      <c r="D151" s="32">
        <v>0.90122654649871</v>
      </c>
      <c r="E151" s="32">
        <v>1393</v>
      </c>
      <c r="F151" s="32">
        <v>1402</v>
      </c>
      <c r="G151" s="32" t="s">
        <v>63</v>
      </c>
      <c r="H151" s="32" t="s">
        <v>160</v>
      </c>
    </row>
    <row r="153" spans="1:8">
      <c r="A153" s="35" t="s">
        <v>161</v>
      </c>
      <c r="B153" s="39">
        <v>1</v>
      </c>
      <c r="C153" s="32">
        <v>14.779815</v>
      </c>
      <c r="D153" s="32">
        <v>0.980111742130898</v>
      </c>
      <c r="E153" s="32">
        <v>65</v>
      </c>
      <c r="F153" s="32">
        <v>74</v>
      </c>
      <c r="G153" s="32" t="s">
        <v>63</v>
      </c>
      <c r="H153" s="32" t="s">
        <v>162</v>
      </c>
    </row>
    <row r="154" spans="2:8">
      <c r="B154" s="39">
        <v>2</v>
      </c>
      <c r="C154" s="32">
        <v>14.431216</v>
      </c>
      <c r="D154" s="32">
        <v>0.96199296044788</v>
      </c>
      <c r="E154" s="32">
        <v>65</v>
      </c>
      <c r="F154" s="32">
        <v>75</v>
      </c>
      <c r="G154" s="32" t="s">
        <v>61</v>
      </c>
      <c r="H154" s="32" t="s">
        <v>163</v>
      </c>
    </row>
    <row r="155" spans="2:8">
      <c r="B155" s="39">
        <v>3</v>
      </c>
      <c r="C155" s="32">
        <v>12.149269</v>
      </c>
      <c r="D155" s="32">
        <v>0.927170291185417</v>
      </c>
      <c r="E155" s="32">
        <v>1599</v>
      </c>
      <c r="F155" s="32">
        <v>1609</v>
      </c>
      <c r="G155" s="32" t="s">
        <v>63</v>
      </c>
      <c r="H155" s="32" t="s">
        <v>164</v>
      </c>
    </row>
    <row r="156" spans="2:8">
      <c r="B156" s="39">
        <v>4</v>
      </c>
      <c r="C156" s="32">
        <v>9.660434</v>
      </c>
      <c r="D156" s="32">
        <v>0.917874115086633</v>
      </c>
      <c r="E156" s="32">
        <v>68</v>
      </c>
      <c r="F156" s="32">
        <v>74</v>
      </c>
      <c r="G156" s="32" t="s">
        <v>63</v>
      </c>
      <c r="H156" s="32" t="s">
        <v>82</v>
      </c>
    </row>
    <row r="157" spans="2:8">
      <c r="B157" s="39">
        <v>5</v>
      </c>
      <c r="C157" s="32">
        <v>9.660434</v>
      </c>
      <c r="D157" s="32">
        <v>0.917874115086633</v>
      </c>
      <c r="E157" s="32">
        <v>749</v>
      </c>
      <c r="F157" s="32">
        <v>755</v>
      </c>
      <c r="G157" s="32" t="s">
        <v>61</v>
      </c>
      <c r="H157" s="32" t="s">
        <v>82</v>
      </c>
    </row>
    <row r="158" spans="2:8">
      <c r="B158" s="39">
        <v>6</v>
      </c>
      <c r="C158" s="32">
        <v>13.35039</v>
      </c>
      <c r="D158" s="32">
        <v>0.917172872675259</v>
      </c>
      <c r="E158" s="32">
        <v>62</v>
      </c>
      <c r="F158" s="32">
        <v>74</v>
      </c>
      <c r="G158" s="32" t="s">
        <v>63</v>
      </c>
      <c r="H158" s="32" t="s">
        <v>165</v>
      </c>
    </row>
    <row r="159" spans="2:8">
      <c r="B159" s="39">
        <v>7</v>
      </c>
      <c r="C159" s="32">
        <v>9.969752</v>
      </c>
      <c r="D159" s="32">
        <v>0.903377786530609</v>
      </c>
      <c r="E159" s="32">
        <v>66</v>
      </c>
      <c r="F159" s="32">
        <v>76</v>
      </c>
      <c r="G159" s="32" t="s">
        <v>63</v>
      </c>
      <c r="H159" s="32" t="s">
        <v>166</v>
      </c>
    </row>
    <row r="160" spans="2:8">
      <c r="B160" s="39">
        <v>8</v>
      </c>
      <c r="C160" s="32">
        <v>9.10647</v>
      </c>
      <c r="D160" s="32">
        <v>0.902817740785682</v>
      </c>
      <c r="E160" s="32">
        <v>440</v>
      </c>
      <c r="F160" s="32">
        <v>446</v>
      </c>
      <c r="G160" s="32" t="s">
        <v>61</v>
      </c>
      <c r="H160" s="32" t="s">
        <v>77</v>
      </c>
    </row>
    <row r="162" spans="1:8">
      <c r="A162" s="35" t="s">
        <v>167</v>
      </c>
      <c r="B162" s="39">
        <v>1</v>
      </c>
      <c r="C162" s="32">
        <v>12.682061</v>
      </c>
      <c r="D162" s="32">
        <v>0.999999995741058</v>
      </c>
      <c r="E162" s="32">
        <v>102</v>
      </c>
      <c r="F162" s="32">
        <v>108</v>
      </c>
      <c r="G162" s="32" t="s">
        <v>63</v>
      </c>
      <c r="H162" s="32" t="s">
        <v>112</v>
      </c>
    </row>
    <row r="163" spans="2:8">
      <c r="B163" s="39">
        <v>2</v>
      </c>
      <c r="C163" s="32">
        <v>12.525208</v>
      </c>
      <c r="D163" s="32">
        <v>0.967742507673089</v>
      </c>
      <c r="E163" s="32">
        <v>100</v>
      </c>
      <c r="F163" s="32">
        <v>110</v>
      </c>
      <c r="G163" s="32" t="s">
        <v>63</v>
      </c>
      <c r="H163" s="32" t="s">
        <v>168</v>
      </c>
    </row>
    <row r="164" spans="2:8">
      <c r="B164" s="39">
        <v>3</v>
      </c>
      <c r="C164" s="32">
        <v>10.918476</v>
      </c>
      <c r="D164" s="32">
        <v>0.908388305893426</v>
      </c>
      <c r="E164" s="32">
        <v>99</v>
      </c>
      <c r="F164" s="32">
        <v>109</v>
      </c>
      <c r="G164" s="32" t="s">
        <v>61</v>
      </c>
      <c r="H164" s="32" t="s">
        <v>169</v>
      </c>
    </row>
    <row r="165" spans="2:8">
      <c r="B165" s="39">
        <v>4</v>
      </c>
      <c r="C165" s="32">
        <v>10.664009</v>
      </c>
      <c r="D165" s="32">
        <v>0.904505121920722</v>
      </c>
      <c r="E165" s="32">
        <v>561</v>
      </c>
      <c r="F165" s="32">
        <v>571</v>
      </c>
      <c r="G165" s="32" t="s">
        <v>63</v>
      </c>
      <c r="H165" s="32" t="s">
        <v>170</v>
      </c>
    </row>
    <row r="166" spans="2:8">
      <c r="B166" s="39">
        <v>5</v>
      </c>
      <c r="C166" s="32">
        <v>9.10647</v>
      </c>
      <c r="D166" s="32">
        <v>0.902817740785682</v>
      </c>
      <c r="E166" s="32">
        <v>1224</v>
      </c>
      <c r="F166" s="32">
        <v>1230</v>
      </c>
      <c r="G166" s="32" t="s">
        <v>63</v>
      </c>
      <c r="H166" s="32" t="s">
        <v>77</v>
      </c>
    </row>
    <row r="167" spans="2:8">
      <c r="B167" s="39">
        <v>6</v>
      </c>
      <c r="C167" s="32">
        <v>9.10647</v>
      </c>
      <c r="D167" s="32">
        <v>0.902817740785682</v>
      </c>
      <c r="E167" s="32">
        <v>1315</v>
      </c>
      <c r="F167" s="32">
        <v>1321</v>
      </c>
      <c r="G167" s="32" t="s">
        <v>63</v>
      </c>
      <c r="H167" s="32" t="s">
        <v>77</v>
      </c>
    </row>
    <row r="169" spans="1:8">
      <c r="A169" s="35" t="s">
        <v>171</v>
      </c>
      <c r="B169" s="39">
        <v>1</v>
      </c>
      <c r="C169" s="32">
        <v>12.682061</v>
      </c>
      <c r="D169" s="32">
        <v>0.999999995741058</v>
      </c>
      <c r="E169" s="32">
        <v>163</v>
      </c>
      <c r="F169" s="32">
        <v>169</v>
      </c>
      <c r="G169" s="32" t="s">
        <v>63</v>
      </c>
      <c r="H169" s="32" t="s">
        <v>112</v>
      </c>
    </row>
    <row r="170" spans="2:8">
      <c r="B170" s="39">
        <v>2</v>
      </c>
      <c r="C170" s="32">
        <v>13.29977</v>
      </c>
      <c r="D170" s="32">
        <v>0.987251533221979</v>
      </c>
      <c r="E170" s="32">
        <v>161</v>
      </c>
      <c r="F170" s="32">
        <v>171</v>
      </c>
      <c r="G170" s="32" t="s">
        <v>63</v>
      </c>
      <c r="H170" s="32" t="s">
        <v>172</v>
      </c>
    </row>
    <row r="171" spans="2:8">
      <c r="B171" s="39">
        <v>3</v>
      </c>
      <c r="C171" s="32">
        <v>12.691106</v>
      </c>
      <c r="D171" s="32">
        <v>0.935438756850111</v>
      </c>
      <c r="E171" s="32">
        <v>1983</v>
      </c>
      <c r="F171" s="32">
        <v>1993</v>
      </c>
      <c r="G171" s="32" t="s">
        <v>63</v>
      </c>
      <c r="H171" s="32" t="s">
        <v>173</v>
      </c>
    </row>
    <row r="172" spans="2:8">
      <c r="B172" s="39">
        <v>4</v>
      </c>
      <c r="C172" s="32">
        <v>11.98193</v>
      </c>
      <c r="D172" s="32">
        <v>0.924616681649228</v>
      </c>
      <c r="E172" s="32">
        <v>160</v>
      </c>
      <c r="F172" s="32">
        <v>170</v>
      </c>
      <c r="G172" s="32" t="s">
        <v>61</v>
      </c>
      <c r="H172" s="32" t="s">
        <v>174</v>
      </c>
    </row>
    <row r="173" spans="2:8">
      <c r="B173" s="39">
        <v>5</v>
      </c>
      <c r="C173" s="32">
        <v>9.220272</v>
      </c>
      <c r="D173" s="32">
        <v>0.905910804407735</v>
      </c>
      <c r="E173" s="32">
        <v>1984</v>
      </c>
      <c r="F173" s="32">
        <v>1990</v>
      </c>
      <c r="G173" s="32" t="s">
        <v>61</v>
      </c>
      <c r="H173" s="32" t="s">
        <v>65</v>
      </c>
    </row>
    <row r="175" spans="1:8">
      <c r="A175" s="35" t="s">
        <v>175</v>
      </c>
      <c r="B175" s="39">
        <v>1</v>
      </c>
      <c r="C175" s="32">
        <v>9.660434</v>
      </c>
      <c r="D175" s="32">
        <v>0.917874115086633</v>
      </c>
      <c r="E175" s="32">
        <v>1667</v>
      </c>
      <c r="F175" s="32">
        <v>1673</v>
      </c>
      <c r="G175" s="32" t="s">
        <v>61</v>
      </c>
      <c r="H175" s="32" t="s">
        <v>82</v>
      </c>
    </row>
    <row r="176" spans="2:8">
      <c r="B176" s="39">
        <v>2</v>
      </c>
      <c r="C176" s="32">
        <v>10.024365</v>
      </c>
      <c r="D176" s="32">
        <v>0.904753336566601</v>
      </c>
      <c r="E176" s="32">
        <v>1665</v>
      </c>
      <c r="F176" s="32">
        <v>1675</v>
      </c>
      <c r="G176" s="32" t="s">
        <v>61</v>
      </c>
      <c r="H176" s="32" t="s">
        <v>176</v>
      </c>
    </row>
    <row r="177" spans="2:8">
      <c r="B177" s="39">
        <v>3</v>
      </c>
      <c r="C177" s="32">
        <v>9.10647</v>
      </c>
      <c r="D177" s="32">
        <v>0.902817740785682</v>
      </c>
      <c r="E177" s="32">
        <v>1471</v>
      </c>
      <c r="F177" s="32">
        <v>1477</v>
      </c>
      <c r="G177" s="32" t="s">
        <v>63</v>
      </c>
      <c r="H177" s="32" t="s">
        <v>77</v>
      </c>
    </row>
    <row r="179" spans="1:8">
      <c r="A179" s="35" t="s">
        <v>177</v>
      </c>
      <c r="B179" s="39">
        <v>1</v>
      </c>
      <c r="C179" s="32">
        <v>11.431425</v>
      </c>
      <c r="D179" s="32">
        <v>0.916215942538238</v>
      </c>
      <c r="E179" s="32">
        <v>1527</v>
      </c>
      <c r="F179" s="32">
        <v>1537</v>
      </c>
      <c r="G179" s="32" t="s">
        <v>63</v>
      </c>
      <c r="H179" s="32" t="s">
        <v>178</v>
      </c>
    </row>
    <row r="180" spans="2:8">
      <c r="B180" s="39">
        <v>2</v>
      </c>
      <c r="C180" s="32">
        <v>10.697035</v>
      </c>
      <c r="D180" s="32">
        <v>0.905009096994458</v>
      </c>
      <c r="E180" s="32">
        <v>426</v>
      </c>
      <c r="F180" s="32">
        <v>436</v>
      </c>
      <c r="G180" s="32" t="s">
        <v>61</v>
      </c>
      <c r="H180" s="32" t="s">
        <v>179</v>
      </c>
    </row>
    <row r="182" spans="1:8">
      <c r="A182" s="35" t="s">
        <v>180</v>
      </c>
      <c r="B182" s="39">
        <v>1</v>
      </c>
      <c r="C182" s="32">
        <v>13.018198</v>
      </c>
      <c r="D182" s="32">
        <v>0.94043020573157</v>
      </c>
      <c r="E182" s="32">
        <v>453</v>
      </c>
      <c r="F182" s="32">
        <v>463</v>
      </c>
      <c r="G182" s="32" t="s">
        <v>61</v>
      </c>
      <c r="H182" s="32" t="s">
        <v>181</v>
      </c>
    </row>
    <row r="183" spans="2:8">
      <c r="B183" s="39">
        <v>2</v>
      </c>
      <c r="C183" s="32">
        <v>12.277056</v>
      </c>
      <c r="D183" s="32">
        <v>0.931109412955552</v>
      </c>
      <c r="E183" s="32">
        <v>1170</v>
      </c>
      <c r="F183" s="32">
        <v>1179</v>
      </c>
      <c r="G183" s="32" t="s">
        <v>63</v>
      </c>
      <c r="H183" s="32" t="s">
        <v>182</v>
      </c>
    </row>
    <row r="184" spans="2:8">
      <c r="B184" s="39">
        <v>3</v>
      </c>
      <c r="C184" s="32">
        <v>12.116497</v>
      </c>
      <c r="D184" s="32">
        <v>0.927965782122383</v>
      </c>
      <c r="E184" s="32">
        <v>140</v>
      </c>
      <c r="F184" s="32">
        <v>149</v>
      </c>
      <c r="G184" s="32" t="s">
        <v>63</v>
      </c>
      <c r="H184" s="32" t="s">
        <v>183</v>
      </c>
    </row>
    <row r="185" spans="2:8">
      <c r="B185" s="39">
        <v>4</v>
      </c>
      <c r="C185" s="32">
        <v>12.0037155</v>
      </c>
      <c r="D185" s="32">
        <v>0.925757596100154</v>
      </c>
      <c r="E185" s="32">
        <v>453</v>
      </c>
      <c r="F185" s="32">
        <v>462</v>
      </c>
      <c r="G185" s="32" t="s">
        <v>63</v>
      </c>
      <c r="H185" s="32" t="s">
        <v>184</v>
      </c>
    </row>
    <row r="186" spans="2:8">
      <c r="B186" s="39">
        <v>5</v>
      </c>
      <c r="C186" s="32">
        <v>9.660434</v>
      </c>
      <c r="D186" s="32">
        <v>0.917874115086633</v>
      </c>
      <c r="E186" s="32">
        <v>456</v>
      </c>
      <c r="F186" s="32">
        <v>462</v>
      </c>
      <c r="G186" s="32" t="s">
        <v>63</v>
      </c>
      <c r="H186" s="32" t="s">
        <v>82</v>
      </c>
    </row>
    <row r="187" spans="2:8">
      <c r="B187" s="39">
        <v>6</v>
      </c>
      <c r="C187" s="32">
        <v>12.329034</v>
      </c>
      <c r="D187" s="32">
        <v>0.910297593259551</v>
      </c>
      <c r="E187" s="32">
        <v>321</v>
      </c>
      <c r="F187" s="32">
        <v>332</v>
      </c>
      <c r="G187" s="32" t="s">
        <v>63</v>
      </c>
      <c r="H187" s="32" t="s">
        <v>185</v>
      </c>
    </row>
    <row r="188" spans="2:8">
      <c r="B188" s="39">
        <v>7</v>
      </c>
      <c r="C188" s="32">
        <v>13.004701</v>
      </c>
      <c r="D188" s="32">
        <v>0.907479067498479</v>
      </c>
      <c r="E188" s="32">
        <v>319</v>
      </c>
      <c r="F188" s="32">
        <v>332</v>
      </c>
      <c r="G188" s="32" t="s">
        <v>63</v>
      </c>
      <c r="H188" s="32" t="s">
        <v>186</v>
      </c>
    </row>
    <row r="189" spans="2:8">
      <c r="B189" s="39">
        <v>8</v>
      </c>
      <c r="C189" s="32">
        <v>10.130301</v>
      </c>
      <c r="D189" s="32">
        <v>0.907421566390548</v>
      </c>
      <c r="E189" s="32">
        <v>454</v>
      </c>
      <c r="F189" s="32">
        <v>464</v>
      </c>
      <c r="G189" s="32" t="s">
        <v>63</v>
      </c>
      <c r="H189" s="32" t="s">
        <v>187</v>
      </c>
    </row>
    <row r="191" spans="1:8">
      <c r="A191" s="35" t="s">
        <v>188</v>
      </c>
      <c r="B191" s="39">
        <v>1</v>
      </c>
      <c r="C191" s="32">
        <v>12.6406765</v>
      </c>
      <c r="D191" s="32">
        <v>0.938228861622049</v>
      </c>
      <c r="E191" s="32">
        <v>551</v>
      </c>
      <c r="F191" s="32">
        <v>560</v>
      </c>
      <c r="G191" s="32" t="s">
        <v>63</v>
      </c>
      <c r="H191" s="32" t="s">
        <v>189</v>
      </c>
    </row>
    <row r="192" spans="2:8">
      <c r="B192" s="39">
        <v>2</v>
      </c>
      <c r="C192" s="32">
        <v>12.42705</v>
      </c>
      <c r="D192" s="32">
        <v>0.901122708820725</v>
      </c>
      <c r="E192" s="32">
        <v>548</v>
      </c>
      <c r="F192" s="32">
        <v>560</v>
      </c>
      <c r="G192" s="32" t="s">
        <v>63</v>
      </c>
      <c r="H192" s="32" t="s">
        <v>190</v>
      </c>
    </row>
    <row r="194" spans="1:8">
      <c r="A194" s="35" t="s">
        <v>191</v>
      </c>
      <c r="B194" s="39">
        <v>1</v>
      </c>
      <c r="C194" s="32">
        <v>12.682061</v>
      </c>
      <c r="D194" s="32">
        <v>0.999999995741058</v>
      </c>
      <c r="E194" s="32">
        <v>307</v>
      </c>
      <c r="F194" s="32">
        <v>313</v>
      </c>
      <c r="G194" s="32" t="s">
        <v>61</v>
      </c>
      <c r="H194" s="32" t="s">
        <v>112</v>
      </c>
    </row>
    <row r="195" spans="2:8">
      <c r="B195" s="39">
        <v>2</v>
      </c>
      <c r="C195" s="32">
        <v>13.16223</v>
      </c>
      <c r="D195" s="32">
        <v>0.983787268609627</v>
      </c>
      <c r="E195" s="32">
        <v>305</v>
      </c>
      <c r="F195" s="32">
        <v>315</v>
      </c>
      <c r="G195" s="32" t="s">
        <v>61</v>
      </c>
      <c r="H195" s="32" t="s">
        <v>192</v>
      </c>
    </row>
    <row r="196" spans="2:8">
      <c r="B196" s="39">
        <v>3</v>
      </c>
      <c r="C196" s="32">
        <v>14.713123</v>
      </c>
      <c r="D196" s="32">
        <v>0.966294881781155</v>
      </c>
      <c r="E196" s="32">
        <v>306</v>
      </c>
      <c r="F196" s="32">
        <v>316</v>
      </c>
      <c r="G196" s="32" t="s">
        <v>63</v>
      </c>
      <c r="H196" s="32" t="s">
        <v>193</v>
      </c>
    </row>
    <row r="197" spans="2:8">
      <c r="B197" s="39">
        <v>4</v>
      </c>
      <c r="C197" s="32">
        <v>13.059893</v>
      </c>
      <c r="D197" s="32">
        <v>0.946436830602699</v>
      </c>
      <c r="E197" s="32">
        <v>375</v>
      </c>
      <c r="F197" s="32">
        <v>384</v>
      </c>
      <c r="G197" s="32" t="s">
        <v>63</v>
      </c>
      <c r="H197" s="32" t="s">
        <v>194</v>
      </c>
    </row>
    <row r="198" spans="2:8">
      <c r="B198" s="39">
        <v>5</v>
      </c>
      <c r="C198" s="32">
        <v>13.554576</v>
      </c>
      <c r="D198" s="32">
        <v>0.920722169439345</v>
      </c>
      <c r="E198" s="32">
        <v>372</v>
      </c>
      <c r="F198" s="32">
        <v>384</v>
      </c>
      <c r="G198" s="32" t="s">
        <v>63</v>
      </c>
      <c r="H198" s="32" t="s">
        <v>195</v>
      </c>
    </row>
    <row r="199" spans="2:8">
      <c r="B199" s="39">
        <v>6</v>
      </c>
      <c r="C199" s="32">
        <v>11.674184</v>
      </c>
      <c r="D199" s="32">
        <v>0.919305588744029</v>
      </c>
      <c r="E199" s="32">
        <v>1848</v>
      </c>
      <c r="F199" s="32">
        <v>1857</v>
      </c>
      <c r="G199" s="32" t="s">
        <v>61</v>
      </c>
      <c r="H199" s="32" t="s">
        <v>196</v>
      </c>
    </row>
    <row r="200" spans="2:8">
      <c r="B200" s="39">
        <v>7</v>
      </c>
      <c r="C200" s="32">
        <v>12.55289</v>
      </c>
      <c r="D200" s="32">
        <v>0.913786917527436</v>
      </c>
      <c r="E200" s="32">
        <v>1848</v>
      </c>
      <c r="F200" s="32">
        <v>1859</v>
      </c>
      <c r="G200" s="32" t="s">
        <v>61</v>
      </c>
      <c r="H200" s="32" t="s">
        <v>197</v>
      </c>
    </row>
    <row r="201" spans="2:8">
      <c r="B201" s="39">
        <v>8</v>
      </c>
      <c r="C201" s="32">
        <v>9.220272</v>
      </c>
      <c r="D201" s="32">
        <v>0.905910804407735</v>
      </c>
      <c r="E201" s="32">
        <v>1227</v>
      </c>
      <c r="F201" s="32">
        <v>1233</v>
      </c>
      <c r="G201" s="32" t="s">
        <v>63</v>
      </c>
      <c r="H201" s="32" t="s">
        <v>65</v>
      </c>
    </row>
    <row r="202" spans="2:8">
      <c r="B202" s="39">
        <v>9</v>
      </c>
      <c r="C202" s="32">
        <v>9.10647</v>
      </c>
      <c r="D202" s="32">
        <v>0.902817740785682</v>
      </c>
      <c r="E202" s="32">
        <v>930</v>
      </c>
      <c r="F202" s="32">
        <v>936</v>
      </c>
      <c r="G202" s="32" t="s">
        <v>63</v>
      </c>
      <c r="H202" s="32" t="s">
        <v>77</v>
      </c>
    </row>
    <row r="203" spans="2:8">
      <c r="B203" s="39">
        <v>10</v>
      </c>
      <c r="C203" s="32">
        <v>9.10647</v>
      </c>
      <c r="D203" s="32">
        <v>0.902817740785682</v>
      </c>
      <c r="E203" s="32">
        <v>1721</v>
      </c>
      <c r="F203" s="32">
        <v>1727</v>
      </c>
      <c r="G203" s="32" t="s">
        <v>61</v>
      </c>
      <c r="H203" s="32" t="s">
        <v>77</v>
      </c>
    </row>
    <row r="205" spans="1:8">
      <c r="A205" s="35" t="s">
        <v>198</v>
      </c>
      <c r="B205" s="39">
        <v>1</v>
      </c>
      <c r="C205" s="32">
        <v>13.643908</v>
      </c>
      <c r="D205" s="32">
        <v>0.949978575982167</v>
      </c>
      <c r="E205" s="32">
        <v>833</v>
      </c>
      <c r="F205" s="32">
        <v>843</v>
      </c>
      <c r="G205" s="32" t="s">
        <v>61</v>
      </c>
      <c r="H205" s="32" t="s">
        <v>79</v>
      </c>
    </row>
    <row r="206" spans="2:8">
      <c r="B206" s="39">
        <v>2</v>
      </c>
      <c r="C206" s="32">
        <v>11.499866</v>
      </c>
      <c r="D206" s="32">
        <v>0.917260348289513</v>
      </c>
      <c r="E206" s="32">
        <v>664</v>
      </c>
      <c r="F206" s="32">
        <v>674</v>
      </c>
      <c r="G206" s="32" t="s">
        <v>61</v>
      </c>
      <c r="H206" s="32" t="s">
        <v>140</v>
      </c>
    </row>
    <row r="207" spans="2:8">
      <c r="B207" s="39">
        <v>3</v>
      </c>
      <c r="C207" s="32">
        <v>11.101904</v>
      </c>
      <c r="D207" s="32">
        <v>0.908100734524229</v>
      </c>
      <c r="E207" s="32">
        <v>833</v>
      </c>
      <c r="F207" s="32">
        <v>842</v>
      </c>
      <c r="G207" s="32" t="s">
        <v>63</v>
      </c>
      <c r="H207" s="32" t="s">
        <v>84</v>
      </c>
    </row>
    <row r="208" spans="2:8">
      <c r="B208" s="39">
        <v>4</v>
      </c>
      <c r="C208" s="32">
        <v>9.10647</v>
      </c>
      <c r="D208" s="32">
        <v>0.902817740785682</v>
      </c>
      <c r="E208" s="32">
        <v>667</v>
      </c>
      <c r="F208" s="32">
        <v>673</v>
      </c>
      <c r="G208" s="32" t="s">
        <v>63</v>
      </c>
      <c r="H208" s="32" t="s">
        <v>77</v>
      </c>
    </row>
    <row r="209" spans="2:8">
      <c r="B209" s="39">
        <v>5</v>
      </c>
      <c r="C209" s="32">
        <v>9.10647</v>
      </c>
      <c r="D209" s="32">
        <v>0.902817740785682</v>
      </c>
      <c r="E209" s="32">
        <v>836</v>
      </c>
      <c r="F209" s="32">
        <v>842</v>
      </c>
      <c r="G209" s="32" t="s">
        <v>63</v>
      </c>
      <c r="H209" s="32" t="s">
        <v>77</v>
      </c>
    </row>
    <row r="210" spans="2:8">
      <c r="B210" s="39">
        <v>6</v>
      </c>
      <c r="C210" s="32">
        <v>9.10647</v>
      </c>
      <c r="D210" s="32">
        <v>0.902817740785682</v>
      </c>
      <c r="E210" s="32">
        <v>1575</v>
      </c>
      <c r="F210" s="32">
        <v>1581</v>
      </c>
      <c r="G210" s="32" t="s">
        <v>63</v>
      </c>
      <c r="H210" s="32" t="s">
        <v>77</v>
      </c>
    </row>
    <row r="213" spans="1:8">
      <c r="A213" s="35" t="s">
        <v>199</v>
      </c>
      <c r="B213" s="39">
        <v>1</v>
      </c>
      <c r="C213" s="32">
        <v>12.116497</v>
      </c>
      <c r="D213" s="32">
        <v>0.927965782122383</v>
      </c>
      <c r="E213" s="32">
        <v>1481</v>
      </c>
      <c r="F213" s="32">
        <v>1490</v>
      </c>
      <c r="G213" s="32" t="s">
        <v>61</v>
      </c>
      <c r="H213" s="32" t="s">
        <v>183</v>
      </c>
    </row>
    <row r="214" spans="2:8">
      <c r="B214" s="39">
        <v>2</v>
      </c>
      <c r="C214" s="32">
        <v>9.10647</v>
      </c>
      <c r="D214" s="32">
        <v>0.902817740785682</v>
      </c>
      <c r="E214" s="32">
        <v>145</v>
      </c>
      <c r="F214" s="32">
        <v>151</v>
      </c>
      <c r="G214" s="32" t="s">
        <v>61</v>
      </c>
      <c r="H214" s="32" t="s">
        <v>77</v>
      </c>
    </row>
    <row r="216" spans="1:8">
      <c r="A216" s="35" t="s">
        <v>200</v>
      </c>
      <c r="B216" s="39">
        <v>1</v>
      </c>
      <c r="C216" s="32">
        <v>12.682061</v>
      </c>
      <c r="D216" s="32">
        <v>0.999999995741058</v>
      </c>
      <c r="E216" s="32">
        <v>1003</v>
      </c>
      <c r="F216" s="32">
        <v>1009</v>
      </c>
      <c r="G216" s="32" t="s">
        <v>63</v>
      </c>
      <c r="H216" s="32" t="s">
        <v>112</v>
      </c>
    </row>
    <row r="217" spans="2:8">
      <c r="B217" s="39">
        <v>2</v>
      </c>
      <c r="C217" s="32">
        <v>13.043508</v>
      </c>
      <c r="D217" s="32">
        <v>0.980796997795694</v>
      </c>
      <c r="E217" s="32">
        <v>1001</v>
      </c>
      <c r="F217" s="32">
        <v>1011</v>
      </c>
      <c r="G217" s="32" t="s">
        <v>63</v>
      </c>
      <c r="H217" s="32" t="s">
        <v>201</v>
      </c>
    </row>
    <row r="218" spans="2:8">
      <c r="B218" s="39">
        <v>3</v>
      </c>
      <c r="C218" s="32">
        <v>11.674954</v>
      </c>
      <c r="D218" s="32">
        <v>0.91993221660275</v>
      </c>
      <c r="E218" s="32">
        <v>1000</v>
      </c>
      <c r="F218" s="32">
        <v>1010</v>
      </c>
      <c r="G218" s="32" t="s">
        <v>61</v>
      </c>
      <c r="H218" s="32" t="s">
        <v>202</v>
      </c>
    </row>
    <row r="220" spans="1:8">
      <c r="A220" s="35" t="s">
        <v>203</v>
      </c>
      <c r="B220" s="39">
        <v>1</v>
      </c>
      <c r="C220" s="32">
        <v>15.835127</v>
      </c>
      <c r="D220" s="32">
        <v>0.949531571311766</v>
      </c>
      <c r="E220" s="32">
        <v>204</v>
      </c>
      <c r="F220" s="32">
        <v>217</v>
      </c>
      <c r="G220" s="32" t="s">
        <v>61</v>
      </c>
      <c r="H220" s="32" t="s">
        <v>204</v>
      </c>
    </row>
    <row r="221" spans="2:8">
      <c r="B221" s="39">
        <v>2</v>
      </c>
      <c r="C221" s="32">
        <v>14.833211</v>
      </c>
      <c r="D221" s="32">
        <v>0.949331110275265</v>
      </c>
      <c r="E221" s="32">
        <v>204</v>
      </c>
      <c r="F221" s="32">
        <v>215</v>
      </c>
      <c r="G221" s="32" t="s">
        <v>61</v>
      </c>
      <c r="H221" s="32" t="s">
        <v>205</v>
      </c>
    </row>
    <row r="223" spans="1:8">
      <c r="A223" s="35" t="s">
        <v>206</v>
      </c>
      <c r="B223" s="39">
        <v>1</v>
      </c>
      <c r="C223" s="32">
        <v>11.737359</v>
      </c>
      <c r="D223" s="32">
        <v>0.920884515561022</v>
      </c>
      <c r="E223" s="32">
        <v>1503</v>
      </c>
      <c r="F223" s="32">
        <v>1513</v>
      </c>
      <c r="G223" s="32" t="s">
        <v>63</v>
      </c>
      <c r="H223" s="32" t="s">
        <v>81</v>
      </c>
    </row>
    <row r="224" spans="2:8">
      <c r="B224" s="39">
        <v>2</v>
      </c>
      <c r="C224" s="32">
        <v>9.220272</v>
      </c>
      <c r="D224" s="32">
        <v>0.905910804407735</v>
      </c>
      <c r="E224" s="32">
        <v>144</v>
      </c>
      <c r="F224" s="32">
        <v>150</v>
      </c>
      <c r="G224" s="32" t="s">
        <v>63</v>
      </c>
      <c r="H224" s="32" t="s">
        <v>65</v>
      </c>
    </row>
    <row r="225" spans="2:8">
      <c r="B225" s="39">
        <v>3</v>
      </c>
      <c r="C225" s="32">
        <v>9.10647</v>
      </c>
      <c r="D225" s="32">
        <v>0.902817740785682</v>
      </c>
      <c r="E225" s="32">
        <v>1504</v>
      </c>
      <c r="F225" s="32">
        <v>1510</v>
      </c>
      <c r="G225" s="32" t="s">
        <v>61</v>
      </c>
      <c r="H225" s="32" t="s">
        <v>77</v>
      </c>
    </row>
    <row r="227" spans="1:8">
      <c r="A227" s="35" t="s">
        <v>207</v>
      </c>
      <c r="B227" s="39">
        <v>1</v>
      </c>
      <c r="C227" s="32">
        <v>13.350953</v>
      </c>
      <c r="D227" s="32">
        <v>0.945508071130147</v>
      </c>
      <c r="E227" s="32">
        <v>10</v>
      </c>
      <c r="F227" s="32">
        <v>20</v>
      </c>
      <c r="G227" s="32" t="s">
        <v>61</v>
      </c>
      <c r="H227" s="32" t="s">
        <v>97</v>
      </c>
    </row>
    <row r="228" spans="2:8">
      <c r="B228" s="39">
        <v>2</v>
      </c>
      <c r="C228" s="32">
        <v>9.10647</v>
      </c>
      <c r="D228" s="32">
        <v>0.902817740785682</v>
      </c>
      <c r="E228" s="32">
        <v>13</v>
      </c>
      <c r="F228" s="32">
        <v>19</v>
      </c>
      <c r="G228" s="32" t="s">
        <v>63</v>
      </c>
      <c r="H228" s="32" t="s">
        <v>77</v>
      </c>
    </row>
    <row r="229" spans="2:8">
      <c r="B229" s="39">
        <v>3</v>
      </c>
      <c r="C229" s="32">
        <v>9.10647</v>
      </c>
      <c r="D229" s="32">
        <v>0.902817740785682</v>
      </c>
      <c r="E229" s="32">
        <v>476</v>
      </c>
      <c r="F229" s="32">
        <v>482</v>
      </c>
      <c r="G229" s="32" t="s">
        <v>61</v>
      </c>
      <c r="H229" s="32" t="s">
        <v>77</v>
      </c>
    </row>
    <row r="231" spans="1:2">
      <c r="A231" s="35" t="s">
        <v>208</v>
      </c>
      <c r="B231" s="39" t="s">
        <v>88</v>
      </c>
    </row>
    <row r="233" spans="1:8">
      <c r="A233" s="35" t="s">
        <v>209</v>
      </c>
      <c r="B233" s="39">
        <v>1</v>
      </c>
      <c r="C233" s="32">
        <v>12.688812</v>
      </c>
      <c r="D233" s="32">
        <v>0.915905589794638</v>
      </c>
      <c r="E233" s="32">
        <v>154</v>
      </c>
      <c r="F233" s="32">
        <v>165</v>
      </c>
      <c r="G233" s="32" t="s">
        <v>63</v>
      </c>
      <c r="H233" s="32" t="s">
        <v>210</v>
      </c>
    </row>
    <row r="234" spans="2:8">
      <c r="B234" s="39">
        <v>2</v>
      </c>
      <c r="C234" s="32">
        <v>10.999199</v>
      </c>
      <c r="D234" s="32">
        <v>0.909620141473595</v>
      </c>
      <c r="E234" s="32">
        <v>156</v>
      </c>
      <c r="F234" s="32">
        <v>166</v>
      </c>
      <c r="G234" s="32" t="s">
        <v>61</v>
      </c>
      <c r="H234" s="32" t="s">
        <v>211</v>
      </c>
    </row>
    <row r="235" spans="2:8">
      <c r="B235" s="39">
        <v>3</v>
      </c>
      <c r="C235" s="32">
        <v>14.454864</v>
      </c>
      <c r="D235" s="32">
        <v>0.904598038964002</v>
      </c>
      <c r="E235" s="32">
        <v>153</v>
      </c>
      <c r="F235" s="32">
        <v>165</v>
      </c>
      <c r="G235" s="32" t="s">
        <v>63</v>
      </c>
      <c r="H235" s="32" t="s">
        <v>212</v>
      </c>
    </row>
    <row r="236" spans="2:8">
      <c r="B236" s="39">
        <v>4</v>
      </c>
      <c r="C236" s="32">
        <v>14.546431</v>
      </c>
      <c r="D236" s="32">
        <v>0.902397156374321</v>
      </c>
      <c r="E236" s="32">
        <v>152</v>
      </c>
      <c r="F236" s="32">
        <v>165</v>
      </c>
      <c r="G236" s="32" t="s">
        <v>63</v>
      </c>
      <c r="H236" s="32" t="s">
        <v>213</v>
      </c>
    </row>
    <row r="238" spans="1:8">
      <c r="A238" s="35" t="s">
        <v>214</v>
      </c>
      <c r="B238" s="39">
        <v>1</v>
      </c>
      <c r="C238" s="32">
        <v>11.642995</v>
      </c>
      <c r="D238" s="32">
        <v>0.919444511934225</v>
      </c>
      <c r="E238" s="32">
        <v>867</v>
      </c>
      <c r="F238" s="32">
        <v>877</v>
      </c>
      <c r="G238" s="32" t="s">
        <v>63</v>
      </c>
      <c r="H238" s="32" t="s">
        <v>215</v>
      </c>
    </row>
    <row r="239" spans="2:8">
      <c r="B239" s="39">
        <v>2</v>
      </c>
      <c r="C239" s="32">
        <v>9.660434</v>
      </c>
      <c r="D239" s="32">
        <v>0.917874115086633</v>
      </c>
      <c r="E239" s="32">
        <v>922</v>
      </c>
      <c r="F239" s="32">
        <v>928</v>
      </c>
      <c r="G239" s="32" t="s">
        <v>61</v>
      </c>
      <c r="H239" s="32" t="s">
        <v>82</v>
      </c>
    </row>
    <row r="240" spans="2:8">
      <c r="B240" s="39">
        <v>3</v>
      </c>
      <c r="C240" s="32">
        <v>9.962538</v>
      </c>
      <c r="D240" s="32">
        <v>0.903196072493968</v>
      </c>
      <c r="E240" s="32">
        <v>866</v>
      </c>
      <c r="F240" s="32">
        <v>876</v>
      </c>
      <c r="G240" s="32" t="s">
        <v>61</v>
      </c>
      <c r="H240" s="32" t="s">
        <v>216</v>
      </c>
    </row>
    <row r="241" spans="2:8">
      <c r="B241" s="39">
        <v>4</v>
      </c>
      <c r="C241" s="32">
        <v>9.10647</v>
      </c>
      <c r="D241" s="32">
        <v>0.902817740785682</v>
      </c>
      <c r="E241" s="32">
        <v>686</v>
      </c>
      <c r="F241" s="32">
        <v>692</v>
      </c>
      <c r="G241" s="32" t="s">
        <v>63</v>
      </c>
      <c r="H241" s="32" t="s">
        <v>77</v>
      </c>
    </row>
    <row r="242" spans="2:8">
      <c r="B242" s="39">
        <v>5</v>
      </c>
      <c r="C242" s="32">
        <v>9.10647</v>
      </c>
      <c r="D242" s="32">
        <v>0.902817740785682</v>
      </c>
      <c r="E242" s="32">
        <v>868</v>
      </c>
      <c r="F242" s="32">
        <v>874</v>
      </c>
      <c r="G242" s="32" t="s">
        <v>61</v>
      </c>
      <c r="H242" s="32" t="s">
        <v>77</v>
      </c>
    </row>
    <row r="243" spans="2:8">
      <c r="B243" s="39">
        <v>6</v>
      </c>
      <c r="C243" s="32">
        <v>9.10647</v>
      </c>
      <c r="D243" s="32">
        <v>0.902817740785682</v>
      </c>
      <c r="E243" s="32">
        <v>977</v>
      </c>
      <c r="F243" s="32">
        <v>983</v>
      </c>
      <c r="G243" s="32" t="s">
        <v>61</v>
      </c>
      <c r="H243" s="32" t="s">
        <v>77</v>
      </c>
    </row>
    <row r="245" spans="1:8">
      <c r="A245" s="35" t="s">
        <v>217</v>
      </c>
      <c r="B245" s="39">
        <v>1</v>
      </c>
      <c r="C245" s="32">
        <v>12.682061</v>
      </c>
      <c r="D245" s="32">
        <v>0.999999995741058</v>
      </c>
      <c r="E245" s="32">
        <v>1278</v>
      </c>
      <c r="F245" s="32">
        <v>1284</v>
      </c>
      <c r="G245" s="32" t="s">
        <v>63</v>
      </c>
      <c r="H245" s="32" t="s">
        <v>112</v>
      </c>
    </row>
    <row r="246" spans="2:8">
      <c r="B246" s="39">
        <v>2</v>
      </c>
      <c r="C246" s="32">
        <v>12.734305</v>
      </c>
      <c r="D246" s="32">
        <v>0.973009068068289</v>
      </c>
      <c r="E246" s="32">
        <v>1276</v>
      </c>
      <c r="F246" s="32">
        <v>1286</v>
      </c>
      <c r="G246" s="32" t="s">
        <v>63</v>
      </c>
      <c r="H246" s="32" t="s">
        <v>218</v>
      </c>
    </row>
    <row r="247" spans="2:8">
      <c r="B247" s="39">
        <v>3</v>
      </c>
      <c r="C247" s="32">
        <v>11.710647</v>
      </c>
      <c r="D247" s="32">
        <v>0.920019505405402</v>
      </c>
      <c r="E247" s="32">
        <v>949</v>
      </c>
      <c r="F247" s="32">
        <v>958</v>
      </c>
      <c r="G247" s="32" t="s">
        <v>63</v>
      </c>
      <c r="H247" s="32" t="s">
        <v>219</v>
      </c>
    </row>
    <row r="249" spans="1:8">
      <c r="A249" s="35" t="s">
        <v>220</v>
      </c>
      <c r="B249" s="39">
        <v>1</v>
      </c>
      <c r="C249" s="32">
        <v>9.220272</v>
      </c>
      <c r="D249" s="32">
        <v>0.905910804407735</v>
      </c>
      <c r="E249" s="32">
        <v>1774</v>
      </c>
      <c r="F249" s="32">
        <v>1780</v>
      </c>
      <c r="G249" s="32" t="s">
        <v>63</v>
      </c>
      <c r="H249" s="32" t="s">
        <v>65</v>
      </c>
    </row>
    <row r="251" spans="1:8">
      <c r="A251" s="35" t="s">
        <v>221</v>
      </c>
      <c r="B251" s="39">
        <v>1</v>
      </c>
      <c r="C251" s="32">
        <v>11.191018</v>
      </c>
      <c r="D251" s="32">
        <v>0.912547315438538</v>
      </c>
      <c r="E251" s="32">
        <v>20</v>
      </c>
      <c r="F251" s="32">
        <v>30</v>
      </c>
      <c r="G251" s="32" t="s">
        <v>63</v>
      </c>
      <c r="H251" s="32" t="s">
        <v>222</v>
      </c>
    </row>
    <row r="252" spans="2:8">
      <c r="B252" s="39">
        <v>2</v>
      </c>
      <c r="C252" s="32">
        <v>9.220272</v>
      </c>
      <c r="D252" s="32">
        <v>0.905910804407735</v>
      </c>
      <c r="E252" s="32">
        <v>757</v>
      </c>
      <c r="F252" s="32">
        <v>763</v>
      </c>
      <c r="G252" s="32" t="s">
        <v>63</v>
      </c>
      <c r="H252" s="32" t="s">
        <v>65</v>
      </c>
    </row>
    <row r="253" spans="2:8">
      <c r="B253" s="39">
        <v>3</v>
      </c>
      <c r="C253" s="32">
        <v>9.220272</v>
      </c>
      <c r="D253" s="32">
        <v>0.905910804407735</v>
      </c>
      <c r="E253" s="32">
        <v>1146</v>
      </c>
      <c r="F253" s="32">
        <v>1152</v>
      </c>
      <c r="G253" s="32" t="s">
        <v>61</v>
      </c>
      <c r="H253" s="32" t="s">
        <v>65</v>
      </c>
    </row>
    <row r="254" spans="2:8">
      <c r="B254" s="39">
        <v>4</v>
      </c>
      <c r="C254" s="32">
        <v>9.220272</v>
      </c>
      <c r="D254" s="32">
        <v>0.905910804407735</v>
      </c>
      <c r="E254" s="32">
        <v>1699</v>
      </c>
      <c r="F254" s="32">
        <v>1705</v>
      </c>
      <c r="G254" s="32" t="s">
        <v>61</v>
      </c>
      <c r="H254" s="32" t="s">
        <v>65</v>
      </c>
    </row>
    <row r="255" spans="2:8">
      <c r="B255" s="39">
        <v>5</v>
      </c>
      <c r="C255" s="32">
        <v>10.012543</v>
      </c>
      <c r="D255" s="32">
        <v>0.904455556141983</v>
      </c>
      <c r="E255" s="32">
        <v>1697</v>
      </c>
      <c r="F255" s="32">
        <v>1707</v>
      </c>
      <c r="G255" s="32" t="s">
        <v>61</v>
      </c>
      <c r="H255" s="32" t="s">
        <v>223</v>
      </c>
    </row>
    <row r="256" spans="2:8">
      <c r="B256" s="39">
        <v>6</v>
      </c>
      <c r="C256" s="32">
        <v>9.10647</v>
      </c>
      <c r="D256" s="32">
        <v>0.902817740785682</v>
      </c>
      <c r="E256" s="32">
        <v>1167</v>
      </c>
      <c r="F256" s="32">
        <v>1173</v>
      </c>
      <c r="G256" s="32" t="s">
        <v>61</v>
      </c>
      <c r="H256" s="32" t="s">
        <v>77</v>
      </c>
    </row>
    <row r="257" spans="2:8">
      <c r="B257" s="39">
        <v>7</v>
      </c>
      <c r="C257" s="32">
        <v>10.452674</v>
      </c>
      <c r="D257" s="32">
        <v>0.901280132596008</v>
      </c>
      <c r="E257" s="32">
        <v>754</v>
      </c>
      <c r="F257" s="32">
        <v>764</v>
      </c>
      <c r="G257" s="32" t="s">
        <v>61</v>
      </c>
      <c r="H257" s="32" t="s">
        <v>224</v>
      </c>
    </row>
    <row r="259" spans="1:8">
      <c r="A259" s="35" t="s">
        <v>225</v>
      </c>
      <c r="B259" s="39">
        <v>1</v>
      </c>
      <c r="C259" s="32">
        <v>13.643908</v>
      </c>
      <c r="D259" s="32">
        <v>0.949978575982167</v>
      </c>
      <c r="E259" s="32">
        <v>1364</v>
      </c>
      <c r="F259" s="32">
        <v>1374</v>
      </c>
      <c r="G259" s="32" t="s">
        <v>63</v>
      </c>
      <c r="H259" s="32" t="s">
        <v>79</v>
      </c>
    </row>
    <row r="260" spans="2:8">
      <c r="B260" s="39">
        <v>2</v>
      </c>
      <c r="C260" s="32">
        <v>12.694412</v>
      </c>
      <c r="D260" s="32">
        <v>0.935489212570026</v>
      </c>
      <c r="E260" s="32">
        <v>17</v>
      </c>
      <c r="F260" s="32">
        <v>27</v>
      </c>
      <c r="G260" s="32" t="s">
        <v>63</v>
      </c>
      <c r="H260" s="32" t="s">
        <v>226</v>
      </c>
    </row>
    <row r="261" spans="2:8">
      <c r="B261" s="39">
        <v>3</v>
      </c>
      <c r="C261" s="32">
        <v>11.101904</v>
      </c>
      <c r="D261" s="32">
        <v>0.908100734524229</v>
      </c>
      <c r="E261" s="32">
        <v>1365</v>
      </c>
      <c r="F261" s="32">
        <v>1374</v>
      </c>
      <c r="G261" s="32" t="s">
        <v>61</v>
      </c>
      <c r="H261" s="32" t="s">
        <v>84</v>
      </c>
    </row>
    <row r="262" spans="2:8">
      <c r="B262" s="39">
        <v>4</v>
      </c>
      <c r="C262" s="32">
        <v>9.10647</v>
      </c>
      <c r="D262" s="32">
        <v>0.902817740785682</v>
      </c>
      <c r="E262" s="32">
        <v>18</v>
      </c>
      <c r="F262" s="32">
        <v>24</v>
      </c>
      <c r="G262" s="32" t="s">
        <v>61</v>
      </c>
      <c r="H262" s="32" t="s">
        <v>77</v>
      </c>
    </row>
    <row r="263" spans="2:8">
      <c r="B263" s="39">
        <v>5</v>
      </c>
      <c r="C263" s="32">
        <v>9.10647</v>
      </c>
      <c r="D263" s="32">
        <v>0.902817740785682</v>
      </c>
      <c r="E263" s="32">
        <v>1365</v>
      </c>
      <c r="F263" s="32">
        <v>1371</v>
      </c>
      <c r="G263" s="32" t="s">
        <v>61</v>
      </c>
      <c r="H263" s="32" t="s">
        <v>77</v>
      </c>
    </row>
    <row r="265" spans="1:8">
      <c r="A265" s="35" t="s">
        <v>227</v>
      </c>
      <c r="B265" s="39">
        <v>1</v>
      </c>
      <c r="C265" s="32">
        <v>13.753566</v>
      </c>
      <c r="D265" s="32">
        <v>0.932502289458027</v>
      </c>
      <c r="E265" s="32">
        <v>1744</v>
      </c>
      <c r="F265" s="32">
        <v>1755</v>
      </c>
      <c r="G265" s="32" t="s">
        <v>63</v>
      </c>
      <c r="H265" s="32" t="s">
        <v>80</v>
      </c>
    </row>
    <row r="266" spans="2:8">
      <c r="B266" s="39">
        <v>2</v>
      </c>
      <c r="C266" s="32">
        <v>13.938062</v>
      </c>
      <c r="D266" s="32">
        <v>0.921346296764683</v>
      </c>
      <c r="E266" s="32">
        <v>1742</v>
      </c>
      <c r="F266" s="32">
        <v>1755</v>
      </c>
      <c r="G266" s="32" t="s">
        <v>63</v>
      </c>
      <c r="H266" s="32" t="s">
        <v>228</v>
      </c>
    </row>
    <row r="267" spans="2:8">
      <c r="B267" s="39">
        <v>3</v>
      </c>
      <c r="C267" s="32">
        <v>9.660434</v>
      </c>
      <c r="D267" s="32">
        <v>0.917874115086633</v>
      </c>
      <c r="E267" s="32">
        <v>120</v>
      </c>
      <c r="F267" s="32">
        <v>126</v>
      </c>
      <c r="G267" s="32" t="s">
        <v>63</v>
      </c>
      <c r="H267" s="32" t="s">
        <v>82</v>
      </c>
    </row>
    <row r="268" spans="2:8">
      <c r="B268" s="39">
        <v>4</v>
      </c>
      <c r="C268" s="32">
        <v>9.220272</v>
      </c>
      <c r="D268" s="32">
        <v>0.905910804407735</v>
      </c>
      <c r="E268" s="32">
        <v>450</v>
      </c>
      <c r="F268" s="32">
        <v>456</v>
      </c>
      <c r="G268" s="32" t="s">
        <v>61</v>
      </c>
      <c r="H268" s="32" t="s">
        <v>65</v>
      </c>
    </row>
    <row r="269" spans="2:8">
      <c r="B269" s="39">
        <v>5</v>
      </c>
      <c r="C269" s="32">
        <v>10.685856</v>
      </c>
      <c r="D269" s="32">
        <v>0.904838505143048</v>
      </c>
      <c r="E269" s="32">
        <v>117</v>
      </c>
      <c r="F269" s="32">
        <v>127</v>
      </c>
      <c r="G269" s="32" t="s">
        <v>61</v>
      </c>
      <c r="H269" s="32" t="s">
        <v>229</v>
      </c>
    </row>
    <row r="270" spans="2:8">
      <c r="B270" s="39">
        <v>6</v>
      </c>
      <c r="C270" s="32">
        <v>9.10647</v>
      </c>
      <c r="D270" s="32">
        <v>0.902817740785682</v>
      </c>
      <c r="E270" s="32">
        <v>21</v>
      </c>
      <c r="F270" s="32">
        <v>27</v>
      </c>
      <c r="G270" s="32" t="s">
        <v>63</v>
      </c>
      <c r="H270" s="32" t="s">
        <v>77</v>
      </c>
    </row>
    <row r="272" spans="1:8">
      <c r="A272" s="35" t="s">
        <v>230</v>
      </c>
      <c r="B272" s="39">
        <v>1</v>
      </c>
      <c r="C272" s="32">
        <v>9.10647</v>
      </c>
      <c r="D272" s="32">
        <v>0.902817740785682</v>
      </c>
      <c r="E272" s="32">
        <v>261</v>
      </c>
      <c r="F272" s="32">
        <v>267</v>
      </c>
      <c r="G272" s="32" t="s">
        <v>61</v>
      </c>
      <c r="H272" s="32" t="s">
        <v>77</v>
      </c>
    </row>
    <row r="274" spans="1:8">
      <c r="A274" s="35" t="s">
        <v>231</v>
      </c>
      <c r="B274" s="39">
        <v>1</v>
      </c>
      <c r="C274" s="32">
        <v>9.660434</v>
      </c>
      <c r="D274" s="32">
        <v>0.917874115086633</v>
      </c>
      <c r="E274" s="32">
        <v>999</v>
      </c>
      <c r="F274" s="32">
        <v>1005</v>
      </c>
      <c r="G274" s="32" t="s">
        <v>63</v>
      </c>
      <c r="H274" s="32" t="s">
        <v>82</v>
      </c>
    </row>
    <row r="276" spans="1:8">
      <c r="A276" s="35" t="s">
        <v>232</v>
      </c>
      <c r="B276" s="39">
        <v>1</v>
      </c>
      <c r="C276" s="32">
        <v>9.660434</v>
      </c>
      <c r="D276" s="32">
        <v>0.917874115086633</v>
      </c>
      <c r="E276" s="32">
        <v>1514</v>
      </c>
      <c r="F276" s="32">
        <v>1520</v>
      </c>
      <c r="G276" s="32" t="s">
        <v>63</v>
      </c>
      <c r="H276" s="32" t="s">
        <v>82</v>
      </c>
    </row>
    <row r="277" spans="2:8">
      <c r="B277" s="39">
        <v>2</v>
      </c>
      <c r="C277" s="32">
        <v>10.995613</v>
      </c>
      <c r="D277" s="32">
        <v>0.909565421685052</v>
      </c>
      <c r="E277" s="32">
        <v>1511</v>
      </c>
      <c r="F277" s="32">
        <v>1521</v>
      </c>
      <c r="G277" s="32" t="s">
        <v>61</v>
      </c>
      <c r="H277" s="32" t="s">
        <v>233</v>
      </c>
    </row>
    <row r="278" spans="2:8">
      <c r="B278" s="39">
        <v>3</v>
      </c>
      <c r="C278" s="32">
        <v>9.220272</v>
      </c>
      <c r="D278" s="32">
        <v>0.905910804407735</v>
      </c>
      <c r="E278" s="32">
        <v>1029</v>
      </c>
      <c r="F278" s="32">
        <v>1035</v>
      </c>
      <c r="G278" s="32" t="s">
        <v>61</v>
      </c>
      <c r="H278" s="32" t="s">
        <v>65</v>
      </c>
    </row>
    <row r="279" spans="2:8">
      <c r="B279" s="39">
        <v>4</v>
      </c>
      <c r="C279" s="32">
        <v>9.220272</v>
      </c>
      <c r="D279" s="32">
        <v>0.905910804407735</v>
      </c>
      <c r="E279" s="32">
        <v>1119</v>
      </c>
      <c r="F279" s="32">
        <v>1125</v>
      </c>
      <c r="G279" s="32" t="s">
        <v>61</v>
      </c>
      <c r="H279" s="32" t="s">
        <v>65</v>
      </c>
    </row>
    <row r="280" spans="2:8">
      <c r="B280" s="39">
        <v>5</v>
      </c>
      <c r="C280" s="32">
        <v>9.965481</v>
      </c>
      <c r="D280" s="32">
        <v>0.903270199330329</v>
      </c>
      <c r="E280" s="32">
        <v>1512</v>
      </c>
      <c r="F280" s="32">
        <v>1522</v>
      </c>
      <c r="G280" s="32" t="s">
        <v>63</v>
      </c>
      <c r="H280" s="32" t="s">
        <v>234</v>
      </c>
    </row>
    <row r="282" spans="1:8">
      <c r="A282" s="35" t="s">
        <v>235</v>
      </c>
      <c r="B282" s="39">
        <v>1</v>
      </c>
      <c r="C282" s="32">
        <v>13.643908</v>
      </c>
      <c r="D282" s="32">
        <v>0.949978575982167</v>
      </c>
      <c r="E282" s="32">
        <v>1625</v>
      </c>
      <c r="F282" s="32">
        <v>1635</v>
      </c>
      <c r="G282" s="32" t="s">
        <v>63</v>
      </c>
      <c r="H282" s="32" t="s">
        <v>79</v>
      </c>
    </row>
    <row r="283" spans="2:8">
      <c r="B283" s="39">
        <v>2</v>
      </c>
      <c r="C283" s="32">
        <v>11.101904</v>
      </c>
      <c r="D283" s="32">
        <v>0.908100734524229</v>
      </c>
      <c r="E283" s="32">
        <v>1626</v>
      </c>
      <c r="F283" s="32">
        <v>1635</v>
      </c>
      <c r="G283" s="32" t="s">
        <v>61</v>
      </c>
      <c r="H283" s="32" t="s">
        <v>84</v>
      </c>
    </row>
    <row r="284" spans="2:8">
      <c r="B284" s="39">
        <v>3</v>
      </c>
      <c r="C284" s="32">
        <v>10.832585</v>
      </c>
      <c r="D284" s="32">
        <v>0.907077606873332</v>
      </c>
      <c r="E284" s="32">
        <v>570</v>
      </c>
      <c r="F284" s="32">
        <v>580</v>
      </c>
      <c r="G284" s="32" t="s">
        <v>61</v>
      </c>
      <c r="H284" s="32" t="s">
        <v>236</v>
      </c>
    </row>
    <row r="285" spans="2:8">
      <c r="B285" s="39">
        <v>4</v>
      </c>
      <c r="C285" s="32">
        <v>9.220272</v>
      </c>
      <c r="D285" s="32">
        <v>0.905910804407735</v>
      </c>
      <c r="E285" s="32">
        <v>247</v>
      </c>
      <c r="F285" s="32">
        <v>253</v>
      </c>
      <c r="G285" s="32" t="s">
        <v>63</v>
      </c>
      <c r="H285" s="32" t="s">
        <v>65</v>
      </c>
    </row>
    <row r="286" spans="2:8">
      <c r="B286" s="39">
        <v>5</v>
      </c>
      <c r="C286" s="32">
        <v>9.10647</v>
      </c>
      <c r="D286" s="32">
        <v>0.902817740785682</v>
      </c>
      <c r="E286" s="32">
        <v>426</v>
      </c>
      <c r="F286" s="32">
        <v>432</v>
      </c>
      <c r="G286" s="32" t="s">
        <v>63</v>
      </c>
      <c r="H286" s="32" t="s">
        <v>77</v>
      </c>
    </row>
    <row r="287" spans="2:8">
      <c r="B287" s="39">
        <v>6</v>
      </c>
      <c r="C287" s="32">
        <v>9.10647</v>
      </c>
      <c r="D287" s="32">
        <v>0.902817740785682</v>
      </c>
      <c r="E287" s="32">
        <v>573</v>
      </c>
      <c r="F287" s="32">
        <v>579</v>
      </c>
      <c r="G287" s="32" t="s">
        <v>63</v>
      </c>
      <c r="H287" s="32" t="s">
        <v>77</v>
      </c>
    </row>
    <row r="288" spans="2:8">
      <c r="B288" s="39">
        <v>7</v>
      </c>
      <c r="C288" s="32">
        <v>9.10647</v>
      </c>
      <c r="D288" s="32">
        <v>0.902817740785682</v>
      </c>
      <c r="E288" s="32">
        <v>1626</v>
      </c>
      <c r="F288" s="32">
        <v>1632</v>
      </c>
      <c r="G288" s="32" t="s">
        <v>61</v>
      </c>
      <c r="H288" s="32" t="s">
        <v>77</v>
      </c>
    </row>
    <row r="289" spans="2:8">
      <c r="B289" s="39">
        <v>8</v>
      </c>
      <c r="C289" s="32">
        <v>9.940535</v>
      </c>
      <c r="D289" s="32">
        <v>0.902641874707665</v>
      </c>
      <c r="E289" s="32">
        <v>245</v>
      </c>
      <c r="F289" s="32">
        <v>255</v>
      </c>
      <c r="G289" s="32" t="s">
        <v>63</v>
      </c>
      <c r="H289" s="32" t="s">
        <v>237</v>
      </c>
    </row>
    <row r="290" spans="2:8">
      <c r="B290" s="39">
        <v>9</v>
      </c>
      <c r="C290" s="32">
        <v>10.482392</v>
      </c>
      <c r="D290" s="32">
        <v>0.901733637396693</v>
      </c>
      <c r="E290" s="32">
        <v>244</v>
      </c>
      <c r="F290" s="32">
        <v>254</v>
      </c>
      <c r="G290" s="32" t="s">
        <v>61</v>
      </c>
      <c r="H290" s="32" t="s">
        <v>238</v>
      </c>
    </row>
    <row r="291" spans="2:8">
      <c r="B291" s="39">
        <v>10</v>
      </c>
      <c r="C291" s="32">
        <v>11.761413</v>
      </c>
      <c r="D291" s="32">
        <v>0.901449875165146</v>
      </c>
      <c r="E291" s="32">
        <v>1790</v>
      </c>
      <c r="F291" s="32">
        <v>1801</v>
      </c>
      <c r="G291" s="32" t="s">
        <v>61</v>
      </c>
      <c r="H291" s="32" t="s">
        <v>147</v>
      </c>
    </row>
    <row r="293" spans="1:8">
      <c r="A293" s="35" t="s">
        <v>239</v>
      </c>
      <c r="B293" s="39">
        <v>1</v>
      </c>
      <c r="C293" s="32">
        <v>9.10647</v>
      </c>
      <c r="D293" s="32">
        <v>0.902817740785682</v>
      </c>
      <c r="E293" s="32">
        <v>450</v>
      </c>
      <c r="F293" s="32">
        <v>456</v>
      </c>
      <c r="G293" s="32" t="s">
        <v>61</v>
      </c>
      <c r="H293" s="32" t="s">
        <v>77</v>
      </c>
    </row>
    <row r="295" spans="1:8">
      <c r="A295" s="35" t="s">
        <v>240</v>
      </c>
      <c r="B295" s="39">
        <v>1</v>
      </c>
      <c r="C295" s="32">
        <v>13.643908</v>
      </c>
      <c r="D295" s="32">
        <v>0.949978575982167</v>
      </c>
      <c r="E295" s="32">
        <v>742</v>
      </c>
      <c r="F295" s="32">
        <v>752</v>
      </c>
      <c r="G295" s="32" t="s">
        <v>61</v>
      </c>
      <c r="H295" s="32" t="s">
        <v>79</v>
      </c>
    </row>
    <row r="296" spans="2:8">
      <c r="B296" s="39">
        <v>2</v>
      </c>
      <c r="C296" s="32">
        <v>9.660434</v>
      </c>
      <c r="D296" s="32">
        <v>0.917874115086633</v>
      </c>
      <c r="E296" s="32">
        <v>1481</v>
      </c>
      <c r="F296" s="32">
        <v>1487</v>
      </c>
      <c r="G296" s="32" t="s">
        <v>63</v>
      </c>
      <c r="H296" s="32" t="s">
        <v>82</v>
      </c>
    </row>
    <row r="297" spans="2:8">
      <c r="B297" s="39">
        <v>3</v>
      </c>
      <c r="C297" s="32">
        <v>11.110565</v>
      </c>
      <c r="D297" s="32">
        <v>0.90827031633933</v>
      </c>
      <c r="E297" s="32">
        <v>663</v>
      </c>
      <c r="F297" s="32">
        <v>672</v>
      </c>
      <c r="G297" s="32" t="s">
        <v>63</v>
      </c>
      <c r="H297" s="32" t="s">
        <v>241</v>
      </c>
    </row>
    <row r="298" spans="2:8">
      <c r="B298" s="39">
        <v>4</v>
      </c>
      <c r="C298" s="32">
        <v>11.107342</v>
      </c>
      <c r="D298" s="32">
        <v>0.908207203970354</v>
      </c>
      <c r="E298" s="32">
        <v>1044</v>
      </c>
      <c r="F298" s="32">
        <v>1053</v>
      </c>
      <c r="G298" s="32" t="s">
        <v>61</v>
      </c>
      <c r="H298" s="32" t="s">
        <v>242</v>
      </c>
    </row>
    <row r="299" spans="2:8">
      <c r="B299" s="39">
        <v>5</v>
      </c>
      <c r="C299" s="32">
        <v>11.101904</v>
      </c>
      <c r="D299" s="32">
        <v>0.908100734524229</v>
      </c>
      <c r="E299" s="32">
        <v>742</v>
      </c>
      <c r="F299" s="32">
        <v>751</v>
      </c>
      <c r="G299" s="32" t="s">
        <v>63</v>
      </c>
      <c r="H299" s="32" t="s">
        <v>84</v>
      </c>
    </row>
    <row r="300" spans="2:8">
      <c r="B300" s="39">
        <v>6</v>
      </c>
      <c r="C300" s="32">
        <v>9.10647</v>
      </c>
      <c r="D300" s="32">
        <v>0.902817740785682</v>
      </c>
      <c r="E300" s="32">
        <v>745</v>
      </c>
      <c r="F300" s="32">
        <v>751</v>
      </c>
      <c r="G300" s="32" t="s">
        <v>63</v>
      </c>
      <c r="H300" s="32" t="s">
        <v>77</v>
      </c>
    </row>
    <row r="301" spans="2:8">
      <c r="B301" s="39">
        <v>7</v>
      </c>
      <c r="C301" s="32">
        <v>9.10647</v>
      </c>
      <c r="D301" s="32">
        <v>0.902817740785682</v>
      </c>
      <c r="E301" s="32">
        <v>1147</v>
      </c>
      <c r="F301" s="32">
        <v>1153</v>
      </c>
      <c r="G301" s="32" t="s">
        <v>63</v>
      </c>
      <c r="H301" s="32" t="s">
        <v>77</v>
      </c>
    </row>
    <row r="303" spans="1:8">
      <c r="A303" s="35" t="s">
        <v>243</v>
      </c>
      <c r="B303" s="39">
        <v>1</v>
      </c>
      <c r="C303" s="32">
        <v>12.682061</v>
      </c>
      <c r="D303" s="32">
        <v>0.999999995741058</v>
      </c>
      <c r="E303" s="32">
        <v>1256</v>
      </c>
      <c r="F303" s="32">
        <v>1262</v>
      </c>
      <c r="G303" s="32" t="s">
        <v>61</v>
      </c>
      <c r="H303" s="32" t="s">
        <v>112</v>
      </c>
    </row>
    <row r="304" spans="2:8">
      <c r="B304" s="39">
        <v>2</v>
      </c>
      <c r="C304" s="32">
        <v>13.167395</v>
      </c>
      <c r="D304" s="32">
        <v>0.983917362888867</v>
      </c>
      <c r="E304" s="32">
        <v>1254</v>
      </c>
      <c r="F304" s="32">
        <v>1264</v>
      </c>
      <c r="G304" s="32" t="s">
        <v>61</v>
      </c>
      <c r="H304" s="32" t="s">
        <v>244</v>
      </c>
    </row>
    <row r="305" spans="2:8">
      <c r="B305" s="39">
        <v>3</v>
      </c>
      <c r="C305" s="32">
        <v>13.710896</v>
      </c>
      <c r="D305" s="32">
        <v>0.951000817308455</v>
      </c>
      <c r="E305" s="32">
        <v>1255</v>
      </c>
      <c r="F305" s="32">
        <v>1265</v>
      </c>
      <c r="G305" s="32" t="s">
        <v>63</v>
      </c>
      <c r="H305" s="32" t="s">
        <v>245</v>
      </c>
    </row>
    <row r="306" spans="2:8">
      <c r="B306" s="39">
        <v>4</v>
      </c>
      <c r="C306" s="32">
        <v>14.163197</v>
      </c>
      <c r="D306" s="32">
        <v>0.938887352992558</v>
      </c>
      <c r="E306" s="32">
        <v>198</v>
      </c>
      <c r="F306" s="32">
        <v>209</v>
      </c>
      <c r="G306" s="32" t="s">
        <v>63</v>
      </c>
      <c r="H306" s="32" t="s">
        <v>246</v>
      </c>
    </row>
    <row r="307" spans="2:8">
      <c r="B307" s="39">
        <v>5</v>
      </c>
      <c r="C307" s="32">
        <v>11.710647</v>
      </c>
      <c r="D307" s="32">
        <v>0.920019505405402</v>
      </c>
      <c r="E307" s="32">
        <v>200</v>
      </c>
      <c r="F307" s="32">
        <v>209</v>
      </c>
      <c r="G307" s="32" t="s">
        <v>63</v>
      </c>
      <c r="H307" s="32" t="s">
        <v>219</v>
      </c>
    </row>
    <row r="308" spans="2:8">
      <c r="B308" s="39">
        <v>6</v>
      </c>
      <c r="C308" s="32">
        <v>11.663192</v>
      </c>
      <c r="D308" s="32">
        <v>0.91909037183136</v>
      </c>
      <c r="E308" s="32">
        <v>193</v>
      </c>
      <c r="F308" s="32">
        <v>202</v>
      </c>
      <c r="G308" s="32" t="s">
        <v>63</v>
      </c>
      <c r="H308" s="32" t="s">
        <v>247</v>
      </c>
    </row>
    <row r="309" spans="2:8">
      <c r="B309" s="39">
        <v>7</v>
      </c>
      <c r="C309" s="32">
        <v>11.571041</v>
      </c>
      <c r="D309" s="32">
        <v>0.918346492432686</v>
      </c>
      <c r="E309" s="32">
        <v>193</v>
      </c>
      <c r="F309" s="32">
        <v>203</v>
      </c>
      <c r="G309" s="32" t="s">
        <v>61</v>
      </c>
      <c r="H309" s="32" t="s">
        <v>248</v>
      </c>
    </row>
    <row r="310" spans="2:8">
      <c r="B310" s="39">
        <v>8</v>
      </c>
      <c r="C310" s="32">
        <v>14.881413</v>
      </c>
      <c r="D310" s="32">
        <v>0.915476111016683</v>
      </c>
      <c r="E310" s="32">
        <v>196</v>
      </c>
      <c r="F310" s="32">
        <v>209</v>
      </c>
      <c r="G310" s="32" t="s">
        <v>63</v>
      </c>
      <c r="H310" s="32" t="s">
        <v>249</v>
      </c>
    </row>
    <row r="311" spans="2:8">
      <c r="B311" s="39">
        <v>9</v>
      </c>
      <c r="C311" s="32">
        <v>15.967248</v>
      </c>
      <c r="D311" s="32">
        <v>0.915169782109218</v>
      </c>
      <c r="E311" s="32">
        <v>197</v>
      </c>
      <c r="F311" s="32">
        <v>209</v>
      </c>
      <c r="G311" s="32" t="s">
        <v>63</v>
      </c>
      <c r="H311" s="32" t="s">
        <v>250</v>
      </c>
    </row>
    <row r="312" spans="2:8">
      <c r="B312" s="39">
        <v>10</v>
      </c>
      <c r="C312" s="32">
        <v>14.584226</v>
      </c>
      <c r="D312" s="32">
        <v>0.9143716314157</v>
      </c>
      <c r="E312" s="32">
        <v>197</v>
      </c>
      <c r="F312" s="32">
        <v>209</v>
      </c>
      <c r="G312" s="32" t="s">
        <v>63</v>
      </c>
      <c r="H312" s="32" t="s">
        <v>250</v>
      </c>
    </row>
    <row r="313" spans="2:8">
      <c r="B313" s="39">
        <v>11</v>
      </c>
      <c r="C313" s="32">
        <v>11.233874</v>
      </c>
      <c r="D313" s="32">
        <v>0.910684625864852</v>
      </c>
      <c r="E313" s="32">
        <v>1256</v>
      </c>
      <c r="F313" s="32">
        <v>1265</v>
      </c>
      <c r="G313" s="32" t="s">
        <v>61</v>
      </c>
      <c r="H313" s="32" t="s">
        <v>251</v>
      </c>
    </row>
    <row r="314" spans="2:8">
      <c r="B314" s="39">
        <v>12</v>
      </c>
      <c r="C314" s="32">
        <v>13.202299</v>
      </c>
      <c r="D314" s="32">
        <v>0.910414847923808</v>
      </c>
      <c r="E314" s="32">
        <v>196</v>
      </c>
      <c r="F314" s="32">
        <v>209</v>
      </c>
      <c r="G314" s="32" t="s">
        <v>63</v>
      </c>
      <c r="H314" s="32" t="s">
        <v>249</v>
      </c>
    </row>
    <row r="315" spans="2:8">
      <c r="B315" s="39">
        <v>13</v>
      </c>
      <c r="C315" s="32">
        <v>9.220272</v>
      </c>
      <c r="D315" s="32">
        <v>0.905910804407735</v>
      </c>
      <c r="E315" s="32">
        <v>196</v>
      </c>
      <c r="F315" s="32">
        <v>202</v>
      </c>
      <c r="G315" s="32" t="s">
        <v>63</v>
      </c>
      <c r="H315" s="32" t="s">
        <v>65</v>
      </c>
    </row>
    <row r="316" spans="2:8">
      <c r="B316" s="39">
        <v>14</v>
      </c>
      <c r="C316" s="32">
        <v>14.530115</v>
      </c>
      <c r="D316" s="32">
        <v>0.905897492592088</v>
      </c>
      <c r="E316" s="32">
        <v>197</v>
      </c>
      <c r="F316" s="32">
        <v>209</v>
      </c>
      <c r="G316" s="32" t="s">
        <v>63</v>
      </c>
      <c r="H316" s="32" t="s">
        <v>250</v>
      </c>
    </row>
    <row r="317" spans="2:8">
      <c r="B317" s="39">
        <v>15</v>
      </c>
      <c r="C317" s="32">
        <v>14.62478</v>
      </c>
      <c r="D317" s="32">
        <v>0.903735925523289</v>
      </c>
      <c r="E317" s="32">
        <v>196</v>
      </c>
      <c r="F317" s="32">
        <v>209</v>
      </c>
      <c r="G317" s="32" t="s">
        <v>63</v>
      </c>
      <c r="H317" s="32" t="s">
        <v>249</v>
      </c>
    </row>
    <row r="318" spans="2:8">
      <c r="B318" s="39">
        <v>16</v>
      </c>
      <c r="C318" s="32">
        <v>12.439774</v>
      </c>
      <c r="D318" s="32">
        <v>0.901343885059499</v>
      </c>
      <c r="E318" s="32">
        <v>197</v>
      </c>
      <c r="F318" s="32">
        <v>209</v>
      </c>
      <c r="G318" s="32" t="s">
        <v>63</v>
      </c>
      <c r="H318" s="32" t="s">
        <v>250</v>
      </c>
    </row>
    <row r="320" spans="1:8">
      <c r="A320" s="35" t="s">
        <v>252</v>
      </c>
      <c r="B320" s="39">
        <v>1</v>
      </c>
      <c r="C320" s="32">
        <v>12.682061</v>
      </c>
      <c r="D320" s="32">
        <v>0.999999995741058</v>
      </c>
      <c r="E320" s="32">
        <v>1225</v>
      </c>
      <c r="F320" s="32">
        <v>1231</v>
      </c>
      <c r="G320" s="32" t="s">
        <v>61</v>
      </c>
      <c r="H320" s="32" t="s">
        <v>112</v>
      </c>
    </row>
    <row r="321" spans="2:8">
      <c r="B321" s="39">
        <v>2</v>
      </c>
      <c r="C321" s="32">
        <v>12.830736</v>
      </c>
      <c r="D321" s="32">
        <v>0.975437886946671</v>
      </c>
      <c r="E321" s="32">
        <v>1223</v>
      </c>
      <c r="F321" s="32">
        <v>1233</v>
      </c>
      <c r="G321" s="32" t="s">
        <v>61</v>
      </c>
      <c r="H321" s="32" t="s">
        <v>253</v>
      </c>
    </row>
    <row r="322" spans="2:8">
      <c r="B322" s="39">
        <v>3</v>
      </c>
      <c r="C322" s="32">
        <v>14.249599</v>
      </c>
      <c r="D322" s="32">
        <v>0.959221475923851</v>
      </c>
      <c r="E322" s="32">
        <v>1224</v>
      </c>
      <c r="F322" s="32">
        <v>1234</v>
      </c>
      <c r="G322" s="32" t="s">
        <v>63</v>
      </c>
      <c r="H322" s="32" t="s">
        <v>254</v>
      </c>
    </row>
    <row r="323" spans="2:8">
      <c r="B323" s="39">
        <v>4</v>
      </c>
      <c r="C323" s="32">
        <v>13.504085</v>
      </c>
      <c r="D323" s="32">
        <v>0.928613535449256</v>
      </c>
      <c r="E323" s="32">
        <v>1726</v>
      </c>
      <c r="F323" s="32">
        <v>1737</v>
      </c>
      <c r="G323" s="32" t="s">
        <v>63</v>
      </c>
      <c r="H323" s="32" t="s">
        <v>123</v>
      </c>
    </row>
    <row r="324" spans="2:8">
      <c r="B324" s="39">
        <v>5</v>
      </c>
      <c r="C324" s="32">
        <v>11.029205</v>
      </c>
      <c r="D324" s="32">
        <v>0.910078041321127</v>
      </c>
      <c r="E324" s="32">
        <v>1470</v>
      </c>
      <c r="F324" s="32">
        <v>1480</v>
      </c>
      <c r="G324" s="32" t="s">
        <v>63</v>
      </c>
      <c r="H324" s="32" t="s">
        <v>255</v>
      </c>
    </row>
    <row r="325" spans="2:8">
      <c r="B325" s="39">
        <v>6</v>
      </c>
      <c r="C325" s="32">
        <v>11.110565</v>
      </c>
      <c r="D325" s="32">
        <v>0.90827031633933</v>
      </c>
      <c r="E325" s="32">
        <v>1328</v>
      </c>
      <c r="F325" s="32">
        <v>1337</v>
      </c>
      <c r="G325" s="32" t="s">
        <v>61</v>
      </c>
      <c r="H325" s="32" t="s">
        <v>241</v>
      </c>
    </row>
    <row r="326" spans="2:8">
      <c r="B326" s="39">
        <v>7</v>
      </c>
      <c r="C326" s="32">
        <v>10.885154</v>
      </c>
      <c r="D326" s="32">
        <v>0.903856913190334</v>
      </c>
      <c r="E326" s="32">
        <v>1728</v>
      </c>
      <c r="F326" s="32">
        <v>1737</v>
      </c>
      <c r="G326" s="32" t="s">
        <v>63</v>
      </c>
      <c r="H326" s="32" t="s">
        <v>126</v>
      </c>
    </row>
    <row r="327" spans="2:8">
      <c r="B327" s="39">
        <v>8</v>
      </c>
      <c r="C327" s="32">
        <v>10.75081</v>
      </c>
      <c r="D327" s="32">
        <v>0.90122654649871</v>
      </c>
      <c r="E327" s="32">
        <v>1471</v>
      </c>
      <c r="F327" s="32">
        <v>1480</v>
      </c>
      <c r="G327" s="32" t="s">
        <v>61</v>
      </c>
      <c r="H327" s="32" t="s">
        <v>160</v>
      </c>
    </row>
    <row r="329" spans="1:8">
      <c r="A329" s="35" t="s">
        <v>256</v>
      </c>
      <c r="B329" s="39">
        <v>1</v>
      </c>
      <c r="C329" s="32">
        <v>11.737359</v>
      </c>
      <c r="D329" s="32">
        <v>0.920884515561022</v>
      </c>
      <c r="E329" s="32">
        <v>297</v>
      </c>
      <c r="F329" s="32">
        <v>307</v>
      </c>
      <c r="G329" s="32" t="s">
        <v>61</v>
      </c>
      <c r="H329" s="32" t="s">
        <v>81</v>
      </c>
    </row>
    <row r="330" spans="2:8">
      <c r="B330" s="39">
        <v>2</v>
      </c>
      <c r="C330" s="32">
        <v>10.8603325</v>
      </c>
      <c r="D330" s="32">
        <v>0.907501030343454</v>
      </c>
      <c r="E330" s="32">
        <v>1537</v>
      </c>
      <c r="F330" s="32">
        <v>1547</v>
      </c>
      <c r="G330" s="32" t="s">
        <v>63</v>
      </c>
      <c r="H330" s="32" t="s">
        <v>257</v>
      </c>
    </row>
    <row r="331" spans="2:8">
      <c r="B331" s="39">
        <v>3</v>
      </c>
      <c r="C331" s="32">
        <v>9.10647</v>
      </c>
      <c r="D331" s="32">
        <v>0.902817740785682</v>
      </c>
      <c r="E331" s="32">
        <v>300</v>
      </c>
      <c r="F331" s="32">
        <v>306</v>
      </c>
      <c r="G331" s="32" t="s">
        <v>63</v>
      </c>
      <c r="H331" s="32" t="s">
        <v>77</v>
      </c>
    </row>
    <row r="332" spans="2:8">
      <c r="B332" s="39">
        <v>4</v>
      </c>
      <c r="C332" s="32">
        <v>9.10647</v>
      </c>
      <c r="D332" s="32">
        <v>0.902817740785682</v>
      </c>
      <c r="E332" s="32">
        <v>1647</v>
      </c>
      <c r="F332" s="32">
        <v>1653</v>
      </c>
      <c r="G332" s="32" t="s">
        <v>61</v>
      </c>
      <c r="H332" s="32" t="s">
        <v>77</v>
      </c>
    </row>
    <row r="333" spans="2:8">
      <c r="B333" s="39">
        <v>5</v>
      </c>
      <c r="C333" s="32">
        <v>9.898741</v>
      </c>
      <c r="D333" s="32">
        <v>0.90158920637432</v>
      </c>
      <c r="E333" s="32">
        <v>298</v>
      </c>
      <c r="F333" s="32">
        <v>308</v>
      </c>
      <c r="G333" s="32" t="s">
        <v>63</v>
      </c>
      <c r="H333" s="32" t="s">
        <v>127</v>
      </c>
    </row>
    <row r="335" spans="1:8">
      <c r="A335" s="35" t="s">
        <v>258</v>
      </c>
      <c r="B335" s="39">
        <v>1</v>
      </c>
      <c r="C335" s="32">
        <v>11.806987</v>
      </c>
      <c r="D335" s="32">
        <v>0.921905781001256</v>
      </c>
      <c r="E335" s="32">
        <v>1197</v>
      </c>
      <c r="F335" s="32">
        <v>1206</v>
      </c>
      <c r="G335" s="32" t="s">
        <v>61</v>
      </c>
      <c r="H335" s="32" t="s">
        <v>100</v>
      </c>
    </row>
    <row r="336" spans="2:8">
      <c r="B336" s="39">
        <v>2</v>
      </c>
      <c r="C336" s="32">
        <v>11.737359</v>
      </c>
      <c r="D336" s="32">
        <v>0.920884515561022</v>
      </c>
      <c r="E336" s="32">
        <v>97</v>
      </c>
      <c r="F336" s="32">
        <v>107</v>
      </c>
      <c r="G336" s="32" t="s">
        <v>61</v>
      </c>
      <c r="H336" s="32" t="s">
        <v>81</v>
      </c>
    </row>
    <row r="337" spans="2:8">
      <c r="B337" s="39">
        <v>3</v>
      </c>
      <c r="C337" s="32">
        <v>13.002543</v>
      </c>
      <c r="D337" s="32">
        <v>0.920795831748076</v>
      </c>
      <c r="E337" s="32">
        <v>278</v>
      </c>
      <c r="F337" s="32">
        <v>289</v>
      </c>
      <c r="G337" s="32" t="s">
        <v>63</v>
      </c>
      <c r="H337" s="32" t="s">
        <v>259</v>
      </c>
    </row>
    <row r="338" spans="2:8">
      <c r="B338" s="39">
        <v>4</v>
      </c>
      <c r="C338" s="32">
        <v>13.325658</v>
      </c>
      <c r="D338" s="32">
        <v>0.91224762607116</v>
      </c>
      <c r="E338" s="32">
        <v>276</v>
      </c>
      <c r="F338" s="32">
        <v>289</v>
      </c>
      <c r="G338" s="32" t="s">
        <v>63</v>
      </c>
      <c r="H338" s="32" t="s">
        <v>260</v>
      </c>
    </row>
    <row r="339" spans="2:8">
      <c r="B339" s="39">
        <v>5</v>
      </c>
      <c r="C339" s="32">
        <v>12.856221</v>
      </c>
      <c r="D339" s="32">
        <v>0.9085828729488</v>
      </c>
      <c r="E339" s="32">
        <v>1197</v>
      </c>
      <c r="F339" s="32">
        <v>1209</v>
      </c>
      <c r="G339" s="32" t="s">
        <v>61</v>
      </c>
      <c r="H339" s="32" t="s">
        <v>261</v>
      </c>
    </row>
    <row r="340" spans="2:8">
      <c r="B340" s="39">
        <v>6</v>
      </c>
      <c r="C340" s="32">
        <v>9.10647</v>
      </c>
      <c r="D340" s="32">
        <v>0.902817740785682</v>
      </c>
      <c r="E340" s="32">
        <v>100</v>
      </c>
      <c r="F340" s="32">
        <v>106</v>
      </c>
      <c r="G340" s="32" t="s">
        <v>63</v>
      </c>
      <c r="H340" s="32" t="s">
        <v>77</v>
      </c>
    </row>
    <row r="341" spans="2:8">
      <c r="B341" s="39">
        <v>7</v>
      </c>
      <c r="C341" s="32">
        <v>9.898741</v>
      </c>
      <c r="D341" s="32">
        <v>0.90158920637432</v>
      </c>
      <c r="E341" s="32">
        <v>98</v>
      </c>
      <c r="F341" s="32">
        <v>108</v>
      </c>
      <c r="G341" s="32" t="s">
        <v>63</v>
      </c>
      <c r="H341" s="32" t="s">
        <v>127</v>
      </c>
    </row>
    <row r="343" spans="1:8">
      <c r="A343" s="35" t="s">
        <v>262</v>
      </c>
      <c r="B343" s="39">
        <v>1</v>
      </c>
      <c r="C343" s="32">
        <v>9.10647</v>
      </c>
      <c r="D343" s="32">
        <v>0.902817740785682</v>
      </c>
      <c r="E343" s="32">
        <v>924</v>
      </c>
      <c r="F343" s="32">
        <v>930</v>
      </c>
      <c r="G343" s="32" t="s">
        <v>61</v>
      </c>
      <c r="H343" s="32" t="s">
        <v>77</v>
      </c>
    </row>
    <row r="345" spans="1:2">
      <c r="A345" s="35" t="s">
        <v>263</v>
      </c>
      <c r="B345" s="39" t="s">
        <v>88</v>
      </c>
    </row>
    <row r="347" spans="1:2">
      <c r="A347" s="35" t="s">
        <v>264</v>
      </c>
      <c r="B347" s="39" t="s">
        <v>88</v>
      </c>
    </row>
    <row r="349" spans="1:8">
      <c r="A349" s="35" t="s">
        <v>265</v>
      </c>
      <c r="B349" s="39">
        <v>1</v>
      </c>
      <c r="C349" s="32">
        <v>12.682061</v>
      </c>
      <c r="D349" s="32">
        <v>0.999999995741058</v>
      </c>
      <c r="E349" s="32">
        <v>1048</v>
      </c>
      <c r="F349" s="32">
        <v>1054</v>
      </c>
      <c r="G349" s="32" t="s">
        <v>61</v>
      </c>
      <c r="H349" s="32" t="s">
        <v>112</v>
      </c>
    </row>
    <row r="350" spans="2:8">
      <c r="B350" s="39">
        <v>2</v>
      </c>
      <c r="C350" s="32">
        <v>13.315316</v>
      </c>
      <c r="D350" s="32">
        <v>0.98764308913887</v>
      </c>
      <c r="E350" s="32">
        <v>1046</v>
      </c>
      <c r="F350" s="32">
        <v>1056</v>
      </c>
      <c r="G350" s="32" t="s">
        <v>61</v>
      </c>
      <c r="H350" s="32" t="s">
        <v>266</v>
      </c>
    </row>
    <row r="351" spans="2:8">
      <c r="B351" s="39">
        <v>3</v>
      </c>
      <c r="C351" s="32">
        <v>13.602269</v>
      </c>
      <c r="D351" s="32">
        <v>0.949343171543982</v>
      </c>
      <c r="E351" s="32">
        <v>1047</v>
      </c>
      <c r="F351" s="32">
        <v>1057</v>
      </c>
      <c r="G351" s="32" t="s">
        <v>63</v>
      </c>
      <c r="H351" s="32" t="s">
        <v>267</v>
      </c>
    </row>
    <row r="352" spans="2:8">
      <c r="B352" s="39">
        <v>4</v>
      </c>
      <c r="C352" s="32">
        <v>12.116497</v>
      </c>
      <c r="D352" s="32">
        <v>0.927965782122383</v>
      </c>
      <c r="E352" s="32">
        <v>1796</v>
      </c>
      <c r="F352" s="32">
        <v>1805</v>
      </c>
      <c r="G352" s="32" t="s">
        <v>61</v>
      </c>
      <c r="H352" s="32" t="s">
        <v>183</v>
      </c>
    </row>
    <row r="354" spans="1:8">
      <c r="A354" s="35" t="s">
        <v>268</v>
      </c>
      <c r="B354" s="39">
        <v>1</v>
      </c>
      <c r="C354" s="32">
        <v>11.22088</v>
      </c>
      <c r="D354" s="32">
        <v>0.910430197125305</v>
      </c>
      <c r="E354" s="32">
        <v>1623</v>
      </c>
      <c r="F354" s="32">
        <v>1632</v>
      </c>
      <c r="G354" s="32" t="s">
        <v>61</v>
      </c>
      <c r="H354" s="32" t="s">
        <v>269</v>
      </c>
    </row>
    <row r="355" spans="2:8">
      <c r="B355" s="39">
        <v>2</v>
      </c>
      <c r="C355" s="32">
        <v>10.434539</v>
      </c>
      <c r="D355" s="32">
        <v>0.901003390176078</v>
      </c>
      <c r="E355" s="32">
        <v>1473</v>
      </c>
      <c r="F355" s="32">
        <v>1483</v>
      </c>
      <c r="G355" s="32" t="s">
        <v>61</v>
      </c>
      <c r="H355" s="32" t="s">
        <v>270</v>
      </c>
    </row>
    <row r="357" spans="1:8">
      <c r="A357" s="35" t="s">
        <v>271</v>
      </c>
      <c r="B357" s="39">
        <v>1</v>
      </c>
      <c r="C357" s="32">
        <v>11.616811</v>
      </c>
      <c r="D357" s="32">
        <v>0.919044941052778</v>
      </c>
      <c r="E357" s="32">
        <v>1402</v>
      </c>
      <c r="F357" s="32">
        <v>1412</v>
      </c>
      <c r="G357" s="32" t="s">
        <v>63</v>
      </c>
      <c r="H357" s="32" t="s">
        <v>272</v>
      </c>
    </row>
    <row r="358" spans="2:8">
      <c r="B358" s="39">
        <v>2</v>
      </c>
      <c r="C358" s="32">
        <v>9.660434</v>
      </c>
      <c r="D358" s="32">
        <v>0.917874115086633</v>
      </c>
      <c r="E358" s="32">
        <v>402</v>
      </c>
      <c r="F358" s="32">
        <v>408</v>
      </c>
      <c r="G358" s="32" t="s">
        <v>61</v>
      </c>
      <c r="H358" s="32" t="s">
        <v>82</v>
      </c>
    </row>
    <row r="359" spans="2:8">
      <c r="B359" s="39">
        <v>3</v>
      </c>
      <c r="C359" s="32">
        <v>10.8603325</v>
      </c>
      <c r="D359" s="32">
        <v>0.907501030343454</v>
      </c>
      <c r="E359" s="32">
        <v>443</v>
      </c>
      <c r="F359" s="32">
        <v>453</v>
      </c>
      <c r="G359" s="32" t="s">
        <v>63</v>
      </c>
      <c r="H359" s="32" t="s">
        <v>257</v>
      </c>
    </row>
    <row r="360" spans="2:8">
      <c r="B360" s="39">
        <v>4</v>
      </c>
      <c r="C360" s="32">
        <v>9.220272</v>
      </c>
      <c r="D360" s="32">
        <v>0.905910804407735</v>
      </c>
      <c r="E360" s="32">
        <v>887</v>
      </c>
      <c r="F360" s="32">
        <v>893</v>
      </c>
      <c r="G360" s="32" t="s">
        <v>61</v>
      </c>
      <c r="H360" s="32" t="s">
        <v>65</v>
      </c>
    </row>
    <row r="361" spans="2:8">
      <c r="B361" s="39">
        <v>5</v>
      </c>
      <c r="C361" s="32">
        <v>9.10647</v>
      </c>
      <c r="D361" s="32">
        <v>0.902817740785682</v>
      </c>
      <c r="E361" s="32">
        <v>182</v>
      </c>
      <c r="F361" s="32">
        <v>188</v>
      </c>
      <c r="G361" s="32" t="s">
        <v>61</v>
      </c>
      <c r="H361" s="32" t="s">
        <v>77</v>
      </c>
    </row>
    <row r="362" spans="2:8">
      <c r="B362" s="39">
        <v>6</v>
      </c>
      <c r="C362" s="32">
        <v>9.10647</v>
      </c>
      <c r="D362" s="32">
        <v>0.902817740785682</v>
      </c>
      <c r="E362" s="32">
        <v>732</v>
      </c>
      <c r="F362" s="32">
        <v>738</v>
      </c>
      <c r="G362" s="32" t="s">
        <v>61</v>
      </c>
      <c r="H362" s="32" t="s">
        <v>77</v>
      </c>
    </row>
    <row r="363" spans="2:8">
      <c r="B363" s="39">
        <v>7</v>
      </c>
      <c r="C363" s="32">
        <v>9.940535</v>
      </c>
      <c r="D363" s="32">
        <v>0.902641874707665</v>
      </c>
      <c r="E363" s="32">
        <v>885</v>
      </c>
      <c r="F363" s="32">
        <v>895</v>
      </c>
      <c r="G363" s="32" t="s">
        <v>61</v>
      </c>
      <c r="H363" s="32" t="s">
        <v>237</v>
      </c>
    </row>
    <row r="364" spans="2:8">
      <c r="B364" s="39">
        <v>8</v>
      </c>
      <c r="C364" s="32">
        <v>9.913611</v>
      </c>
      <c r="D364" s="32">
        <v>0.901963755875092</v>
      </c>
      <c r="E364" s="32">
        <v>400</v>
      </c>
      <c r="F364" s="32">
        <v>410</v>
      </c>
      <c r="G364" s="32" t="s">
        <v>61</v>
      </c>
      <c r="H364" s="32" t="s">
        <v>273</v>
      </c>
    </row>
    <row r="365" spans="2:8">
      <c r="B365" s="39">
        <v>9</v>
      </c>
      <c r="C365" s="32">
        <v>10.482392</v>
      </c>
      <c r="D365" s="32">
        <v>0.901733637396693</v>
      </c>
      <c r="E365" s="32">
        <v>886</v>
      </c>
      <c r="F365" s="32">
        <v>896</v>
      </c>
      <c r="G365" s="32" t="s">
        <v>63</v>
      </c>
      <c r="H365" s="32" t="s">
        <v>238</v>
      </c>
    </row>
    <row r="367" spans="1:8">
      <c r="A367" s="35" t="s">
        <v>274</v>
      </c>
      <c r="B367" s="39">
        <v>1</v>
      </c>
      <c r="C367" s="32">
        <v>12.682061</v>
      </c>
      <c r="D367" s="32">
        <v>0.999999995741058</v>
      </c>
      <c r="E367" s="32">
        <v>302</v>
      </c>
      <c r="F367" s="32">
        <v>308</v>
      </c>
      <c r="G367" s="32" t="s">
        <v>61</v>
      </c>
      <c r="H367" s="32" t="s">
        <v>112</v>
      </c>
    </row>
    <row r="368" spans="2:8">
      <c r="B368" s="39">
        <v>2</v>
      </c>
      <c r="C368" s="32">
        <v>13.590663</v>
      </c>
      <c r="D368" s="32">
        <v>0.99457829602414</v>
      </c>
      <c r="E368" s="32">
        <v>300</v>
      </c>
      <c r="F368" s="32">
        <v>310</v>
      </c>
      <c r="G368" s="32" t="s">
        <v>61</v>
      </c>
      <c r="H368" s="32" t="s">
        <v>275</v>
      </c>
    </row>
    <row r="369" spans="2:8">
      <c r="B369" s="39">
        <v>3</v>
      </c>
      <c r="C369" s="32">
        <v>15.508818</v>
      </c>
      <c r="D369" s="32">
        <v>0.978437231965127</v>
      </c>
      <c r="E369" s="32">
        <v>301</v>
      </c>
      <c r="F369" s="32">
        <v>311</v>
      </c>
      <c r="G369" s="32" t="s">
        <v>63</v>
      </c>
      <c r="H369" s="32" t="s">
        <v>276</v>
      </c>
    </row>
    <row r="370" spans="2:8">
      <c r="B370" s="39">
        <v>4</v>
      </c>
      <c r="C370" s="32">
        <v>13.019494</v>
      </c>
      <c r="D370" s="32">
        <v>0.945645853365361</v>
      </c>
      <c r="E370" s="32">
        <v>302</v>
      </c>
      <c r="F370" s="32">
        <v>311</v>
      </c>
      <c r="G370" s="32" t="s">
        <v>61</v>
      </c>
      <c r="H370" s="32" t="s">
        <v>277</v>
      </c>
    </row>
    <row r="371" spans="2:8">
      <c r="B371" s="39">
        <v>5</v>
      </c>
      <c r="C371" s="32">
        <v>12.732481</v>
      </c>
      <c r="D371" s="32">
        <v>0.906431933197852</v>
      </c>
      <c r="E371" s="32">
        <v>302</v>
      </c>
      <c r="F371" s="32">
        <v>314</v>
      </c>
      <c r="G371" s="32" t="s">
        <v>61</v>
      </c>
      <c r="H371" s="32" t="s">
        <v>278</v>
      </c>
    </row>
    <row r="373" spans="1:8">
      <c r="A373" s="35" t="s">
        <v>279</v>
      </c>
      <c r="B373" s="39">
        <v>1</v>
      </c>
      <c r="C373" s="32">
        <v>12.682061</v>
      </c>
      <c r="D373" s="32">
        <v>0.999999995741058</v>
      </c>
      <c r="E373" s="32">
        <v>1004</v>
      </c>
      <c r="F373" s="32">
        <v>1010</v>
      </c>
      <c r="G373" s="32" t="s">
        <v>61</v>
      </c>
      <c r="H373" s="32" t="s">
        <v>112</v>
      </c>
    </row>
    <row r="374" spans="2:8">
      <c r="B374" s="39">
        <v>2</v>
      </c>
      <c r="C374" s="32">
        <v>13.402324</v>
      </c>
      <c r="D374" s="32">
        <v>0.989834562822797</v>
      </c>
      <c r="E374" s="32">
        <v>1002</v>
      </c>
      <c r="F374" s="32">
        <v>1012</v>
      </c>
      <c r="G374" s="32" t="s">
        <v>61</v>
      </c>
      <c r="H374" s="32" t="s">
        <v>280</v>
      </c>
    </row>
    <row r="375" spans="2:8">
      <c r="B375" s="39">
        <v>3</v>
      </c>
      <c r="C375" s="32">
        <v>13.926927</v>
      </c>
      <c r="D375" s="32">
        <v>0.954297466271145</v>
      </c>
      <c r="E375" s="32">
        <v>1003</v>
      </c>
      <c r="F375" s="32">
        <v>1013</v>
      </c>
      <c r="G375" s="32" t="s">
        <v>63</v>
      </c>
      <c r="H375" s="32" t="s">
        <v>281</v>
      </c>
    </row>
    <row r="376" spans="2:8">
      <c r="B376" s="39">
        <v>4</v>
      </c>
      <c r="C376" s="32">
        <v>12.656309</v>
      </c>
      <c r="D376" s="32">
        <v>0.934907756604215</v>
      </c>
      <c r="E376" s="32">
        <v>892</v>
      </c>
      <c r="F376" s="32">
        <v>902</v>
      </c>
      <c r="G376" s="32" t="s">
        <v>63</v>
      </c>
      <c r="H376" s="32" t="s">
        <v>282</v>
      </c>
    </row>
    <row r="377" spans="2:8">
      <c r="B377" s="39">
        <v>5</v>
      </c>
      <c r="C377" s="32">
        <v>9.660434</v>
      </c>
      <c r="D377" s="32">
        <v>0.917874115086633</v>
      </c>
      <c r="E377" s="32">
        <v>893</v>
      </c>
      <c r="F377" s="32">
        <v>899</v>
      </c>
      <c r="G377" s="32" t="s">
        <v>61</v>
      </c>
      <c r="H377" s="32" t="s">
        <v>82</v>
      </c>
    </row>
    <row r="378" spans="2:8">
      <c r="B378" s="39">
        <v>6</v>
      </c>
      <c r="C378" s="32">
        <v>10.408392</v>
      </c>
      <c r="D378" s="32">
        <v>0.914425879856573</v>
      </c>
      <c r="E378" s="32">
        <v>891</v>
      </c>
      <c r="F378" s="32">
        <v>901</v>
      </c>
      <c r="G378" s="32" t="s">
        <v>61</v>
      </c>
      <c r="H378" s="32" t="s">
        <v>283</v>
      </c>
    </row>
    <row r="379" spans="2:8">
      <c r="B379" s="39">
        <v>7</v>
      </c>
      <c r="C379" s="32">
        <v>9.10647</v>
      </c>
      <c r="D379" s="32">
        <v>0.902817740785682</v>
      </c>
      <c r="E379" s="32">
        <v>1221</v>
      </c>
      <c r="F379" s="32">
        <v>1227</v>
      </c>
      <c r="G379" s="32" t="s">
        <v>63</v>
      </c>
      <c r="H379" s="32" t="s">
        <v>77</v>
      </c>
    </row>
    <row r="381" spans="1:8">
      <c r="A381" s="35" t="s">
        <v>284</v>
      </c>
      <c r="B381" s="39">
        <v>1</v>
      </c>
      <c r="C381" s="32">
        <v>13.656455</v>
      </c>
      <c r="D381" s="32">
        <v>0.958117118887256</v>
      </c>
      <c r="E381" s="32">
        <v>575</v>
      </c>
      <c r="F381" s="32">
        <v>584</v>
      </c>
      <c r="G381" s="32" t="s">
        <v>63</v>
      </c>
      <c r="H381" s="32" t="s">
        <v>285</v>
      </c>
    </row>
    <row r="382" spans="2:8">
      <c r="B382" s="39">
        <v>2</v>
      </c>
      <c r="C382" s="32">
        <v>12.793065</v>
      </c>
      <c r="D382" s="32">
        <v>0.936994661646046</v>
      </c>
      <c r="E382" s="32">
        <v>292</v>
      </c>
      <c r="F382" s="32">
        <v>302</v>
      </c>
      <c r="G382" s="32" t="s">
        <v>61</v>
      </c>
      <c r="H382" s="32" t="s">
        <v>286</v>
      </c>
    </row>
    <row r="383" spans="2:8">
      <c r="B383" s="39">
        <v>3</v>
      </c>
      <c r="C383" s="32">
        <v>11.683799</v>
      </c>
      <c r="D383" s="32">
        <v>0.920067182379066</v>
      </c>
      <c r="E383" s="32">
        <v>155</v>
      </c>
      <c r="F383" s="32">
        <v>165</v>
      </c>
      <c r="G383" s="32" t="s">
        <v>61</v>
      </c>
      <c r="H383" s="32" t="s">
        <v>106</v>
      </c>
    </row>
    <row r="384" spans="2:8">
      <c r="B384" s="39">
        <v>4</v>
      </c>
      <c r="C384" s="32">
        <v>9.660434</v>
      </c>
      <c r="D384" s="32">
        <v>0.917874115086633</v>
      </c>
      <c r="E384" s="32">
        <v>158</v>
      </c>
      <c r="F384" s="32">
        <v>164</v>
      </c>
      <c r="G384" s="32" t="s">
        <v>63</v>
      </c>
      <c r="H384" s="32" t="s">
        <v>82</v>
      </c>
    </row>
    <row r="385" spans="2:8">
      <c r="B385" s="39">
        <v>5</v>
      </c>
      <c r="C385" s="32">
        <v>13.342521</v>
      </c>
      <c r="D385" s="32">
        <v>0.917036075619168</v>
      </c>
      <c r="E385" s="32">
        <v>572</v>
      </c>
      <c r="F385" s="32">
        <v>584</v>
      </c>
      <c r="G385" s="32" t="s">
        <v>63</v>
      </c>
      <c r="H385" s="32" t="s">
        <v>287</v>
      </c>
    </row>
    <row r="386" spans="2:8">
      <c r="B386" s="39">
        <v>6</v>
      </c>
      <c r="C386" s="32">
        <v>10.145767</v>
      </c>
      <c r="D386" s="32">
        <v>0.907811104597052</v>
      </c>
      <c r="E386" s="32">
        <v>156</v>
      </c>
      <c r="F386" s="32">
        <v>166</v>
      </c>
      <c r="G386" s="32" t="s">
        <v>63</v>
      </c>
      <c r="H386" s="32" t="s">
        <v>107</v>
      </c>
    </row>
    <row r="387" spans="2:8">
      <c r="B387" s="39">
        <v>7</v>
      </c>
      <c r="C387" s="32">
        <v>10.576294</v>
      </c>
      <c r="D387" s="32">
        <v>0.903166582752894</v>
      </c>
      <c r="E387" s="32">
        <v>1049</v>
      </c>
      <c r="F387" s="32">
        <v>1059</v>
      </c>
      <c r="G387" s="32" t="s">
        <v>61</v>
      </c>
      <c r="H387" s="32" t="s">
        <v>288</v>
      </c>
    </row>
    <row r="388" spans="2:8">
      <c r="B388" s="39">
        <v>8</v>
      </c>
      <c r="C388" s="32">
        <v>10.560475</v>
      </c>
      <c r="D388" s="32">
        <v>0.902925189898489</v>
      </c>
      <c r="E388" s="32">
        <v>575</v>
      </c>
      <c r="F388" s="32">
        <v>585</v>
      </c>
      <c r="G388" s="32" t="s">
        <v>61</v>
      </c>
      <c r="H388" s="32" t="s">
        <v>289</v>
      </c>
    </row>
    <row r="389" spans="2:8">
      <c r="B389" s="39">
        <v>9</v>
      </c>
      <c r="C389" s="32">
        <v>9.10647</v>
      </c>
      <c r="D389" s="32">
        <v>0.902817740785682</v>
      </c>
      <c r="E389" s="32">
        <v>295</v>
      </c>
      <c r="F389" s="32">
        <v>301</v>
      </c>
      <c r="G389" s="32" t="s">
        <v>63</v>
      </c>
      <c r="H389" s="32" t="s">
        <v>77</v>
      </c>
    </row>
    <row r="391" spans="1:8">
      <c r="A391" s="35" t="s">
        <v>290</v>
      </c>
      <c r="B391" s="39">
        <v>1</v>
      </c>
      <c r="C391" s="32">
        <v>9.220272</v>
      </c>
      <c r="D391" s="32">
        <v>0.905910804407735</v>
      </c>
      <c r="E391" s="32">
        <v>492</v>
      </c>
      <c r="F391" s="32">
        <v>498</v>
      </c>
      <c r="G391" s="32" t="s">
        <v>61</v>
      </c>
      <c r="H391" s="32" t="s">
        <v>65</v>
      </c>
    </row>
    <row r="393" spans="1:8">
      <c r="A393" s="35" t="s">
        <v>291</v>
      </c>
      <c r="B393" s="39">
        <v>1</v>
      </c>
      <c r="C393" s="32">
        <v>9.660434</v>
      </c>
      <c r="D393" s="32">
        <v>0.917874115086633</v>
      </c>
      <c r="E393" s="32">
        <v>1520</v>
      </c>
      <c r="F393" s="32">
        <v>1526</v>
      </c>
      <c r="G393" s="32" t="s">
        <v>61</v>
      </c>
      <c r="H393" s="32" t="s">
        <v>82</v>
      </c>
    </row>
    <row r="394" spans="2:8">
      <c r="B394" s="39">
        <v>2</v>
      </c>
      <c r="C394" s="32">
        <v>10.999199</v>
      </c>
      <c r="D394" s="32">
        <v>0.909620141473595</v>
      </c>
      <c r="E394" s="32">
        <v>997</v>
      </c>
      <c r="F394" s="32">
        <v>1007</v>
      </c>
      <c r="G394" s="32" t="s">
        <v>61</v>
      </c>
      <c r="H394" s="32" t="s">
        <v>211</v>
      </c>
    </row>
    <row r="395" spans="2:8">
      <c r="B395" s="39">
        <v>3</v>
      </c>
      <c r="C395" s="32">
        <v>9.220272</v>
      </c>
      <c r="D395" s="32">
        <v>0.905910804407735</v>
      </c>
      <c r="E395" s="32">
        <v>872</v>
      </c>
      <c r="F395" s="32">
        <v>878</v>
      </c>
      <c r="G395" s="32" t="s">
        <v>63</v>
      </c>
      <c r="H395" s="32" t="s">
        <v>65</v>
      </c>
    </row>
    <row r="396" spans="2:8">
      <c r="B396" s="39">
        <v>4</v>
      </c>
      <c r="C396" s="32">
        <v>9.220272</v>
      </c>
      <c r="D396" s="32">
        <v>0.905910804407735</v>
      </c>
      <c r="E396" s="32">
        <v>1898</v>
      </c>
      <c r="F396" s="32">
        <v>1904</v>
      </c>
      <c r="G396" s="32" t="s">
        <v>61</v>
      </c>
      <c r="H396" s="32" t="s">
        <v>65</v>
      </c>
    </row>
    <row r="397" spans="2:8">
      <c r="B397" s="39">
        <v>5</v>
      </c>
      <c r="C397" s="32">
        <v>9.940535</v>
      </c>
      <c r="D397" s="32">
        <v>0.902641874707665</v>
      </c>
      <c r="E397" s="32">
        <v>870</v>
      </c>
      <c r="F397" s="32">
        <v>880</v>
      </c>
      <c r="G397" s="32" t="s">
        <v>63</v>
      </c>
      <c r="H397" s="32" t="s">
        <v>237</v>
      </c>
    </row>
    <row r="398" spans="2:8">
      <c r="B398" s="39">
        <v>6</v>
      </c>
      <c r="C398" s="32">
        <v>10.482392</v>
      </c>
      <c r="D398" s="32">
        <v>0.901733637396693</v>
      </c>
      <c r="E398" s="32">
        <v>869</v>
      </c>
      <c r="F398" s="32">
        <v>879</v>
      </c>
      <c r="G398" s="32" t="s">
        <v>61</v>
      </c>
      <c r="H398" s="32" t="s">
        <v>238</v>
      </c>
    </row>
    <row r="399" spans="2:8">
      <c r="B399" s="39">
        <v>7</v>
      </c>
      <c r="C399" s="32">
        <v>10.438753</v>
      </c>
      <c r="D399" s="32">
        <v>0.901067700480751</v>
      </c>
      <c r="E399" s="32">
        <v>1519</v>
      </c>
      <c r="F399" s="32">
        <v>1529</v>
      </c>
      <c r="G399" s="32" t="s">
        <v>63</v>
      </c>
      <c r="H399" s="32" t="s">
        <v>292</v>
      </c>
    </row>
    <row r="401" spans="1:8">
      <c r="A401" s="35" t="s">
        <v>293</v>
      </c>
      <c r="B401" s="39">
        <v>1</v>
      </c>
      <c r="C401" s="32">
        <v>9.660434</v>
      </c>
      <c r="D401" s="32">
        <v>0.917874115086633</v>
      </c>
      <c r="E401" s="32">
        <v>1270</v>
      </c>
      <c r="F401" s="32">
        <v>1276</v>
      </c>
      <c r="G401" s="32" t="s">
        <v>63</v>
      </c>
      <c r="H401" s="32" t="s">
        <v>82</v>
      </c>
    </row>
    <row r="402" spans="2:8">
      <c r="B402" s="39">
        <v>2</v>
      </c>
      <c r="C402" s="32">
        <v>10.452704</v>
      </c>
      <c r="D402" s="32">
        <v>0.915541985965301</v>
      </c>
      <c r="E402" s="32">
        <v>1268</v>
      </c>
      <c r="F402" s="32">
        <v>1278</v>
      </c>
      <c r="G402" s="32" t="s">
        <v>63</v>
      </c>
      <c r="H402" s="32" t="s">
        <v>294</v>
      </c>
    </row>
    <row r="403" spans="2:8">
      <c r="B403" s="39">
        <v>3</v>
      </c>
      <c r="C403" s="32">
        <v>12.336467</v>
      </c>
      <c r="D403" s="32">
        <v>0.910413453155362</v>
      </c>
      <c r="E403" s="32">
        <v>1375</v>
      </c>
      <c r="F403" s="32">
        <v>1386</v>
      </c>
      <c r="G403" s="32" t="s">
        <v>61</v>
      </c>
      <c r="H403" s="32" t="s">
        <v>295</v>
      </c>
    </row>
    <row r="405" spans="1:8">
      <c r="A405" s="35" t="s">
        <v>296</v>
      </c>
      <c r="B405" s="39">
        <v>1</v>
      </c>
      <c r="C405" s="32">
        <v>12.682061</v>
      </c>
      <c r="D405" s="32">
        <v>0.999999995741058</v>
      </c>
      <c r="E405" s="32">
        <v>424</v>
      </c>
      <c r="F405" s="32">
        <v>430</v>
      </c>
      <c r="G405" s="32" t="s">
        <v>61</v>
      </c>
      <c r="H405" s="32" t="s">
        <v>112</v>
      </c>
    </row>
    <row r="406" spans="2:8">
      <c r="B406" s="39">
        <v>2</v>
      </c>
      <c r="C406" s="32">
        <v>12.682061</v>
      </c>
      <c r="D406" s="32">
        <v>0.999999995741058</v>
      </c>
      <c r="E406" s="32">
        <v>1161</v>
      </c>
      <c r="F406" s="32">
        <v>1167</v>
      </c>
      <c r="G406" s="32" t="s">
        <v>63</v>
      </c>
      <c r="H406" s="32" t="s">
        <v>112</v>
      </c>
    </row>
    <row r="407" spans="2:8">
      <c r="B407" s="39">
        <v>3</v>
      </c>
      <c r="C407" s="32">
        <v>13.274542</v>
      </c>
      <c r="D407" s="32">
        <v>0.986616098572236</v>
      </c>
      <c r="E407" s="32">
        <v>1159</v>
      </c>
      <c r="F407" s="32">
        <v>1169</v>
      </c>
      <c r="G407" s="32" t="s">
        <v>63</v>
      </c>
      <c r="H407" s="32" t="s">
        <v>297</v>
      </c>
    </row>
    <row r="408" spans="2:8">
      <c r="B408" s="39">
        <v>4</v>
      </c>
      <c r="C408" s="32">
        <v>12.698776</v>
      </c>
      <c r="D408" s="32">
        <v>0.972114189491282</v>
      </c>
      <c r="E408" s="32">
        <v>422</v>
      </c>
      <c r="F408" s="32">
        <v>432</v>
      </c>
      <c r="G408" s="32" t="s">
        <v>61</v>
      </c>
      <c r="H408" s="32" t="s">
        <v>298</v>
      </c>
    </row>
    <row r="409" spans="2:8">
      <c r="B409" s="39">
        <v>5</v>
      </c>
      <c r="C409" s="32">
        <v>12.200883</v>
      </c>
      <c r="D409" s="32">
        <v>0.927957921418326</v>
      </c>
      <c r="E409" s="32">
        <v>934</v>
      </c>
      <c r="F409" s="32">
        <v>944</v>
      </c>
      <c r="G409" s="32" t="s">
        <v>61</v>
      </c>
      <c r="H409" s="32" t="s">
        <v>299</v>
      </c>
    </row>
    <row r="410" spans="2:8">
      <c r="B410" s="39">
        <v>6</v>
      </c>
      <c r="C410" s="32">
        <v>10.741442</v>
      </c>
      <c r="D410" s="32">
        <v>0.905686749184277</v>
      </c>
      <c r="E410" s="32">
        <v>1158</v>
      </c>
      <c r="F410" s="32">
        <v>1168</v>
      </c>
      <c r="G410" s="32" t="s">
        <v>61</v>
      </c>
      <c r="H410" s="32" t="s">
        <v>300</v>
      </c>
    </row>
    <row r="411" spans="2:8">
      <c r="B411" s="39">
        <v>7</v>
      </c>
      <c r="C411" s="32">
        <v>9.10647</v>
      </c>
      <c r="D411" s="32">
        <v>0.902817740785682</v>
      </c>
      <c r="E411" s="32">
        <v>937</v>
      </c>
      <c r="F411" s="32">
        <v>943</v>
      </c>
      <c r="G411" s="32" t="s">
        <v>63</v>
      </c>
      <c r="H411" s="32" t="s">
        <v>77</v>
      </c>
    </row>
    <row r="413" spans="1:8">
      <c r="A413" s="35" t="s">
        <v>301</v>
      </c>
      <c r="B413" s="39">
        <v>1</v>
      </c>
      <c r="C413" s="32">
        <v>12.682061</v>
      </c>
      <c r="D413" s="32">
        <v>0.999999995741058</v>
      </c>
      <c r="E413" s="32">
        <v>730</v>
      </c>
      <c r="F413" s="32">
        <v>736</v>
      </c>
      <c r="G413" s="32" t="s">
        <v>61</v>
      </c>
      <c r="H413" s="32" t="s">
        <v>112</v>
      </c>
    </row>
    <row r="414" spans="2:8">
      <c r="B414" s="39">
        <v>2</v>
      </c>
      <c r="C414" s="32">
        <v>12.444223</v>
      </c>
      <c r="D414" s="32">
        <v>0.965702722573616</v>
      </c>
      <c r="E414" s="32">
        <v>728</v>
      </c>
      <c r="F414" s="32">
        <v>738</v>
      </c>
      <c r="G414" s="32" t="s">
        <v>61</v>
      </c>
      <c r="H414" s="32" t="s">
        <v>302</v>
      </c>
    </row>
    <row r="415" spans="2:8">
      <c r="B415" s="39">
        <v>3</v>
      </c>
      <c r="C415" s="32">
        <v>12.222504</v>
      </c>
      <c r="D415" s="32">
        <v>0.928287855547597</v>
      </c>
      <c r="E415" s="32">
        <v>1623</v>
      </c>
      <c r="F415" s="32">
        <v>1633</v>
      </c>
      <c r="G415" s="32" t="s">
        <v>63</v>
      </c>
      <c r="H415" s="32" t="s">
        <v>303</v>
      </c>
    </row>
    <row r="416" spans="2:8">
      <c r="B416" s="39">
        <v>4</v>
      </c>
      <c r="C416" s="32">
        <v>9.660434</v>
      </c>
      <c r="D416" s="32">
        <v>0.917874115086633</v>
      </c>
      <c r="E416" s="32">
        <v>1624</v>
      </c>
      <c r="F416" s="32">
        <v>1630</v>
      </c>
      <c r="G416" s="32" t="s">
        <v>61</v>
      </c>
      <c r="H416" s="32" t="s">
        <v>82</v>
      </c>
    </row>
    <row r="417" spans="2:8">
      <c r="B417" s="39">
        <v>5</v>
      </c>
      <c r="C417" s="32">
        <v>11.211431</v>
      </c>
      <c r="D417" s="32">
        <v>0.912858810745446</v>
      </c>
      <c r="E417" s="32">
        <v>729</v>
      </c>
      <c r="F417" s="32">
        <v>739</v>
      </c>
      <c r="G417" s="32" t="s">
        <v>63</v>
      </c>
      <c r="H417" s="32" t="s">
        <v>304</v>
      </c>
    </row>
    <row r="418" spans="2:8">
      <c r="B418" s="39">
        <v>6</v>
      </c>
      <c r="C418" s="32">
        <v>10.237449</v>
      </c>
      <c r="D418" s="32">
        <v>0.910120302073917</v>
      </c>
      <c r="E418" s="32">
        <v>1622</v>
      </c>
      <c r="F418" s="32">
        <v>1632</v>
      </c>
      <c r="G418" s="32" t="s">
        <v>61</v>
      </c>
      <c r="H418" s="32" t="s">
        <v>305</v>
      </c>
    </row>
    <row r="419" spans="2:8">
      <c r="B419" s="39">
        <v>7</v>
      </c>
      <c r="C419" s="32">
        <v>10.999199</v>
      </c>
      <c r="D419" s="32">
        <v>0.909620141473595</v>
      </c>
      <c r="E419" s="32">
        <v>572</v>
      </c>
      <c r="F419" s="32">
        <v>582</v>
      </c>
      <c r="G419" s="32" t="s">
        <v>63</v>
      </c>
      <c r="H419" s="32" t="s">
        <v>211</v>
      </c>
    </row>
    <row r="421" spans="1:8">
      <c r="A421" s="35" t="s">
        <v>306</v>
      </c>
      <c r="B421" s="39">
        <v>1</v>
      </c>
      <c r="C421" s="32">
        <v>13.209315</v>
      </c>
      <c r="D421" s="32">
        <v>0.943346668588967</v>
      </c>
      <c r="E421" s="32">
        <v>936</v>
      </c>
      <c r="F421" s="32">
        <v>946</v>
      </c>
      <c r="G421" s="32" t="s">
        <v>63</v>
      </c>
      <c r="H421" s="32" t="s">
        <v>307</v>
      </c>
    </row>
    <row r="422" spans="2:8">
      <c r="B422" s="39">
        <v>2</v>
      </c>
      <c r="C422" s="32">
        <v>11.925286</v>
      </c>
      <c r="D422" s="32">
        <v>0.923752298181006</v>
      </c>
      <c r="E422" s="32">
        <v>34</v>
      </c>
      <c r="F422" s="32">
        <v>44</v>
      </c>
      <c r="G422" s="32" t="s">
        <v>61</v>
      </c>
      <c r="H422" s="32" t="s">
        <v>308</v>
      </c>
    </row>
    <row r="423" spans="2:8">
      <c r="B423" s="39">
        <v>3</v>
      </c>
      <c r="C423" s="32">
        <v>11.664656</v>
      </c>
      <c r="D423" s="32">
        <v>0.919775057295176</v>
      </c>
      <c r="E423" s="32">
        <v>241</v>
      </c>
      <c r="F423" s="32">
        <v>251</v>
      </c>
      <c r="G423" s="32" t="s">
        <v>63</v>
      </c>
      <c r="H423" s="32" t="s">
        <v>309</v>
      </c>
    </row>
    <row r="424" spans="2:8">
      <c r="B424" s="39">
        <v>4</v>
      </c>
      <c r="C424" s="32">
        <v>9.660434</v>
      </c>
      <c r="D424" s="32">
        <v>0.917874115086633</v>
      </c>
      <c r="E424" s="32">
        <v>37</v>
      </c>
      <c r="F424" s="32">
        <v>43</v>
      </c>
      <c r="G424" s="32" t="s">
        <v>63</v>
      </c>
      <c r="H424" s="32" t="s">
        <v>82</v>
      </c>
    </row>
    <row r="425" spans="2:8">
      <c r="B425" s="39">
        <v>5</v>
      </c>
      <c r="C425" s="32">
        <v>9.660434</v>
      </c>
      <c r="D425" s="32">
        <v>0.917874115086633</v>
      </c>
      <c r="E425" s="32">
        <v>807</v>
      </c>
      <c r="F425" s="32">
        <v>813</v>
      </c>
      <c r="G425" s="32" t="s">
        <v>63</v>
      </c>
      <c r="H425" s="32" t="s">
        <v>82</v>
      </c>
    </row>
    <row r="426" spans="2:8">
      <c r="B426" s="39">
        <v>6</v>
      </c>
      <c r="C426" s="32">
        <v>11.571973</v>
      </c>
      <c r="D426" s="32">
        <v>0.917304366478525</v>
      </c>
      <c r="E426" s="32">
        <v>937</v>
      </c>
      <c r="F426" s="32">
        <v>946</v>
      </c>
      <c r="G426" s="32" t="s">
        <v>61</v>
      </c>
      <c r="H426" s="32" t="s">
        <v>310</v>
      </c>
    </row>
    <row r="427" spans="2:8">
      <c r="B427" s="39">
        <v>7</v>
      </c>
      <c r="C427" s="32">
        <v>11.204115</v>
      </c>
      <c r="D427" s="32">
        <v>0.910101956789732</v>
      </c>
      <c r="E427" s="32">
        <v>1144</v>
      </c>
      <c r="F427" s="32">
        <v>1153</v>
      </c>
      <c r="G427" s="32" t="s">
        <v>61</v>
      </c>
      <c r="H427" s="32" t="s">
        <v>92</v>
      </c>
    </row>
    <row r="428" spans="2:8">
      <c r="B428" s="39">
        <v>8</v>
      </c>
      <c r="C428" s="32">
        <v>9.10647</v>
      </c>
      <c r="D428" s="32">
        <v>0.902817740785682</v>
      </c>
      <c r="E428" s="32">
        <v>1789</v>
      </c>
      <c r="F428" s="32">
        <v>1795</v>
      </c>
      <c r="G428" s="32" t="s">
        <v>63</v>
      </c>
      <c r="H428" s="32" t="s">
        <v>77</v>
      </c>
    </row>
    <row r="429" spans="2:8">
      <c r="B429" s="39">
        <v>9</v>
      </c>
      <c r="C429" s="32">
        <v>9.9177885</v>
      </c>
      <c r="D429" s="32">
        <v>0.902068965059558</v>
      </c>
      <c r="E429" s="32">
        <v>35</v>
      </c>
      <c r="F429" s="32">
        <v>45</v>
      </c>
      <c r="G429" s="32" t="s">
        <v>63</v>
      </c>
      <c r="H429" s="32" t="s">
        <v>311</v>
      </c>
    </row>
    <row r="431" spans="1:8">
      <c r="A431" s="35" t="s">
        <v>312</v>
      </c>
      <c r="B431" s="39">
        <v>1</v>
      </c>
      <c r="C431" s="32">
        <v>13.175207</v>
      </c>
      <c r="D431" s="32">
        <v>0.923487203315515</v>
      </c>
      <c r="E431" s="32">
        <v>416</v>
      </c>
      <c r="F431" s="32">
        <v>427</v>
      </c>
      <c r="G431" s="32" t="s">
        <v>61</v>
      </c>
      <c r="H431" s="32" t="s">
        <v>313</v>
      </c>
    </row>
    <row r="433" spans="1:8">
      <c r="A433" s="35" t="s">
        <v>314</v>
      </c>
      <c r="B433" s="39">
        <v>1</v>
      </c>
      <c r="C433" s="32">
        <v>11.616811</v>
      </c>
      <c r="D433" s="32">
        <v>0.919044941052778</v>
      </c>
      <c r="E433" s="32">
        <v>408</v>
      </c>
      <c r="F433" s="32">
        <v>418</v>
      </c>
      <c r="G433" s="32" t="s">
        <v>61</v>
      </c>
      <c r="H433" s="32" t="s">
        <v>272</v>
      </c>
    </row>
    <row r="434" spans="2:8">
      <c r="B434" s="39">
        <v>2</v>
      </c>
      <c r="C434" s="32">
        <v>9.220272</v>
      </c>
      <c r="D434" s="32">
        <v>0.905910804407735</v>
      </c>
      <c r="E434" s="32">
        <v>1268</v>
      </c>
      <c r="F434" s="32">
        <v>1274</v>
      </c>
      <c r="G434" s="32" t="s">
        <v>61</v>
      </c>
      <c r="H434" s="32" t="s">
        <v>65</v>
      </c>
    </row>
    <row r="436" spans="1:8">
      <c r="A436" s="35" t="s">
        <v>315</v>
      </c>
      <c r="B436" s="39">
        <v>1</v>
      </c>
      <c r="C436" s="32">
        <v>14.664525</v>
      </c>
      <c r="D436" s="32">
        <v>0.946701741739059</v>
      </c>
      <c r="E436" s="32">
        <v>929</v>
      </c>
      <c r="F436" s="32">
        <v>940</v>
      </c>
      <c r="G436" s="32" t="s">
        <v>61</v>
      </c>
      <c r="H436" s="32" t="s">
        <v>316</v>
      </c>
    </row>
    <row r="437" spans="2:8">
      <c r="B437" s="39">
        <v>2</v>
      </c>
      <c r="C437" s="32">
        <v>16.32856</v>
      </c>
      <c r="D437" s="32">
        <v>0.93746212316922</v>
      </c>
      <c r="E437" s="32">
        <v>929</v>
      </c>
      <c r="F437" s="32">
        <v>942</v>
      </c>
      <c r="G437" s="32" t="s">
        <v>61</v>
      </c>
      <c r="H437" s="32" t="s">
        <v>317</v>
      </c>
    </row>
    <row r="438" spans="2:8">
      <c r="B438" s="39">
        <v>3</v>
      </c>
      <c r="C438" s="32">
        <v>15.810735</v>
      </c>
      <c r="D438" s="32">
        <v>0.935878492241357</v>
      </c>
      <c r="E438" s="32">
        <v>929</v>
      </c>
      <c r="F438" s="32">
        <v>941</v>
      </c>
      <c r="G438" s="32" t="s">
        <v>61</v>
      </c>
      <c r="H438" s="32" t="s">
        <v>318</v>
      </c>
    </row>
    <row r="439" spans="2:8">
      <c r="B439" s="39">
        <v>4</v>
      </c>
      <c r="C439" s="32">
        <v>14.847108</v>
      </c>
      <c r="D439" s="32">
        <v>0.934852272452291</v>
      </c>
      <c r="E439" s="32">
        <v>929</v>
      </c>
      <c r="F439" s="32">
        <v>942</v>
      </c>
      <c r="G439" s="32" t="s">
        <v>61</v>
      </c>
      <c r="H439" s="32" t="s">
        <v>317</v>
      </c>
    </row>
    <row r="440" spans="2:8">
      <c r="B440" s="39">
        <v>5</v>
      </c>
      <c r="C440" s="32">
        <v>12.149269</v>
      </c>
      <c r="D440" s="32">
        <v>0.927170291185417</v>
      </c>
      <c r="E440" s="32">
        <v>1201</v>
      </c>
      <c r="F440" s="32">
        <v>1211</v>
      </c>
      <c r="G440" s="32" t="s">
        <v>61</v>
      </c>
      <c r="H440" s="32" t="s">
        <v>164</v>
      </c>
    </row>
    <row r="441" spans="2:8">
      <c r="B441" s="39">
        <v>6</v>
      </c>
      <c r="C441" s="32">
        <v>14.764917</v>
      </c>
      <c r="D441" s="32">
        <v>0.917429915168945</v>
      </c>
      <c r="E441" s="32">
        <v>929</v>
      </c>
      <c r="F441" s="32">
        <v>941</v>
      </c>
      <c r="G441" s="32" t="s">
        <v>61</v>
      </c>
      <c r="H441" s="32" t="s">
        <v>318</v>
      </c>
    </row>
    <row r="442" spans="2:8">
      <c r="B442" s="39">
        <v>7</v>
      </c>
      <c r="C442" s="32">
        <v>14.767635</v>
      </c>
      <c r="D442" s="32">
        <v>0.913575738961286</v>
      </c>
      <c r="E442" s="32">
        <v>929</v>
      </c>
      <c r="F442" s="32">
        <v>942</v>
      </c>
      <c r="G442" s="32" t="s">
        <v>61</v>
      </c>
      <c r="H442" s="32" t="s">
        <v>317</v>
      </c>
    </row>
    <row r="443" spans="2:8">
      <c r="B443" s="39">
        <v>8</v>
      </c>
      <c r="C443" s="32">
        <v>9.10647</v>
      </c>
      <c r="D443" s="32">
        <v>0.902817740785682</v>
      </c>
      <c r="E443" s="32">
        <v>1470</v>
      </c>
      <c r="F443" s="32">
        <v>1476</v>
      </c>
      <c r="G443" s="32" t="s">
        <v>61</v>
      </c>
      <c r="H443" s="32" t="s">
        <v>77</v>
      </c>
    </row>
    <row r="445" spans="1:8">
      <c r="A445" s="35" t="s">
        <v>319</v>
      </c>
      <c r="B445" s="39">
        <v>1</v>
      </c>
      <c r="C445" s="32">
        <v>12.682061</v>
      </c>
      <c r="D445" s="32">
        <v>0.999999995741058</v>
      </c>
      <c r="E445" s="32">
        <v>139</v>
      </c>
      <c r="F445" s="32">
        <v>145</v>
      </c>
      <c r="G445" s="32" t="s">
        <v>61</v>
      </c>
      <c r="H445" s="32" t="s">
        <v>112</v>
      </c>
    </row>
    <row r="446" spans="2:8">
      <c r="B446" s="39">
        <v>2</v>
      </c>
      <c r="C446" s="32">
        <v>12.636512</v>
      </c>
      <c r="D446" s="32">
        <v>0.970545924092967</v>
      </c>
      <c r="E446" s="32">
        <v>137</v>
      </c>
      <c r="F446" s="32">
        <v>147</v>
      </c>
      <c r="G446" s="32" t="s">
        <v>61</v>
      </c>
      <c r="H446" s="32" t="s">
        <v>320</v>
      </c>
    </row>
    <row r="447" spans="2:8">
      <c r="B447" s="39">
        <v>3</v>
      </c>
      <c r="C447" s="32">
        <v>11.796297</v>
      </c>
      <c r="D447" s="32">
        <v>0.921783913872657</v>
      </c>
      <c r="E447" s="32">
        <v>73</v>
      </c>
      <c r="F447" s="32">
        <v>83</v>
      </c>
      <c r="G447" s="32" t="s">
        <v>63</v>
      </c>
      <c r="H447" s="32" t="s">
        <v>321</v>
      </c>
    </row>
    <row r="448" spans="2:8">
      <c r="B448" s="39">
        <v>4</v>
      </c>
      <c r="C448" s="32">
        <v>9.660434</v>
      </c>
      <c r="D448" s="32">
        <v>0.917874115086633</v>
      </c>
      <c r="E448" s="32">
        <v>1274</v>
      </c>
      <c r="F448" s="32">
        <v>1280</v>
      </c>
      <c r="G448" s="32" t="s">
        <v>61</v>
      </c>
      <c r="H448" s="32" t="s">
        <v>82</v>
      </c>
    </row>
    <row r="449" spans="2:8">
      <c r="B449" s="39">
        <v>5</v>
      </c>
      <c r="C449" s="32">
        <v>9.660434</v>
      </c>
      <c r="D449" s="32">
        <v>0.917874115086633</v>
      </c>
      <c r="E449" s="32">
        <v>1375</v>
      </c>
      <c r="F449" s="32">
        <v>1381</v>
      </c>
      <c r="G449" s="32" t="s">
        <v>61</v>
      </c>
      <c r="H449" s="32" t="s">
        <v>82</v>
      </c>
    </row>
    <row r="450" spans="2:8">
      <c r="B450" s="39">
        <v>6</v>
      </c>
      <c r="C450" s="32">
        <v>10.242614</v>
      </c>
      <c r="D450" s="32">
        <v>0.910250396353157</v>
      </c>
      <c r="E450" s="32">
        <v>1373</v>
      </c>
      <c r="F450" s="32">
        <v>1383</v>
      </c>
      <c r="G450" s="32" t="s">
        <v>61</v>
      </c>
      <c r="H450" s="32" t="s">
        <v>322</v>
      </c>
    </row>
    <row r="451" spans="2:8">
      <c r="B451" s="39">
        <v>7</v>
      </c>
      <c r="C451" s="32">
        <v>10.141018</v>
      </c>
      <c r="D451" s="32">
        <v>0.907691483195536</v>
      </c>
      <c r="E451" s="32">
        <v>1272</v>
      </c>
      <c r="F451" s="32">
        <v>1282</v>
      </c>
      <c r="G451" s="32" t="s">
        <v>61</v>
      </c>
      <c r="H451" s="32" t="s">
        <v>130</v>
      </c>
    </row>
    <row r="452" spans="2:8">
      <c r="B452" s="39">
        <v>8</v>
      </c>
      <c r="C452" s="32">
        <v>9.10647</v>
      </c>
      <c r="D452" s="32">
        <v>0.902817740785682</v>
      </c>
      <c r="E452" s="32">
        <v>984</v>
      </c>
      <c r="F452" s="32">
        <v>990</v>
      </c>
      <c r="G452" s="32" t="s">
        <v>61</v>
      </c>
      <c r="H452" s="32" t="s">
        <v>77</v>
      </c>
    </row>
    <row r="453" spans="2:8">
      <c r="B453" s="39">
        <v>9</v>
      </c>
      <c r="C453" s="32">
        <v>9.898741</v>
      </c>
      <c r="D453" s="32">
        <v>0.90158920637432</v>
      </c>
      <c r="E453" s="32">
        <v>982</v>
      </c>
      <c r="F453" s="32">
        <v>992</v>
      </c>
      <c r="G453" s="32" t="s">
        <v>61</v>
      </c>
      <c r="H453" s="32" t="s">
        <v>127</v>
      </c>
    </row>
    <row r="455" spans="1:2">
      <c r="A455" s="35" t="s">
        <v>323</v>
      </c>
      <c r="B455" s="39" t="s">
        <v>88</v>
      </c>
    </row>
    <row r="457" spans="1:2">
      <c r="A457" s="35" t="s">
        <v>324</v>
      </c>
      <c r="B457" s="39" t="s">
        <v>88</v>
      </c>
    </row>
    <row r="459" spans="1:8">
      <c r="A459" s="35" t="s">
        <v>325</v>
      </c>
      <c r="B459" s="39">
        <v>1</v>
      </c>
      <c r="C459" s="32">
        <v>12.682061</v>
      </c>
      <c r="D459" s="32">
        <v>0.999999995741058</v>
      </c>
      <c r="E459" s="32">
        <v>594</v>
      </c>
      <c r="F459" s="32">
        <v>600</v>
      </c>
      <c r="G459" s="32" t="s">
        <v>61</v>
      </c>
      <c r="H459" s="32" t="s">
        <v>112</v>
      </c>
    </row>
    <row r="460" spans="2:8">
      <c r="B460" s="39">
        <v>2</v>
      </c>
      <c r="C460" s="32">
        <v>14.779815</v>
      </c>
      <c r="D460" s="32">
        <v>0.980111742130898</v>
      </c>
      <c r="E460" s="32">
        <v>1222</v>
      </c>
      <c r="F460" s="32">
        <v>1231</v>
      </c>
      <c r="G460" s="32" t="s">
        <v>63</v>
      </c>
      <c r="H460" s="32" t="s">
        <v>162</v>
      </c>
    </row>
    <row r="461" spans="2:8">
      <c r="B461" s="39">
        <v>3</v>
      </c>
      <c r="C461" s="32">
        <v>12.288746</v>
      </c>
      <c r="D461" s="32">
        <v>0.961786682997465</v>
      </c>
      <c r="E461" s="32">
        <v>592</v>
      </c>
      <c r="F461" s="32">
        <v>602</v>
      </c>
      <c r="G461" s="32" t="s">
        <v>61</v>
      </c>
      <c r="H461" s="32" t="s">
        <v>132</v>
      </c>
    </row>
    <row r="462" spans="2:8">
      <c r="B462" s="39">
        <v>4</v>
      </c>
      <c r="C462" s="32">
        <v>14.005424</v>
      </c>
      <c r="D462" s="32">
        <v>0.955495334833639</v>
      </c>
      <c r="E462" s="32">
        <v>1222</v>
      </c>
      <c r="F462" s="32">
        <v>1232</v>
      </c>
      <c r="G462" s="32" t="s">
        <v>61</v>
      </c>
      <c r="H462" s="32" t="s">
        <v>326</v>
      </c>
    </row>
    <row r="463" spans="2:8">
      <c r="B463" s="39">
        <v>5</v>
      </c>
      <c r="C463" s="32">
        <v>13.872333</v>
      </c>
      <c r="D463" s="32">
        <v>0.934353550426056</v>
      </c>
      <c r="E463" s="32">
        <v>1220</v>
      </c>
      <c r="F463" s="32">
        <v>1231</v>
      </c>
      <c r="G463" s="32" t="s">
        <v>63</v>
      </c>
      <c r="H463" s="32" t="s">
        <v>327</v>
      </c>
    </row>
    <row r="464" spans="2:8">
      <c r="B464" s="39">
        <v>6</v>
      </c>
      <c r="C464" s="32">
        <v>12.299823</v>
      </c>
      <c r="D464" s="32">
        <v>0.929467750988056</v>
      </c>
      <c r="E464" s="32">
        <v>603</v>
      </c>
      <c r="F464" s="32">
        <v>613</v>
      </c>
      <c r="G464" s="32" t="s">
        <v>61</v>
      </c>
      <c r="H464" s="32" t="s">
        <v>328</v>
      </c>
    </row>
    <row r="465" spans="2:8">
      <c r="B465" s="39">
        <v>7</v>
      </c>
      <c r="C465" s="32">
        <v>9.660434</v>
      </c>
      <c r="D465" s="32">
        <v>0.917874115086633</v>
      </c>
      <c r="E465" s="32">
        <v>1225</v>
      </c>
      <c r="F465" s="32">
        <v>1231</v>
      </c>
      <c r="G465" s="32" t="s">
        <v>63</v>
      </c>
      <c r="H465" s="32" t="s">
        <v>82</v>
      </c>
    </row>
    <row r="466" spans="2:8">
      <c r="B466" s="39">
        <v>8</v>
      </c>
      <c r="C466" s="32">
        <v>14.435515</v>
      </c>
      <c r="D466" s="32">
        <v>0.915308798573142</v>
      </c>
      <c r="E466" s="32">
        <v>1007</v>
      </c>
      <c r="F466" s="32">
        <v>1019</v>
      </c>
      <c r="G466" s="32" t="s">
        <v>61</v>
      </c>
      <c r="H466" s="32" t="s">
        <v>150</v>
      </c>
    </row>
    <row r="467" spans="2:8">
      <c r="B467" s="39">
        <v>9</v>
      </c>
      <c r="C467" s="32">
        <v>13.193792</v>
      </c>
      <c r="D467" s="32">
        <v>0.914450773717991</v>
      </c>
      <c r="E467" s="32">
        <v>1219</v>
      </c>
      <c r="F467" s="32">
        <v>1231</v>
      </c>
      <c r="G467" s="32" t="s">
        <v>63</v>
      </c>
      <c r="H467" s="32" t="s">
        <v>329</v>
      </c>
    </row>
    <row r="468" spans="2:8">
      <c r="B468" s="39">
        <v>10</v>
      </c>
      <c r="C468" s="32">
        <v>10.062886</v>
      </c>
      <c r="D468" s="32">
        <v>0.905723567018419</v>
      </c>
      <c r="E468" s="32">
        <v>1223</v>
      </c>
      <c r="F468" s="32">
        <v>1233</v>
      </c>
      <c r="G468" s="32" t="s">
        <v>63</v>
      </c>
      <c r="H468" s="32" t="s">
        <v>330</v>
      </c>
    </row>
    <row r="469" spans="2:8">
      <c r="B469" s="39">
        <v>11</v>
      </c>
      <c r="C469" s="32">
        <v>9.10647</v>
      </c>
      <c r="D469" s="32">
        <v>0.902817740785682</v>
      </c>
      <c r="E469" s="32">
        <v>606</v>
      </c>
      <c r="F469" s="32">
        <v>612</v>
      </c>
      <c r="G469" s="32" t="s">
        <v>63</v>
      </c>
      <c r="H469" s="32" t="s">
        <v>77</v>
      </c>
    </row>
    <row r="471" spans="1:8">
      <c r="A471" s="35" t="s">
        <v>331</v>
      </c>
      <c r="B471" s="39">
        <v>1</v>
      </c>
      <c r="C471" s="32">
        <v>14.779815</v>
      </c>
      <c r="D471" s="32">
        <v>0.980111742130898</v>
      </c>
      <c r="E471" s="32">
        <v>521</v>
      </c>
      <c r="F471" s="32">
        <v>530</v>
      </c>
      <c r="G471" s="32" t="s">
        <v>61</v>
      </c>
      <c r="H471" s="32" t="s">
        <v>162</v>
      </c>
    </row>
    <row r="472" spans="2:8">
      <c r="B472" s="39">
        <v>2</v>
      </c>
      <c r="C472" s="32">
        <v>14.894741</v>
      </c>
      <c r="D472" s="32">
        <v>0.969066380858319</v>
      </c>
      <c r="E472" s="32">
        <v>520</v>
      </c>
      <c r="F472" s="32">
        <v>530</v>
      </c>
      <c r="G472" s="32" t="s">
        <v>63</v>
      </c>
      <c r="H472" s="32" t="s">
        <v>332</v>
      </c>
    </row>
    <row r="473" spans="2:8">
      <c r="B473" s="39">
        <v>3</v>
      </c>
      <c r="C473" s="32">
        <v>14.601313</v>
      </c>
      <c r="D473" s="32">
        <v>0.94571642720556</v>
      </c>
      <c r="E473" s="32">
        <v>521</v>
      </c>
      <c r="F473" s="32">
        <v>532</v>
      </c>
      <c r="G473" s="32" t="s">
        <v>61</v>
      </c>
      <c r="H473" s="32" t="s">
        <v>333</v>
      </c>
    </row>
    <row r="474" spans="2:8">
      <c r="B474" s="39">
        <v>4</v>
      </c>
      <c r="C474" s="32">
        <v>14.492613</v>
      </c>
      <c r="D474" s="32">
        <v>0.937027791683888</v>
      </c>
      <c r="E474" s="32">
        <v>521</v>
      </c>
      <c r="F474" s="32">
        <v>533</v>
      </c>
      <c r="G474" s="32" t="s">
        <v>61</v>
      </c>
      <c r="H474" s="32" t="s">
        <v>334</v>
      </c>
    </row>
    <row r="475" spans="2:8">
      <c r="B475" s="39">
        <v>5</v>
      </c>
      <c r="C475" s="32">
        <v>14.316708</v>
      </c>
      <c r="D475" s="32">
        <v>0.926971954106692</v>
      </c>
      <c r="E475" s="32">
        <v>521</v>
      </c>
      <c r="F475" s="32">
        <v>534</v>
      </c>
      <c r="G475" s="32" t="s">
        <v>61</v>
      </c>
      <c r="H475" s="32" t="s">
        <v>335</v>
      </c>
    </row>
    <row r="476" spans="2:8">
      <c r="B476" s="39">
        <v>6</v>
      </c>
      <c r="C476" s="32">
        <v>10.569036</v>
      </c>
      <c r="D476" s="32">
        <v>0.918472037732325</v>
      </c>
      <c r="E476" s="32">
        <v>519</v>
      </c>
      <c r="F476" s="32">
        <v>529</v>
      </c>
      <c r="G476" s="32" t="s">
        <v>61</v>
      </c>
      <c r="H476" s="32" t="s">
        <v>336</v>
      </c>
    </row>
    <row r="477" spans="2:8">
      <c r="B477" s="39">
        <v>7</v>
      </c>
      <c r="C477" s="32">
        <v>9.660434</v>
      </c>
      <c r="D477" s="32">
        <v>0.917874115086633</v>
      </c>
      <c r="E477" s="32">
        <v>236</v>
      </c>
      <c r="F477" s="32">
        <v>242</v>
      </c>
      <c r="G477" s="32" t="s">
        <v>61</v>
      </c>
      <c r="H477" s="32" t="s">
        <v>82</v>
      </c>
    </row>
    <row r="478" spans="2:8">
      <c r="B478" s="39">
        <v>8</v>
      </c>
      <c r="C478" s="32">
        <v>9.660434</v>
      </c>
      <c r="D478" s="32">
        <v>0.917874115086633</v>
      </c>
      <c r="E478" s="32">
        <v>521</v>
      </c>
      <c r="F478" s="32">
        <v>527</v>
      </c>
      <c r="G478" s="32" t="s">
        <v>61</v>
      </c>
      <c r="H478" s="32" t="s">
        <v>82</v>
      </c>
    </row>
    <row r="479" spans="2:8">
      <c r="B479" s="39">
        <v>9</v>
      </c>
      <c r="C479" s="32">
        <v>9.220272</v>
      </c>
      <c r="D479" s="32">
        <v>0.905910804407735</v>
      </c>
      <c r="E479" s="32">
        <v>1289</v>
      </c>
      <c r="F479" s="32">
        <v>1295</v>
      </c>
      <c r="G479" s="32" t="s">
        <v>61</v>
      </c>
      <c r="H479" s="32" t="s">
        <v>65</v>
      </c>
    </row>
    <row r="480" spans="2:8">
      <c r="B480" s="39">
        <v>10</v>
      </c>
      <c r="C480" s="32">
        <v>14.081337</v>
      </c>
      <c r="D480" s="32">
        <v>0.905860027860976</v>
      </c>
      <c r="E480" s="32">
        <v>521</v>
      </c>
      <c r="F480" s="32">
        <v>533</v>
      </c>
      <c r="G480" s="32" t="s">
        <v>61</v>
      </c>
      <c r="H480" s="32" t="s">
        <v>334</v>
      </c>
    </row>
    <row r="481" spans="2:8">
      <c r="B481" s="39">
        <v>11</v>
      </c>
      <c r="C481" s="32">
        <v>10.036061</v>
      </c>
      <c r="D481" s="32">
        <v>0.905047922283107</v>
      </c>
      <c r="E481" s="32">
        <v>1287</v>
      </c>
      <c r="F481" s="32">
        <v>1297</v>
      </c>
      <c r="G481" s="32" t="s">
        <v>61</v>
      </c>
      <c r="H481" s="32" t="s">
        <v>337</v>
      </c>
    </row>
    <row r="483" spans="1:8">
      <c r="A483" s="35" t="s">
        <v>338</v>
      </c>
      <c r="B483" s="39">
        <v>1</v>
      </c>
      <c r="C483" s="32">
        <v>12.682061</v>
      </c>
      <c r="D483" s="32">
        <v>0.999999995741058</v>
      </c>
      <c r="E483" s="32">
        <v>797</v>
      </c>
      <c r="F483" s="32">
        <v>803</v>
      </c>
      <c r="G483" s="32" t="s">
        <v>63</v>
      </c>
      <c r="H483" s="32" t="s">
        <v>112</v>
      </c>
    </row>
    <row r="484" spans="2:8">
      <c r="B484" s="39">
        <v>2</v>
      </c>
      <c r="C484" s="32">
        <v>12.682061</v>
      </c>
      <c r="D484" s="32">
        <v>0.999999995741058</v>
      </c>
      <c r="E484" s="32">
        <v>1042</v>
      </c>
      <c r="F484" s="32">
        <v>1048</v>
      </c>
      <c r="G484" s="32" t="s">
        <v>63</v>
      </c>
      <c r="H484" s="32" t="s">
        <v>112</v>
      </c>
    </row>
    <row r="485" spans="2:8">
      <c r="B485" s="39">
        <v>3</v>
      </c>
      <c r="C485" s="32">
        <v>13.634975</v>
      </c>
      <c r="D485" s="32">
        <v>0.995694402132867</v>
      </c>
      <c r="E485" s="32">
        <v>1040</v>
      </c>
      <c r="F485" s="32">
        <v>1050</v>
      </c>
      <c r="G485" s="32" t="s">
        <v>63</v>
      </c>
      <c r="H485" s="32" t="s">
        <v>339</v>
      </c>
    </row>
    <row r="486" spans="2:8">
      <c r="B486" s="39">
        <v>4</v>
      </c>
      <c r="C486" s="32">
        <v>12.789028</v>
      </c>
      <c r="D486" s="32">
        <v>0.974387380445883</v>
      </c>
      <c r="E486" s="32">
        <v>795</v>
      </c>
      <c r="F486" s="32">
        <v>805</v>
      </c>
      <c r="G486" s="32" t="s">
        <v>63</v>
      </c>
      <c r="H486" s="32" t="s">
        <v>340</v>
      </c>
    </row>
    <row r="487" spans="2:8">
      <c r="B487" s="39">
        <v>5</v>
      </c>
      <c r="C487" s="32">
        <v>13.863022</v>
      </c>
      <c r="D487" s="32">
        <v>0.953322275231123</v>
      </c>
      <c r="E487" s="32">
        <v>794</v>
      </c>
      <c r="F487" s="32">
        <v>804</v>
      </c>
      <c r="G487" s="32" t="s">
        <v>61</v>
      </c>
      <c r="H487" s="32" t="s">
        <v>341</v>
      </c>
    </row>
    <row r="488" spans="2:8">
      <c r="B488" s="39">
        <v>6</v>
      </c>
      <c r="C488" s="32">
        <v>13.168464</v>
      </c>
      <c r="D488" s="32">
        <v>0.942723270487364</v>
      </c>
      <c r="E488" s="32">
        <v>1039</v>
      </c>
      <c r="F488" s="32">
        <v>1049</v>
      </c>
      <c r="G488" s="32" t="s">
        <v>61</v>
      </c>
      <c r="H488" s="32" t="s">
        <v>342</v>
      </c>
    </row>
    <row r="489" spans="2:8">
      <c r="B489" s="39">
        <v>7</v>
      </c>
      <c r="C489" s="32">
        <v>12.136978</v>
      </c>
      <c r="D489" s="32">
        <v>0.926982730378304</v>
      </c>
      <c r="E489" s="32">
        <v>1110</v>
      </c>
      <c r="F489" s="32">
        <v>1120</v>
      </c>
      <c r="G489" s="32" t="s">
        <v>63</v>
      </c>
      <c r="H489" s="32" t="s">
        <v>343</v>
      </c>
    </row>
    <row r="490" spans="2:8">
      <c r="B490" s="39">
        <v>8</v>
      </c>
      <c r="C490" s="32">
        <v>9.10647</v>
      </c>
      <c r="D490" s="32">
        <v>0.902817740785682</v>
      </c>
      <c r="E490" s="32">
        <v>1016</v>
      </c>
      <c r="F490" s="32">
        <v>1022</v>
      </c>
      <c r="G490" s="32" t="s">
        <v>63</v>
      </c>
      <c r="H490" s="32" t="s">
        <v>77</v>
      </c>
    </row>
    <row r="491" spans="2:8">
      <c r="B491" s="39">
        <v>9</v>
      </c>
      <c r="C491" s="32">
        <v>9.10647</v>
      </c>
      <c r="D491" s="32">
        <v>0.902817740785682</v>
      </c>
      <c r="E491" s="32">
        <v>1111</v>
      </c>
      <c r="F491" s="32">
        <v>1117</v>
      </c>
      <c r="G491" s="32" t="s">
        <v>61</v>
      </c>
      <c r="H491" s="32" t="s">
        <v>77</v>
      </c>
    </row>
    <row r="492" spans="2:8">
      <c r="B492" s="39">
        <v>10</v>
      </c>
      <c r="C492" s="32">
        <v>9.922259</v>
      </c>
      <c r="D492" s="32">
        <v>0.902181572515444</v>
      </c>
      <c r="E492" s="32">
        <v>1014</v>
      </c>
      <c r="F492" s="32">
        <v>1024</v>
      </c>
      <c r="G492" s="32" t="s">
        <v>63</v>
      </c>
      <c r="H492" s="32" t="s">
        <v>344</v>
      </c>
    </row>
    <row r="494" spans="1:8">
      <c r="A494" s="35" t="s">
        <v>345</v>
      </c>
      <c r="B494" s="39">
        <v>1</v>
      </c>
      <c r="C494" s="32">
        <v>9.10647</v>
      </c>
      <c r="D494" s="32">
        <v>0.902817740785682</v>
      </c>
      <c r="E494" s="32">
        <v>1834</v>
      </c>
      <c r="F494" s="32">
        <v>1840</v>
      </c>
      <c r="G494" s="32" t="s">
        <v>63</v>
      </c>
      <c r="H494" s="32" t="s">
        <v>77</v>
      </c>
    </row>
    <row r="496" spans="1:8">
      <c r="A496" s="35" t="s">
        <v>346</v>
      </c>
      <c r="B496" s="39">
        <v>1</v>
      </c>
      <c r="C496" s="32">
        <v>9.220272</v>
      </c>
      <c r="D496" s="32">
        <v>0.905910804407735</v>
      </c>
      <c r="E496" s="32">
        <v>775</v>
      </c>
      <c r="F496" s="32">
        <v>781</v>
      </c>
      <c r="G496" s="32" t="s">
        <v>63</v>
      </c>
      <c r="H496" s="32" t="s">
        <v>65</v>
      </c>
    </row>
    <row r="497" spans="2:8">
      <c r="B497" s="39">
        <v>2</v>
      </c>
      <c r="C497" s="32">
        <v>9.220272</v>
      </c>
      <c r="D497" s="32">
        <v>0.905910804407735</v>
      </c>
      <c r="E497" s="32">
        <v>1190</v>
      </c>
      <c r="F497" s="32">
        <v>1196</v>
      </c>
      <c r="G497" s="32" t="s">
        <v>61</v>
      </c>
      <c r="H497" s="32" t="s">
        <v>65</v>
      </c>
    </row>
    <row r="499" spans="1:8">
      <c r="A499" s="35" t="s">
        <v>347</v>
      </c>
      <c r="B499" s="39">
        <v>1</v>
      </c>
      <c r="C499" s="32">
        <v>9.660434</v>
      </c>
      <c r="D499" s="32">
        <v>0.917874115086633</v>
      </c>
      <c r="E499" s="32">
        <v>348</v>
      </c>
      <c r="F499" s="32">
        <v>354</v>
      </c>
      <c r="G499" s="32" t="s">
        <v>63</v>
      </c>
      <c r="H499" s="32" t="s">
        <v>82</v>
      </c>
    </row>
    <row r="501" spans="1:8">
      <c r="A501" s="35" t="s">
        <v>348</v>
      </c>
      <c r="B501" s="39">
        <v>1</v>
      </c>
      <c r="C501" s="32">
        <v>11.899485</v>
      </c>
      <c r="D501" s="32">
        <v>0.923358563106795</v>
      </c>
      <c r="E501" s="32">
        <v>696</v>
      </c>
      <c r="F501" s="32">
        <v>706</v>
      </c>
      <c r="G501" s="32" t="s">
        <v>63</v>
      </c>
      <c r="H501" s="32" t="s">
        <v>349</v>
      </c>
    </row>
    <row r="502" spans="2:8">
      <c r="B502" s="39">
        <v>2</v>
      </c>
      <c r="C502" s="32">
        <v>9.660434</v>
      </c>
      <c r="D502" s="32">
        <v>0.917874115086633</v>
      </c>
      <c r="E502" s="32">
        <v>1842</v>
      </c>
      <c r="F502" s="32">
        <v>1848</v>
      </c>
      <c r="G502" s="32" t="s">
        <v>61</v>
      </c>
      <c r="H502" s="32" t="s">
        <v>82</v>
      </c>
    </row>
    <row r="503" spans="2:8">
      <c r="B503" s="39">
        <v>3</v>
      </c>
      <c r="C503" s="32">
        <v>11.226276</v>
      </c>
      <c r="D503" s="32">
        <v>0.910535863662594</v>
      </c>
      <c r="E503" s="32">
        <v>697</v>
      </c>
      <c r="F503" s="32">
        <v>706</v>
      </c>
      <c r="G503" s="32" t="s">
        <v>61</v>
      </c>
      <c r="H503" s="32" t="s">
        <v>350</v>
      </c>
    </row>
    <row r="504" spans="2:8">
      <c r="B504" s="39">
        <v>4</v>
      </c>
      <c r="C504" s="32">
        <v>10.184915</v>
      </c>
      <c r="D504" s="32">
        <v>0.90879711642654</v>
      </c>
      <c r="E504" s="32">
        <v>1840</v>
      </c>
      <c r="F504" s="32">
        <v>1850</v>
      </c>
      <c r="G504" s="32" t="s">
        <v>61</v>
      </c>
      <c r="H504" s="32" t="s">
        <v>351</v>
      </c>
    </row>
    <row r="505" spans="2:8">
      <c r="B505" s="39">
        <v>5</v>
      </c>
      <c r="C505" s="32">
        <v>9.10647</v>
      </c>
      <c r="D505" s="32">
        <v>0.902817740785682</v>
      </c>
      <c r="E505" s="32">
        <v>697</v>
      </c>
      <c r="F505" s="32">
        <v>703</v>
      </c>
      <c r="G505" s="32" t="s">
        <v>61</v>
      </c>
      <c r="H505" s="32" t="s">
        <v>77</v>
      </c>
    </row>
    <row r="507" spans="1:8">
      <c r="A507" s="35" t="s">
        <v>352</v>
      </c>
      <c r="B507" s="39">
        <v>1</v>
      </c>
      <c r="C507" s="32">
        <v>13.31285</v>
      </c>
      <c r="D507" s="32">
        <v>0.944926615164336</v>
      </c>
      <c r="E507" s="32">
        <v>383</v>
      </c>
      <c r="F507" s="32">
        <v>393</v>
      </c>
      <c r="G507" s="32" t="s">
        <v>63</v>
      </c>
      <c r="H507" s="32" t="s">
        <v>353</v>
      </c>
    </row>
    <row r="508" spans="2:8">
      <c r="B508" s="39">
        <v>2</v>
      </c>
      <c r="C508" s="32">
        <v>12.288357</v>
      </c>
      <c r="D508" s="32">
        <v>0.93133067969294</v>
      </c>
      <c r="E508" s="32">
        <v>62</v>
      </c>
      <c r="F508" s="32">
        <v>71</v>
      </c>
      <c r="G508" s="32" t="s">
        <v>63</v>
      </c>
      <c r="H508" s="32" t="s">
        <v>354</v>
      </c>
    </row>
    <row r="509" spans="2:8">
      <c r="B509" s="39">
        <v>3</v>
      </c>
      <c r="C509" s="32">
        <v>9.660434</v>
      </c>
      <c r="D509" s="32">
        <v>0.917874115086633</v>
      </c>
      <c r="E509" s="32">
        <v>384</v>
      </c>
      <c r="F509" s="32">
        <v>390</v>
      </c>
      <c r="G509" s="32" t="s">
        <v>61</v>
      </c>
      <c r="H509" s="32" t="s">
        <v>82</v>
      </c>
    </row>
    <row r="510" spans="2:8">
      <c r="B510" s="39">
        <v>4</v>
      </c>
      <c r="C510" s="32">
        <v>10.380696</v>
      </c>
      <c r="D510" s="32">
        <v>0.913728304530983</v>
      </c>
      <c r="E510" s="32">
        <v>382</v>
      </c>
      <c r="F510" s="32">
        <v>392</v>
      </c>
      <c r="G510" s="32" t="s">
        <v>61</v>
      </c>
      <c r="H510" s="32" t="s">
        <v>355</v>
      </c>
    </row>
    <row r="511" spans="2:8">
      <c r="B511" s="39">
        <v>5</v>
      </c>
      <c r="C511" s="32">
        <v>10.1159315</v>
      </c>
      <c r="D511" s="32">
        <v>0.907059627579694</v>
      </c>
      <c r="E511" s="32">
        <v>1616</v>
      </c>
      <c r="F511" s="32">
        <v>1626</v>
      </c>
      <c r="G511" s="32" t="s">
        <v>63</v>
      </c>
      <c r="H511" s="32" t="s">
        <v>356</v>
      </c>
    </row>
    <row r="512" spans="2:8">
      <c r="B512" s="39">
        <v>6</v>
      </c>
      <c r="C512" s="32">
        <v>9.220272</v>
      </c>
      <c r="D512" s="32">
        <v>0.905910804407735</v>
      </c>
      <c r="E512" s="32">
        <v>1571</v>
      </c>
      <c r="F512" s="32">
        <v>1577</v>
      </c>
      <c r="G512" s="32" t="s">
        <v>63</v>
      </c>
      <c r="H512" s="32" t="s">
        <v>65</v>
      </c>
    </row>
    <row r="513" spans="2:8">
      <c r="B513" s="39">
        <v>7</v>
      </c>
      <c r="C513" s="32">
        <v>9.220272</v>
      </c>
      <c r="D513" s="32">
        <v>0.905910804407735</v>
      </c>
      <c r="E513" s="32">
        <v>1946</v>
      </c>
      <c r="F513" s="32">
        <v>1952</v>
      </c>
      <c r="G513" s="32" t="s">
        <v>61</v>
      </c>
      <c r="H513" s="32" t="s">
        <v>65</v>
      </c>
    </row>
    <row r="514" spans="2:8">
      <c r="B514" s="39">
        <v>8</v>
      </c>
      <c r="C514" s="32">
        <v>9.10647</v>
      </c>
      <c r="D514" s="32">
        <v>0.902817740785682</v>
      </c>
      <c r="E514" s="32">
        <v>927</v>
      </c>
      <c r="F514" s="32">
        <v>933</v>
      </c>
      <c r="G514" s="32" t="s">
        <v>61</v>
      </c>
      <c r="H514" s="32" t="s">
        <v>77</v>
      </c>
    </row>
    <row r="515" spans="2:8">
      <c r="B515" s="39">
        <v>9</v>
      </c>
      <c r="C515" s="32">
        <v>10.535675</v>
      </c>
      <c r="D515" s="32">
        <v>0.902546735616291</v>
      </c>
      <c r="E515" s="32">
        <v>42</v>
      </c>
      <c r="F515" s="32">
        <v>52</v>
      </c>
      <c r="G515" s="32" t="s">
        <v>63</v>
      </c>
      <c r="H515" s="32" t="s">
        <v>357</v>
      </c>
    </row>
    <row r="516" spans="2:8">
      <c r="B516" s="39">
        <v>10</v>
      </c>
      <c r="C516" s="32">
        <v>13.870363</v>
      </c>
      <c r="D516" s="32">
        <v>0.902289208104391</v>
      </c>
      <c r="E516" s="32">
        <v>59</v>
      </c>
      <c r="F516" s="32">
        <v>71</v>
      </c>
      <c r="G516" s="32" t="s">
        <v>63</v>
      </c>
      <c r="H516" s="32" t="s">
        <v>358</v>
      </c>
    </row>
    <row r="517" spans="2:8">
      <c r="B517" s="39">
        <v>11</v>
      </c>
      <c r="C517" s="32">
        <v>9.922259</v>
      </c>
      <c r="D517" s="32">
        <v>0.902181572515444</v>
      </c>
      <c r="E517" s="32">
        <v>925</v>
      </c>
      <c r="F517" s="32">
        <v>935</v>
      </c>
      <c r="G517" s="32" t="s">
        <v>61</v>
      </c>
      <c r="H517" s="32" t="s">
        <v>344</v>
      </c>
    </row>
    <row r="519" spans="1:8">
      <c r="A519" s="35" t="s">
        <v>359</v>
      </c>
      <c r="B519" s="39">
        <v>1</v>
      </c>
      <c r="C519" s="32">
        <v>11.903748</v>
      </c>
      <c r="D519" s="32">
        <v>0.923423615621366</v>
      </c>
      <c r="E519" s="32">
        <v>1395</v>
      </c>
      <c r="F519" s="32">
        <v>1405</v>
      </c>
      <c r="G519" s="32" t="s">
        <v>61</v>
      </c>
      <c r="H519" s="32" t="s">
        <v>360</v>
      </c>
    </row>
    <row r="520" spans="2:8">
      <c r="B520" s="39">
        <v>2</v>
      </c>
      <c r="C520" s="32">
        <v>9.660434</v>
      </c>
      <c r="D520" s="32">
        <v>0.917874115086633</v>
      </c>
      <c r="E520" s="32">
        <v>363</v>
      </c>
      <c r="F520" s="32">
        <v>369</v>
      </c>
      <c r="G520" s="32" t="s">
        <v>63</v>
      </c>
      <c r="H520" s="32" t="s">
        <v>82</v>
      </c>
    </row>
    <row r="521" spans="2:8">
      <c r="B521" s="39">
        <v>3</v>
      </c>
      <c r="C521" s="32">
        <v>9.660434</v>
      </c>
      <c r="D521" s="32">
        <v>0.917874115086633</v>
      </c>
      <c r="E521" s="32">
        <v>859</v>
      </c>
      <c r="F521" s="32">
        <v>865</v>
      </c>
      <c r="G521" s="32" t="s">
        <v>63</v>
      </c>
      <c r="H521" s="32" t="s">
        <v>82</v>
      </c>
    </row>
    <row r="522" spans="2:8">
      <c r="B522" s="39">
        <v>4</v>
      </c>
      <c r="C522" s="32">
        <v>10.195309</v>
      </c>
      <c r="D522" s="32">
        <v>0.909058914349257</v>
      </c>
      <c r="E522" s="32">
        <v>857</v>
      </c>
      <c r="F522" s="32">
        <v>867</v>
      </c>
      <c r="G522" s="32" t="s">
        <v>63</v>
      </c>
      <c r="H522" s="32" t="s">
        <v>361</v>
      </c>
    </row>
    <row r="523" spans="2:8">
      <c r="B523" s="39">
        <v>5</v>
      </c>
      <c r="C523" s="32">
        <v>10.117499</v>
      </c>
      <c r="D523" s="32">
        <v>0.907099117054412</v>
      </c>
      <c r="E523" s="32">
        <v>361</v>
      </c>
      <c r="F523" s="32">
        <v>371</v>
      </c>
      <c r="G523" s="32" t="s">
        <v>63</v>
      </c>
      <c r="H523" s="32" t="s">
        <v>362</v>
      </c>
    </row>
    <row r="524" spans="2:8">
      <c r="B524" s="39">
        <v>6</v>
      </c>
      <c r="C524" s="32">
        <v>10.749761</v>
      </c>
      <c r="D524" s="32">
        <v>0.90581369618307</v>
      </c>
      <c r="E524" s="32">
        <v>856</v>
      </c>
      <c r="F524" s="32">
        <v>866</v>
      </c>
      <c r="G524" s="32" t="s">
        <v>61</v>
      </c>
      <c r="H524" s="32" t="s">
        <v>363</v>
      </c>
    </row>
    <row r="525" spans="2:8">
      <c r="B525" s="39">
        <v>7</v>
      </c>
      <c r="C525" s="32">
        <v>9.10647</v>
      </c>
      <c r="D525" s="32">
        <v>0.902817740785682</v>
      </c>
      <c r="E525" s="32">
        <v>1398</v>
      </c>
      <c r="F525" s="32">
        <v>1404</v>
      </c>
      <c r="G525" s="32" t="s">
        <v>63</v>
      </c>
      <c r="H525" s="32" t="s">
        <v>77</v>
      </c>
    </row>
    <row r="527" spans="1:8">
      <c r="A527" s="35" t="s">
        <v>364</v>
      </c>
      <c r="B527" s="39">
        <v>1</v>
      </c>
      <c r="C527" s="32">
        <v>13.423512</v>
      </c>
      <c r="D527" s="32">
        <v>0.953556260596897</v>
      </c>
      <c r="E527" s="32">
        <v>1301</v>
      </c>
      <c r="F527" s="32">
        <v>1310</v>
      </c>
      <c r="G527" s="32" t="s">
        <v>61</v>
      </c>
      <c r="H527" s="32" t="s">
        <v>365</v>
      </c>
    </row>
    <row r="528" spans="2:8">
      <c r="B528" s="39">
        <v>2</v>
      </c>
      <c r="C528" s="32">
        <v>14.660907</v>
      </c>
      <c r="D528" s="32">
        <v>0.946645342913718</v>
      </c>
      <c r="E528" s="32">
        <v>1301</v>
      </c>
      <c r="F528" s="32">
        <v>1312</v>
      </c>
      <c r="G528" s="32" t="s">
        <v>61</v>
      </c>
      <c r="H528" s="32" t="s">
        <v>366</v>
      </c>
    </row>
    <row r="529" spans="2:8">
      <c r="B529" s="39">
        <v>3</v>
      </c>
      <c r="C529" s="32">
        <v>15.454216</v>
      </c>
      <c r="D529" s="32">
        <v>0.943872262524465</v>
      </c>
      <c r="E529" s="32">
        <v>1301</v>
      </c>
      <c r="F529" s="32">
        <v>1314</v>
      </c>
      <c r="G529" s="32" t="s">
        <v>61</v>
      </c>
      <c r="H529" s="32" t="s">
        <v>367</v>
      </c>
    </row>
    <row r="530" spans="2:8">
      <c r="B530" s="39">
        <v>4</v>
      </c>
      <c r="C530" s="32">
        <v>14.152081</v>
      </c>
      <c r="D530" s="32">
        <v>0.931108417955516</v>
      </c>
      <c r="E530" s="32">
        <v>1301</v>
      </c>
      <c r="F530" s="32">
        <v>1313</v>
      </c>
      <c r="G530" s="32" t="s">
        <v>61</v>
      </c>
      <c r="H530" s="32" t="s">
        <v>368</v>
      </c>
    </row>
    <row r="531" spans="2:8">
      <c r="B531" s="39">
        <v>5</v>
      </c>
      <c r="C531" s="32">
        <v>15.334044</v>
      </c>
      <c r="D531" s="32">
        <v>0.92295604060957</v>
      </c>
      <c r="E531" s="32">
        <v>1301</v>
      </c>
      <c r="F531" s="32">
        <v>1314</v>
      </c>
      <c r="G531" s="32" t="s">
        <v>61</v>
      </c>
      <c r="H531" s="32" t="s">
        <v>367</v>
      </c>
    </row>
    <row r="532" spans="2:8">
      <c r="B532" s="39">
        <v>6</v>
      </c>
      <c r="C532" s="32">
        <v>14.816238</v>
      </c>
      <c r="D532" s="32">
        <v>0.921003421399384</v>
      </c>
      <c r="E532" s="32">
        <v>1301</v>
      </c>
      <c r="F532" s="32">
        <v>1313</v>
      </c>
      <c r="G532" s="32" t="s">
        <v>61</v>
      </c>
      <c r="H532" s="32" t="s">
        <v>368</v>
      </c>
    </row>
    <row r="533" spans="2:8">
      <c r="B533" s="39">
        <v>7</v>
      </c>
      <c r="C533" s="32">
        <v>10.956964</v>
      </c>
      <c r="D533" s="32">
        <v>0.908975626772743</v>
      </c>
      <c r="E533" s="32">
        <v>1300</v>
      </c>
      <c r="F533" s="32">
        <v>1310</v>
      </c>
      <c r="G533" s="32" t="s">
        <v>63</v>
      </c>
      <c r="H533" s="32" t="s">
        <v>369</v>
      </c>
    </row>
    <row r="534" spans="2:8">
      <c r="B534" s="39">
        <v>8</v>
      </c>
      <c r="C534" s="32">
        <v>14.262882</v>
      </c>
      <c r="D534" s="32">
        <v>0.908932758114488</v>
      </c>
      <c r="E534" s="32">
        <v>1301</v>
      </c>
      <c r="F534" s="32">
        <v>1313</v>
      </c>
      <c r="G534" s="32" t="s">
        <v>61</v>
      </c>
      <c r="H534" s="32" t="s">
        <v>368</v>
      </c>
    </row>
    <row r="535" spans="2:8">
      <c r="B535" s="39">
        <v>9</v>
      </c>
      <c r="C535" s="32">
        <v>14.265999</v>
      </c>
      <c r="D535" s="32">
        <v>0.905197185651472</v>
      </c>
      <c r="E535" s="32">
        <v>1301</v>
      </c>
      <c r="F535" s="32">
        <v>1314</v>
      </c>
      <c r="G535" s="32" t="s">
        <v>61</v>
      </c>
      <c r="H535" s="32" t="s">
        <v>367</v>
      </c>
    </row>
    <row r="536" spans="2:8">
      <c r="B536" s="39">
        <v>10</v>
      </c>
      <c r="C536" s="32">
        <v>9.10647</v>
      </c>
      <c r="D536" s="32">
        <v>0.902817740785682</v>
      </c>
      <c r="E536" s="32">
        <v>561</v>
      </c>
      <c r="F536" s="32">
        <v>567</v>
      </c>
      <c r="G536" s="32" t="s">
        <v>61</v>
      </c>
      <c r="H536" s="32" t="s">
        <v>77</v>
      </c>
    </row>
    <row r="537" spans="2:8">
      <c r="B537" s="39">
        <v>11</v>
      </c>
      <c r="C537" s="32">
        <v>9.10647</v>
      </c>
      <c r="D537" s="32">
        <v>0.902817740785682</v>
      </c>
      <c r="E537" s="32">
        <v>846</v>
      </c>
      <c r="F537" s="32">
        <v>852</v>
      </c>
      <c r="G537" s="32" t="s">
        <v>61</v>
      </c>
      <c r="H537" s="32" t="s">
        <v>77</v>
      </c>
    </row>
    <row r="539" spans="1:8">
      <c r="A539" s="35" t="s">
        <v>370</v>
      </c>
      <c r="B539" s="39">
        <v>1</v>
      </c>
      <c r="C539" s="32">
        <v>9.10647</v>
      </c>
      <c r="D539" s="32">
        <v>0.902817740785682</v>
      </c>
      <c r="E539" s="32">
        <v>615</v>
      </c>
      <c r="F539" s="32">
        <v>621</v>
      </c>
      <c r="G539" s="32" t="s">
        <v>61</v>
      </c>
      <c r="H539" s="32" t="s">
        <v>77</v>
      </c>
    </row>
    <row r="541" spans="1:8">
      <c r="A541" s="35" t="s">
        <v>371</v>
      </c>
      <c r="B541" s="39">
        <v>1</v>
      </c>
      <c r="C541" s="32">
        <v>12.682061</v>
      </c>
      <c r="D541" s="32">
        <v>0.999999995741058</v>
      </c>
      <c r="E541" s="32">
        <v>1163</v>
      </c>
      <c r="F541" s="32">
        <v>1169</v>
      </c>
      <c r="G541" s="32" t="s">
        <v>61</v>
      </c>
      <c r="H541" s="32" t="s">
        <v>112</v>
      </c>
    </row>
    <row r="542" spans="2:8">
      <c r="B542" s="39">
        <v>2</v>
      </c>
      <c r="C542" s="32">
        <v>12.872563</v>
      </c>
      <c r="D542" s="32">
        <v>0.976491395992677</v>
      </c>
      <c r="E542" s="32">
        <v>1161</v>
      </c>
      <c r="F542" s="32">
        <v>1171</v>
      </c>
      <c r="G542" s="32" t="s">
        <v>61</v>
      </c>
      <c r="H542" s="32" t="s">
        <v>372</v>
      </c>
    </row>
    <row r="543" spans="2:8">
      <c r="B543" s="39">
        <v>3</v>
      </c>
      <c r="C543" s="32">
        <v>12.562771</v>
      </c>
      <c r="D543" s="32">
        <v>0.933480355992545</v>
      </c>
      <c r="E543" s="32">
        <v>1272</v>
      </c>
      <c r="F543" s="32">
        <v>1282</v>
      </c>
      <c r="G543" s="32" t="s">
        <v>61</v>
      </c>
      <c r="H543" s="32" t="s">
        <v>373</v>
      </c>
    </row>
    <row r="544" spans="2:8">
      <c r="B544" s="39">
        <v>4</v>
      </c>
      <c r="C544" s="32">
        <v>12.972388</v>
      </c>
      <c r="D544" s="32">
        <v>0.920325791986007</v>
      </c>
      <c r="E544" s="32">
        <v>1270</v>
      </c>
      <c r="F544" s="32">
        <v>1281</v>
      </c>
      <c r="G544" s="32" t="s">
        <v>63</v>
      </c>
      <c r="H544" s="32" t="s">
        <v>374</v>
      </c>
    </row>
    <row r="545" spans="2:8">
      <c r="B545" s="39">
        <v>5</v>
      </c>
      <c r="C545" s="32">
        <v>9.10647</v>
      </c>
      <c r="D545" s="32">
        <v>0.902817740785682</v>
      </c>
      <c r="E545" s="32">
        <v>1275</v>
      </c>
      <c r="F545" s="32">
        <v>1281</v>
      </c>
      <c r="G545" s="32" t="s">
        <v>63</v>
      </c>
      <c r="H545" s="32" t="s">
        <v>77</v>
      </c>
    </row>
    <row r="546" spans="2:8">
      <c r="B546" s="39">
        <v>6</v>
      </c>
      <c r="C546" s="32">
        <v>10.480408</v>
      </c>
      <c r="D546" s="32">
        <v>0.901703352322236</v>
      </c>
      <c r="E546" s="32">
        <v>1162</v>
      </c>
      <c r="F546" s="32">
        <v>1172</v>
      </c>
      <c r="G546" s="32" t="s">
        <v>63</v>
      </c>
      <c r="H546" s="32" t="s">
        <v>375</v>
      </c>
    </row>
    <row r="548" spans="1:8">
      <c r="A548" s="35" t="s">
        <v>376</v>
      </c>
      <c r="B548" s="39">
        <v>1</v>
      </c>
      <c r="C548" s="32">
        <v>13.284898</v>
      </c>
      <c r="D548" s="32">
        <v>0.925196991531627</v>
      </c>
      <c r="E548" s="32">
        <v>1363</v>
      </c>
      <c r="F548" s="32">
        <v>1374</v>
      </c>
      <c r="G548" s="32" t="s">
        <v>63</v>
      </c>
      <c r="H548" s="32" t="s">
        <v>377</v>
      </c>
    </row>
    <row r="549" spans="2:8">
      <c r="B549" s="39">
        <v>2</v>
      </c>
      <c r="C549" s="32">
        <v>10.8603325</v>
      </c>
      <c r="D549" s="32">
        <v>0.907501030343454</v>
      </c>
      <c r="E549" s="32">
        <v>975</v>
      </c>
      <c r="F549" s="32">
        <v>985</v>
      </c>
      <c r="G549" s="32" t="s">
        <v>61</v>
      </c>
      <c r="H549" s="32" t="s">
        <v>257</v>
      </c>
    </row>
    <row r="550" spans="2:8">
      <c r="B550" s="39">
        <v>3</v>
      </c>
      <c r="C550" s="32">
        <v>10.73625</v>
      </c>
      <c r="D550" s="32">
        <v>0.905607521915971</v>
      </c>
      <c r="E550" s="32">
        <v>1882</v>
      </c>
      <c r="F550" s="32">
        <v>1892</v>
      </c>
      <c r="G550" s="32" t="s">
        <v>63</v>
      </c>
      <c r="H550" s="32" t="s">
        <v>378</v>
      </c>
    </row>
    <row r="551" spans="2:8">
      <c r="B551" s="39">
        <v>4</v>
      </c>
      <c r="C551" s="32">
        <v>12.532571</v>
      </c>
      <c r="D551" s="32">
        <v>0.900464491030262</v>
      </c>
      <c r="E551" s="32">
        <v>1361</v>
      </c>
      <c r="F551" s="32">
        <v>1374</v>
      </c>
      <c r="G551" s="32" t="s">
        <v>63</v>
      </c>
      <c r="H551" s="32" t="s">
        <v>379</v>
      </c>
    </row>
    <row r="553" spans="1:8">
      <c r="A553" s="35" t="s">
        <v>380</v>
      </c>
      <c r="B553" s="39">
        <v>1</v>
      </c>
      <c r="C553" s="32">
        <v>9.220272</v>
      </c>
      <c r="D553" s="32">
        <v>0.905910804407735</v>
      </c>
      <c r="E553" s="32">
        <v>687</v>
      </c>
      <c r="F553" s="32">
        <v>693</v>
      </c>
      <c r="G553" s="32" t="s">
        <v>61</v>
      </c>
      <c r="H553" s="32" t="s">
        <v>65</v>
      </c>
    </row>
    <row r="554" spans="2:8">
      <c r="B554" s="39">
        <v>2</v>
      </c>
      <c r="C554" s="32">
        <v>9.220272</v>
      </c>
      <c r="D554" s="32">
        <v>0.905910804407735</v>
      </c>
      <c r="E554" s="32">
        <v>786</v>
      </c>
      <c r="F554" s="32">
        <v>792</v>
      </c>
      <c r="G554" s="32" t="s">
        <v>63</v>
      </c>
      <c r="H554" s="32" t="s">
        <v>65</v>
      </c>
    </row>
    <row r="556" spans="1:8">
      <c r="A556" s="35" t="s">
        <v>381</v>
      </c>
      <c r="B556" s="39">
        <v>1</v>
      </c>
      <c r="C556" s="32">
        <v>12.682061</v>
      </c>
      <c r="D556" s="32">
        <v>0.999999995741058</v>
      </c>
      <c r="E556" s="32">
        <v>1878</v>
      </c>
      <c r="F556" s="32">
        <v>1884</v>
      </c>
      <c r="G556" s="32" t="s">
        <v>61</v>
      </c>
      <c r="H556" s="32" t="s">
        <v>112</v>
      </c>
    </row>
    <row r="557" spans="2:8">
      <c r="B557" s="39">
        <v>2</v>
      </c>
      <c r="C557" s="32">
        <v>12.277789</v>
      </c>
      <c r="D557" s="32">
        <v>0.961510713061316</v>
      </c>
      <c r="E557" s="32">
        <v>1876</v>
      </c>
      <c r="F557" s="32">
        <v>1886</v>
      </c>
      <c r="G557" s="32" t="s">
        <v>61</v>
      </c>
      <c r="H557" s="32" t="s">
        <v>382</v>
      </c>
    </row>
    <row r="558" spans="2:8">
      <c r="B558" s="39">
        <v>3</v>
      </c>
      <c r="C558" s="32">
        <v>9.660434</v>
      </c>
      <c r="D558" s="32">
        <v>0.917874115086633</v>
      </c>
      <c r="E558" s="32">
        <v>568</v>
      </c>
      <c r="F558" s="32">
        <v>574</v>
      </c>
      <c r="G558" s="32" t="s">
        <v>63</v>
      </c>
      <c r="H558" s="32" t="s">
        <v>82</v>
      </c>
    </row>
    <row r="559" spans="2:8">
      <c r="B559" s="39">
        <v>4</v>
      </c>
      <c r="C559" s="32">
        <v>11.463405</v>
      </c>
      <c r="D559" s="32">
        <v>0.915178674671129</v>
      </c>
      <c r="E559" s="32">
        <v>565</v>
      </c>
      <c r="F559" s="32">
        <v>574</v>
      </c>
      <c r="G559" s="32" t="s">
        <v>63</v>
      </c>
      <c r="H559" s="32" t="s">
        <v>383</v>
      </c>
    </row>
    <row r="560" spans="2:8">
      <c r="B560" s="39">
        <v>5</v>
      </c>
      <c r="C560" s="32">
        <v>12.975081</v>
      </c>
      <c r="D560" s="32">
        <v>0.910648985926115</v>
      </c>
      <c r="E560" s="32">
        <v>562</v>
      </c>
      <c r="F560" s="32">
        <v>574</v>
      </c>
      <c r="G560" s="32" t="s">
        <v>63</v>
      </c>
      <c r="H560" s="32" t="s">
        <v>384</v>
      </c>
    </row>
    <row r="561" spans="2:8">
      <c r="B561" s="39">
        <v>6</v>
      </c>
      <c r="C561" s="32">
        <v>10.6128645</v>
      </c>
      <c r="D561" s="32">
        <v>0.903724651830357</v>
      </c>
      <c r="E561" s="32">
        <v>1877</v>
      </c>
      <c r="F561" s="32">
        <v>1887</v>
      </c>
      <c r="G561" s="32" t="s">
        <v>63</v>
      </c>
      <c r="H561" s="32" t="s">
        <v>385</v>
      </c>
    </row>
    <row r="562" spans="2:8">
      <c r="B562" s="39">
        <v>7</v>
      </c>
      <c r="C562" s="32">
        <v>11.700836</v>
      </c>
      <c r="D562" s="32">
        <v>0.900505648231341</v>
      </c>
      <c r="E562" s="32">
        <v>563</v>
      </c>
      <c r="F562" s="32">
        <v>574</v>
      </c>
      <c r="G562" s="32" t="s">
        <v>63</v>
      </c>
      <c r="H562" s="32" t="s">
        <v>386</v>
      </c>
    </row>
    <row r="564" spans="1:8">
      <c r="A564" s="35" t="s">
        <v>387</v>
      </c>
      <c r="B564" s="39">
        <v>1</v>
      </c>
      <c r="C564" s="32">
        <v>11.99257</v>
      </c>
      <c r="D564" s="32">
        <v>0.905053007921911</v>
      </c>
      <c r="E564" s="32">
        <v>1987</v>
      </c>
      <c r="F564" s="32">
        <v>1998</v>
      </c>
      <c r="G564" s="32" t="s">
        <v>61</v>
      </c>
      <c r="H564" s="32" t="s">
        <v>388</v>
      </c>
    </row>
    <row r="566" spans="1:2">
      <c r="A566" s="35" t="s">
        <v>389</v>
      </c>
      <c r="B566" s="39" t="s">
        <v>88</v>
      </c>
    </row>
    <row r="568" spans="1:8">
      <c r="A568" s="35" t="s">
        <v>390</v>
      </c>
      <c r="B568" s="39">
        <v>1</v>
      </c>
      <c r="C568" s="32">
        <v>12.215615</v>
      </c>
      <c r="D568" s="32">
        <v>0.92818273825168</v>
      </c>
      <c r="E568" s="32">
        <v>77</v>
      </c>
      <c r="F568" s="32">
        <v>87</v>
      </c>
      <c r="G568" s="32" t="s">
        <v>63</v>
      </c>
      <c r="H568" s="32" t="s">
        <v>391</v>
      </c>
    </row>
    <row r="569" spans="2:8">
      <c r="B569" s="39">
        <v>2</v>
      </c>
      <c r="C569" s="32">
        <v>9.660434</v>
      </c>
      <c r="D569" s="32">
        <v>0.917874115086633</v>
      </c>
      <c r="E569" s="32">
        <v>78</v>
      </c>
      <c r="F569" s="32">
        <v>84</v>
      </c>
      <c r="G569" s="32" t="s">
        <v>61</v>
      </c>
      <c r="H569" s="32" t="s">
        <v>82</v>
      </c>
    </row>
    <row r="570" spans="2:8">
      <c r="B570" s="39">
        <v>3</v>
      </c>
      <c r="C570" s="32">
        <v>10.16412</v>
      </c>
      <c r="D570" s="32">
        <v>0.908273352438575</v>
      </c>
      <c r="E570" s="32">
        <v>76</v>
      </c>
      <c r="F570" s="32">
        <v>86</v>
      </c>
      <c r="G570" s="32" t="s">
        <v>61</v>
      </c>
      <c r="H570" s="32" t="s">
        <v>392</v>
      </c>
    </row>
    <row r="572" spans="1:2">
      <c r="A572" s="35" t="s">
        <v>393</v>
      </c>
      <c r="B572" s="39" t="s">
        <v>88</v>
      </c>
    </row>
    <row r="574" spans="1:8">
      <c r="A574" s="35" t="s">
        <v>394</v>
      </c>
      <c r="B574" s="39">
        <v>1</v>
      </c>
      <c r="C574" s="32">
        <v>12.219893</v>
      </c>
      <c r="D574" s="32">
        <v>0.92999021405494</v>
      </c>
      <c r="E574" s="32">
        <v>917</v>
      </c>
      <c r="F574" s="32">
        <v>926</v>
      </c>
      <c r="G574" s="32" t="s">
        <v>61</v>
      </c>
      <c r="H574" s="32" t="s">
        <v>395</v>
      </c>
    </row>
    <row r="575" spans="2:8">
      <c r="B575" s="39">
        <v>2</v>
      </c>
      <c r="C575" s="32">
        <v>12.995119</v>
      </c>
      <c r="D575" s="32">
        <v>0.920680105639673</v>
      </c>
      <c r="E575" s="32">
        <v>186</v>
      </c>
      <c r="F575" s="32">
        <v>197</v>
      </c>
      <c r="G575" s="32" t="s">
        <v>63</v>
      </c>
      <c r="H575" s="32" t="s">
        <v>396</v>
      </c>
    </row>
    <row r="576" spans="2:8">
      <c r="B576" s="39">
        <v>3</v>
      </c>
      <c r="C576" s="32">
        <v>11.110565</v>
      </c>
      <c r="D576" s="32">
        <v>0.90827031633933</v>
      </c>
      <c r="E576" s="32">
        <v>188</v>
      </c>
      <c r="F576" s="32">
        <v>197</v>
      </c>
      <c r="G576" s="32" t="s">
        <v>63</v>
      </c>
      <c r="H576" s="32" t="s">
        <v>241</v>
      </c>
    </row>
    <row r="577" spans="2:8">
      <c r="B577" s="39">
        <v>4</v>
      </c>
      <c r="C577" s="32">
        <v>9.220272</v>
      </c>
      <c r="D577" s="32">
        <v>0.905910804407735</v>
      </c>
      <c r="E577" s="32">
        <v>796</v>
      </c>
      <c r="F577" s="32">
        <v>802</v>
      </c>
      <c r="G577" s="32" t="s">
        <v>61</v>
      </c>
      <c r="H577" s="32" t="s">
        <v>65</v>
      </c>
    </row>
    <row r="578" spans="2:8">
      <c r="B578" s="39">
        <v>5</v>
      </c>
      <c r="C578" s="32">
        <v>9.220272</v>
      </c>
      <c r="D578" s="32">
        <v>0.905910804407735</v>
      </c>
      <c r="E578" s="32">
        <v>1711</v>
      </c>
      <c r="F578" s="32">
        <v>1717</v>
      </c>
      <c r="G578" s="32" t="s">
        <v>63</v>
      </c>
      <c r="H578" s="32" t="s">
        <v>65</v>
      </c>
    </row>
    <row r="580" spans="1:8">
      <c r="A580" s="35" t="s">
        <v>397</v>
      </c>
      <c r="B580" s="39">
        <v>1</v>
      </c>
      <c r="C580" s="32">
        <v>12.682061</v>
      </c>
      <c r="D580" s="32">
        <v>0.999999995741058</v>
      </c>
      <c r="E580" s="32">
        <v>676</v>
      </c>
      <c r="F580" s="32">
        <v>682</v>
      </c>
      <c r="G580" s="32" t="s">
        <v>61</v>
      </c>
      <c r="H580" s="32" t="s">
        <v>112</v>
      </c>
    </row>
    <row r="581" spans="2:8">
      <c r="B581" s="39">
        <v>2</v>
      </c>
      <c r="C581" s="32">
        <v>11.660705</v>
      </c>
      <c r="D581" s="32">
        <v>0.945968097787168</v>
      </c>
      <c r="E581" s="32">
        <v>674</v>
      </c>
      <c r="F581" s="32">
        <v>684</v>
      </c>
      <c r="G581" s="32" t="s">
        <v>61</v>
      </c>
      <c r="H581" s="32" t="s">
        <v>398</v>
      </c>
    </row>
    <row r="582" spans="2:8">
      <c r="B582" s="39">
        <v>3</v>
      </c>
      <c r="C582" s="32">
        <v>13.019494</v>
      </c>
      <c r="D582" s="32">
        <v>0.945645853365361</v>
      </c>
      <c r="E582" s="32">
        <v>676</v>
      </c>
      <c r="F582" s="32">
        <v>685</v>
      </c>
      <c r="G582" s="32" t="s">
        <v>61</v>
      </c>
      <c r="H582" s="32" t="s">
        <v>277</v>
      </c>
    </row>
    <row r="583" spans="2:8">
      <c r="B583" s="39">
        <v>4</v>
      </c>
      <c r="C583" s="32">
        <v>13.59377</v>
      </c>
      <c r="D583" s="32">
        <v>0.930011494946553</v>
      </c>
      <c r="E583" s="32">
        <v>1285</v>
      </c>
      <c r="F583" s="32">
        <v>1296</v>
      </c>
      <c r="G583" s="32" t="s">
        <v>61</v>
      </c>
      <c r="H583" s="32" t="s">
        <v>399</v>
      </c>
    </row>
    <row r="584" spans="2:8">
      <c r="B584" s="39">
        <v>5</v>
      </c>
      <c r="C584" s="32">
        <v>11.809309</v>
      </c>
      <c r="D584" s="32">
        <v>0.921982476850019</v>
      </c>
      <c r="E584" s="32">
        <v>675</v>
      </c>
      <c r="F584" s="32">
        <v>685</v>
      </c>
      <c r="G584" s="32" t="s">
        <v>63</v>
      </c>
      <c r="H584" s="32" t="s">
        <v>400</v>
      </c>
    </row>
    <row r="585" spans="2:8">
      <c r="B585" s="39">
        <v>6</v>
      </c>
      <c r="C585" s="32">
        <v>13.514186</v>
      </c>
      <c r="D585" s="32">
        <v>0.920020081591605</v>
      </c>
      <c r="E585" s="32">
        <v>676</v>
      </c>
      <c r="F585" s="32">
        <v>688</v>
      </c>
      <c r="G585" s="32" t="s">
        <v>61</v>
      </c>
      <c r="H585" s="32" t="s">
        <v>401</v>
      </c>
    </row>
    <row r="586" spans="2:8">
      <c r="B586" s="39">
        <v>7</v>
      </c>
      <c r="C586" s="32">
        <v>13.777413</v>
      </c>
      <c r="D586" s="32">
        <v>0.918959495391075</v>
      </c>
      <c r="E586" s="32">
        <v>1285</v>
      </c>
      <c r="F586" s="32">
        <v>1298</v>
      </c>
      <c r="G586" s="32" t="s">
        <v>61</v>
      </c>
      <c r="H586" s="32" t="s">
        <v>402</v>
      </c>
    </row>
    <row r="588" spans="1:8">
      <c r="A588" s="35" t="s">
        <v>403</v>
      </c>
      <c r="B588" s="39">
        <v>1</v>
      </c>
      <c r="C588" s="32">
        <v>13.7598505</v>
      </c>
      <c r="D588" s="32">
        <v>0.960141532147514</v>
      </c>
      <c r="E588" s="32">
        <v>1329</v>
      </c>
      <c r="F588" s="32">
        <v>1338</v>
      </c>
      <c r="G588" s="32" t="s">
        <v>63</v>
      </c>
      <c r="H588" s="32" t="s">
        <v>404</v>
      </c>
    </row>
    <row r="589" spans="2:8">
      <c r="B589" s="39">
        <v>2</v>
      </c>
      <c r="C589" s="32">
        <v>12.887429</v>
      </c>
      <c r="D589" s="32">
        <v>0.938434665272843</v>
      </c>
      <c r="E589" s="32">
        <v>1421</v>
      </c>
      <c r="F589" s="32">
        <v>1431</v>
      </c>
      <c r="G589" s="32" t="s">
        <v>63</v>
      </c>
      <c r="H589" s="32" t="s">
        <v>405</v>
      </c>
    </row>
    <row r="590" spans="2:8">
      <c r="B590" s="39">
        <v>3</v>
      </c>
      <c r="C590" s="32">
        <v>12.4235325</v>
      </c>
      <c r="D590" s="32">
        <v>0.931355569139656</v>
      </c>
      <c r="E590" s="32">
        <v>1847</v>
      </c>
      <c r="F590" s="32">
        <v>1857</v>
      </c>
      <c r="G590" s="32" t="s">
        <v>61</v>
      </c>
      <c r="H590" s="32" t="s">
        <v>406</v>
      </c>
    </row>
    <row r="591" spans="2:8">
      <c r="B591" s="39">
        <v>4</v>
      </c>
      <c r="C591" s="32">
        <v>12.045735</v>
      </c>
      <c r="D591" s="32">
        <v>0.925590359163183</v>
      </c>
      <c r="E591" s="32">
        <v>1329</v>
      </c>
      <c r="F591" s="32">
        <v>1339</v>
      </c>
      <c r="G591" s="32" t="s">
        <v>61</v>
      </c>
      <c r="H591" s="32" t="s">
        <v>407</v>
      </c>
    </row>
    <row r="592" spans="2:8">
      <c r="B592" s="39">
        <v>5</v>
      </c>
      <c r="C592" s="32">
        <v>13.60359</v>
      </c>
      <c r="D592" s="32">
        <v>0.921574167100249</v>
      </c>
      <c r="E592" s="32">
        <v>1326</v>
      </c>
      <c r="F592" s="32">
        <v>1338</v>
      </c>
      <c r="G592" s="32" t="s">
        <v>63</v>
      </c>
      <c r="H592" s="32" t="s">
        <v>408</v>
      </c>
    </row>
    <row r="593" spans="2:8">
      <c r="B593" s="39">
        <v>6</v>
      </c>
      <c r="C593" s="32">
        <v>9.660434</v>
      </c>
      <c r="D593" s="32">
        <v>0.917874115086633</v>
      </c>
      <c r="E593" s="32">
        <v>1850</v>
      </c>
      <c r="F593" s="32">
        <v>1856</v>
      </c>
      <c r="G593" s="32" t="s">
        <v>63</v>
      </c>
      <c r="H593" s="32" t="s">
        <v>82</v>
      </c>
    </row>
    <row r="594" spans="2:8">
      <c r="B594" s="39">
        <v>7</v>
      </c>
      <c r="C594" s="32">
        <v>9.220272</v>
      </c>
      <c r="D594" s="32">
        <v>0.905910804407735</v>
      </c>
      <c r="E594" s="32">
        <v>140</v>
      </c>
      <c r="F594" s="32">
        <v>146</v>
      </c>
      <c r="G594" s="32" t="s">
        <v>61</v>
      </c>
      <c r="H594" s="32" t="s">
        <v>65</v>
      </c>
    </row>
    <row r="595" spans="2:8">
      <c r="B595" s="39">
        <v>8</v>
      </c>
      <c r="C595" s="32">
        <v>9.10647</v>
      </c>
      <c r="D595" s="32">
        <v>0.902817740785682</v>
      </c>
      <c r="E595" s="32">
        <v>1422</v>
      </c>
      <c r="F595" s="32">
        <v>1428</v>
      </c>
      <c r="G595" s="32" t="s">
        <v>61</v>
      </c>
      <c r="H595" s="32" t="s">
        <v>77</v>
      </c>
    </row>
    <row r="596" spans="2:8">
      <c r="B596" s="39">
        <v>9</v>
      </c>
      <c r="C596" s="32">
        <v>9.940535</v>
      </c>
      <c r="D596" s="32">
        <v>0.902641874707665</v>
      </c>
      <c r="E596" s="32">
        <v>138</v>
      </c>
      <c r="F596" s="32">
        <v>148</v>
      </c>
      <c r="G596" s="32" t="s">
        <v>61</v>
      </c>
      <c r="H596" s="32" t="s">
        <v>237</v>
      </c>
    </row>
    <row r="597" spans="2:8">
      <c r="B597" s="39">
        <v>10</v>
      </c>
      <c r="C597" s="32">
        <v>10.482392</v>
      </c>
      <c r="D597" s="32">
        <v>0.901733637396693</v>
      </c>
      <c r="E597" s="32">
        <v>139</v>
      </c>
      <c r="F597" s="32">
        <v>149</v>
      </c>
      <c r="G597" s="32" t="s">
        <v>63</v>
      </c>
      <c r="H597" s="32" t="s">
        <v>238</v>
      </c>
    </row>
    <row r="599" spans="1:8">
      <c r="A599" s="35" t="s">
        <v>409</v>
      </c>
      <c r="B599" s="39">
        <v>1</v>
      </c>
      <c r="C599" s="32">
        <v>11.674184</v>
      </c>
      <c r="D599" s="32">
        <v>0.919305588744029</v>
      </c>
      <c r="E599" s="32">
        <v>75</v>
      </c>
      <c r="F599" s="32">
        <v>84</v>
      </c>
      <c r="G599" s="32" t="s">
        <v>63</v>
      </c>
      <c r="H599" s="32" t="s">
        <v>196</v>
      </c>
    </row>
    <row r="600" spans="2:8">
      <c r="B600" s="39">
        <v>2</v>
      </c>
      <c r="C600" s="32">
        <v>9.220272</v>
      </c>
      <c r="D600" s="32">
        <v>0.905910804407735</v>
      </c>
      <c r="E600" s="32">
        <v>28</v>
      </c>
      <c r="F600" s="32">
        <v>34</v>
      </c>
      <c r="G600" s="32" t="s">
        <v>61</v>
      </c>
      <c r="H600" s="32" t="s">
        <v>65</v>
      </c>
    </row>
    <row r="601" spans="2:8">
      <c r="B601" s="39">
        <v>3</v>
      </c>
      <c r="C601" s="32">
        <v>9.220272</v>
      </c>
      <c r="D601" s="32">
        <v>0.905910804407735</v>
      </c>
      <c r="E601" s="32">
        <v>1539</v>
      </c>
      <c r="F601" s="32">
        <v>1545</v>
      </c>
      <c r="G601" s="32" t="s">
        <v>63</v>
      </c>
      <c r="H601" s="32" t="s">
        <v>65</v>
      </c>
    </row>
    <row r="602" spans="2:8">
      <c r="B602" s="39">
        <v>4</v>
      </c>
      <c r="C602" s="32">
        <v>9.220272</v>
      </c>
      <c r="D602" s="32">
        <v>0.905910804407735</v>
      </c>
      <c r="E602" s="32">
        <v>1765</v>
      </c>
      <c r="F602" s="32">
        <v>1771</v>
      </c>
      <c r="G602" s="32" t="s">
        <v>61</v>
      </c>
      <c r="H602" s="32" t="s">
        <v>65</v>
      </c>
    </row>
    <row r="603" spans="2:8">
      <c r="B603" s="39">
        <v>5</v>
      </c>
      <c r="C603" s="32">
        <v>10.036061</v>
      </c>
      <c r="D603" s="32">
        <v>0.905047922283107</v>
      </c>
      <c r="E603" s="32">
        <v>1537</v>
      </c>
      <c r="F603" s="32">
        <v>1547</v>
      </c>
      <c r="G603" s="32" t="s">
        <v>63</v>
      </c>
      <c r="H603" s="32" t="s">
        <v>337</v>
      </c>
    </row>
    <row r="604" spans="2:8">
      <c r="B604" s="39">
        <v>6</v>
      </c>
      <c r="C604" s="32">
        <v>10.651718</v>
      </c>
      <c r="D604" s="32">
        <v>0.90431756111361</v>
      </c>
      <c r="E604" s="32">
        <v>27</v>
      </c>
      <c r="F604" s="32">
        <v>37</v>
      </c>
      <c r="G604" s="32" t="s">
        <v>63</v>
      </c>
      <c r="H604" s="32" t="s">
        <v>410</v>
      </c>
    </row>
    <row r="607" spans="1:8">
      <c r="A607" s="35" t="s">
        <v>411</v>
      </c>
      <c r="B607" s="39">
        <v>1</v>
      </c>
      <c r="C607" s="32">
        <v>9.220272</v>
      </c>
      <c r="D607" s="32">
        <v>0.905910804407735</v>
      </c>
      <c r="E607" s="32">
        <v>1536</v>
      </c>
      <c r="F607" s="32">
        <v>1542</v>
      </c>
      <c r="G607" s="32" t="s">
        <v>61</v>
      </c>
      <c r="H607" s="32" t="s">
        <v>65</v>
      </c>
    </row>
    <row r="608" spans="2:8">
      <c r="B608" s="39">
        <v>2</v>
      </c>
      <c r="C608" s="32">
        <v>10.012543</v>
      </c>
      <c r="D608" s="32">
        <v>0.904455556141983</v>
      </c>
      <c r="E608" s="32">
        <v>1534</v>
      </c>
      <c r="F608" s="32">
        <v>1544</v>
      </c>
      <c r="G608" s="32" t="s">
        <v>61</v>
      </c>
      <c r="H608" s="32" t="s">
        <v>223</v>
      </c>
    </row>
    <row r="610" spans="1:8">
      <c r="A610" s="35" t="s">
        <v>412</v>
      </c>
      <c r="B610" s="39">
        <v>1</v>
      </c>
      <c r="C610" s="32">
        <v>10.832585</v>
      </c>
      <c r="D610" s="32">
        <v>0.907077606873332</v>
      </c>
      <c r="E610" s="32">
        <v>1301</v>
      </c>
      <c r="F610" s="32">
        <v>1311</v>
      </c>
      <c r="G610" s="32" t="s">
        <v>61</v>
      </c>
      <c r="H610" s="32" t="s">
        <v>236</v>
      </c>
    </row>
    <row r="611" spans="2:8">
      <c r="B611" s="39">
        <v>2</v>
      </c>
      <c r="C611" s="32">
        <v>9.220272</v>
      </c>
      <c r="D611" s="32">
        <v>0.905910804407735</v>
      </c>
      <c r="E611" s="32">
        <v>88</v>
      </c>
      <c r="F611" s="32">
        <v>94</v>
      </c>
      <c r="G611" s="32" t="s">
        <v>61</v>
      </c>
      <c r="H611" s="32" t="s">
        <v>65</v>
      </c>
    </row>
    <row r="612" spans="2:8">
      <c r="B612" s="39">
        <v>3</v>
      </c>
      <c r="C612" s="32">
        <v>9.220272</v>
      </c>
      <c r="D612" s="32">
        <v>0.905910804407735</v>
      </c>
      <c r="E612" s="32">
        <v>1151</v>
      </c>
      <c r="F612" s="32">
        <v>1157</v>
      </c>
      <c r="G612" s="32" t="s">
        <v>63</v>
      </c>
      <c r="H612" s="32" t="s">
        <v>65</v>
      </c>
    </row>
    <row r="613" spans="2:8">
      <c r="B613" s="39">
        <v>4</v>
      </c>
      <c r="C613" s="32">
        <v>9.973395</v>
      </c>
      <c r="D613" s="32">
        <v>0.903469544312495</v>
      </c>
      <c r="E613" s="32">
        <v>86</v>
      </c>
      <c r="F613" s="32">
        <v>96</v>
      </c>
      <c r="G613" s="32" t="s">
        <v>61</v>
      </c>
      <c r="H613" s="32" t="s">
        <v>413</v>
      </c>
    </row>
    <row r="614" spans="2:8">
      <c r="B614" s="39">
        <v>5</v>
      </c>
      <c r="C614" s="32">
        <v>9.10647</v>
      </c>
      <c r="D614" s="32">
        <v>0.902817740785682</v>
      </c>
      <c r="E614" s="32">
        <v>1304</v>
      </c>
      <c r="F614" s="32">
        <v>1310</v>
      </c>
      <c r="G614" s="32" t="s">
        <v>63</v>
      </c>
      <c r="H614" s="32" t="s">
        <v>77</v>
      </c>
    </row>
    <row r="615" spans="2:8">
      <c r="B615" s="39">
        <v>6</v>
      </c>
      <c r="C615" s="32">
        <v>10.482392</v>
      </c>
      <c r="D615" s="32">
        <v>0.901733637396693</v>
      </c>
      <c r="E615" s="32">
        <v>1148</v>
      </c>
      <c r="F615" s="32">
        <v>1158</v>
      </c>
      <c r="G615" s="32" t="s">
        <v>61</v>
      </c>
      <c r="H615" s="32" t="s">
        <v>238</v>
      </c>
    </row>
    <row r="617" spans="1:8">
      <c r="A617" s="35" t="s">
        <v>414</v>
      </c>
      <c r="B617" s="39">
        <v>1</v>
      </c>
      <c r="C617" s="32">
        <v>13.674738</v>
      </c>
      <c r="D617" s="32">
        <v>0.950449049738556</v>
      </c>
      <c r="E617" s="32">
        <v>454</v>
      </c>
      <c r="F617" s="32">
        <v>464</v>
      </c>
      <c r="G617" s="32" t="s">
        <v>61</v>
      </c>
      <c r="H617" s="32" t="s">
        <v>415</v>
      </c>
    </row>
    <row r="618" spans="2:8">
      <c r="B618" s="39">
        <v>2</v>
      </c>
      <c r="C618" s="32">
        <v>11.929549</v>
      </c>
      <c r="D618" s="32">
        <v>0.923817350695577</v>
      </c>
      <c r="E618" s="32">
        <v>1499</v>
      </c>
      <c r="F618" s="32">
        <v>1509</v>
      </c>
      <c r="G618" s="32" t="s">
        <v>63</v>
      </c>
      <c r="H618" s="32" t="s">
        <v>416</v>
      </c>
    </row>
    <row r="619" spans="2:8">
      <c r="B619" s="39">
        <v>3</v>
      </c>
      <c r="C619" s="32">
        <v>9.660434</v>
      </c>
      <c r="D619" s="32">
        <v>0.917874115086633</v>
      </c>
      <c r="E619" s="32">
        <v>457</v>
      </c>
      <c r="F619" s="32">
        <v>463</v>
      </c>
      <c r="G619" s="32" t="s">
        <v>63</v>
      </c>
      <c r="H619" s="32" t="s">
        <v>82</v>
      </c>
    </row>
    <row r="620" spans="2:8">
      <c r="B620" s="39">
        <v>4</v>
      </c>
      <c r="C620" s="32">
        <v>9.660434</v>
      </c>
      <c r="D620" s="32">
        <v>0.917874115086633</v>
      </c>
      <c r="E620" s="32">
        <v>1500</v>
      </c>
      <c r="F620" s="32">
        <v>1506</v>
      </c>
      <c r="G620" s="32" t="s">
        <v>61</v>
      </c>
      <c r="H620" s="32" t="s">
        <v>82</v>
      </c>
    </row>
    <row r="621" spans="2:8">
      <c r="B621" s="39">
        <v>5</v>
      </c>
      <c r="C621" s="32">
        <v>10.112906</v>
      </c>
      <c r="D621" s="32">
        <v>0.906983434992222</v>
      </c>
      <c r="E621" s="32">
        <v>1498</v>
      </c>
      <c r="F621" s="32">
        <v>1508</v>
      </c>
      <c r="G621" s="32" t="s">
        <v>61</v>
      </c>
      <c r="H621" s="32" t="s">
        <v>417</v>
      </c>
    </row>
    <row r="622" spans="2:8">
      <c r="B622" s="39">
        <v>6</v>
      </c>
      <c r="C622" s="32">
        <v>10.102606</v>
      </c>
      <c r="D622" s="32">
        <v>0.906723991064957</v>
      </c>
      <c r="E622" s="32">
        <v>455</v>
      </c>
      <c r="F622" s="32">
        <v>465</v>
      </c>
      <c r="G622" s="32" t="s">
        <v>63</v>
      </c>
      <c r="H622" s="32" t="s">
        <v>418</v>
      </c>
    </row>
    <row r="623" spans="2:8">
      <c r="B623" s="39">
        <v>7</v>
      </c>
      <c r="C623" s="32">
        <v>9.220272</v>
      </c>
      <c r="D623" s="32">
        <v>0.905910804407735</v>
      </c>
      <c r="E623" s="32">
        <v>1816</v>
      </c>
      <c r="F623" s="32">
        <v>1822</v>
      </c>
      <c r="G623" s="32" t="s">
        <v>61</v>
      </c>
      <c r="H623" s="32" t="s">
        <v>65</v>
      </c>
    </row>
    <row r="624" spans="2:8">
      <c r="B624" s="39">
        <v>8</v>
      </c>
      <c r="C624" s="32">
        <v>13.929452</v>
      </c>
      <c r="D624" s="32">
        <v>0.903289309456418</v>
      </c>
      <c r="E624" s="32">
        <v>1071</v>
      </c>
      <c r="F624" s="32">
        <v>1083</v>
      </c>
      <c r="G624" s="32" t="s">
        <v>61</v>
      </c>
      <c r="H624" s="32" t="s">
        <v>419</v>
      </c>
    </row>
    <row r="625" spans="2:8">
      <c r="B625" s="39">
        <v>9</v>
      </c>
      <c r="C625" s="32">
        <v>13.615805</v>
      </c>
      <c r="D625" s="32">
        <v>0.903048064528206</v>
      </c>
      <c r="E625" s="32">
        <v>1071</v>
      </c>
      <c r="F625" s="32">
        <v>1083</v>
      </c>
      <c r="G625" s="32" t="s">
        <v>61</v>
      </c>
      <c r="H625" s="32" t="s">
        <v>419</v>
      </c>
    </row>
    <row r="627" spans="1:8">
      <c r="A627" s="35" t="s">
        <v>420</v>
      </c>
      <c r="B627" s="39">
        <v>1</v>
      </c>
      <c r="C627" s="32">
        <v>12.682061</v>
      </c>
      <c r="D627" s="32">
        <v>0.999999995741058</v>
      </c>
      <c r="E627" s="32">
        <v>1418</v>
      </c>
      <c r="F627" s="32">
        <v>1424</v>
      </c>
      <c r="G627" s="32" t="s">
        <v>61</v>
      </c>
      <c r="H627" s="32" t="s">
        <v>112</v>
      </c>
    </row>
    <row r="628" spans="2:8">
      <c r="B628" s="39">
        <v>2</v>
      </c>
      <c r="C628" s="32">
        <v>13.08782</v>
      </c>
      <c r="D628" s="32">
        <v>0.981913103904422</v>
      </c>
      <c r="E628" s="32">
        <v>1416</v>
      </c>
      <c r="F628" s="32">
        <v>1426</v>
      </c>
      <c r="G628" s="32" t="s">
        <v>61</v>
      </c>
      <c r="H628" s="32" t="s">
        <v>421</v>
      </c>
    </row>
    <row r="629" spans="2:8">
      <c r="B629" s="39">
        <v>3</v>
      </c>
      <c r="C629" s="32">
        <v>10.988549</v>
      </c>
      <c r="D629" s="32">
        <v>0.905881326450592</v>
      </c>
      <c r="E629" s="32">
        <v>1140</v>
      </c>
      <c r="F629" s="32">
        <v>1149</v>
      </c>
      <c r="G629" s="32" t="s">
        <v>61</v>
      </c>
      <c r="H629" s="32" t="s">
        <v>422</v>
      </c>
    </row>
    <row r="631" spans="1:8">
      <c r="A631" s="35" t="s">
        <v>423</v>
      </c>
      <c r="B631" s="39">
        <v>1</v>
      </c>
      <c r="C631" s="32">
        <v>18.031364</v>
      </c>
      <c r="D631" s="32">
        <v>0.969093319155748</v>
      </c>
      <c r="E631" s="32">
        <v>106</v>
      </c>
      <c r="F631" s="32">
        <v>118</v>
      </c>
      <c r="G631" s="32" t="s">
        <v>63</v>
      </c>
      <c r="H631" s="32" t="s">
        <v>424</v>
      </c>
    </row>
    <row r="632" spans="2:8">
      <c r="B632" s="39">
        <v>2</v>
      </c>
      <c r="C632" s="32">
        <v>17.723259</v>
      </c>
      <c r="D632" s="32">
        <v>0.957805317307445</v>
      </c>
      <c r="E632" s="32">
        <v>105</v>
      </c>
      <c r="F632" s="32">
        <v>118</v>
      </c>
      <c r="G632" s="32" t="s">
        <v>63</v>
      </c>
      <c r="H632" s="32" t="s">
        <v>425</v>
      </c>
    </row>
    <row r="633" spans="2:8">
      <c r="B633" s="39">
        <v>3</v>
      </c>
      <c r="C633" s="32">
        <v>15.797672</v>
      </c>
      <c r="D633" s="32">
        <v>0.934909728534887</v>
      </c>
      <c r="E633" s="32">
        <v>106</v>
      </c>
      <c r="F633" s="32">
        <v>118</v>
      </c>
      <c r="G633" s="32" t="s">
        <v>63</v>
      </c>
      <c r="H633" s="32" t="s">
        <v>424</v>
      </c>
    </row>
    <row r="634" spans="2:8">
      <c r="B634" s="39">
        <v>4</v>
      </c>
      <c r="C634" s="32">
        <v>16.042324</v>
      </c>
      <c r="D634" s="32">
        <v>0.932010504576234</v>
      </c>
      <c r="E634" s="32">
        <v>106</v>
      </c>
      <c r="F634" s="32">
        <v>118</v>
      </c>
      <c r="G634" s="32" t="s">
        <v>63</v>
      </c>
      <c r="H634" s="32" t="s">
        <v>424</v>
      </c>
    </row>
    <row r="635" spans="2:8">
      <c r="B635" s="39">
        <v>5</v>
      </c>
      <c r="C635" s="32">
        <v>15.8438</v>
      </c>
      <c r="D635" s="32">
        <v>0.931550307019563</v>
      </c>
      <c r="E635" s="32">
        <v>105</v>
      </c>
      <c r="F635" s="32">
        <v>118</v>
      </c>
      <c r="G635" s="32" t="s">
        <v>63</v>
      </c>
      <c r="H635" s="32" t="s">
        <v>425</v>
      </c>
    </row>
    <row r="636" spans="2:8">
      <c r="B636" s="39">
        <v>6</v>
      </c>
      <c r="C636" s="32">
        <v>12.230888</v>
      </c>
      <c r="D636" s="32">
        <v>0.928415806712722</v>
      </c>
      <c r="E636" s="32">
        <v>648</v>
      </c>
      <c r="F636" s="32">
        <v>658</v>
      </c>
      <c r="G636" s="32" t="s">
        <v>63</v>
      </c>
      <c r="H636" s="32" t="s">
        <v>426</v>
      </c>
    </row>
    <row r="637" spans="2:8">
      <c r="B637" s="39">
        <v>7</v>
      </c>
      <c r="C637" s="32">
        <v>16.738651</v>
      </c>
      <c r="D637" s="32">
        <v>0.926069027001019</v>
      </c>
      <c r="E637" s="32">
        <v>106</v>
      </c>
      <c r="F637" s="32">
        <v>118</v>
      </c>
      <c r="G637" s="32" t="s">
        <v>63</v>
      </c>
      <c r="H637" s="32" t="s">
        <v>424</v>
      </c>
    </row>
    <row r="638" spans="2:8">
      <c r="B638" s="39">
        <v>8</v>
      </c>
      <c r="C638" s="32">
        <v>13.339009</v>
      </c>
      <c r="D638" s="32">
        <v>0.926040446816251</v>
      </c>
      <c r="E638" s="32">
        <v>107</v>
      </c>
      <c r="F638" s="32">
        <v>118</v>
      </c>
      <c r="G638" s="32" t="s">
        <v>63</v>
      </c>
      <c r="H638" s="32" t="s">
        <v>427</v>
      </c>
    </row>
    <row r="639" spans="2:8">
      <c r="B639" s="39">
        <v>9</v>
      </c>
      <c r="C639" s="32">
        <v>15.881462</v>
      </c>
      <c r="D639" s="32">
        <v>0.925209143883256</v>
      </c>
      <c r="E639" s="32">
        <v>105</v>
      </c>
      <c r="F639" s="32">
        <v>118</v>
      </c>
      <c r="G639" s="32" t="s">
        <v>63</v>
      </c>
      <c r="H639" s="32" t="s">
        <v>425</v>
      </c>
    </row>
    <row r="640" spans="2:8">
      <c r="B640" s="39">
        <v>10</v>
      </c>
      <c r="C640" s="32">
        <v>17.084146</v>
      </c>
      <c r="D640" s="32">
        <v>0.921925434490514</v>
      </c>
      <c r="E640" s="32">
        <v>105</v>
      </c>
      <c r="F640" s="32">
        <v>118</v>
      </c>
      <c r="G640" s="32" t="s">
        <v>63</v>
      </c>
      <c r="H640" s="32" t="s">
        <v>425</v>
      </c>
    </row>
    <row r="641" spans="2:8">
      <c r="B641" s="39">
        <v>11</v>
      </c>
      <c r="C641" s="32">
        <v>11.02415</v>
      </c>
      <c r="D641" s="32">
        <v>0.906578363354108</v>
      </c>
      <c r="E641" s="32">
        <v>719</v>
      </c>
      <c r="F641" s="32">
        <v>728</v>
      </c>
      <c r="G641" s="32" t="s">
        <v>63</v>
      </c>
      <c r="H641" s="32" t="s">
        <v>428</v>
      </c>
    </row>
    <row r="642" spans="2:8">
      <c r="B642" s="39">
        <v>12</v>
      </c>
      <c r="C642" s="32">
        <v>12.648172</v>
      </c>
      <c r="D642" s="32">
        <v>0.904966420964861</v>
      </c>
      <c r="E642" s="32">
        <v>106</v>
      </c>
      <c r="F642" s="32">
        <v>118</v>
      </c>
      <c r="G642" s="32" t="s">
        <v>63</v>
      </c>
      <c r="H642" s="32" t="s">
        <v>424</v>
      </c>
    </row>
    <row r="643" spans="2:8">
      <c r="B643" s="39">
        <v>13</v>
      </c>
      <c r="C643" s="32">
        <v>9.10647</v>
      </c>
      <c r="D643" s="32">
        <v>0.902817740785682</v>
      </c>
      <c r="E643" s="32">
        <v>421</v>
      </c>
      <c r="F643" s="32">
        <v>427</v>
      </c>
      <c r="G643" s="32" t="s">
        <v>61</v>
      </c>
      <c r="H643" s="32" t="s">
        <v>77</v>
      </c>
    </row>
    <row r="644" spans="2:8">
      <c r="B644" s="39">
        <v>14</v>
      </c>
      <c r="C644" s="32">
        <v>9.10647</v>
      </c>
      <c r="D644" s="32">
        <v>0.902817740785682</v>
      </c>
      <c r="E644" s="32">
        <v>649</v>
      </c>
      <c r="F644" s="32">
        <v>655</v>
      </c>
      <c r="G644" s="32" t="s">
        <v>61</v>
      </c>
      <c r="H644" s="32" t="s">
        <v>77</v>
      </c>
    </row>
    <row r="646" spans="1:2">
      <c r="A646" s="35" t="s">
        <v>429</v>
      </c>
      <c r="B646" s="39" t="s">
        <v>88</v>
      </c>
    </row>
    <row r="648" spans="1:8">
      <c r="A648" s="35" t="s">
        <v>430</v>
      </c>
      <c r="B648" s="39">
        <v>1</v>
      </c>
      <c r="C648" s="32">
        <v>14.435515</v>
      </c>
      <c r="D648" s="32">
        <v>0.915308798573142</v>
      </c>
      <c r="E648" s="32">
        <v>167</v>
      </c>
      <c r="F648" s="32">
        <v>179</v>
      </c>
      <c r="G648" s="32" t="s">
        <v>61</v>
      </c>
      <c r="H648" s="32" t="s">
        <v>150</v>
      </c>
    </row>
    <row r="650" spans="1:8">
      <c r="A650" s="35" t="s">
        <v>431</v>
      </c>
      <c r="B650" s="39">
        <v>1</v>
      </c>
      <c r="C650" s="32">
        <v>9.660434</v>
      </c>
      <c r="D650" s="32">
        <v>0.917874115086633</v>
      </c>
      <c r="E650" s="32">
        <v>1260</v>
      </c>
      <c r="F650" s="32">
        <v>1266</v>
      </c>
      <c r="G650" s="32" t="s">
        <v>61</v>
      </c>
      <c r="H650" s="32" t="s">
        <v>82</v>
      </c>
    </row>
    <row r="651" spans="2:8">
      <c r="B651" s="39">
        <v>2</v>
      </c>
      <c r="C651" s="32">
        <v>9.660434</v>
      </c>
      <c r="D651" s="32">
        <v>0.917874115086633</v>
      </c>
      <c r="E651" s="32">
        <v>1288</v>
      </c>
      <c r="F651" s="32">
        <v>1294</v>
      </c>
      <c r="G651" s="32" t="s">
        <v>63</v>
      </c>
      <c r="H651" s="32" t="s">
        <v>82</v>
      </c>
    </row>
    <row r="652" spans="2:8">
      <c r="B652" s="39">
        <v>3</v>
      </c>
      <c r="C652" s="32">
        <v>10.066193</v>
      </c>
      <c r="D652" s="32">
        <v>0.905806845612608</v>
      </c>
      <c r="E652" s="32">
        <v>1286</v>
      </c>
      <c r="F652" s="32">
        <v>1296</v>
      </c>
      <c r="G652" s="32" t="s">
        <v>63</v>
      </c>
      <c r="H652" s="32" t="s">
        <v>85</v>
      </c>
    </row>
    <row r="654" spans="1:8">
      <c r="A654" s="35" t="s">
        <v>432</v>
      </c>
      <c r="B654" s="39">
        <v>1</v>
      </c>
      <c r="C654" s="32">
        <v>12.682061</v>
      </c>
      <c r="D654" s="32">
        <v>0.999999995741058</v>
      </c>
      <c r="E654" s="32">
        <v>191</v>
      </c>
      <c r="F654" s="32">
        <v>197</v>
      </c>
      <c r="G654" s="32" t="s">
        <v>63</v>
      </c>
      <c r="H654" s="32" t="s">
        <v>112</v>
      </c>
    </row>
    <row r="655" spans="2:8">
      <c r="B655" s="39">
        <v>2</v>
      </c>
      <c r="C655" s="32">
        <v>13.007247</v>
      </c>
      <c r="D655" s="32">
        <v>0.979883695601225</v>
      </c>
      <c r="E655" s="32">
        <v>189</v>
      </c>
      <c r="F655" s="32">
        <v>199</v>
      </c>
      <c r="G655" s="32" t="s">
        <v>63</v>
      </c>
      <c r="H655" s="32" t="s">
        <v>433</v>
      </c>
    </row>
    <row r="656" spans="2:8">
      <c r="B656" s="39">
        <v>3</v>
      </c>
      <c r="C656" s="32">
        <v>11.890687</v>
      </c>
      <c r="D656" s="32">
        <v>0.923224310434106</v>
      </c>
      <c r="E656" s="32">
        <v>1399</v>
      </c>
      <c r="F656" s="32">
        <v>1409</v>
      </c>
      <c r="G656" s="32" t="s">
        <v>61</v>
      </c>
      <c r="H656" s="32" t="s">
        <v>434</v>
      </c>
    </row>
    <row r="657" spans="2:8">
      <c r="B657" s="39">
        <v>4</v>
      </c>
      <c r="C657" s="32">
        <v>11.696346</v>
      </c>
      <c r="D657" s="32">
        <v>0.919739514289189</v>
      </c>
      <c r="E657" s="32">
        <v>1399</v>
      </c>
      <c r="F657" s="32">
        <v>1408</v>
      </c>
      <c r="G657" s="32" t="s">
        <v>63</v>
      </c>
      <c r="H657" s="32" t="s">
        <v>435</v>
      </c>
    </row>
    <row r="658" spans="2:8">
      <c r="B658" s="39">
        <v>5</v>
      </c>
      <c r="C658" s="32">
        <v>12.773648</v>
      </c>
      <c r="D658" s="32">
        <v>0.904046251683931</v>
      </c>
      <c r="E658" s="32">
        <v>643</v>
      </c>
      <c r="F658" s="32">
        <v>656</v>
      </c>
      <c r="G658" s="32" t="s">
        <v>61</v>
      </c>
      <c r="H658" s="32" t="s">
        <v>436</v>
      </c>
    </row>
    <row r="659" spans="2:8">
      <c r="B659" s="39">
        <v>6</v>
      </c>
      <c r="C659" s="32">
        <v>12.525461</v>
      </c>
      <c r="D659" s="32">
        <v>0.902833368274447</v>
      </c>
      <c r="E659" s="32">
        <v>1396</v>
      </c>
      <c r="F659" s="32">
        <v>1408</v>
      </c>
      <c r="G659" s="32" t="s">
        <v>63</v>
      </c>
      <c r="H659" s="32" t="s">
        <v>437</v>
      </c>
    </row>
    <row r="660" spans="2:8">
      <c r="B660" s="39">
        <v>7</v>
      </c>
      <c r="C660" s="32">
        <v>10.489339</v>
      </c>
      <c r="D660" s="32">
        <v>0.90183964243386</v>
      </c>
      <c r="E660" s="32">
        <v>188</v>
      </c>
      <c r="F660" s="32">
        <v>198</v>
      </c>
      <c r="G660" s="32" t="s">
        <v>61</v>
      </c>
      <c r="H660" s="32" t="s">
        <v>438</v>
      </c>
    </row>
    <row r="661" spans="2:8">
      <c r="B661" s="39">
        <v>8</v>
      </c>
      <c r="C661" s="32">
        <v>11.773863</v>
      </c>
      <c r="D661" s="32">
        <v>0.901643941233894</v>
      </c>
      <c r="E661" s="32">
        <v>643</v>
      </c>
      <c r="F661" s="32">
        <v>654</v>
      </c>
      <c r="G661" s="32" t="s">
        <v>61</v>
      </c>
      <c r="H661" s="32" t="s">
        <v>439</v>
      </c>
    </row>
    <row r="663" spans="1:8">
      <c r="A663" s="35" t="s">
        <v>440</v>
      </c>
      <c r="B663" s="39">
        <v>1</v>
      </c>
      <c r="C663" s="32">
        <v>9.660434</v>
      </c>
      <c r="D663" s="32">
        <v>0.917874115086633</v>
      </c>
      <c r="E663" s="32">
        <v>1549</v>
      </c>
      <c r="F663" s="32">
        <v>1555</v>
      </c>
      <c r="G663" s="32" t="s">
        <v>61</v>
      </c>
      <c r="H663" s="32" t="s">
        <v>82</v>
      </c>
    </row>
    <row r="664" spans="2:8">
      <c r="B664" s="39">
        <v>2</v>
      </c>
      <c r="C664" s="32">
        <v>9.975875</v>
      </c>
      <c r="D664" s="32">
        <v>0.903531997253046</v>
      </c>
      <c r="E664" s="32">
        <v>1547</v>
      </c>
      <c r="F664" s="32">
        <v>1557</v>
      </c>
      <c r="G664" s="32" t="s">
        <v>61</v>
      </c>
      <c r="H664" s="32" t="s">
        <v>441</v>
      </c>
    </row>
    <row r="666" spans="1:8">
      <c r="A666" s="35" t="s">
        <v>442</v>
      </c>
      <c r="B666" s="39">
        <v>1</v>
      </c>
      <c r="C666" s="32">
        <v>13.472799</v>
      </c>
      <c r="D666" s="32">
        <v>0.954521263656384</v>
      </c>
      <c r="E666" s="32">
        <v>1190</v>
      </c>
      <c r="F666" s="32">
        <v>1199</v>
      </c>
      <c r="G666" s="32" t="s">
        <v>63</v>
      </c>
      <c r="H666" s="32" t="s">
        <v>443</v>
      </c>
    </row>
    <row r="668" spans="1:8">
      <c r="A668" s="35" t="s">
        <v>444</v>
      </c>
      <c r="B668" s="39">
        <v>1</v>
      </c>
      <c r="C668" s="32">
        <v>12.682061</v>
      </c>
      <c r="D668" s="32">
        <v>0.999999995741058</v>
      </c>
      <c r="E668" s="32">
        <v>1289</v>
      </c>
      <c r="F668" s="32">
        <v>1295</v>
      </c>
      <c r="G668" s="32" t="s">
        <v>61</v>
      </c>
      <c r="H668" s="32" t="s">
        <v>112</v>
      </c>
    </row>
    <row r="669" spans="2:8">
      <c r="B669" s="39">
        <v>2</v>
      </c>
      <c r="C669" s="32">
        <v>13.264241</v>
      </c>
      <c r="D669" s="32">
        <v>0.986356654644971</v>
      </c>
      <c r="E669" s="32">
        <v>1287</v>
      </c>
      <c r="F669" s="32">
        <v>1297</v>
      </c>
      <c r="G669" s="32" t="s">
        <v>61</v>
      </c>
      <c r="H669" s="32" t="s">
        <v>445</v>
      </c>
    </row>
    <row r="670" spans="2:8">
      <c r="B670" s="39">
        <v>3</v>
      </c>
      <c r="C670" s="32">
        <v>11.8343525</v>
      </c>
      <c r="D670" s="32">
        <v>0.922364642181706</v>
      </c>
      <c r="E670" s="32">
        <v>1288</v>
      </c>
      <c r="F670" s="32">
        <v>1298</v>
      </c>
      <c r="G670" s="32" t="s">
        <v>63</v>
      </c>
      <c r="H670" s="32" t="s">
        <v>446</v>
      </c>
    </row>
    <row r="671" spans="2:8">
      <c r="B671" s="39">
        <v>4</v>
      </c>
      <c r="C671" s="32">
        <v>9.660434</v>
      </c>
      <c r="D671" s="32">
        <v>0.917874115086633</v>
      </c>
      <c r="E671" s="32">
        <v>1205</v>
      </c>
      <c r="F671" s="32">
        <v>1211</v>
      </c>
      <c r="G671" s="32" t="s">
        <v>63</v>
      </c>
      <c r="H671" s="32" t="s">
        <v>82</v>
      </c>
    </row>
    <row r="672" spans="2:8">
      <c r="B672" s="39">
        <v>5</v>
      </c>
      <c r="C672" s="32">
        <v>10.817582</v>
      </c>
      <c r="D672" s="32">
        <v>0.906848656949566</v>
      </c>
      <c r="E672" s="32">
        <v>775</v>
      </c>
      <c r="F672" s="32">
        <v>785</v>
      </c>
      <c r="G672" s="32" t="s">
        <v>61</v>
      </c>
      <c r="H672" s="32" t="s">
        <v>447</v>
      </c>
    </row>
    <row r="673" spans="2:8">
      <c r="B673" s="39">
        <v>6</v>
      </c>
      <c r="C673" s="32">
        <v>9.220272</v>
      </c>
      <c r="D673" s="32">
        <v>0.905910804407735</v>
      </c>
      <c r="E673" s="32">
        <v>574</v>
      </c>
      <c r="F673" s="32">
        <v>580</v>
      </c>
      <c r="G673" s="32" t="s">
        <v>61</v>
      </c>
      <c r="H673" s="32" t="s">
        <v>65</v>
      </c>
    </row>
    <row r="674" spans="2:8">
      <c r="B674" s="39">
        <v>7</v>
      </c>
      <c r="C674" s="32">
        <v>9.10647</v>
      </c>
      <c r="D674" s="32">
        <v>0.902817740785682</v>
      </c>
      <c r="E674" s="32">
        <v>778</v>
      </c>
      <c r="F674" s="32">
        <v>784</v>
      </c>
      <c r="G674" s="32" t="s">
        <v>63</v>
      </c>
      <c r="H674" s="32" t="s">
        <v>77</v>
      </c>
    </row>
    <row r="676" spans="1:8">
      <c r="A676" s="35" t="s">
        <v>448</v>
      </c>
      <c r="B676" s="39">
        <v>1</v>
      </c>
      <c r="C676" s="32">
        <v>12.277056</v>
      </c>
      <c r="D676" s="32">
        <v>0.931109412955552</v>
      </c>
      <c r="E676" s="32">
        <v>1200</v>
      </c>
      <c r="F676" s="32">
        <v>1209</v>
      </c>
      <c r="G676" s="32" t="s">
        <v>61</v>
      </c>
      <c r="H676" s="32" t="s">
        <v>182</v>
      </c>
    </row>
    <row r="677" spans="2:8">
      <c r="B677" s="39">
        <v>2</v>
      </c>
      <c r="C677" s="32">
        <v>13.502838</v>
      </c>
      <c r="D677" s="32">
        <v>0.91982282660246</v>
      </c>
      <c r="E677" s="32">
        <v>1200</v>
      </c>
      <c r="F677" s="32">
        <v>1212</v>
      </c>
      <c r="G677" s="32" t="s">
        <v>61</v>
      </c>
      <c r="H677" s="32" t="s">
        <v>449</v>
      </c>
    </row>
    <row r="678" spans="2:8">
      <c r="B678" s="39">
        <v>3</v>
      </c>
      <c r="C678" s="32">
        <v>9.10647</v>
      </c>
      <c r="D678" s="32">
        <v>0.902817740785682</v>
      </c>
      <c r="E678" s="32">
        <v>1575</v>
      </c>
      <c r="F678" s="32">
        <v>1581</v>
      </c>
      <c r="G678" s="32" t="s">
        <v>63</v>
      </c>
      <c r="H678" s="32" t="s">
        <v>77</v>
      </c>
    </row>
    <row r="680" spans="1:8">
      <c r="A680" s="35" t="s">
        <v>450</v>
      </c>
      <c r="B680" s="39">
        <v>1</v>
      </c>
      <c r="C680" s="32">
        <v>12.277056</v>
      </c>
      <c r="D680" s="32">
        <v>0.931109412955552</v>
      </c>
      <c r="E680" s="32">
        <v>1200</v>
      </c>
      <c r="F680" s="32">
        <v>1209</v>
      </c>
      <c r="G680" s="32" t="s">
        <v>61</v>
      </c>
      <c r="H680" s="32" t="s">
        <v>182</v>
      </c>
    </row>
    <row r="681" spans="2:8">
      <c r="B681" s="39">
        <v>2</v>
      </c>
      <c r="C681" s="32">
        <v>13.502838</v>
      </c>
      <c r="D681" s="32">
        <v>0.91982282660246</v>
      </c>
      <c r="E681" s="32">
        <v>1200</v>
      </c>
      <c r="F681" s="32">
        <v>1212</v>
      </c>
      <c r="G681" s="32" t="s">
        <v>61</v>
      </c>
      <c r="H681" s="32" t="s">
        <v>449</v>
      </c>
    </row>
    <row r="682" spans="2:8">
      <c r="B682" s="39">
        <v>3</v>
      </c>
      <c r="C682" s="32">
        <v>9.10647</v>
      </c>
      <c r="D682" s="32">
        <v>0.902817740785682</v>
      </c>
      <c r="E682" s="32">
        <v>1575</v>
      </c>
      <c r="F682" s="32">
        <v>1581</v>
      </c>
      <c r="G682" s="32" t="s">
        <v>63</v>
      </c>
      <c r="H682" s="32" t="s">
        <v>77</v>
      </c>
    </row>
    <row r="684" spans="1:8">
      <c r="A684" s="35" t="s">
        <v>451</v>
      </c>
      <c r="B684" s="39">
        <v>1</v>
      </c>
      <c r="C684" s="32">
        <v>9.10647</v>
      </c>
      <c r="D684" s="32">
        <v>0.902817740785682</v>
      </c>
      <c r="E684" s="32">
        <v>1441</v>
      </c>
      <c r="F684" s="32">
        <v>1447</v>
      </c>
      <c r="G684" s="32" t="s">
        <v>61</v>
      </c>
      <c r="H684" s="32" t="s">
        <v>77</v>
      </c>
    </row>
    <row r="686" spans="1:8">
      <c r="A686" s="35" t="s">
        <v>452</v>
      </c>
      <c r="B686" s="39">
        <v>1</v>
      </c>
      <c r="C686" s="32">
        <v>9.660434</v>
      </c>
      <c r="D686" s="32">
        <v>0.917874115086633</v>
      </c>
      <c r="E686" s="32">
        <v>537</v>
      </c>
      <c r="F686" s="32">
        <v>543</v>
      </c>
      <c r="G686" s="32" t="s">
        <v>61</v>
      </c>
      <c r="H686" s="32" t="s">
        <v>82</v>
      </c>
    </row>
    <row r="687" spans="2:8">
      <c r="B687" s="39">
        <v>2</v>
      </c>
      <c r="C687" s="32">
        <v>9.660434</v>
      </c>
      <c r="D687" s="32">
        <v>0.917874115086633</v>
      </c>
      <c r="E687" s="32">
        <v>581</v>
      </c>
      <c r="F687" s="32">
        <v>587</v>
      </c>
      <c r="G687" s="32" t="s">
        <v>63</v>
      </c>
      <c r="H687" s="32" t="s">
        <v>82</v>
      </c>
    </row>
    <row r="688" spans="2:8">
      <c r="B688" s="39">
        <v>3</v>
      </c>
      <c r="C688" s="32">
        <v>9.660434</v>
      </c>
      <c r="D688" s="32">
        <v>0.917874115086633</v>
      </c>
      <c r="E688" s="32">
        <v>586</v>
      </c>
      <c r="F688" s="32">
        <v>592</v>
      </c>
      <c r="G688" s="32" t="s">
        <v>61</v>
      </c>
      <c r="H688" s="32" t="s">
        <v>82</v>
      </c>
    </row>
    <row r="689" spans="2:8">
      <c r="B689" s="39">
        <v>4</v>
      </c>
      <c r="C689" s="32">
        <v>9.220272</v>
      </c>
      <c r="D689" s="32">
        <v>0.905910804407735</v>
      </c>
      <c r="E689" s="32">
        <v>1139</v>
      </c>
      <c r="F689" s="32">
        <v>1145</v>
      </c>
      <c r="G689" s="32" t="s">
        <v>61</v>
      </c>
      <c r="H689" s="32" t="s">
        <v>65</v>
      </c>
    </row>
    <row r="690" spans="2:8">
      <c r="B690" s="39">
        <v>5</v>
      </c>
      <c r="C690" s="32">
        <v>10.047883</v>
      </c>
      <c r="D690" s="32">
        <v>0.905345678687364</v>
      </c>
      <c r="E690" s="32">
        <v>535</v>
      </c>
      <c r="F690" s="32">
        <v>545</v>
      </c>
      <c r="G690" s="32" t="s">
        <v>61</v>
      </c>
      <c r="H690" s="32" t="s">
        <v>453</v>
      </c>
    </row>
    <row r="691" spans="2:8">
      <c r="B691" s="39">
        <v>6</v>
      </c>
      <c r="C691" s="32">
        <v>11.895712</v>
      </c>
      <c r="D691" s="32">
        <v>0.903543246746862</v>
      </c>
      <c r="E691" s="32">
        <v>359</v>
      </c>
      <c r="F691" s="32">
        <v>370</v>
      </c>
      <c r="G691" s="32" t="s">
        <v>61</v>
      </c>
      <c r="H691" s="32" t="s">
        <v>454</v>
      </c>
    </row>
    <row r="692" spans="2:8">
      <c r="B692" s="39">
        <v>7</v>
      </c>
      <c r="C692" s="32">
        <v>9.922954</v>
      </c>
      <c r="D692" s="32">
        <v>0.902199059338798</v>
      </c>
      <c r="E692" s="32">
        <v>579</v>
      </c>
      <c r="F692" s="32">
        <v>589</v>
      </c>
      <c r="G692" s="32" t="s">
        <v>63</v>
      </c>
      <c r="H692" s="32" t="s">
        <v>455</v>
      </c>
    </row>
    <row r="694" spans="1:8">
      <c r="A694" s="35" t="s">
        <v>456</v>
      </c>
      <c r="B694" s="39">
        <v>1</v>
      </c>
      <c r="C694" s="32">
        <v>16.921837</v>
      </c>
      <c r="D694" s="32">
        <v>1.00000000123457</v>
      </c>
      <c r="E694" s="32">
        <v>1676</v>
      </c>
      <c r="F694" s="32">
        <v>1686</v>
      </c>
      <c r="G694" s="32" t="s">
        <v>61</v>
      </c>
      <c r="H694" s="32" t="s">
        <v>457</v>
      </c>
    </row>
    <row r="695" spans="2:8">
      <c r="B695" s="39">
        <v>2</v>
      </c>
      <c r="C695" s="32">
        <v>15.795593</v>
      </c>
      <c r="D695" s="32">
        <v>0.999999999396105</v>
      </c>
      <c r="E695" s="32">
        <v>1676</v>
      </c>
      <c r="F695" s="32">
        <v>1685</v>
      </c>
      <c r="G695" s="32" t="s">
        <v>63</v>
      </c>
      <c r="H695" s="32" t="s">
        <v>458</v>
      </c>
    </row>
    <row r="696" spans="2:8">
      <c r="B696" s="39">
        <v>3</v>
      </c>
      <c r="C696" s="32">
        <v>12.682061</v>
      </c>
      <c r="D696" s="32">
        <v>0.999999995741058</v>
      </c>
      <c r="E696" s="32">
        <v>1679</v>
      </c>
      <c r="F696" s="32">
        <v>1685</v>
      </c>
      <c r="G696" s="32" t="s">
        <v>63</v>
      </c>
      <c r="H696" s="32" t="s">
        <v>112</v>
      </c>
    </row>
    <row r="697" spans="2:8">
      <c r="B697" s="39">
        <v>4</v>
      </c>
      <c r="C697" s="32">
        <v>13.162323</v>
      </c>
      <c r="D697" s="32">
        <v>0.983789622605079</v>
      </c>
      <c r="E697" s="32">
        <v>1677</v>
      </c>
      <c r="F697" s="32">
        <v>1687</v>
      </c>
      <c r="G697" s="32" t="s">
        <v>63</v>
      </c>
      <c r="H697" s="32" t="s">
        <v>459</v>
      </c>
    </row>
    <row r="698" spans="2:8">
      <c r="B698" s="39">
        <v>5</v>
      </c>
      <c r="C698" s="32">
        <v>13.725589</v>
      </c>
      <c r="D698" s="32">
        <v>0.923694836441064</v>
      </c>
      <c r="E698" s="32">
        <v>1673</v>
      </c>
      <c r="F698" s="32">
        <v>1685</v>
      </c>
      <c r="G698" s="32" t="s">
        <v>63</v>
      </c>
      <c r="H698" s="32" t="s">
        <v>460</v>
      </c>
    </row>
    <row r="699" spans="2:8">
      <c r="B699" s="39">
        <v>6</v>
      </c>
      <c r="C699" s="32">
        <v>11.806987</v>
      </c>
      <c r="D699" s="32">
        <v>0.921905781001256</v>
      </c>
      <c r="E699" s="32">
        <v>1567</v>
      </c>
      <c r="F699" s="32">
        <v>1576</v>
      </c>
      <c r="G699" s="32" t="s">
        <v>61</v>
      </c>
      <c r="H699" s="32" t="s">
        <v>100</v>
      </c>
    </row>
    <row r="701" spans="1:8">
      <c r="A701" s="35" t="s">
        <v>461</v>
      </c>
      <c r="B701" s="39">
        <v>1</v>
      </c>
      <c r="C701" s="32">
        <v>12.682061</v>
      </c>
      <c r="D701" s="32">
        <v>0.999999995741058</v>
      </c>
      <c r="E701" s="32">
        <v>1360</v>
      </c>
      <c r="F701" s="32">
        <v>1366</v>
      </c>
      <c r="G701" s="32" t="s">
        <v>63</v>
      </c>
      <c r="H701" s="32" t="s">
        <v>112</v>
      </c>
    </row>
    <row r="702" spans="2:8">
      <c r="B702" s="39">
        <v>2</v>
      </c>
      <c r="C702" s="32">
        <v>12.651902</v>
      </c>
      <c r="D702" s="32">
        <v>0.970933564690893</v>
      </c>
      <c r="E702" s="32">
        <v>1358</v>
      </c>
      <c r="F702" s="32">
        <v>1368</v>
      </c>
      <c r="G702" s="32" t="s">
        <v>63</v>
      </c>
      <c r="H702" s="32" t="s">
        <v>462</v>
      </c>
    </row>
    <row r="703" spans="2:8">
      <c r="B703" s="39">
        <v>3</v>
      </c>
      <c r="C703" s="32">
        <v>15.925644</v>
      </c>
      <c r="D703" s="32">
        <v>0.966359259465988</v>
      </c>
      <c r="E703" s="32">
        <v>417</v>
      </c>
      <c r="F703" s="32">
        <v>428</v>
      </c>
      <c r="G703" s="32" t="s">
        <v>63</v>
      </c>
      <c r="H703" s="32" t="s">
        <v>463</v>
      </c>
    </row>
    <row r="704" spans="2:8">
      <c r="B704" s="39">
        <v>4</v>
      </c>
      <c r="C704" s="32">
        <v>13.526909</v>
      </c>
      <c r="D704" s="32">
        <v>0.955580692529454</v>
      </c>
      <c r="E704" s="32">
        <v>419</v>
      </c>
      <c r="F704" s="32">
        <v>428</v>
      </c>
      <c r="G704" s="32" t="s">
        <v>63</v>
      </c>
      <c r="H704" s="32" t="s">
        <v>464</v>
      </c>
    </row>
    <row r="705" spans="2:8">
      <c r="B705" s="39">
        <v>5</v>
      </c>
      <c r="C705" s="32">
        <v>15.17473</v>
      </c>
      <c r="D705" s="32">
        <v>0.939719858372822</v>
      </c>
      <c r="E705" s="32">
        <v>415</v>
      </c>
      <c r="F705" s="32">
        <v>428</v>
      </c>
      <c r="G705" s="32" t="s">
        <v>63</v>
      </c>
      <c r="H705" s="32" t="s">
        <v>465</v>
      </c>
    </row>
    <row r="706" spans="2:8">
      <c r="B706" s="39">
        <v>6</v>
      </c>
      <c r="C706" s="32">
        <v>13.969733</v>
      </c>
      <c r="D706" s="32">
        <v>0.927938728048848</v>
      </c>
      <c r="E706" s="32">
        <v>416</v>
      </c>
      <c r="F706" s="32">
        <v>428</v>
      </c>
      <c r="G706" s="32" t="s">
        <v>63</v>
      </c>
      <c r="H706" s="32" t="s">
        <v>466</v>
      </c>
    </row>
    <row r="707" spans="2:8">
      <c r="B707" s="39">
        <v>7</v>
      </c>
      <c r="C707" s="32">
        <v>12.01643</v>
      </c>
      <c r="D707" s="32">
        <v>0.925143155870061</v>
      </c>
      <c r="E707" s="32">
        <v>419</v>
      </c>
      <c r="F707" s="32">
        <v>429</v>
      </c>
      <c r="G707" s="32" t="s">
        <v>61</v>
      </c>
      <c r="H707" s="32" t="s">
        <v>467</v>
      </c>
    </row>
    <row r="708" spans="2:8">
      <c r="B708" s="39">
        <v>8</v>
      </c>
      <c r="C708" s="32">
        <v>15.473533</v>
      </c>
      <c r="D708" s="32">
        <v>0.924990627102514</v>
      </c>
      <c r="E708" s="32">
        <v>415</v>
      </c>
      <c r="F708" s="32">
        <v>428</v>
      </c>
      <c r="G708" s="32" t="s">
        <v>63</v>
      </c>
      <c r="H708" s="32" t="s">
        <v>465</v>
      </c>
    </row>
    <row r="709" spans="2:8">
      <c r="B709" s="39">
        <v>9</v>
      </c>
      <c r="C709" s="32">
        <v>15.082301</v>
      </c>
      <c r="D709" s="32">
        <v>0.924983025821102</v>
      </c>
      <c r="E709" s="32">
        <v>416</v>
      </c>
      <c r="F709" s="32">
        <v>428</v>
      </c>
      <c r="G709" s="32" t="s">
        <v>63</v>
      </c>
      <c r="H709" s="32" t="s">
        <v>466</v>
      </c>
    </row>
    <row r="710" spans="2:8">
      <c r="B710" s="39">
        <v>10</v>
      </c>
      <c r="C710" s="32">
        <v>11.213615</v>
      </c>
      <c r="D710" s="32">
        <v>0.912892151978306</v>
      </c>
      <c r="E710" s="32">
        <v>1357</v>
      </c>
      <c r="F710" s="32">
        <v>1367</v>
      </c>
      <c r="G710" s="32" t="s">
        <v>61</v>
      </c>
      <c r="H710" s="32" t="s">
        <v>468</v>
      </c>
    </row>
    <row r="711" spans="2:8">
      <c r="B711" s="39">
        <v>11</v>
      </c>
      <c r="C711" s="32">
        <v>14.257793</v>
      </c>
      <c r="D711" s="32">
        <v>0.905060135224712</v>
      </c>
      <c r="E711" s="32">
        <v>415</v>
      </c>
      <c r="F711" s="32">
        <v>428</v>
      </c>
      <c r="G711" s="32" t="s">
        <v>63</v>
      </c>
      <c r="H711" s="32" t="s">
        <v>465</v>
      </c>
    </row>
    <row r="712" spans="2:8">
      <c r="B712" s="39">
        <v>12</v>
      </c>
      <c r="C712" s="32">
        <v>13.9607315</v>
      </c>
      <c r="D712" s="32">
        <v>0.903818729302529</v>
      </c>
      <c r="E712" s="32">
        <v>416</v>
      </c>
      <c r="F712" s="32">
        <v>428</v>
      </c>
      <c r="G712" s="32" t="s">
        <v>63</v>
      </c>
      <c r="H712" s="32" t="s">
        <v>466</v>
      </c>
    </row>
    <row r="714" spans="1:8">
      <c r="A714" s="35" t="s">
        <v>469</v>
      </c>
      <c r="B714" s="39">
        <v>1</v>
      </c>
      <c r="C714" s="32">
        <v>11.077512</v>
      </c>
      <c r="D714" s="32">
        <v>0.910815201280986</v>
      </c>
      <c r="E714" s="32">
        <v>1576</v>
      </c>
      <c r="F714" s="32">
        <v>1586</v>
      </c>
      <c r="G714" s="32" t="s">
        <v>63</v>
      </c>
      <c r="H714" s="32" t="s">
        <v>470</v>
      </c>
    </row>
    <row r="715" spans="2:8">
      <c r="B715" s="39">
        <v>2</v>
      </c>
      <c r="C715" s="32">
        <v>11.033716</v>
      </c>
      <c r="D715" s="32">
        <v>0.910146877650863</v>
      </c>
      <c r="E715" s="32">
        <v>1878</v>
      </c>
      <c r="F715" s="32">
        <v>1888</v>
      </c>
      <c r="G715" s="32" t="s">
        <v>63</v>
      </c>
      <c r="H715" s="32" t="s">
        <v>471</v>
      </c>
    </row>
    <row r="716" spans="2:8">
      <c r="B716" s="39">
        <v>3</v>
      </c>
      <c r="C716" s="32">
        <v>10.173186</v>
      </c>
      <c r="D716" s="32">
        <v>0.908501714017735</v>
      </c>
      <c r="E716" s="32">
        <v>1575</v>
      </c>
      <c r="F716" s="32">
        <v>1585</v>
      </c>
      <c r="G716" s="32" t="s">
        <v>61</v>
      </c>
      <c r="H716" s="32" t="s">
        <v>472</v>
      </c>
    </row>
    <row r="717" spans="2:8">
      <c r="B717" s="39">
        <v>4</v>
      </c>
      <c r="C717" s="32">
        <v>9.220272</v>
      </c>
      <c r="D717" s="32">
        <v>0.905910804407735</v>
      </c>
      <c r="E717" s="32">
        <v>1577</v>
      </c>
      <c r="F717" s="32">
        <v>1583</v>
      </c>
      <c r="G717" s="32" t="s">
        <v>61</v>
      </c>
      <c r="H717" s="32" t="s">
        <v>65</v>
      </c>
    </row>
    <row r="718" spans="2:8">
      <c r="B718" s="39">
        <v>5</v>
      </c>
      <c r="C718" s="32">
        <v>9.10647</v>
      </c>
      <c r="D718" s="32">
        <v>0.902817740785682</v>
      </c>
      <c r="E718" s="32">
        <v>1879</v>
      </c>
      <c r="F718" s="32">
        <v>1885</v>
      </c>
      <c r="G718" s="32" t="s">
        <v>61</v>
      </c>
      <c r="H718" s="32" t="s">
        <v>77</v>
      </c>
    </row>
    <row r="720" spans="1:8">
      <c r="A720" s="35" t="s">
        <v>473</v>
      </c>
      <c r="B720" s="39">
        <v>1</v>
      </c>
      <c r="C720" s="32">
        <v>9.220272</v>
      </c>
      <c r="D720" s="32">
        <v>0.905910804407735</v>
      </c>
      <c r="E720" s="32">
        <v>413</v>
      </c>
      <c r="F720" s="32">
        <v>419</v>
      </c>
      <c r="G720" s="32" t="s">
        <v>63</v>
      </c>
      <c r="H720" s="32" t="s">
        <v>65</v>
      </c>
    </row>
    <row r="722" spans="1:8">
      <c r="A722" s="35" t="s">
        <v>474</v>
      </c>
      <c r="B722" s="39">
        <v>1</v>
      </c>
      <c r="C722" s="32">
        <v>9.660434</v>
      </c>
      <c r="D722" s="32">
        <v>0.917874115086633</v>
      </c>
      <c r="E722" s="32">
        <v>455</v>
      </c>
      <c r="F722" s="32">
        <v>461</v>
      </c>
      <c r="G722" s="32" t="s">
        <v>61</v>
      </c>
      <c r="H722" s="32" t="s">
        <v>82</v>
      </c>
    </row>
    <row r="723" spans="2:8">
      <c r="B723" s="39">
        <v>2</v>
      </c>
      <c r="C723" s="32">
        <v>9.660434</v>
      </c>
      <c r="D723" s="32">
        <v>0.917874115086633</v>
      </c>
      <c r="E723" s="32">
        <v>1878</v>
      </c>
      <c r="F723" s="32">
        <v>1884</v>
      </c>
      <c r="G723" s="32" t="s">
        <v>63</v>
      </c>
      <c r="H723" s="32" t="s">
        <v>82</v>
      </c>
    </row>
    <row r="724" spans="2:8">
      <c r="B724" s="39">
        <v>3</v>
      </c>
      <c r="C724" s="32">
        <v>10.452704</v>
      </c>
      <c r="D724" s="32">
        <v>0.915541985965301</v>
      </c>
      <c r="E724" s="32">
        <v>1876</v>
      </c>
      <c r="F724" s="32">
        <v>1886</v>
      </c>
      <c r="G724" s="32" t="s">
        <v>63</v>
      </c>
      <c r="H724" s="32" t="s">
        <v>294</v>
      </c>
    </row>
    <row r="725" spans="2:8">
      <c r="B725" s="39">
        <v>4</v>
      </c>
      <c r="C725" s="32">
        <v>14.424366</v>
      </c>
      <c r="D725" s="32">
        <v>0.909687396826648</v>
      </c>
      <c r="E725" s="32">
        <v>1135</v>
      </c>
      <c r="F725" s="32">
        <v>1148</v>
      </c>
      <c r="G725" s="32" t="s">
        <v>63</v>
      </c>
      <c r="H725" s="32" t="s">
        <v>475</v>
      </c>
    </row>
    <row r="726" spans="2:8">
      <c r="B726" s="39">
        <v>5</v>
      </c>
      <c r="C726" s="32">
        <v>13.909204</v>
      </c>
      <c r="D726" s="32">
        <v>0.907436545998474</v>
      </c>
      <c r="E726" s="32">
        <v>1136</v>
      </c>
      <c r="F726" s="32">
        <v>1148</v>
      </c>
      <c r="G726" s="32" t="s">
        <v>63</v>
      </c>
      <c r="H726" s="32" t="s">
        <v>476</v>
      </c>
    </row>
    <row r="727" spans="2:8">
      <c r="B727" s="39">
        <v>6</v>
      </c>
      <c r="C727" s="32">
        <v>9.220272</v>
      </c>
      <c r="D727" s="32">
        <v>0.905910804407735</v>
      </c>
      <c r="E727" s="32">
        <v>1739</v>
      </c>
      <c r="F727" s="32">
        <v>1745</v>
      </c>
      <c r="G727" s="32" t="s">
        <v>63</v>
      </c>
      <c r="H727" s="32" t="s">
        <v>65</v>
      </c>
    </row>
    <row r="728" spans="2:8">
      <c r="B728" s="39">
        <v>7</v>
      </c>
      <c r="C728" s="32">
        <v>9.848093</v>
      </c>
      <c r="D728" s="32">
        <v>0.900313533002485</v>
      </c>
      <c r="E728" s="32">
        <v>453</v>
      </c>
      <c r="F728" s="32">
        <v>463</v>
      </c>
      <c r="G728" s="32" t="s">
        <v>61</v>
      </c>
      <c r="H728" s="32" t="s">
        <v>477</v>
      </c>
    </row>
    <row r="730" spans="1:8">
      <c r="A730" s="35" t="s">
        <v>478</v>
      </c>
      <c r="B730" s="39">
        <v>1</v>
      </c>
      <c r="C730" s="32">
        <v>9.660434</v>
      </c>
      <c r="D730" s="32">
        <v>0.917874115086633</v>
      </c>
      <c r="E730" s="32">
        <v>1947</v>
      </c>
      <c r="F730" s="32">
        <v>1953</v>
      </c>
      <c r="G730" s="32" t="s">
        <v>63</v>
      </c>
      <c r="H730" s="32" t="s">
        <v>82</v>
      </c>
    </row>
    <row r="731" spans="2:8">
      <c r="B731" s="39">
        <v>2</v>
      </c>
      <c r="C731" s="32">
        <v>11.259952</v>
      </c>
      <c r="D731" s="32">
        <v>0.913599245160737</v>
      </c>
      <c r="E731" s="32">
        <v>1754</v>
      </c>
      <c r="F731" s="32">
        <v>1764</v>
      </c>
      <c r="G731" s="32" t="s">
        <v>61</v>
      </c>
      <c r="H731" s="32" t="s">
        <v>479</v>
      </c>
    </row>
    <row r="733" spans="1:8">
      <c r="A733" s="35" t="s">
        <v>480</v>
      </c>
      <c r="B733" s="39">
        <v>1</v>
      </c>
      <c r="C733" s="32">
        <v>11.149753</v>
      </c>
      <c r="D733" s="32">
        <v>0.911917601276235</v>
      </c>
      <c r="E733" s="32">
        <v>173</v>
      </c>
      <c r="F733" s="32">
        <v>183</v>
      </c>
      <c r="G733" s="32" t="s">
        <v>61</v>
      </c>
      <c r="H733" s="32" t="s">
        <v>481</v>
      </c>
    </row>
    <row r="734" spans="2:8">
      <c r="B734" s="39">
        <v>2</v>
      </c>
      <c r="C734" s="32">
        <v>9.220272</v>
      </c>
      <c r="D734" s="32">
        <v>0.905910804407735</v>
      </c>
      <c r="E734" s="32">
        <v>886</v>
      </c>
      <c r="F734" s="32">
        <v>892</v>
      </c>
      <c r="G734" s="32" t="s">
        <v>63</v>
      </c>
      <c r="H734" s="32" t="s">
        <v>65</v>
      </c>
    </row>
    <row r="735" spans="2:8">
      <c r="B735" s="39">
        <v>3</v>
      </c>
      <c r="C735" s="32">
        <v>10.059384</v>
      </c>
      <c r="D735" s="32">
        <v>0.905635364250072</v>
      </c>
      <c r="E735" s="32">
        <v>174</v>
      </c>
      <c r="F735" s="32">
        <v>184</v>
      </c>
      <c r="G735" s="32" t="s">
        <v>63</v>
      </c>
      <c r="H735" s="32" t="s">
        <v>482</v>
      </c>
    </row>
    <row r="736" spans="2:8">
      <c r="B736" s="39">
        <v>4</v>
      </c>
      <c r="C736" s="32">
        <v>9.10647</v>
      </c>
      <c r="D736" s="32">
        <v>0.902817740785682</v>
      </c>
      <c r="E736" s="32">
        <v>176</v>
      </c>
      <c r="F736" s="32">
        <v>182</v>
      </c>
      <c r="G736" s="32" t="s">
        <v>63</v>
      </c>
      <c r="H736" s="32" t="s">
        <v>77</v>
      </c>
    </row>
    <row r="738" spans="1:8">
      <c r="A738" s="35" t="s">
        <v>483</v>
      </c>
      <c r="B738" s="39">
        <v>1</v>
      </c>
      <c r="C738" s="32">
        <v>12.158648</v>
      </c>
      <c r="D738" s="32">
        <v>0.927313406717473</v>
      </c>
      <c r="E738" s="32">
        <v>1404</v>
      </c>
      <c r="F738" s="32">
        <v>1414</v>
      </c>
      <c r="G738" s="32" t="s">
        <v>63</v>
      </c>
      <c r="H738" s="32" t="s">
        <v>62</v>
      </c>
    </row>
    <row r="739" spans="2:8">
      <c r="B739" s="39">
        <v>2</v>
      </c>
      <c r="C739" s="32">
        <v>14.435515</v>
      </c>
      <c r="D739" s="32">
        <v>0.915308798573142</v>
      </c>
      <c r="E739" s="32">
        <v>106</v>
      </c>
      <c r="F739" s="32">
        <v>118</v>
      </c>
      <c r="G739" s="32" t="s">
        <v>63</v>
      </c>
      <c r="H739" s="32" t="s">
        <v>150</v>
      </c>
    </row>
    <row r="740" spans="2:8">
      <c r="B740" s="39">
        <v>3</v>
      </c>
      <c r="C740" s="32">
        <v>11.077512</v>
      </c>
      <c r="D740" s="32">
        <v>0.910815201280986</v>
      </c>
      <c r="E740" s="32">
        <v>1972</v>
      </c>
      <c r="F740" s="32">
        <v>1982</v>
      </c>
      <c r="G740" s="32" t="s">
        <v>61</v>
      </c>
      <c r="H740" s="32" t="s">
        <v>470</v>
      </c>
    </row>
    <row r="741" spans="2:8">
      <c r="B741" s="39">
        <v>4</v>
      </c>
      <c r="C741" s="32">
        <v>10.173186</v>
      </c>
      <c r="D741" s="32">
        <v>0.908501714017735</v>
      </c>
      <c r="E741" s="32">
        <v>1973</v>
      </c>
      <c r="F741" s="32">
        <v>1983</v>
      </c>
      <c r="G741" s="32" t="s">
        <v>63</v>
      </c>
      <c r="H741" s="32" t="s">
        <v>472</v>
      </c>
    </row>
    <row r="742" spans="2:8">
      <c r="B742" s="39">
        <v>5</v>
      </c>
      <c r="C742" s="32">
        <v>10.9985075</v>
      </c>
      <c r="D742" s="32">
        <v>0.906076302591672</v>
      </c>
      <c r="E742" s="32">
        <v>1405</v>
      </c>
      <c r="F742" s="32">
        <v>1414</v>
      </c>
      <c r="G742" s="32" t="s">
        <v>61</v>
      </c>
      <c r="H742" s="32" t="s">
        <v>64</v>
      </c>
    </row>
    <row r="743" spans="2:8">
      <c r="B743" s="39">
        <v>6</v>
      </c>
      <c r="C743" s="32">
        <v>9.220272</v>
      </c>
      <c r="D743" s="32">
        <v>0.905910804407735</v>
      </c>
      <c r="E743" s="32">
        <v>1405</v>
      </c>
      <c r="F743" s="32">
        <v>1411</v>
      </c>
      <c r="G743" s="32" t="s">
        <v>61</v>
      </c>
      <c r="H743" s="32" t="s">
        <v>65</v>
      </c>
    </row>
    <row r="744" spans="2:8">
      <c r="B744" s="39">
        <v>7</v>
      </c>
      <c r="C744" s="32">
        <v>9.220272</v>
      </c>
      <c r="D744" s="32">
        <v>0.905910804407735</v>
      </c>
      <c r="E744" s="32">
        <v>1975</v>
      </c>
      <c r="F744" s="32">
        <v>1981</v>
      </c>
      <c r="G744" s="32" t="s">
        <v>63</v>
      </c>
      <c r="H744" s="32" t="s">
        <v>65</v>
      </c>
    </row>
    <row r="746" spans="1:8">
      <c r="A746" s="35" t="s">
        <v>484</v>
      </c>
      <c r="B746" s="39">
        <v>1</v>
      </c>
      <c r="C746" s="32">
        <v>9.220272</v>
      </c>
      <c r="D746" s="32">
        <v>0.905910804407735</v>
      </c>
      <c r="E746" s="32">
        <v>579</v>
      </c>
      <c r="F746" s="32">
        <v>585</v>
      </c>
      <c r="G746" s="32" t="s">
        <v>61</v>
      </c>
      <c r="H746" s="32" t="s">
        <v>65</v>
      </c>
    </row>
    <row r="748" spans="1:8">
      <c r="A748" s="35" t="s">
        <v>485</v>
      </c>
      <c r="B748" s="39">
        <v>1</v>
      </c>
      <c r="C748" s="32">
        <v>11.806987</v>
      </c>
      <c r="D748" s="32">
        <v>0.921905781001256</v>
      </c>
      <c r="E748" s="32">
        <v>1354</v>
      </c>
      <c r="F748" s="32">
        <v>1363</v>
      </c>
      <c r="G748" s="32" t="s">
        <v>61</v>
      </c>
      <c r="H748" s="32" t="s">
        <v>100</v>
      </c>
    </row>
    <row r="749" spans="2:8">
      <c r="B749" s="39">
        <v>2</v>
      </c>
      <c r="C749" s="32">
        <v>11.696346</v>
      </c>
      <c r="D749" s="32">
        <v>0.919739514289189</v>
      </c>
      <c r="E749" s="32">
        <v>263</v>
      </c>
      <c r="F749" s="32">
        <v>272</v>
      </c>
      <c r="G749" s="32" t="s">
        <v>61</v>
      </c>
      <c r="H749" s="32" t="s">
        <v>435</v>
      </c>
    </row>
    <row r="750" spans="2:8">
      <c r="B750" s="39">
        <v>3</v>
      </c>
      <c r="C750" s="32">
        <v>11.427163</v>
      </c>
      <c r="D750" s="32">
        <v>0.916150904576802</v>
      </c>
      <c r="E750" s="32">
        <v>262</v>
      </c>
      <c r="F750" s="32">
        <v>272</v>
      </c>
      <c r="G750" s="32" t="s">
        <v>63</v>
      </c>
      <c r="H750" s="32" t="s">
        <v>486</v>
      </c>
    </row>
    <row r="752" spans="1:8">
      <c r="A752" s="35" t="s">
        <v>487</v>
      </c>
      <c r="B752" s="39">
        <v>1</v>
      </c>
      <c r="C752" s="32">
        <v>14.8462925</v>
      </c>
      <c r="D752" s="32">
        <v>0.918807223520691</v>
      </c>
      <c r="E752" s="32">
        <v>47</v>
      </c>
      <c r="F752" s="32">
        <v>59</v>
      </c>
      <c r="G752" s="32" t="s">
        <v>63</v>
      </c>
      <c r="H752" s="32" t="s">
        <v>488</v>
      </c>
    </row>
    <row r="753" spans="2:8">
      <c r="B753" s="39">
        <v>2</v>
      </c>
      <c r="C753" s="32">
        <v>14.849504</v>
      </c>
      <c r="D753" s="32">
        <v>0.914943153063525</v>
      </c>
      <c r="E753" s="32">
        <v>46</v>
      </c>
      <c r="F753" s="32">
        <v>59</v>
      </c>
      <c r="G753" s="32" t="s">
        <v>63</v>
      </c>
      <c r="H753" s="32" t="s">
        <v>489</v>
      </c>
    </row>
    <row r="754" spans="2:8">
      <c r="B754" s="39">
        <v>3</v>
      </c>
      <c r="C754" s="32">
        <v>11.332773</v>
      </c>
      <c r="D754" s="32">
        <v>0.914710508015353</v>
      </c>
      <c r="E754" s="32">
        <v>1343</v>
      </c>
      <c r="F754" s="32">
        <v>1353</v>
      </c>
      <c r="G754" s="32" t="s">
        <v>63</v>
      </c>
      <c r="H754" s="32" t="s">
        <v>490</v>
      </c>
    </row>
    <row r="755" spans="2:8">
      <c r="B755" s="39">
        <v>4</v>
      </c>
      <c r="C755" s="32">
        <v>11.272578</v>
      </c>
      <c r="D755" s="32">
        <v>0.911442422427732</v>
      </c>
      <c r="E755" s="32">
        <v>50</v>
      </c>
      <c r="F755" s="32">
        <v>59</v>
      </c>
      <c r="G755" s="32" t="s">
        <v>63</v>
      </c>
      <c r="H755" s="32" t="s">
        <v>491</v>
      </c>
    </row>
    <row r="756" spans="2:8">
      <c r="B756" s="39">
        <v>5</v>
      </c>
      <c r="C756" s="32">
        <v>13.83585</v>
      </c>
      <c r="D756" s="32">
        <v>0.901103251287473</v>
      </c>
      <c r="E756" s="32">
        <v>46</v>
      </c>
      <c r="F756" s="32">
        <v>59</v>
      </c>
      <c r="G756" s="32" t="s">
        <v>63</v>
      </c>
      <c r="H756" s="32" t="s">
        <v>489</v>
      </c>
    </row>
    <row r="757" spans="2:8">
      <c r="B757" s="39">
        <v>6</v>
      </c>
      <c r="C757" s="32">
        <v>11.700836</v>
      </c>
      <c r="D757" s="32">
        <v>0.900505648231341</v>
      </c>
      <c r="E757" s="32">
        <v>48</v>
      </c>
      <c r="F757" s="32">
        <v>59</v>
      </c>
      <c r="G757" s="32" t="s">
        <v>63</v>
      </c>
      <c r="H757" s="32" t="s">
        <v>492</v>
      </c>
    </row>
    <row r="759" spans="1:8">
      <c r="A759" s="35" t="s">
        <v>493</v>
      </c>
      <c r="B759" s="39">
        <v>1</v>
      </c>
      <c r="C759" s="32">
        <v>9.220272</v>
      </c>
      <c r="D759" s="32">
        <v>0.905910804407735</v>
      </c>
      <c r="E759" s="32">
        <v>894</v>
      </c>
      <c r="F759" s="32">
        <v>900</v>
      </c>
      <c r="G759" s="32" t="s">
        <v>63</v>
      </c>
      <c r="H759" s="32" t="s">
        <v>65</v>
      </c>
    </row>
    <row r="760" spans="2:8">
      <c r="B760" s="39">
        <v>2</v>
      </c>
      <c r="C760" s="32">
        <v>10.880356</v>
      </c>
      <c r="D760" s="32">
        <v>0.903762972856512</v>
      </c>
      <c r="E760" s="32">
        <v>355</v>
      </c>
      <c r="F760" s="32">
        <v>364</v>
      </c>
      <c r="G760" s="32" t="s">
        <v>63</v>
      </c>
      <c r="H760" s="32" t="s">
        <v>494</v>
      </c>
    </row>
    <row r="762" spans="1:8">
      <c r="A762" s="35" t="s">
        <v>495</v>
      </c>
      <c r="B762" s="39">
        <v>1</v>
      </c>
      <c r="C762" s="32">
        <v>11.616811</v>
      </c>
      <c r="D762" s="32">
        <v>0.919044941052778</v>
      </c>
      <c r="E762" s="32">
        <v>157</v>
      </c>
      <c r="F762" s="32">
        <v>167</v>
      </c>
      <c r="G762" s="32" t="s">
        <v>63</v>
      </c>
      <c r="H762" s="32" t="s">
        <v>272</v>
      </c>
    </row>
    <row r="763" spans="2:8">
      <c r="B763" s="39">
        <v>2</v>
      </c>
      <c r="C763" s="32">
        <v>9.660434</v>
      </c>
      <c r="D763" s="32">
        <v>0.917874115086633</v>
      </c>
      <c r="E763" s="32">
        <v>1523</v>
      </c>
      <c r="F763" s="32">
        <v>1529</v>
      </c>
      <c r="G763" s="32" t="s">
        <v>61</v>
      </c>
      <c r="H763" s="32" t="s">
        <v>82</v>
      </c>
    </row>
    <row r="764" spans="2:8">
      <c r="B764" s="39">
        <v>3</v>
      </c>
      <c r="C764" s="32">
        <v>9.10647</v>
      </c>
      <c r="D764" s="32">
        <v>0.902817740785682</v>
      </c>
      <c r="E764" s="32">
        <v>359</v>
      </c>
      <c r="F764" s="32">
        <v>365</v>
      </c>
      <c r="G764" s="32" t="s">
        <v>63</v>
      </c>
      <c r="H764" s="32" t="s">
        <v>77</v>
      </c>
    </row>
    <row r="765" spans="2:8">
      <c r="B765" s="39">
        <v>4</v>
      </c>
      <c r="C765" s="32">
        <v>9.10647</v>
      </c>
      <c r="D765" s="32">
        <v>0.902817740785682</v>
      </c>
      <c r="E765" s="32">
        <v>855</v>
      </c>
      <c r="F765" s="32">
        <v>861</v>
      </c>
      <c r="G765" s="32" t="s">
        <v>61</v>
      </c>
      <c r="H765" s="32" t="s">
        <v>77</v>
      </c>
    </row>
    <row r="767" spans="1:8">
      <c r="A767" s="35" t="s">
        <v>496</v>
      </c>
      <c r="B767" s="39">
        <v>1</v>
      </c>
      <c r="C767" s="32">
        <v>9.10647</v>
      </c>
      <c r="D767" s="32">
        <v>0.902817740785682</v>
      </c>
      <c r="E767" s="32">
        <v>1574</v>
      </c>
      <c r="F767" s="32">
        <v>1580</v>
      </c>
      <c r="G767" s="32" t="s">
        <v>63</v>
      </c>
      <c r="H767" s="32" t="s">
        <v>77</v>
      </c>
    </row>
    <row r="769" spans="1:8">
      <c r="A769" s="35" t="s">
        <v>497</v>
      </c>
      <c r="B769" s="39">
        <v>1</v>
      </c>
      <c r="C769" s="32">
        <v>12.694412</v>
      </c>
      <c r="D769" s="32">
        <v>0.935489212570026</v>
      </c>
      <c r="E769" s="32">
        <v>265</v>
      </c>
      <c r="F769" s="32">
        <v>275</v>
      </c>
      <c r="G769" s="32" t="s">
        <v>63</v>
      </c>
      <c r="H769" s="32" t="s">
        <v>226</v>
      </c>
    </row>
    <row r="770" spans="2:8">
      <c r="B770" s="39">
        <v>2</v>
      </c>
      <c r="C770" s="32">
        <v>9.10647</v>
      </c>
      <c r="D770" s="32">
        <v>0.902817740785682</v>
      </c>
      <c r="E770" s="32">
        <v>266</v>
      </c>
      <c r="F770" s="32">
        <v>272</v>
      </c>
      <c r="G770" s="32" t="s">
        <v>61</v>
      </c>
      <c r="H770" s="32" t="s">
        <v>77</v>
      </c>
    </row>
    <row r="771" spans="2:8">
      <c r="B771" s="39">
        <v>3</v>
      </c>
      <c r="C771" s="32">
        <v>10.6967</v>
      </c>
      <c r="D771" s="32">
        <v>0.900167117625639</v>
      </c>
      <c r="E771" s="32">
        <v>1460</v>
      </c>
      <c r="F771" s="32">
        <v>1469</v>
      </c>
      <c r="G771" s="32" t="s">
        <v>63</v>
      </c>
      <c r="H771" s="32" t="s">
        <v>498</v>
      </c>
    </row>
    <row r="773" spans="1:8">
      <c r="A773" s="35" t="s">
        <v>499</v>
      </c>
      <c r="B773" s="39">
        <v>1</v>
      </c>
      <c r="C773" s="32">
        <v>12.682061</v>
      </c>
      <c r="D773" s="32">
        <v>0.999999995741058</v>
      </c>
      <c r="E773" s="32">
        <v>247</v>
      </c>
      <c r="F773" s="32">
        <v>253</v>
      </c>
      <c r="G773" s="32" t="s">
        <v>61</v>
      </c>
      <c r="H773" s="32" t="s">
        <v>112</v>
      </c>
    </row>
    <row r="774" spans="2:8">
      <c r="B774" s="39">
        <v>2</v>
      </c>
      <c r="C774" s="32">
        <v>12.682061</v>
      </c>
      <c r="D774" s="32">
        <v>0.999999995741058</v>
      </c>
      <c r="E774" s="32">
        <v>400</v>
      </c>
      <c r="F774" s="32">
        <v>406</v>
      </c>
      <c r="G774" s="32" t="s">
        <v>61</v>
      </c>
      <c r="H774" s="32" t="s">
        <v>112</v>
      </c>
    </row>
    <row r="775" spans="2:8">
      <c r="B775" s="39">
        <v>3</v>
      </c>
      <c r="C775" s="32">
        <v>13.162323</v>
      </c>
      <c r="D775" s="32">
        <v>0.983789622605079</v>
      </c>
      <c r="E775" s="32">
        <v>398</v>
      </c>
      <c r="F775" s="32">
        <v>408</v>
      </c>
      <c r="G775" s="32" t="s">
        <v>61</v>
      </c>
      <c r="H775" s="32" t="s">
        <v>459</v>
      </c>
    </row>
    <row r="776" spans="2:8">
      <c r="B776" s="39">
        <v>4</v>
      </c>
      <c r="C776" s="32">
        <v>15.538536</v>
      </c>
      <c r="D776" s="32">
        <v>0.978890736765813</v>
      </c>
      <c r="E776" s="32">
        <v>399</v>
      </c>
      <c r="F776" s="32">
        <v>409</v>
      </c>
      <c r="G776" s="32" t="s">
        <v>63</v>
      </c>
      <c r="H776" s="32" t="s">
        <v>500</v>
      </c>
    </row>
    <row r="777" spans="2:8">
      <c r="B777" s="39">
        <v>5</v>
      </c>
      <c r="C777" s="32">
        <v>12.773637</v>
      </c>
      <c r="D777" s="32">
        <v>0.973999715827595</v>
      </c>
      <c r="E777" s="32">
        <v>245</v>
      </c>
      <c r="F777" s="32">
        <v>255</v>
      </c>
      <c r="G777" s="32" t="s">
        <v>61</v>
      </c>
      <c r="H777" s="32" t="s">
        <v>501</v>
      </c>
    </row>
    <row r="778" spans="2:8">
      <c r="B778" s="39">
        <v>6</v>
      </c>
      <c r="C778" s="32">
        <v>13.247372</v>
      </c>
      <c r="D778" s="32">
        <v>0.943927411451151</v>
      </c>
      <c r="E778" s="32">
        <v>246</v>
      </c>
      <c r="F778" s="32">
        <v>256</v>
      </c>
      <c r="G778" s="32" t="s">
        <v>63</v>
      </c>
      <c r="H778" s="32" t="s">
        <v>502</v>
      </c>
    </row>
    <row r="779" spans="2:8">
      <c r="B779" s="39">
        <v>7</v>
      </c>
      <c r="C779" s="32">
        <v>14.372326</v>
      </c>
      <c r="D779" s="32">
        <v>0.927798291912766</v>
      </c>
      <c r="E779" s="32">
        <v>400</v>
      </c>
      <c r="F779" s="32">
        <v>413</v>
      </c>
      <c r="G779" s="32" t="s">
        <v>61</v>
      </c>
      <c r="H779" s="32" t="s">
        <v>503</v>
      </c>
    </row>
    <row r="780" spans="2:8">
      <c r="B780" s="39">
        <v>8</v>
      </c>
      <c r="C780" s="32">
        <v>13.226524</v>
      </c>
      <c r="D780" s="32">
        <v>0.924287103366019</v>
      </c>
      <c r="E780" s="32">
        <v>400</v>
      </c>
      <c r="F780" s="32">
        <v>411</v>
      </c>
      <c r="G780" s="32" t="s">
        <v>61</v>
      </c>
      <c r="H780" s="32" t="s">
        <v>504</v>
      </c>
    </row>
    <row r="781" spans="2:8">
      <c r="B781" s="39">
        <v>9</v>
      </c>
      <c r="C781" s="32">
        <v>14.641534</v>
      </c>
      <c r="D781" s="32">
        <v>0.915341596883929</v>
      </c>
      <c r="E781" s="32">
        <v>400</v>
      </c>
      <c r="F781" s="32">
        <v>412</v>
      </c>
      <c r="G781" s="32" t="s">
        <v>61</v>
      </c>
      <c r="H781" s="32" t="s">
        <v>505</v>
      </c>
    </row>
    <row r="782" spans="2:8">
      <c r="B782" s="39">
        <v>10</v>
      </c>
      <c r="C782" s="32">
        <v>13.229466</v>
      </c>
      <c r="D782" s="32">
        <v>0.915070886112221</v>
      </c>
      <c r="E782" s="32">
        <v>400</v>
      </c>
      <c r="F782" s="32">
        <v>412</v>
      </c>
      <c r="G782" s="32" t="s">
        <v>61</v>
      </c>
      <c r="H782" s="32" t="s">
        <v>505</v>
      </c>
    </row>
    <row r="783" spans="2:8">
      <c r="B783" s="39">
        <v>11</v>
      </c>
      <c r="C783" s="32">
        <v>14.64421</v>
      </c>
      <c r="D783" s="32">
        <v>0.911514232303714</v>
      </c>
      <c r="E783" s="32">
        <v>400</v>
      </c>
      <c r="F783" s="32">
        <v>413</v>
      </c>
      <c r="G783" s="32" t="s">
        <v>61</v>
      </c>
      <c r="H783" s="32" t="s">
        <v>503</v>
      </c>
    </row>
    <row r="784" spans="2:8">
      <c r="B784" s="39">
        <v>12</v>
      </c>
      <c r="C784" s="32">
        <v>11.233874</v>
      </c>
      <c r="D784" s="32">
        <v>0.910684625864852</v>
      </c>
      <c r="E784" s="32">
        <v>247</v>
      </c>
      <c r="F784" s="32">
        <v>256</v>
      </c>
      <c r="G784" s="32" t="s">
        <v>61</v>
      </c>
      <c r="H784" s="32" t="s">
        <v>251</v>
      </c>
    </row>
    <row r="785" spans="2:8">
      <c r="B785" s="39">
        <v>13</v>
      </c>
      <c r="C785" s="32">
        <v>11.085223</v>
      </c>
      <c r="D785" s="32">
        <v>0.907774137350925</v>
      </c>
      <c r="E785" s="32">
        <v>400</v>
      </c>
      <c r="F785" s="32">
        <v>409</v>
      </c>
      <c r="G785" s="32" t="s">
        <v>61</v>
      </c>
      <c r="H785" s="32" t="s">
        <v>506</v>
      </c>
    </row>
    <row r="786" spans="2:8">
      <c r="B786" s="39">
        <v>14</v>
      </c>
      <c r="C786" s="32">
        <v>9.220272</v>
      </c>
      <c r="D786" s="32">
        <v>0.905910804407735</v>
      </c>
      <c r="E786" s="32">
        <v>1254</v>
      </c>
      <c r="F786" s="32">
        <v>1260</v>
      </c>
      <c r="G786" s="32" t="s">
        <v>63</v>
      </c>
      <c r="H786" s="32" t="s">
        <v>65</v>
      </c>
    </row>
    <row r="788" spans="1:8">
      <c r="A788" s="35" t="s">
        <v>507</v>
      </c>
      <c r="B788" s="39">
        <v>1</v>
      </c>
      <c r="C788" s="32">
        <v>9.660434</v>
      </c>
      <c r="D788" s="32">
        <v>0.917874115086633</v>
      </c>
      <c r="E788" s="32">
        <v>324</v>
      </c>
      <c r="F788" s="32">
        <v>330</v>
      </c>
      <c r="G788" s="32" t="s">
        <v>61</v>
      </c>
      <c r="H788" s="32" t="s">
        <v>82</v>
      </c>
    </row>
    <row r="789" spans="2:8">
      <c r="B789" s="39">
        <v>2</v>
      </c>
      <c r="C789" s="32">
        <v>9.220272</v>
      </c>
      <c r="D789" s="32">
        <v>0.905910804407735</v>
      </c>
      <c r="E789" s="32">
        <v>606</v>
      </c>
      <c r="F789" s="32">
        <v>612</v>
      </c>
      <c r="G789" s="32" t="s">
        <v>61</v>
      </c>
      <c r="H789" s="32" t="s">
        <v>65</v>
      </c>
    </row>
    <row r="790" spans="2:8">
      <c r="B790" s="39">
        <v>3</v>
      </c>
      <c r="C790" s="32">
        <v>9.10647</v>
      </c>
      <c r="D790" s="32">
        <v>0.902817740785682</v>
      </c>
      <c r="E790" s="32">
        <v>1364</v>
      </c>
      <c r="F790" s="32">
        <v>1370</v>
      </c>
      <c r="G790" s="32" t="s">
        <v>63</v>
      </c>
      <c r="H790" s="32" t="s">
        <v>77</v>
      </c>
    </row>
    <row r="792" spans="1:2">
      <c r="A792" s="35" t="s">
        <v>508</v>
      </c>
      <c r="B792" s="39" t="s">
        <v>88</v>
      </c>
    </row>
    <row r="794" spans="1:8">
      <c r="A794" s="35" t="s">
        <v>509</v>
      </c>
      <c r="B794" s="39">
        <v>1</v>
      </c>
      <c r="C794" s="32">
        <v>15.795593</v>
      </c>
      <c r="D794" s="32">
        <v>0.999999999396105</v>
      </c>
      <c r="E794" s="32">
        <v>1919</v>
      </c>
      <c r="F794" s="32">
        <v>1928</v>
      </c>
      <c r="G794" s="32" t="s">
        <v>61</v>
      </c>
      <c r="H794" s="32" t="s">
        <v>458</v>
      </c>
    </row>
    <row r="795" spans="2:8">
      <c r="B795" s="39">
        <v>2</v>
      </c>
      <c r="C795" s="32">
        <v>12.682061</v>
      </c>
      <c r="D795" s="32">
        <v>0.999999995741058</v>
      </c>
      <c r="E795" s="32">
        <v>1919</v>
      </c>
      <c r="F795" s="32">
        <v>1925</v>
      </c>
      <c r="G795" s="32" t="s">
        <v>61</v>
      </c>
      <c r="H795" s="32" t="s">
        <v>112</v>
      </c>
    </row>
    <row r="796" spans="2:8">
      <c r="B796" s="39">
        <v>3</v>
      </c>
      <c r="C796" s="32">
        <v>16.458313</v>
      </c>
      <c r="D796" s="32">
        <v>0.992926595377269</v>
      </c>
      <c r="E796" s="32">
        <v>1918</v>
      </c>
      <c r="F796" s="32">
        <v>1928</v>
      </c>
      <c r="G796" s="32" t="s">
        <v>63</v>
      </c>
      <c r="H796" s="32" t="s">
        <v>510</v>
      </c>
    </row>
    <row r="797" spans="2:8">
      <c r="B797" s="39">
        <v>4</v>
      </c>
      <c r="C797" s="32">
        <v>17.192375</v>
      </c>
      <c r="D797" s="32">
        <v>0.986104259292846</v>
      </c>
      <c r="E797" s="32">
        <v>1919</v>
      </c>
      <c r="F797" s="32">
        <v>1930</v>
      </c>
      <c r="G797" s="32" t="s">
        <v>61</v>
      </c>
      <c r="H797" s="32" t="s">
        <v>511</v>
      </c>
    </row>
    <row r="798" spans="2:8">
      <c r="B798" s="39">
        <v>5</v>
      </c>
      <c r="C798" s="32">
        <v>12.929115</v>
      </c>
      <c r="D798" s="32">
        <v>0.977915779424108</v>
      </c>
      <c r="E798" s="32">
        <v>1917</v>
      </c>
      <c r="F798" s="32">
        <v>1927</v>
      </c>
      <c r="G798" s="32" t="s">
        <v>61</v>
      </c>
      <c r="H798" s="32" t="s">
        <v>512</v>
      </c>
    </row>
    <row r="799" spans="2:8">
      <c r="B799" s="39">
        <v>6</v>
      </c>
      <c r="C799" s="32">
        <v>17.517546</v>
      </c>
      <c r="D799" s="32">
        <v>0.97452777986045</v>
      </c>
      <c r="E799" s="32">
        <v>1919</v>
      </c>
      <c r="F799" s="32">
        <v>1932</v>
      </c>
      <c r="G799" s="32" t="s">
        <v>61</v>
      </c>
      <c r="H799" s="32" t="s">
        <v>513</v>
      </c>
    </row>
    <row r="800" spans="2:8">
      <c r="B800" s="39">
        <v>7</v>
      </c>
      <c r="C800" s="32">
        <v>16.524029</v>
      </c>
      <c r="D800" s="32">
        <v>0.972339302638376</v>
      </c>
      <c r="E800" s="32">
        <v>1919</v>
      </c>
      <c r="F800" s="32">
        <v>1931</v>
      </c>
      <c r="G800" s="32" t="s">
        <v>61</v>
      </c>
      <c r="H800" s="32" t="s">
        <v>514</v>
      </c>
    </row>
    <row r="801" spans="2:8">
      <c r="B801" s="39">
        <v>8</v>
      </c>
      <c r="C801" s="32">
        <v>16.727655</v>
      </c>
      <c r="D801" s="32">
        <v>0.950650086420595</v>
      </c>
      <c r="E801" s="32">
        <v>1919</v>
      </c>
      <c r="F801" s="32">
        <v>1931</v>
      </c>
      <c r="G801" s="32" t="s">
        <v>61</v>
      </c>
      <c r="H801" s="32" t="s">
        <v>514</v>
      </c>
    </row>
    <row r="802" spans="2:8">
      <c r="B802" s="39">
        <v>9</v>
      </c>
      <c r="C802" s="32">
        <v>17.7667</v>
      </c>
      <c r="D802" s="32">
        <v>0.940594454542261</v>
      </c>
      <c r="E802" s="32">
        <v>1919</v>
      </c>
      <c r="F802" s="32">
        <v>1931</v>
      </c>
      <c r="G802" s="32" t="s">
        <v>61</v>
      </c>
      <c r="H802" s="32" t="s">
        <v>514</v>
      </c>
    </row>
    <row r="803" spans="2:8">
      <c r="B803" s="39">
        <v>10</v>
      </c>
      <c r="C803" s="32">
        <v>16.043005</v>
      </c>
      <c r="D803" s="32">
        <v>0.93935264908638</v>
      </c>
      <c r="E803" s="32">
        <v>1919</v>
      </c>
      <c r="F803" s="32">
        <v>1931</v>
      </c>
      <c r="G803" s="32" t="s">
        <v>61</v>
      </c>
      <c r="H803" s="32" t="s">
        <v>514</v>
      </c>
    </row>
    <row r="804" spans="2:8">
      <c r="B804" s="39">
        <v>11</v>
      </c>
      <c r="C804" s="32">
        <v>16.304497</v>
      </c>
      <c r="D804" s="32">
        <v>0.939245073634819</v>
      </c>
      <c r="E804" s="32">
        <v>1919</v>
      </c>
      <c r="F804" s="32">
        <v>1932</v>
      </c>
      <c r="G804" s="32" t="s">
        <v>61</v>
      </c>
      <c r="H804" s="32" t="s">
        <v>513</v>
      </c>
    </row>
    <row r="805" spans="2:8">
      <c r="B805" s="39">
        <v>12</v>
      </c>
      <c r="C805" s="32">
        <v>16.123592</v>
      </c>
      <c r="D805" s="32">
        <v>0.933413855867894</v>
      </c>
      <c r="E805" s="32">
        <v>1919</v>
      </c>
      <c r="F805" s="32">
        <v>1931</v>
      </c>
      <c r="G805" s="32" t="s">
        <v>61</v>
      </c>
      <c r="H805" s="32" t="s">
        <v>514</v>
      </c>
    </row>
    <row r="806" spans="2:8">
      <c r="B806" s="39">
        <v>13</v>
      </c>
      <c r="C806" s="32">
        <v>15.86828</v>
      </c>
      <c r="D806" s="32">
        <v>0.92498390540505</v>
      </c>
      <c r="E806" s="32">
        <v>1919</v>
      </c>
      <c r="F806" s="32">
        <v>1932</v>
      </c>
      <c r="G806" s="32" t="s">
        <v>61</v>
      </c>
      <c r="H806" s="32" t="s">
        <v>513</v>
      </c>
    </row>
    <row r="807" spans="2:8">
      <c r="B807" s="39">
        <v>14</v>
      </c>
      <c r="C807" s="32">
        <v>14.89901</v>
      </c>
      <c r="D807" s="32">
        <v>0.916610588435919</v>
      </c>
      <c r="E807" s="32">
        <v>1919</v>
      </c>
      <c r="F807" s="32">
        <v>1932</v>
      </c>
      <c r="G807" s="32" t="s">
        <v>61</v>
      </c>
      <c r="H807" s="32" t="s">
        <v>513</v>
      </c>
    </row>
    <row r="808" spans="2:8">
      <c r="B808" s="39">
        <v>15</v>
      </c>
      <c r="C808" s="32">
        <v>16.601255</v>
      </c>
      <c r="D808" s="32">
        <v>0.915293691643915</v>
      </c>
      <c r="E808" s="32">
        <v>1919</v>
      </c>
      <c r="F808" s="32">
        <v>1932</v>
      </c>
      <c r="G808" s="32" t="s">
        <v>61</v>
      </c>
      <c r="H808" s="32" t="s">
        <v>513</v>
      </c>
    </row>
    <row r="809" spans="2:8">
      <c r="B809" s="39">
        <v>16</v>
      </c>
      <c r="C809" s="32">
        <v>9.220272</v>
      </c>
      <c r="D809" s="32">
        <v>0.905910804407735</v>
      </c>
      <c r="E809" s="32">
        <v>41</v>
      </c>
      <c r="F809" s="32">
        <v>47</v>
      </c>
      <c r="G809" s="32" t="s">
        <v>63</v>
      </c>
      <c r="H809" s="32" t="s">
        <v>65</v>
      </c>
    </row>
    <row r="810" spans="2:8">
      <c r="B810" s="39">
        <v>17</v>
      </c>
      <c r="C810" s="32">
        <v>9.10647</v>
      </c>
      <c r="D810" s="32">
        <v>0.902817740785682</v>
      </c>
      <c r="E810" s="32">
        <v>1164</v>
      </c>
      <c r="F810" s="32">
        <v>1170</v>
      </c>
      <c r="G810" s="32" t="s">
        <v>61</v>
      </c>
      <c r="H810" s="32" t="s">
        <v>77</v>
      </c>
    </row>
    <row r="811" spans="2:8">
      <c r="B811" s="39">
        <v>18</v>
      </c>
      <c r="C811" s="32">
        <v>9.10647</v>
      </c>
      <c r="D811" s="32">
        <v>0.902817740785682</v>
      </c>
      <c r="E811" s="32">
        <v>1405</v>
      </c>
      <c r="F811" s="32">
        <v>1411</v>
      </c>
      <c r="G811" s="32" t="s">
        <v>63</v>
      </c>
      <c r="H811" s="32" t="s">
        <v>77</v>
      </c>
    </row>
    <row r="812" spans="2:8">
      <c r="B812" s="39">
        <v>19</v>
      </c>
      <c r="C812" s="32">
        <v>9.859593</v>
      </c>
      <c r="D812" s="32">
        <v>0.900603194544832</v>
      </c>
      <c r="E812" s="32">
        <v>1403</v>
      </c>
      <c r="F812" s="32">
        <v>1413</v>
      </c>
      <c r="G812" s="32" t="s">
        <v>63</v>
      </c>
      <c r="H812" s="32" t="s">
        <v>515</v>
      </c>
    </row>
    <row r="814" spans="1:8">
      <c r="A814" s="35" t="s">
        <v>516</v>
      </c>
      <c r="B814" s="39">
        <v>1</v>
      </c>
      <c r="C814" s="32">
        <v>15.004797</v>
      </c>
      <c r="D814" s="32">
        <v>0.952005684090296</v>
      </c>
      <c r="E814" s="32">
        <v>1420</v>
      </c>
      <c r="F814" s="32">
        <v>1431</v>
      </c>
      <c r="G814" s="32" t="s">
        <v>63</v>
      </c>
      <c r="H814" s="32" t="s">
        <v>517</v>
      </c>
    </row>
    <row r="815" spans="2:8">
      <c r="B815" s="39">
        <v>2</v>
      </c>
      <c r="C815" s="32">
        <v>16.419182</v>
      </c>
      <c r="D815" s="32">
        <v>0.944979273137489</v>
      </c>
      <c r="E815" s="32">
        <v>1419</v>
      </c>
      <c r="F815" s="32">
        <v>1431</v>
      </c>
      <c r="G815" s="32" t="s">
        <v>63</v>
      </c>
      <c r="H815" s="32" t="s">
        <v>518</v>
      </c>
    </row>
    <row r="816" spans="2:8">
      <c r="B816" s="39">
        <v>3</v>
      </c>
      <c r="C816" s="32">
        <v>16.810488</v>
      </c>
      <c r="D816" s="32">
        <v>0.944491562191614</v>
      </c>
      <c r="E816" s="32">
        <v>1418</v>
      </c>
      <c r="F816" s="32">
        <v>1431</v>
      </c>
      <c r="G816" s="32" t="s">
        <v>63</v>
      </c>
      <c r="H816" s="32" t="s">
        <v>519</v>
      </c>
    </row>
    <row r="817" spans="2:8">
      <c r="B817" s="39">
        <v>4</v>
      </c>
      <c r="C817" s="32">
        <v>12.6406765</v>
      </c>
      <c r="D817" s="32">
        <v>0.938228861622049</v>
      </c>
      <c r="E817" s="32">
        <v>1422</v>
      </c>
      <c r="F817" s="32">
        <v>1431</v>
      </c>
      <c r="G817" s="32" t="s">
        <v>63</v>
      </c>
      <c r="H817" s="32" t="s">
        <v>189</v>
      </c>
    </row>
    <row r="818" spans="2:8">
      <c r="B818" s="39">
        <v>5</v>
      </c>
      <c r="C818" s="32">
        <v>9.660434</v>
      </c>
      <c r="D818" s="32">
        <v>0.917874115086633</v>
      </c>
      <c r="E818" s="32">
        <v>94</v>
      </c>
      <c r="F818" s="32">
        <v>100</v>
      </c>
      <c r="G818" s="32" t="s">
        <v>63</v>
      </c>
      <c r="H818" s="32" t="s">
        <v>82</v>
      </c>
    </row>
    <row r="819" spans="2:8">
      <c r="B819" s="39">
        <v>6</v>
      </c>
      <c r="C819" s="32">
        <v>13.312937</v>
      </c>
      <c r="D819" s="32">
        <v>0.916521826773192</v>
      </c>
      <c r="E819" s="32">
        <v>1419</v>
      </c>
      <c r="F819" s="32">
        <v>1431</v>
      </c>
      <c r="G819" s="32" t="s">
        <v>63</v>
      </c>
      <c r="H819" s="32" t="s">
        <v>518</v>
      </c>
    </row>
    <row r="820" spans="2:8">
      <c r="B820" s="39">
        <v>7</v>
      </c>
      <c r="C820" s="32">
        <v>14.805548</v>
      </c>
      <c r="D820" s="32">
        <v>0.914208968001898</v>
      </c>
      <c r="E820" s="32">
        <v>1418</v>
      </c>
      <c r="F820" s="32">
        <v>1431</v>
      </c>
      <c r="G820" s="32" t="s">
        <v>63</v>
      </c>
      <c r="H820" s="32" t="s">
        <v>519</v>
      </c>
    </row>
    <row r="821" spans="2:8">
      <c r="B821" s="39">
        <v>8</v>
      </c>
      <c r="C821" s="32">
        <v>13.4362335</v>
      </c>
      <c r="D821" s="32">
        <v>0.913890482545798</v>
      </c>
      <c r="E821" s="32">
        <v>1418</v>
      </c>
      <c r="F821" s="32">
        <v>1431</v>
      </c>
      <c r="G821" s="32" t="s">
        <v>63</v>
      </c>
      <c r="H821" s="32" t="s">
        <v>519</v>
      </c>
    </row>
    <row r="822" spans="2:8">
      <c r="B822" s="39">
        <v>9</v>
      </c>
      <c r="C822" s="32">
        <v>14.50841</v>
      </c>
      <c r="D822" s="32">
        <v>0.913088427082455</v>
      </c>
      <c r="E822" s="32">
        <v>1419</v>
      </c>
      <c r="F822" s="32">
        <v>1431</v>
      </c>
      <c r="G822" s="32" t="s">
        <v>63</v>
      </c>
      <c r="H822" s="32" t="s">
        <v>518</v>
      </c>
    </row>
    <row r="823" spans="2:8">
      <c r="B823" s="39">
        <v>10</v>
      </c>
      <c r="C823" s="32">
        <v>10.252914</v>
      </c>
      <c r="D823" s="32">
        <v>0.910509840280422</v>
      </c>
      <c r="E823" s="32">
        <v>92</v>
      </c>
      <c r="F823" s="32">
        <v>102</v>
      </c>
      <c r="G823" s="32" t="s">
        <v>63</v>
      </c>
      <c r="H823" s="32" t="s">
        <v>520</v>
      </c>
    </row>
    <row r="825" spans="1:8">
      <c r="A825" s="35" t="s">
        <v>521</v>
      </c>
      <c r="B825" s="39">
        <v>1</v>
      </c>
      <c r="C825" s="32">
        <v>12.682061</v>
      </c>
      <c r="D825" s="32">
        <v>0.999999995741058</v>
      </c>
      <c r="E825" s="32">
        <v>90</v>
      </c>
      <c r="F825" s="32">
        <v>96</v>
      </c>
      <c r="G825" s="32" t="s">
        <v>63</v>
      </c>
      <c r="H825" s="32" t="s">
        <v>112</v>
      </c>
    </row>
    <row r="826" spans="2:8">
      <c r="B826" s="39">
        <v>2</v>
      </c>
      <c r="C826" s="32">
        <v>14.542687</v>
      </c>
      <c r="D826" s="32">
        <v>0.975468949794661</v>
      </c>
      <c r="E826" s="32">
        <v>1849</v>
      </c>
      <c r="F826" s="32">
        <v>1858</v>
      </c>
      <c r="G826" s="32" t="s">
        <v>63</v>
      </c>
      <c r="H826" s="32" t="s">
        <v>522</v>
      </c>
    </row>
    <row r="827" spans="2:8">
      <c r="B827" s="39">
        <v>3</v>
      </c>
      <c r="C827" s="32">
        <v>14.932844</v>
      </c>
      <c r="D827" s="32">
        <v>0.96964783682413</v>
      </c>
      <c r="E827" s="32">
        <v>1849</v>
      </c>
      <c r="F827" s="32">
        <v>1859</v>
      </c>
      <c r="G827" s="32" t="s">
        <v>61</v>
      </c>
      <c r="H827" s="32" t="s">
        <v>523</v>
      </c>
    </row>
    <row r="828" spans="2:8">
      <c r="B828" s="39">
        <v>4</v>
      </c>
      <c r="C828" s="32">
        <v>12.354264</v>
      </c>
      <c r="D828" s="32">
        <v>0.963436905870072</v>
      </c>
      <c r="E828" s="32">
        <v>88</v>
      </c>
      <c r="F828" s="32">
        <v>98</v>
      </c>
      <c r="G828" s="32" t="s">
        <v>63</v>
      </c>
      <c r="H828" s="32" t="s">
        <v>524</v>
      </c>
    </row>
    <row r="829" spans="2:8">
      <c r="B829" s="39">
        <v>5</v>
      </c>
      <c r="C829" s="32">
        <v>14.808888</v>
      </c>
      <c r="D829" s="32">
        <v>0.942525518160482</v>
      </c>
      <c r="E829" s="32">
        <v>1846</v>
      </c>
      <c r="F829" s="32">
        <v>1858</v>
      </c>
      <c r="G829" s="32" t="s">
        <v>63</v>
      </c>
      <c r="H829" s="32" t="s">
        <v>525</v>
      </c>
    </row>
    <row r="830" spans="2:8">
      <c r="B830" s="39">
        <v>6</v>
      </c>
      <c r="C830" s="32">
        <v>13.901733</v>
      </c>
      <c r="D830" s="32">
        <v>0.934811831761439</v>
      </c>
      <c r="E830" s="32">
        <v>1847</v>
      </c>
      <c r="F830" s="32">
        <v>1858</v>
      </c>
      <c r="G830" s="32" t="s">
        <v>63</v>
      </c>
      <c r="H830" s="32" t="s">
        <v>526</v>
      </c>
    </row>
    <row r="831" spans="2:8">
      <c r="B831" s="39">
        <v>7</v>
      </c>
      <c r="C831" s="32">
        <v>12.460992</v>
      </c>
      <c r="D831" s="32">
        <v>0.912354470609266</v>
      </c>
      <c r="E831" s="32">
        <v>829</v>
      </c>
      <c r="F831" s="32">
        <v>840</v>
      </c>
      <c r="G831" s="32" t="s">
        <v>63</v>
      </c>
      <c r="H831" s="32" t="s">
        <v>527</v>
      </c>
    </row>
    <row r="832" spans="2:8">
      <c r="B832" s="39">
        <v>8</v>
      </c>
      <c r="C832" s="32">
        <v>13.149869</v>
      </c>
      <c r="D832" s="32">
        <v>0.909635877183676</v>
      </c>
      <c r="E832" s="32">
        <v>1845</v>
      </c>
      <c r="F832" s="32">
        <v>1858</v>
      </c>
      <c r="G832" s="32" t="s">
        <v>63</v>
      </c>
      <c r="H832" s="32" t="s">
        <v>528</v>
      </c>
    </row>
    <row r="833" spans="2:8">
      <c r="B833" s="39">
        <v>9</v>
      </c>
      <c r="C833" s="32">
        <v>9.220272</v>
      </c>
      <c r="D833" s="32">
        <v>0.905910804407735</v>
      </c>
      <c r="E833" s="32">
        <v>913</v>
      </c>
      <c r="F833" s="32">
        <v>919</v>
      </c>
      <c r="G833" s="32" t="s">
        <v>63</v>
      </c>
      <c r="H833" s="32" t="s">
        <v>65</v>
      </c>
    </row>
    <row r="834" spans="2:8">
      <c r="B834" s="39">
        <v>10</v>
      </c>
      <c r="C834" s="32">
        <v>9.10647</v>
      </c>
      <c r="D834" s="32">
        <v>0.902817740785682</v>
      </c>
      <c r="E834" s="32">
        <v>1612</v>
      </c>
      <c r="F834" s="32">
        <v>1618</v>
      </c>
      <c r="G834" s="32" t="s">
        <v>63</v>
      </c>
      <c r="H834" s="32" t="s">
        <v>77</v>
      </c>
    </row>
    <row r="835" spans="2:8">
      <c r="B835" s="39">
        <v>11</v>
      </c>
      <c r="C835" s="32">
        <v>9.10647</v>
      </c>
      <c r="D835" s="32">
        <v>0.902817740785682</v>
      </c>
      <c r="E835" s="32">
        <v>1852</v>
      </c>
      <c r="F835" s="32">
        <v>1858</v>
      </c>
      <c r="G835" s="32" t="s">
        <v>63</v>
      </c>
      <c r="H835" s="32" t="s">
        <v>77</v>
      </c>
    </row>
    <row r="836" spans="2:8">
      <c r="B836" s="39">
        <v>12</v>
      </c>
      <c r="C836" s="32">
        <v>9.940535</v>
      </c>
      <c r="D836" s="32">
        <v>0.902641874707665</v>
      </c>
      <c r="E836" s="32">
        <v>911</v>
      </c>
      <c r="F836" s="32">
        <v>921</v>
      </c>
      <c r="G836" s="32" t="s">
        <v>63</v>
      </c>
      <c r="H836" s="32" t="s">
        <v>237</v>
      </c>
    </row>
    <row r="837" spans="2:8">
      <c r="B837" s="39">
        <v>13</v>
      </c>
      <c r="C837" s="32">
        <v>10.484671</v>
      </c>
      <c r="D837" s="32">
        <v>0.901768404836808</v>
      </c>
      <c r="E837" s="32">
        <v>87</v>
      </c>
      <c r="F837" s="32">
        <v>97</v>
      </c>
      <c r="G837" s="32" t="s">
        <v>61</v>
      </c>
      <c r="H837" s="32" t="s">
        <v>529</v>
      </c>
    </row>
    <row r="838" spans="2:8">
      <c r="B838" s="39">
        <v>14</v>
      </c>
      <c r="C838" s="32">
        <v>10.482392</v>
      </c>
      <c r="D838" s="32">
        <v>0.901733637396693</v>
      </c>
      <c r="E838" s="32">
        <v>910</v>
      </c>
      <c r="F838" s="32">
        <v>920</v>
      </c>
      <c r="G838" s="32" t="s">
        <v>61</v>
      </c>
      <c r="H838" s="32" t="s">
        <v>238</v>
      </c>
    </row>
    <row r="840" spans="1:2">
      <c r="A840" s="35" t="s">
        <v>530</v>
      </c>
      <c r="B840" s="39" t="s">
        <v>88</v>
      </c>
    </row>
    <row r="842" spans="1:8">
      <c r="A842" s="35" t="s">
        <v>531</v>
      </c>
      <c r="B842" s="39">
        <v>1</v>
      </c>
      <c r="C842" s="32">
        <v>12.682061</v>
      </c>
      <c r="D842" s="32">
        <v>0.999999995741058</v>
      </c>
      <c r="E842" s="32">
        <v>1422</v>
      </c>
      <c r="F842" s="32">
        <v>1428</v>
      </c>
      <c r="G842" s="32" t="s">
        <v>63</v>
      </c>
      <c r="H842" s="32" t="s">
        <v>112</v>
      </c>
    </row>
    <row r="843" spans="2:8">
      <c r="B843" s="39">
        <v>2</v>
      </c>
      <c r="C843" s="32">
        <v>12.991379</v>
      </c>
      <c r="D843" s="32">
        <v>0.979484020802061</v>
      </c>
      <c r="E843" s="32">
        <v>1420</v>
      </c>
      <c r="F843" s="32">
        <v>1430</v>
      </c>
      <c r="G843" s="32" t="s">
        <v>63</v>
      </c>
      <c r="H843" s="32" t="s">
        <v>532</v>
      </c>
    </row>
    <row r="844" spans="2:8">
      <c r="B844" s="39">
        <v>3</v>
      </c>
      <c r="C844" s="32">
        <v>15.075012</v>
      </c>
      <c r="D844" s="32">
        <v>0.971817330908509</v>
      </c>
      <c r="E844" s="32">
        <v>1419</v>
      </c>
      <c r="F844" s="32">
        <v>1429</v>
      </c>
      <c r="G844" s="32" t="s">
        <v>61</v>
      </c>
      <c r="H844" s="32" t="s">
        <v>533</v>
      </c>
    </row>
    <row r="845" spans="2:8">
      <c r="B845" s="39">
        <v>4</v>
      </c>
      <c r="C845" s="32">
        <v>12.325278</v>
      </c>
      <c r="D845" s="32">
        <v>0.929856203274171</v>
      </c>
      <c r="E845" s="32">
        <v>1597</v>
      </c>
      <c r="F845" s="32">
        <v>1607</v>
      </c>
      <c r="G845" s="32" t="s">
        <v>61</v>
      </c>
      <c r="H845" s="32" t="s">
        <v>534</v>
      </c>
    </row>
    <row r="846" spans="2:8">
      <c r="B846" s="39">
        <v>5</v>
      </c>
      <c r="C846" s="32">
        <v>13.226524</v>
      </c>
      <c r="D846" s="32">
        <v>0.924287103366019</v>
      </c>
      <c r="E846" s="32">
        <v>1417</v>
      </c>
      <c r="F846" s="32">
        <v>1428</v>
      </c>
      <c r="G846" s="32" t="s">
        <v>63</v>
      </c>
      <c r="H846" s="32" t="s">
        <v>504</v>
      </c>
    </row>
    <row r="847" spans="2:8">
      <c r="B847" s="39">
        <v>6</v>
      </c>
      <c r="C847" s="32">
        <v>9.660434</v>
      </c>
      <c r="D847" s="32">
        <v>0.917874115086633</v>
      </c>
      <c r="E847" s="32">
        <v>1934</v>
      </c>
      <c r="F847" s="32">
        <v>1940</v>
      </c>
      <c r="G847" s="32" t="s">
        <v>63</v>
      </c>
      <c r="H847" s="32" t="s">
        <v>82</v>
      </c>
    </row>
    <row r="848" spans="2:8">
      <c r="B848" s="39">
        <v>7</v>
      </c>
      <c r="C848" s="32">
        <v>13.54969</v>
      </c>
      <c r="D848" s="32">
        <v>0.915576143658848</v>
      </c>
      <c r="E848" s="32">
        <v>1415</v>
      </c>
      <c r="F848" s="32">
        <v>1428</v>
      </c>
      <c r="G848" s="32" t="s">
        <v>63</v>
      </c>
      <c r="H848" s="32" t="s">
        <v>535</v>
      </c>
    </row>
    <row r="849" spans="2:8">
      <c r="B849" s="39">
        <v>8</v>
      </c>
      <c r="C849" s="32">
        <v>11.226276</v>
      </c>
      <c r="D849" s="32">
        <v>0.910535863662594</v>
      </c>
      <c r="E849" s="32">
        <v>1597</v>
      </c>
      <c r="F849" s="32">
        <v>1606</v>
      </c>
      <c r="G849" s="32" t="s">
        <v>63</v>
      </c>
      <c r="H849" s="32" t="s">
        <v>350</v>
      </c>
    </row>
    <row r="850" spans="2:8">
      <c r="B850" s="39">
        <v>9</v>
      </c>
      <c r="C850" s="32">
        <v>11.085223</v>
      </c>
      <c r="D850" s="32">
        <v>0.907774137350925</v>
      </c>
      <c r="E850" s="32">
        <v>1419</v>
      </c>
      <c r="F850" s="32">
        <v>1428</v>
      </c>
      <c r="G850" s="32" t="s">
        <v>63</v>
      </c>
      <c r="H850" s="32" t="s">
        <v>506</v>
      </c>
    </row>
    <row r="851" spans="2:8">
      <c r="B851" s="39">
        <v>10</v>
      </c>
      <c r="C851" s="32">
        <v>10.787864</v>
      </c>
      <c r="D851" s="32">
        <v>0.90639515214888</v>
      </c>
      <c r="E851" s="32">
        <v>830</v>
      </c>
      <c r="F851" s="32">
        <v>840</v>
      </c>
      <c r="G851" s="32" t="s">
        <v>61</v>
      </c>
      <c r="H851" s="32" t="s">
        <v>536</v>
      </c>
    </row>
    <row r="852" spans="2:8">
      <c r="B852" s="39">
        <v>11</v>
      </c>
      <c r="C852" s="32">
        <v>9.220272</v>
      </c>
      <c r="D852" s="32">
        <v>0.905910804407735</v>
      </c>
      <c r="E852" s="32">
        <v>1022</v>
      </c>
      <c r="F852" s="32">
        <v>1028</v>
      </c>
      <c r="G852" s="32" t="s">
        <v>63</v>
      </c>
      <c r="H852" s="32" t="s">
        <v>65</v>
      </c>
    </row>
    <row r="853" spans="2:8">
      <c r="B853" s="39">
        <v>12</v>
      </c>
      <c r="C853" s="32">
        <v>9.10647</v>
      </c>
      <c r="D853" s="32">
        <v>0.902817740785682</v>
      </c>
      <c r="E853" s="32">
        <v>833</v>
      </c>
      <c r="F853" s="32">
        <v>839</v>
      </c>
      <c r="G853" s="32" t="s">
        <v>63</v>
      </c>
      <c r="H853" s="32" t="s">
        <v>77</v>
      </c>
    </row>
    <row r="854" spans="2:8">
      <c r="B854" s="39">
        <v>13</v>
      </c>
      <c r="C854" s="32">
        <v>9.10647</v>
      </c>
      <c r="D854" s="32">
        <v>0.902817740785682</v>
      </c>
      <c r="E854" s="32">
        <v>1600</v>
      </c>
      <c r="F854" s="32">
        <v>1606</v>
      </c>
      <c r="G854" s="32" t="s">
        <v>63</v>
      </c>
      <c r="H854" s="32" t="s">
        <v>77</v>
      </c>
    </row>
    <row r="855" spans="2:8">
      <c r="B855" s="39">
        <v>14</v>
      </c>
      <c r="C855" s="32">
        <v>12.420979</v>
      </c>
      <c r="D855" s="32">
        <v>0.901017176821322</v>
      </c>
      <c r="E855" s="32">
        <v>1416</v>
      </c>
      <c r="F855" s="32">
        <v>1428</v>
      </c>
      <c r="G855" s="32" t="s">
        <v>63</v>
      </c>
      <c r="H855" s="32" t="s">
        <v>537</v>
      </c>
    </row>
    <row r="857" spans="1:8">
      <c r="A857" s="35" t="s">
        <v>538</v>
      </c>
      <c r="B857" s="39">
        <v>1</v>
      </c>
      <c r="C857" s="32">
        <v>9.10647</v>
      </c>
      <c r="D857" s="32">
        <v>0.902817740785682</v>
      </c>
      <c r="E857" s="32">
        <v>265</v>
      </c>
      <c r="F857" s="32">
        <v>271</v>
      </c>
      <c r="G857" s="32" t="s">
        <v>63</v>
      </c>
      <c r="H857" s="32" t="s">
        <v>77</v>
      </c>
    </row>
    <row r="859" spans="1:8">
      <c r="A859" s="35" t="s">
        <v>539</v>
      </c>
      <c r="B859" s="39">
        <v>1</v>
      </c>
      <c r="C859" s="32">
        <v>11.437057</v>
      </c>
      <c r="D859" s="32">
        <v>0.914662796407793</v>
      </c>
      <c r="E859" s="32">
        <v>467</v>
      </c>
      <c r="F859" s="32">
        <v>476</v>
      </c>
      <c r="G859" s="32" t="s">
        <v>61</v>
      </c>
      <c r="H859" s="32" t="s">
        <v>540</v>
      </c>
    </row>
    <row r="860" spans="2:8">
      <c r="B860" s="39">
        <v>2</v>
      </c>
      <c r="C860" s="32">
        <v>9.220272</v>
      </c>
      <c r="D860" s="32">
        <v>0.905910804407735</v>
      </c>
      <c r="E860" s="32">
        <v>1139</v>
      </c>
      <c r="F860" s="32">
        <v>1145</v>
      </c>
      <c r="G860" s="32" t="s">
        <v>63</v>
      </c>
      <c r="H860" s="32" t="s">
        <v>65</v>
      </c>
    </row>
    <row r="862" spans="1:8">
      <c r="A862" s="35" t="s">
        <v>541</v>
      </c>
      <c r="B862" s="39">
        <v>1</v>
      </c>
      <c r="C862" s="32">
        <v>12.329541</v>
      </c>
      <c r="D862" s="32">
        <v>0.929921255788742</v>
      </c>
      <c r="E862" s="32">
        <v>298</v>
      </c>
      <c r="F862" s="32">
        <v>308</v>
      </c>
      <c r="G862" s="32" t="s">
        <v>61</v>
      </c>
      <c r="H862" s="32" t="s">
        <v>542</v>
      </c>
    </row>
    <row r="863" spans="2:8">
      <c r="B863" s="39">
        <v>2</v>
      </c>
      <c r="C863" s="32">
        <v>13.214261</v>
      </c>
      <c r="D863" s="32">
        <v>0.924095950889724</v>
      </c>
      <c r="E863" s="32">
        <v>1824</v>
      </c>
      <c r="F863" s="32">
        <v>1835</v>
      </c>
      <c r="G863" s="32" t="s">
        <v>63</v>
      </c>
      <c r="H863" s="32" t="s">
        <v>543</v>
      </c>
    </row>
    <row r="864" spans="2:8">
      <c r="B864" s="39">
        <v>3</v>
      </c>
      <c r="C864" s="32">
        <v>11.890179</v>
      </c>
      <c r="D864" s="32">
        <v>0.923534621617501</v>
      </c>
      <c r="E864" s="32">
        <v>1826</v>
      </c>
      <c r="F864" s="32">
        <v>1835</v>
      </c>
      <c r="G864" s="32" t="s">
        <v>63</v>
      </c>
      <c r="H864" s="32" t="s">
        <v>544</v>
      </c>
    </row>
    <row r="865" spans="2:8">
      <c r="B865" s="39">
        <v>4</v>
      </c>
      <c r="C865" s="32">
        <v>13.454334</v>
      </c>
      <c r="D865" s="32">
        <v>0.914159410727542</v>
      </c>
      <c r="E865" s="32">
        <v>1178</v>
      </c>
      <c r="F865" s="32">
        <v>1191</v>
      </c>
      <c r="G865" s="32" t="s">
        <v>63</v>
      </c>
      <c r="H865" s="32" t="s">
        <v>545</v>
      </c>
    </row>
    <row r="866" spans="2:8">
      <c r="B866" s="39">
        <v>5</v>
      </c>
      <c r="C866" s="32">
        <v>13.398438</v>
      </c>
      <c r="D866" s="32">
        <v>0.913328949733855</v>
      </c>
      <c r="E866" s="32">
        <v>1822</v>
      </c>
      <c r="F866" s="32">
        <v>1835</v>
      </c>
      <c r="G866" s="32" t="s">
        <v>63</v>
      </c>
      <c r="H866" s="32" t="s">
        <v>546</v>
      </c>
    </row>
    <row r="867" spans="2:8">
      <c r="B867" s="39">
        <v>6</v>
      </c>
      <c r="C867" s="32">
        <v>12.309441</v>
      </c>
      <c r="D867" s="32">
        <v>0.909992186336347</v>
      </c>
      <c r="E867" s="32">
        <v>1180</v>
      </c>
      <c r="F867" s="32">
        <v>1191</v>
      </c>
      <c r="G867" s="32" t="s">
        <v>63</v>
      </c>
      <c r="H867" s="32" t="s">
        <v>547</v>
      </c>
    </row>
    <row r="868" spans="2:8">
      <c r="B868" s="39">
        <v>7</v>
      </c>
      <c r="C868" s="32">
        <v>9.10647</v>
      </c>
      <c r="D868" s="32">
        <v>0.902817740785682</v>
      </c>
      <c r="E868" s="32">
        <v>301</v>
      </c>
      <c r="F868" s="32">
        <v>307</v>
      </c>
      <c r="G868" s="32" t="s">
        <v>63</v>
      </c>
      <c r="H868" s="32" t="s">
        <v>77</v>
      </c>
    </row>
    <row r="870" spans="1:2">
      <c r="A870" s="35" t="s">
        <v>548</v>
      </c>
      <c r="B870" s="39" t="s">
        <v>88</v>
      </c>
    </row>
    <row r="872" spans="1:8">
      <c r="A872" s="35" t="s">
        <v>549</v>
      </c>
      <c r="B872" s="39">
        <v>1</v>
      </c>
      <c r="C872" s="32">
        <v>11.278087</v>
      </c>
      <c r="D872" s="32">
        <v>0.913875987580666</v>
      </c>
      <c r="E872" s="32">
        <v>36</v>
      </c>
      <c r="F872" s="32">
        <v>46</v>
      </c>
      <c r="G872" s="32" t="s">
        <v>63</v>
      </c>
      <c r="H872" s="32" t="s">
        <v>550</v>
      </c>
    </row>
    <row r="873" spans="2:8">
      <c r="B873" s="39">
        <v>2</v>
      </c>
      <c r="C873" s="32">
        <v>9.220272</v>
      </c>
      <c r="D873" s="32">
        <v>0.905910804407735</v>
      </c>
      <c r="E873" s="32">
        <v>37</v>
      </c>
      <c r="F873" s="32">
        <v>43</v>
      </c>
      <c r="G873" s="32" t="s">
        <v>61</v>
      </c>
      <c r="H873" s="32" t="s">
        <v>65</v>
      </c>
    </row>
    <row r="875" spans="1:8">
      <c r="A875" s="35" t="s">
        <v>551</v>
      </c>
      <c r="B875" s="39">
        <v>1</v>
      </c>
      <c r="C875" s="32">
        <v>12.537875</v>
      </c>
      <c r="D875" s="32">
        <v>0.913552878754064</v>
      </c>
      <c r="E875" s="32">
        <v>1740</v>
      </c>
      <c r="F875" s="32">
        <v>1751</v>
      </c>
      <c r="G875" s="32" t="s">
        <v>63</v>
      </c>
      <c r="H875" s="32" t="s">
        <v>552</v>
      </c>
    </row>
    <row r="876" spans="2:8">
      <c r="B876" s="39">
        <v>2</v>
      </c>
      <c r="C876" s="32">
        <v>14.269842</v>
      </c>
      <c r="D876" s="32">
        <v>0.912830758880449</v>
      </c>
      <c r="E876" s="32">
        <v>705</v>
      </c>
      <c r="F876" s="32">
        <v>717</v>
      </c>
      <c r="G876" s="32" t="s">
        <v>61</v>
      </c>
      <c r="H876" s="32" t="s">
        <v>553</v>
      </c>
    </row>
    <row r="877" spans="2:8">
      <c r="B877" s="39">
        <v>3</v>
      </c>
      <c r="C877" s="32">
        <v>9.220272</v>
      </c>
      <c r="D877" s="32">
        <v>0.905910804407735</v>
      </c>
      <c r="E877" s="32">
        <v>1645</v>
      </c>
      <c r="F877" s="32">
        <v>1651</v>
      </c>
      <c r="G877" s="32" t="s">
        <v>61</v>
      </c>
      <c r="H877" s="32" t="s">
        <v>65</v>
      </c>
    </row>
    <row r="878" spans="2:8">
      <c r="B878" s="39">
        <v>4</v>
      </c>
      <c r="C878" s="32">
        <v>12.718254</v>
      </c>
      <c r="D878" s="32">
        <v>0.903223243599812</v>
      </c>
      <c r="E878" s="32">
        <v>1738</v>
      </c>
      <c r="F878" s="32">
        <v>1751</v>
      </c>
      <c r="G878" s="32" t="s">
        <v>63</v>
      </c>
      <c r="H878" s="32" t="s">
        <v>554</v>
      </c>
    </row>
    <row r="879" spans="2:8">
      <c r="B879" s="39">
        <v>5</v>
      </c>
      <c r="C879" s="32">
        <v>13.961337</v>
      </c>
      <c r="D879" s="32">
        <v>0.90293361962487</v>
      </c>
      <c r="E879" s="32">
        <v>705</v>
      </c>
      <c r="F879" s="32">
        <v>718</v>
      </c>
      <c r="G879" s="32" t="s">
        <v>61</v>
      </c>
      <c r="H879" s="32" t="s">
        <v>555</v>
      </c>
    </row>
    <row r="881" spans="1:8">
      <c r="A881" s="35" t="s">
        <v>556</v>
      </c>
      <c r="B881" s="39">
        <v>1</v>
      </c>
      <c r="C881" s="32">
        <v>12.080336</v>
      </c>
      <c r="D881" s="32">
        <v>0.926118361463218</v>
      </c>
      <c r="E881" s="32">
        <v>317</v>
      </c>
      <c r="F881" s="32">
        <v>327</v>
      </c>
      <c r="G881" s="32" t="s">
        <v>61</v>
      </c>
      <c r="H881" s="32" t="s">
        <v>557</v>
      </c>
    </row>
    <row r="882" spans="2:8">
      <c r="B882" s="39">
        <v>2</v>
      </c>
      <c r="C882" s="32">
        <v>12.688812</v>
      </c>
      <c r="D882" s="32">
        <v>0.915905589794638</v>
      </c>
      <c r="E882" s="32">
        <v>475</v>
      </c>
      <c r="F882" s="32">
        <v>486</v>
      </c>
      <c r="G882" s="32" t="s">
        <v>63</v>
      </c>
      <c r="H882" s="32" t="s">
        <v>210</v>
      </c>
    </row>
    <row r="883" spans="2:8">
      <c r="B883" s="39">
        <v>3</v>
      </c>
      <c r="C883" s="32">
        <v>9.220272</v>
      </c>
      <c r="D883" s="32">
        <v>0.905910804407735</v>
      </c>
      <c r="E883" s="32">
        <v>960</v>
      </c>
      <c r="F883" s="32">
        <v>966</v>
      </c>
      <c r="G883" s="32" t="s">
        <v>61</v>
      </c>
      <c r="H883" s="32" t="s">
        <v>65</v>
      </c>
    </row>
    <row r="884" spans="2:8">
      <c r="B884" s="39">
        <v>4</v>
      </c>
      <c r="C884" s="32">
        <v>9.10647</v>
      </c>
      <c r="D884" s="32">
        <v>0.902817740785682</v>
      </c>
      <c r="E884" s="32">
        <v>1684</v>
      </c>
      <c r="F884" s="32">
        <v>1690</v>
      </c>
      <c r="G884" s="32" t="s">
        <v>63</v>
      </c>
      <c r="H884" s="32" t="s">
        <v>77</v>
      </c>
    </row>
    <row r="886" spans="1:8">
      <c r="A886" s="35" t="s">
        <v>558</v>
      </c>
      <c r="B886" s="39">
        <v>1</v>
      </c>
      <c r="C886" s="32">
        <v>10.920754</v>
      </c>
      <c r="D886" s="32">
        <v>0.90455395009385</v>
      </c>
      <c r="E886" s="32">
        <v>1340</v>
      </c>
      <c r="F886" s="32">
        <v>1349</v>
      </c>
      <c r="G886" s="32" t="s">
        <v>63</v>
      </c>
      <c r="H886" s="32" t="s">
        <v>559</v>
      </c>
    </row>
    <row r="887" spans="2:8">
      <c r="B887" s="39">
        <v>2</v>
      </c>
      <c r="C887" s="32">
        <v>12.432339</v>
      </c>
      <c r="D887" s="32">
        <v>0.90121464731722</v>
      </c>
      <c r="E887" s="32">
        <v>1337</v>
      </c>
      <c r="F887" s="32">
        <v>1349</v>
      </c>
      <c r="G887" s="32" t="s">
        <v>63</v>
      </c>
      <c r="H887" s="32" t="s">
        <v>560</v>
      </c>
    </row>
    <row r="889" spans="1:8">
      <c r="A889" s="35" t="s">
        <v>561</v>
      </c>
      <c r="B889" s="39">
        <v>1</v>
      </c>
      <c r="C889" s="32">
        <v>12.682061</v>
      </c>
      <c r="D889" s="32">
        <v>0.999999995741058</v>
      </c>
      <c r="E889" s="32">
        <v>1939</v>
      </c>
      <c r="F889" s="32">
        <v>1945</v>
      </c>
      <c r="G889" s="32" t="s">
        <v>61</v>
      </c>
      <c r="H889" s="32" t="s">
        <v>112</v>
      </c>
    </row>
    <row r="890" spans="2:8">
      <c r="B890" s="39">
        <v>2</v>
      </c>
      <c r="C890" s="32">
        <v>12.991379</v>
      </c>
      <c r="D890" s="32">
        <v>0.979484020802061</v>
      </c>
      <c r="E890" s="32">
        <v>1937</v>
      </c>
      <c r="F890" s="32">
        <v>1947</v>
      </c>
      <c r="G890" s="32" t="s">
        <v>61</v>
      </c>
      <c r="H890" s="32" t="s">
        <v>532</v>
      </c>
    </row>
    <row r="891" spans="2:8">
      <c r="B891" s="39">
        <v>3</v>
      </c>
      <c r="C891" s="32">
        <v>15.075012</v>
      </c>
      <c r="D891" s="32">
        <v>0.971817330908509</v>
      </c>
      <c r="E891" s="32">
        <v>1938</v>
      </c>
      <c r="F891" s="32">
        <v>1948</v>
      </c>
      <c r="G891" s="32" t="s">
        <v>63</v>
      </c>
      <c r="H891" s="32" t="s">
        <v>533</v>
      </c>
    </row>
    <row r="892" spans="2:8">
      <c r="B892" s="39">
        <v>4</v>
      </c>
      <c r="C892" s="32">
        <v>11.085223</v>
      </c>
      <c r="D892" s="32">
        <v>0.907774137350925</v>
      </c>
      <c r="E892" s="32">
        <v>1939</v>
      </c>
      <c r="F892" s="32">
        <v>1948</v>
      </c>
      <c r="G892" s="32" t="s">
        <v>61</v>
      </c>
      <c r="H892" s="32" t="s">
        <v>506</v>
      </c>
    </row>
    <row r="893" spans="2:8">
      <c r="B893" s="39">
        <v>5</v>
      </c>
      <c r="C893" s="32">
        <v>9.220272</v>
      </c>
      <c r="D893" s="32">
        <v>0.905910804407735</v>
      </c>
      <c r="E893" s="32">
        <v>959</v>
      </c>
      <c r="F893" s="32">
        <v>965</v>
      </c>
      <c r="G893" s="32" t="s">
        <v>61</v>
      </c>
      <c r="H893" s="32" t="s">
        <v>65</v>
      </c>
    </row>
    <row r="894" spans="2:8">
      <c r="B894" s="39">
        <v>6</v>
      </c>
      <c r="C894" s="32">
        <v>9.10647</v>
      </c>
      <c r="D894" s="32">
        <v>0.902817740785682</v>
      </c>
      <c r="E894" s="32">
        <v>17</v>
      </c>
      <c r="F894" s="32">
        <v>23</v>
      </c>
      <c r="G894" s="32" t="s">
        <v>63</v>
      </c>
      <c r="H894" s="32" t="s">
        <v>77</v>
      </c>
    </row>
    <row r="896" spans="1:8">
      <c r="A896" s="35" t="s">
        <v>27</v>
      </c>
      <c r="B896" s="39">
        <v>1</v>
      </c>
      <c r="C896" s="32">
        <v>12.682061</v>
      </c>
      <c r="D896" s="32">
        <v>0.999999995741058</v>
      </c>
      <c r="E896" s="32">
        <v>1186</v>
      </c>
      <c r="F896" s="32">
        <v>1192</v>
      </c>
      <c r="G896" s="32" t="s">
        <v>63</v>
      </c>
      <c r="H896" s="32" t="s">
        <v>112</v>
      </c>
    </row>
    <row r="897" spans="2:8">
      <c r="B897" s="39">
        <v>2</v>
      </c>
      <c r="C897" s="32">
        <v>15.207107</v>
      </c>
      <c r="D897" s="32">
        <v>0.973833100225234</v>
      </c>
      <c r="E897" s="32">
        <v>1183</v>
      </c>
      <c r="F897" s="32">
        <v>1193</v>
      </c>
      <c r="G897" s="32" t="s">
        <v>61</v>
      </c>
      <c r="H897" s="32" t="s">
        <v>562</v>
      </c>
    </row>
    <row r="898" spans="2:8">
      <c r="B898" s="39">
        <v>3</v>
      </c>
      <c r="C898" s="32">
        <v>12.65608</v>
      </c>
      <c r="D898" s="32">
        <v>0.971038797895721</v>
      </c>
      <c r="E898" s="32">
        <v>1184</v>
      </c>
      <c r="F898" s="32">
        <v>1194</v>
      </c>
      <c r="G898" s="32" t="s">
        <v>63</v>
      </c>
      <c r="H898" s="32" t="s">
        <v>563</v>
      </c>
    </row>
    <row r="899" spans="2:8">
      <c r="B899" s="39">
        <v>4</v>
      </c>
      <c r="C899" s="32">
        <v>12.35481</v>
      </c>
      <c r="D899" s="32">
        <v>0.932631784125672</v>
      </c>
      <c r="E899" s="32">
        <v>1183</v>
      </c>
      <c r="F899" s="32">
        <v>1192</v>
      </c>
      <c r="G899" s="32" t="s">
        <v>63</v>
      </c>
      <c r="H899" s="32" t="s">
        <v>564</v>
      </c>
    </row>
    <row r="900" spans="2:8">
      <c r="B900" s="39">
        <v>5</v>
      </c>
      <c r="C900" s="32">
        <v>9.660434</v>
      </c>
      <c r="D900" s="32">
        <v>0.917874115086633</v>
      </c>
      <c r="E900" s="32">
        <v>1335</v>
      </c>
      <c r="F900" s="32">
        <v>1341</v>
      </c>
      <c r="G900" s="32" t="s">
        <v>63</v>
      </c>
      <c r="H900" s="32" t="s">
        <v>82</v>
      </c>
    </row>
    <row r="901" spans="2:8">
      <c r="B901" s="39">
        <v>6</v>
      </c>
      <c r="C901" s="32">
        <v>10.452704</v>
      </c>
      <c r="D901" s="32">
        <v>0.915541985965301</v>
      </c>
      <c r="E901" s="32">
        <v>1333</v>
      </c>
      <c r="F901" s="32">
        <v>1343</v>
      </c>
      <c r="G901" s="32" t="s">
        <v>63</v>
      </c>
      <c r="H901" s="32" t="s">
        <v>294</v>
      </c>
    </row>
    <row r="902" spans="2:8">
      <c r="B902" s="39">
        <v>7</v>
      </c>
      <c r="C902" s="32">
        <v>9.220272</v>
      </c>
      <c r="D902" s="32">
        <v>0.905910804407735</v>
      </c>
      <c r="E902" s="32">
        <v>647</v>
      </c>
      <c r="F902" s="32">
        <v>653</v>
      </c>
      <c r="G902" s="32" t="s">
        <v>61</v>
      </c>
      <c r="H902" s="32" t="s">
        <v>65</v>
      </c>
    </row>
    <row r="903" spans="2:8">
      <c r="B903" s="39">
        <v>8</v>
      </c>
      <c r="C903" s="32">
        <v>10.880356</v>
      </c>
      <c r="D903" s="32">
        <v>0.903762972856512</v>
      </c>
      <c r="E903" s="32">
        <v>267</v>
      </c>
      <c r="F903" s="32">
        <v>276</v>
      </c>
      <c r="G903" s="32" t="s">
        <v>61</v>
      </c>
      <c r="H903" s="32" t="s">
        <v>494</v>
      </c>
    </row>
    <row r="904" spans="2:8">
      <c r="B904" s="39">
        <v>9</v>
      </c>
      <c r="C904" s="32">
        <v>12.391949</v>
      </c>
      <c r="D904" s="32">
        <v>0.90051255946948</v>
      </c>
      <c r="E904" s="32">
        <v>267</v>
      </c>
      <c r="F904" s="32">
        <v>279</v>
      </c>
      <c r="G904" s="32" t="s">
        <v>61</v>
      </c>
      <c r="H904" s="32" t="s">
        <v>565</v>
      </c>
    </row>
    <row r="906" spans="1:8">
      <c r="A906" s="35" t="s">
        <v>566</v>
      </c>
      <c r="B906" s="39">
        <v>1</v>
      </c>
      <c r="C906" s="32">
        <v>12.442224</v>
      </c>
      <c r="D906" s="32">
        <v>0.931640796037437</v>
      </c>
      <c r="E906" s="32">
        <v>1510</v>
      </c>
      <c r="F906" s="32">
        <v>1520</v>
      </c>
      <c r="G906" s="32" t="s">
        <v>61</v>
      </c>
      <c r="H906" s="32" t="s">
        <v>567</v>
      </c>
    </row>
    <row r="907" spans="2:8">
      <c r="B907" s="39">
        <v>2</v>
      </c>
      <c r="C907" s="32">
        <v>10.183487</v>
      </c>
      <c r="D907" s="32">
        <v>0.908761157945</v>
      </c>
      <c r="E907" s="32">
        <v>1426</v>
      </c>
      <c r="F907" s="32">
        <v>1436</v>
      </c>
      <c r="G907" s="32" t="s">
        <v>63</v>
      </c>
      <c r="H907" s="32" t="s">
        <v>568</v>
      </c>
    </row>
    <row r="908" spans="2:8">
      <c r="B908" s="39">
        <v>3</v>
      </c>
      <c r="C908" s="32">
        <v>10.173186</v>
      </c>
      <c r="D908" s="32">
        <v>0.908501714017735</v>
      </c>
      <c r="E908" s="32">
        <v>650</v>
      </c>
      <c r="F908" s="32">
        <v>660</v>
      </c>
      <c r="G908" s="32" t="s">
        <v>61</v>
      </c>
      <c r="H908" s="32" t="s">
        <v>472</v>
      </c>
    </row>
    <row r="909" spans="2:8">
      <c r="B909" s="39">
        <v>4</v>
      </c>
      <c r="C909" s="32">
        <v>9.898741</v>
      </c>
      <c r="D909" s="32">
        <v>0.90158920637432</v>
      </c>
      <c r="E909" s="32">
        <v>1122</v>
      </c>
      <c r="F909" s="32">
        <v>1132</v>
      </c>
      <c r="G909" s="32" t="s">
        <v>63</v>
      </c>
      <c r="H909" s="32" t="s">
        <v>127</v>
      </c>
    </row>
    <row r="910" spans="2:8">
      <c r="B910" s="39">
        <v>5</v>
      </c>
      <c r="C910" s="32">
        <v>9.660434</v>
      </c>
      <c r="D910" s="32">
        <v>0.917874115086633</v>
      </c>
      <c r="E910" s="32">
        <v>140</v>
      </c>
      <c r="F910" s="32">
        <v>146</v>
      </c>
      <c r="G910" s="32" t="s">
        <v>63</v>
      </c>
      <c r="H910" s="32" t="s">
        <v>82</v>
      </c>
    </row>
    <row r="911" spans="2:8">
      <c r="B911" s="39">
        <v>6</v>
      </c>
      <c r="C911" s="32">
        <v>9.660434</v>
      </c>
      <c r="D911" s="32">
        <v>0.917874115086633</v>
      </c>
      <c r="E911" s="32">
        <v>870</v>
      </c>
      <c r="F911" s="32">
        <v>876</v>
      </c>
      <c r="G911" s="32" t="s">
        <v>63</v>
      </c>
      <c r="H911" s="32" t="s">
        <v>82</v>
      </c>
    </row>
    <row r="912" spans="2:8">
      <c r="B912" s="39">
        <v>7</v>
      </c>
      <c r="C912" s="32">
        <v>9.220272</v>
      </c>
      <c r="D912" s="32">
        <v>0.905910804407735</v>
      </c>
      <c r="E912" s="32">
        <v>652</v>
      </c>
      <c r="F912" s="32">
        <v>658</v>
      </c>
      <c r="G912" s="32" t="s">
        <v>61</v>
      </c>
      <c r="H912" s="32" t="s">
        <v>65</v>
      </c>
    </row>
    <row r="913" spans="2:8">
      <c r="B913" s="39">
        <v>8</v>
      </c>
      <c r="C913" s="32">
        <v>9.220272</v>
      </c>
      <c r="D913" s="32">
        <v>0.905910804407735</v>
      </c>
      <c r="E913" s="32">
        <v>1428</v>
      </c>
      <c r="F913" s="32">
        <v>1434</v>
      </c>
      <c r="G913" s="32" t="s">
        <v>63</v>
      </c>
      <c r="H913" s="32" t="s">
        <v>65</v>
      </c>
    </row>
    <row r="914" spans="2:8">
      <c r="B914" s="39">
        <v>9</v>
      </c>
      <c r="C914" s="32">
        <v>9.10647</v>
      </c>
      <c r="D914" s="32">
        <v>0.902817740785682</v>
      </c>
      <c r="E914" s="32">
        <v>191</v>
      </c>
      <c r="F914" s="32">
        <v>197</v>
      </c>
      <c r="G914" s="32" t="s">
        <v>61</v>
      </c>
      <c r="H914" s="32" t="s">
        <v>77</v>
      </c>
    </row>
    <row r="915" spans="2:8">
      <c r="B915" s="39">
        <v>10</v>
      </c>
      <c r="C915" s="32">
        <v>9.10647</v>
      </c>
      <c r="D915" s="32">
        <v>0.902817740785682</v>
      </c>
      <c r="E915" s="32">
        <v>1124</v>
      </c>
      <c r="F915" s="32">
        <v>1130</v>
      </c>
      <c r="G915" s="32" t="s">
        <v>63</v>
      </c>
      <c r="H915" s="32" t="s">
        <v>77</v>
      </c>
    </row>
    <row r="916" spans="2:8">
      <c r="B916" s="39">
        <v>11</v>
      </c>
      <c r="C916" s="32">
        <v>16.92813</v>
      </c>
      <c r="D916" s="32">
        <v>0.965770639456324</v>
      </c>
      <c r="E916" s="32">
        <v>1506</v>
      </c>
      <c r="F916" s="32">
        <v>1519</v>
      </c>
      <c r="G916" s="32" t="s">
        <v>63</v>
      </c>
      <c r="H916" s="32" t="s">
        <v>569</v>
      </c>
    </row>
    <row r="917" spans="2:8">
      <c r="B917" s="39">
        <v>12</v>
      </c>
      <c r="C917" s="32">
        <v>15.925644</v>
      </c>
      <c r="D917" s="32">
        <v>0.966359259465988</v>
      </c>
      <c r="E917" s="32">
        <v>1508</v>
      </c>
      <c r="F917" s="32">
        <v>1519</v>
      </c>
      <c r="G917" s="32" t="s">
        <v>63</v>
      </c>
      <c r="H917" s="32" t="s">
        <v>463</v>
      </c>
    </row>
    <row r="918" spans="2:8">
      <c r="B918" s="39">
        <v>13</v>
      </c>
      <c r="C918" s="32">
        <v>11.937217</v>
      </c>
      <c r="D918" s="32">
        <v>0.904190198058849</v>
      </c>
      <c r="E918" s="32">
        <v>1592</v>
      </c>
      <c r="F918" s="32">
        <v>1603</v>
      </c>
      <c r="G918" s="32" t="s">
        <v>63</v>
      </c>
      <c r="H918" s="32" t="s">
        <v>570</v>
      </c>
    </row>
    <row r="919" spans="2:8">
      <c r="B919" s="39">
        <v>14</v>
      </c>
      <c r="C919" s="32">
        <v>13.969733</v>
      </c>
      <c r="D919" s="32">
        <v>0.927938728048848</v>
      </c>
      <c r="E919" s="32">
        <v>1507</v>
      </c>
      <c r="F919" s="32">
        <v>1519</v>
      </c>
      <c r="G919" s="32" t="s">
        <v>63</v>
      </c>
      <c r="H919" s="32" t="s">
        <v>466</v>
      </c>
    </row>
    <row r="920" spans="2:8">
      <c r="B920" s="39">
        <v>15</v>
      </c>
      <c r="C920" s="32">
        <v>13.526909</v>
      </c>
      <c r="D920" s="32">
        <v>0.955580692529454</v>
      </c>
      <c r="E920" s="32">
        <v>1510</v>
      </c>
      <c r="F920" s="32">
        <v>1519</v>
      </c>
      <c r="G920" s="32" t="s">
        <v>63</v>
      </c>
      <c r="H920" s="32" t="s">
        <v>464</v>
      </c>
    </row>
    <row r="921" spans="2:8">
      <c r="B921" s="39">
        <v>16</v>
      </c>
      <c r="C921" s="32">
        <v>11.9233675</v>
      </c>
      <c r="D921" s="32">
        <v>0.924184436278076</v>
      </c>
      <c r="E921" s="32">
        <v>1594</v>
      </c>
      <c r="F921" s="32">
        <v>1603</v>
      </c>
      <c r="G921" s="32" t="s">
        <v>63</v>
      </c>
      <c r="H921" s="32" t="s">
        <v>571</v>
      </c>
    </row>
    <row r="922" spans="2:8">
      <c r="B922" s="39">
        <v>17</v>
      </c>
      <c r="C922" s="32">
        <v>13.963721</v>
      </c>
      <c r="D922" s="32">
        <v>0.900148412950824</v>
      </c>
      <c r="E922" s="32">
        <v>1506</v>
      </c>
      <c r="F922" s="32">
        <v>1519</v>
      </c>
      <c r="G922" s="32" t="s">
        <v>63</v>
      </c>
      <c r="H922" s="32" t="s">
        <v>569</v>
      </c>
    </row>
    <row r="923" spans="2:8">
      <c r="B923" s="39">
        <v>18</v>
      </c>
      <c r="C923" s="32">
        <v>13.9607315</v>
      </c>
      <c r="D923" s="32">
        <v>0.903818729302529</v>
      </c>
      <c r="E923" s="32">
        <v>1507</v>
      </c>
      <c r="F923" s="32">
        <v>1519</v>
      </c>
      <c r="G923" s="32" t="s">
        <v>63</v>
      </c>
      <c r="H923" s="32" t="s">
        <v>466</v>
      </c>
    </row>
    <row r="924" spans="2:8">
      <c r="B924" s="39">
        <v>19</v>
      </c>
      <c r="C924" s="32">
        <v>15.600111</v>
      </c>
      <c r="D924" s="32">
        <v>0.92683690890425</v>
      </c>
      <c r="E924" s="32">
        <v>1506</v>
      </c>
      <c r="F924" s="32">
        <v>1519</v>
      </c>
      <c r="G924" s="32" t="s">
        <v>63</v>
      </c>
      <c r="H924" s="32" t="s">
        <v>569</v>
      </c>
    </row>
    <row r="925" spans="2:8">
      <c r="B925" s="39">
        <v>20</v>
      </c>
      <c r="C925" s="32">
        <v>15.082301</v>
      </c>
      <c r="D925" s="32">
        <v>0.924983025821102</v>
      </c>
      <c r="E925" s="32">
        <v>1507</v>
      </c>
      <c r="F925" s="32">
        <v>1519</v>
      </c>
      <c r="G925" s="32" t="s">
        <v>63</v>
      </c>
      <c r="H925" s="32" t="s">
        <v>466</v>
      </c>
    </row>
    <row r="927" spans="1:8">
      <c r="A927" s="35" t="s">
        <v>572</v>
      </c>
      <c r="B927" s="39">
        <v>1</v>
      </c>
      <c r="C927" s="32">
        <v>12.682061</v>
      </c>
      <c r="D927" s="32">
        <v>0.999999995741058</v>
      </c>
      <c r="E927" s="32">
        <v>940</v>
      </c>
      <c r="F927" s="32">
        <v>946</v>
      </c>
      <c r="G927" s="32" t="s">
        <v>61</v>
      </c>
      <c r="H927" s="32" t="s">
        <v>112</v>
      </c>
    </row>
    <row r="928" spans="2:8">
      <c r="B928" s="39">
        <v>2</v>
      </c>
      <c r="C928" s="32">
        <v>13.127115</v>
      </c>
      <c r="D928" s="32">
        <v>0.982902838889981</v>
      </c>
      <c r="E928" s="32">
        <v>938</v>
      </c>
      <c r="F928" s="32">
        <v>948</v>
      </c>
      <c r="G928" s="32" t="s">
        <v>61</v>
      </c>
      <c r="H928" s="32" t="s">
        <v>573</v>
      </c>
    </row>
    <row r="929" spans="2:8">
      <c r="B929" s="39">
        <v>3</v>
      </c>
      <c r="C929" s="32">
        <v>9.660434</v>
      </c>
      <c r="D929" s="32">
        <v>0.917874115086633</v>
      </c>
      <c r="E929" s="32">
        <v>234</v>
      </c>
      <c r="F929" s="32">
        <v>240</v>
      </c>
      <c r="G929" s="32" t="s">
        <v>63</v>
      </c>
      <c r="H929" s="32" t="s">
        <v>82</v>
      </c>
    </row>
    <row r="930" spans="2:8">
      <c r="B930" s="39">
        <v>4</v>
      </c>
      <c r="C930" s="32">
        <v>14.435515</v>
      </c>
      <c r="D930" s="32">
        <v>0.915308798573142</v>
      </c>
      <c r="E930" s="32">
        <v>722</v>
      </c>
      <c r="F930" s="32">
        <v>734</v>
      </c>
      <c r="G930" s="32" t="s">
        <v>61</v>
      </c>
      <c r="H930" s="32" t="s">
        <v>150</v>
      </c>
    </row>
    <row r="931" spans="2:8">
      <c r="B931" s="39">
        <v>5</v>
      </c>
      <c r="C931" s="32">
        <v>10.117499</v>
      </c>
      <c r="D931" s="32">
        <v>0.907099117054412</v>
      </c>
      <c r="E931" s="32">
        <v>232</v>
      </c>
      <c r="F931" s="32">
        <v>242</v>
      </c>
      <c r="G931" s="32" t="s">
        <v>63</v>
      </c>
      <c r="H931" s="32" t="s">
        <v>362</v>
      </c>
    </row>
    <row r="932" spans="2:8">
      <c r="B932" s="39">
        <v>6</v>
      </c>
      <c r="C932" s="32">
        <v>9.220272</v>
      </c>
      <c r="D932" s="32">
        <v>0.905910804407735</v>
      </c>
      <c r="E932" s="32">
        <v>1201</v>
      </c>
      <c r="F932" s="32">
        <v>1207</v>
      </c>
      <c r="G932" s="32" t="s">
        <v>63</v>
      </c>
      <c r="H932" s="32" t="s">
        <v>65</v>
      </c>
    </row>
    <row r="934" spans="1:8">
      <c r="A934" s="35" t="s">
        <v>574</v>
      </c>
      <c r="B934" s="39">
        <v>1</v>
      </c>
      <c r="C934" s="32">
        <v>11.575173</v>
      </c>
      <c r="D934" s="32">
        <v>0.918409551167728</v>
      </c>
      <c r="E934" s="32">
        <v>652</v>
      </c>
      <c r="F934" s="32">
        <v>662</v>
      </c>
      <c r="G934" s="32" t="s">
        <v>61</v>
      </c>
      <c r="H934" s="32" t="s">
        <v>575</v>
      </c>
    </row>
    <row r="935" spans="2:8">
      <c r="B935" s="39">
        <v>2</v>
      </c>
      <c r="C935" s="32">
        <v>9.660434</v>
      </c>
      <c r="D935" s="32">
        <v>0.917874115086633</v>
      </c>
      <c r="E935" s="32">
        <v>655</v>
      </c>
      <c r="F935" s="32">
        <v>661</v>
      </c>
      <c r="G935" s="32" t="s">
        <v>63</v>
      </c>
      <c r="H935" s="32" t="s">
        <v>82</v>
      </c>
    </row>
    <row r="936" spans="2:8">
      <c r="B936" s="39">
        <v>3</v>
      </c>
      <c r="C936" s="32">
        <v>10.516501</v>
      </c>
      <c r="D936" s="32">
        <v>0.917148852084948</v>
      </c>
      <c r="E936" s="32">
        <v>653</v>
      </c>
      <c r="F936" s="32">
        <v>663</v>
      </c>
      <c r="G936" s="32" t="s">
        <v>63</v>
      </c>
      <c r="H936" s="32" t="s">
        <v>576</v>
      </c>
    </row>
    <row r="937" spans="2:8">
      <c r="B937" s="39">
        <v>4</v>
      </c>
      <c r="C937" s="32">
        <v>11.1822195</v>
      </c>
      <c r="D937" s="32">
        <v>0.912413048212714</v>
      </c>
      <c r="E937" s="32">
        <v>1742</v>
      </c>
      <c r="F937" s="32">
        <v>1752</v>
      </c>
      <c r="G937" s="32" t="s">
        <v>63</v>
      </c>
      <c r="H937" s="32" t="s">
        <v>577</v>
      </c>
    </row>
    <row r="938" spans="2:8">
      <c r="B938" s="39">
        <v>5</v>
      </c>
      <c r="C938" s="32">
        <v>9.220272</v>
      </c>
      <c r="D938" s="32">
        <v>0.905910804407735</v>
      </c>
      <c r="E938" s="32">
        <v>727</v>
      </c>
      <c r="F938" s="32">
        <v>733</v>
      </c>
      <c r="G938" s="32" t="s">
        <v>63</v>
      </c>
      <c r="H938" s="32" t="s">
        <v>65</v>
      </c>
    </row>
    <row r="939" spans="2:8">
      <c r="B939" s="39">
        <v>6</v>
      </c>
      <c r="C939" s="32">
        <v>9.220272</v>
      </c>
      <c r="D939" s="32">
        <v>0.905910804407735</v>
      </c>
      <c r="E939" s="32">
        <v>1001</v>
      </c>
      <c r="F939" s="32">
        <v>1007</v>
      </c>
      <c r="G939" s="32" t="s">
        <v>63</v>
      </c>
      <c r="H939" s="32" t="s">
        <v>65</v>
      </c>
    </row>
    <row r="940" spans="2:8">
      <c r="B940" s="39">
        <v>7</v>
      </c>
      <c r="C940" s="32">
        <v>10.059384</v>
      </c>
      <c r="D940" s="32">
        <v>0.905635364250072</v>
      </c>
      <c r="E940" s="32">
        <v>159</v>
      </c>
      <c r="F940" s="32">
        <v>169</v>
      </c>
      <c r="G940" s="32" t="s">
        <v>63</v>
      </c>
      <c r="H940" s="32" t="s">
        <v>482</v>
      </c>
    </row>
    <row r="941" spans="2:8">
      <c r="B941" s="39">
        <v>8</v>
      </c>
      <c r="C941" s="32">
        <v>9.10647</v>
      </c>
      <c r="D941" s="32">
        <v>0.902817740785682</v>
      </c>
      <c r="E941" s="32">
        <v>49</v>
      </c>
      <c r="F941" s="32">
        <v>55</v>
      </c>
      <c r="G941" s="32" t="s">
        <v>63</v>
      </c>
      <c r="H941" s="32" t="s">
        <v>77</v>
      </c>
    </row>
    <row r="942" spans="2:8">
      <c r="B942" s="39">
        <v>9</v>
      </c>
      <c r="C942" s="32">
        <v>9.10647</v>
      </c>
      <c r="D942" s="32">
        <v>0.902817740785682</v>
      </c>
      <c r="E942" s="32">
        <v>161</v>
      </c>
      <c r="F942" s="32">
        <v>167</v>
      </c>
      <c r="G942" s="32" t="s">
        <v>63</v>
      </c>
      <c r="H942" s="32" t="s">
        <v>77</v>
      </c>
    </row>
    <row r="943" spans="2:8">
      <c r="B943" s="39">
        <v>10</v>
      </c>
      <c r="C943" s="32">
        <v>9.922259</v>
      </c>
      <c r="D943" s="32">
        <v>0.902181572515444</v>
      </c>
      <c r="E943" s="32">
        <v>47</v>
      </c>
      <c r="F943" s="32">
        <v>57</v>
      </c>
      <c r="G943" s="32" t="s">
        <v>63</v>
      </c>
      <c r="H943" s="32" t="s">
        <v>344</v>
      </c>
    </row>
    <row r="944" spans="2:8">
      <c r="B944" s="39">
        <v>11</v>
      </c>
      <c r="C944" s="32">
        <v>10.41873</v>
      </c>
      <c r="D944" s="32">
        <v>0.900762142853025</v>
      </c>
      <c r="E944" s="32">
        <v>158</v>
      </c>
      <c r="F944" s="32">
        <v>168</v>
      </c>
      <c r="G944" s="32" t="s">
        <v>61</v>
      </c>
      <c r="H944" s="32" t="s">
        <v>578</v>
      </c>
    </row>
    <row r="946" spans="1:8">
      <c r="A946" s="35" t="s">
        <v>579</v>
      </c>
      <c r="B946" s="39">
        <v>1</v>
      </c>
      <c r="C946" s="32">
        <v>12.682061</v>
      </c>
      <c r="D946" s="32">
        <v>0.999999995741058</v>
      </c>
      <c r="E946" s="32">
        <v>38</v>
      </c>
      <c r="F946" s="32">
        <v>44</v>
      </c>
      <c r="G946" s="32" t="s">
        <v>63</v>
      </c>
      <c r="H946" s="32" t="s">
        <v>112</v>
      </c>
    </row>
    <row r="947" spans="2:8">
      <c r="B947" s="39">
        <v>2</v>
      </c>
      <c r="C947" s="32">
        <v>12.682061</v>
      </c>
      <c r="D947" s="32">
        <v>0.999999995741058</v>
      </c>
      <c r="E947" s="32">
        <v>826</v>
      </c>
      <c r="F947" s="32">
        <v>832</v>
      </c>
      <c r="G947" s="32" t="s">
        <v>61</v>
      </c>
      <c r="H947" s="32" t="s">
        <v>112</v>
      </c>
    </row>
    <row r="948" spans="2:8">
      <c r="B948" s="39">
        <v>3</v>
      </c>
      <c r="C948" s="32">
        <v>13.322873</v>
      </c>
      <c r="D948" s="32">
        <v>0.98783342648538</v>
      </c>
      <c r="E948" s="32">
        <v>36</v>
      </c>
      <c r="F948" s="32">
        <v>46</v>
      </c>
      <c r="G948" s="32" t="s">
        <v>63</v>
      </c>
      <c r="H948" s="32" t="s">
        <v>580</v>
      </c>
    </row>
    <row r="949" spans="2:8">
      <c r="B949" s="39">
        <v>4</v>
      </c>
      <c r="C949" s="32">
        <v>15.701835</v>
      </c>
      <c r="D949" s="32">
        <v>0.981382684667945</v>
      </c>
      <c r="E949" s="32">
        <v>825</v>
      </c>
      <c r="F949" s="32">
        <v>835</v>
      </c>
      <c r="G949" s="32" t="s">
        <v>63</v>
      </c>
      <c r="H949" s="32" t="s">
        <v>581</v>
      </c>
    </row>
    <row r="950" spans="2:8">
      <c r="B950" s="39">
        <v>5</v>
      </c>
      <c r="C950" s="32">
        <v>15.508818</v>
      </c>
      <c r="D950" s="32">
        <v>0.978437231965127</v>
      </c>
      <c r="E950" s="32">
        <v>35</v>
      </c>
      <c r="F950" s="32">
        <v>45</v>
      </c>
      <c r="G950" s="32" t="s">
        <v>61</v>
      </c>
      <c r="H950" s="32" t="s">
        <v>276</v>
      </c>
    </row>
    <row r="951" spans="2:8">
      <c r="B951" s="39">
        <v>6</v>
      </c>
      <c r="C951" s="32">
        <v>12.90142</v>
      </c>
      <c r="D951" s="32">
        <v>0.977218204098517</v>
      </c>
      <c r="E951" s="32">
        <v>824</v>
      </c>
      <c r="F951" s="32">
        <v>834</v>
      </c>
      <c r="G951" s="32" t="s">
        <v>61</v>
      </c>
      <c r="H951" s="32" t="s">
        <v>582</v>
      </c>
    </row>
    <row r="952" spans="2:8">
      <c r="B952" s="39">
        <v>7</v>
      </c>
      <c r="C952" s="32">
        <v>13.019494</v>
      </c>
      <c r="D952" s="32">
        <v>0.945645853365361</v>
      </c>
      <c r="E952" s="32">
        <v>35</v>
      </c>
      <c r="F952" s="32">
        <v>44</v>
      </c>
      <c r="G952" s="32" t="s">
        <v>63</v>
      </c>
      <c r="H952" s="32" t="s">
        <v>277</v>
      </c>
    </row>
    <row r="953" spans="2:8">
      <c r="B953" s="39">
        <v>8</v>
      </c>
      <c r="C953" s="32">
        <v>11.029205</v>
      </c>
      <c r="D953" s="32">
        <v>0.910078041321127</v>
      </c>
      <c r="E953" s="32">
        <v>124</v>
      </c>
      <c r="F953" s="32">
        <v>134</v>
      </c>
      <c r="G953" s="32" t="s">
        <v>63</v>
      </c>
      <c r="H953" s="32" t="s">
        <v>255</v>
      </c>
    </row>
    <row r="954" spans="2:8">
      <c r="B954" s="39">
        <v>9</v>
      </c>
      <c r="C954" s="32">
        <v>14.156302</v>
      </c>
      <c r="D954" s="32">
        <v>0.907128850259317</v>
      </c>
      <c r="E954" s="32">
        <v>826</v>
      </c>
      <c r="F954" s="32">
        <v>838</v>
      </c>
      <c r="G954" s="32" t="s">
        <v>61</v>
      </c>
      <c r="H954" s="32" t="s">
        <v>583</v>
      </c>
    </row>
    <row r="955" spans="2:8">
      <c r="B955" s="39">
        <v>10</v>
      </c>
      <c r="C955" s="32">
        <v>9.220272</v>
      </c>
      <c r="D955" s="32">
        <v>0.905910804407735</v>
      </c>
      <c r="E955" s="32">
        <v>1075</v>
      </c>
      <c r="F955" s="32">
        <v>1081</v>
      </c>
      <c r="G955" s="32" t="s">
        <v>61</v>
      </c>
      <c r="H955" s="32" t="s">
        <v>65</v>
      </c>
    </row>
    <row r="956" spans="2:8">
      <c r="B956" s="39">
        <v>11</v>
      </c>
      <c r="C956" s="32">
        <v>11.984412</v>
      </c>
      <c r="D956" s="32">
        <v>0.90492585042271</v>
      </c>
      <c r="E956" s="32">
        <v>826</v>
      </c>
      <c r="F956" s="32">
        <v>837</v>
      </c>
      <c r="G956" s="32" t="s">
        <v>61</v>
      </c>
      <c r="H956" s="32" t="s">
        <v>584</v>
      </c>
    </row>
    <row r="957" spans="2:8">
      <c r="B957" s="39">
        <v>12</v>
      </c>
      <c r="C957" s="32">
        <v>10.880356</v>
      </c>
      <c r="D957" s="32">
        <v>0.903762972856512</v>
      </c>
      <c r="E957" s="32">
        <v>1085</v>
      </c>
      <c r="F957" s="32">
        <v>1094</v>
      </c>
      <c r="G957" s="32" t="s">
        <v>61</v>
      </c>
      <c r="H957" s="32" t="s">
        <v>494</v>
      </c>
    </row>
    <row r="958" spans="2:8">
      <c r="B958" s="39">
        <v>13</v>
      </c>
      <c r="C958" s="32">
        <v>9.10647</v>
      </c>
      <c r="D958" s="32">
        <v>0.902817740785682</v>
      </c>
      <c r="E958" s="32">
        <v>347</v>
      </c>
      <c r="F958" s="32">
        <v>353</v>
      </c>
      <c r="G958" s="32" t="s">
        <v>61</v>
      </c>
      <c r="H958" s="32" t="s">
        <v>77</v>
      </c>
    </row>
    <row r="959" spans="2:8">
      <c r="B959" s="39">
        <v>14</v>
      </c>
      <c r="C959" s="32">
        <v>9.898741</v>
      </c>
      <c r="D959" s="32">
        <v>0.90158920637432</v>
      </c>
      <c r="E959" s="32">
        <v>345</v>
      </c>
      <c r="F959" s="32">
        <v>355</v>
      </c>
      <c r="G959" s="32" t="s">
        <v>61</v>
      </c>
      <c r="H959" s="32" t="s">
        <v>127</v>
      </c>
    </row>
    <row r="960" spans="2:8">
      <c r="B960" s="39">
        <v>15</v>
      </c>
      <c r="C960" s="32">
        <v>10.75081</v>
      </c>
      <c r="D960" s="32">
        <v>0.90122654649871</v>
      </c>
      <c r="E960" s="32">
        <v>125</v>
      </c>
      <c r="F960" s="32">
        <v>134</v>
      </c>
      <c r="G960" s="32" t="s">
        <v>61</v>
      </c>
      <c r="H960" s="32" t="s">
        <v>160</v>
      </c>
    </row>
    <row r="961" spans="2:8">
      <c r="B961" s="39">
        <v>16</v>
      </c>
      <c r="C961" s="32">
        <v>14.193752</v>
      </c>
      <c r="D961" s="32">
        <v>0.900089137268311</v>
      </c>
      <c r="E961" s="32">
        <v>826</v>
      </c>
      <c r="F961" s="32">
        <v>838</v>
      </c>
      <c r="G961" s="32" t="s">
        <v>61</v>
      </c>
      <c r="H961" s="32" t="s">
        <v>583</v>
      </c>
    </row>
    <row r="963" spans="1:8">
      <c r="A963" s="35" t="s">
        <v>585</v>
      </c>
      <c r="B963" s="39">
        <v>1</v>
      </c>
      <c r="C963" s="32">
        <v>10.183487</v>
      </c>
      <c r="D963" s="32">
        <v>0.908761157945</v>
      </c>
      <c r="E963" s="32">
        <v>551</v>
      </c>
      <c r="F963" s="32">
        <v>561</v>
      </c>
      <c r="G963" s="32" t="s">
        <v>61</v>
      </c>
      <c r="H963" s="32" t="s">
        <v>568</v>
      </c>
    </row>
    <row r="964" spans="2:8">
      <c r="B964" s="39">
        <v>2</v>
      </c>
      <c r="C964" s="32">
        <v>9.220272</v>
      </c>
      <c r="D964" s="32">
        <v>0.905910804407735</v>
      </c>
      <c r="E964" s="32">
        <v>553</v>
      </c>
      <c r="F964" s="32">
        <v>559</v>
      </c>
      <c r="G964" s="32" t="s">
        <v>61</v>
      </c>
      <c r="H964" s="32" t="s">
        <v>65</v>
      </c>
    </row>
    <row r="965" spans="2:8">
      <c r="B965" s="39">
        <v>3</v>
      </c>
      <c r="C965" s="32">
        <v>9.220272</v>
      </c>
      <c r="D965" s="32">
        <v>0.905910804407735</v>
      </c>
      <c r="E965" s="32">
        <v>995</v>
      </c>
      <c r="F965" s="32">
        <v>1001</v>
      </c>
      <c r="G965" s="32" t="s">
        <v>61</v>
      </c>
      <c r="H965" s="32" t="s">
        <v>65</v>
      </c>
    </row>
    <row r="968" spans="1:8">
      <c r="A968" s="35" t="s">
        <v>586</v>
      </c>
      <c r="B968" s="39">
        <v>1</v>
      </c>
      <c r="C968" s="32">
        <v>11.402169</v>
      </c>
      <c r="D968" s="32">
        <v>0.915769496008149</v>
      </c>
      <c r="E968" s="32">
        <v>67</v>
      </c>
      <c r="F968" s="32">
        <v>77</v>
      </c>
      <c r="G968" s="32" t="s">
        <v>61</v>
      </c>
      <c r="H968" s="32" t="s">
        <v>587</v>
      </c>
    </row>
    <row r="969" spans="2:8">
      <c r="B969" s="39">
        <v>2</v>
      </c>
      <c r="C969" s="32">
        <v>12.369312</v>
      </c>
      <c r="D969" s="32">
        <v>0.910925427837381</v>
      </c>
      <c r="E969" s="32">
        <v>977</v>
      </c>
      <c r="F969" s="32">
        <v>988</v>
      </c>
      <c r="G969" s="32" t="s">
        <v>61</v>
      </c>
      <c r="H969" s="32" t="s">
        <v>76</v>
      </c>
    </row>
    <row r="970" spans="2:8">
      <c r="B970" s="39">
        <v>3</v>
      </c>
      <c r="C970" s="32">
        <v>9.220272</v>
      </c>
      <c r="D970" s="32">
        <v>0.905910804407735</v>
      </c>
      <c r="E970" s="32">
        <v>70</v>
      </c>
      <c r="F970" s="32">
        <v>76</v>
      </c>
      <c r="G970" s="32" t="s">
        <v>63</v>
      </c>
      <c r="H970" s="32" t="s">
        <v>65</v>
      </c>
    </row>
    <row r="972" spans="1:8">
      <c r="A972" s="35" t="s">
        <v>588</v>
      </c>
      <c r="B972" s="39">
        <v>1</v>
      </c>
      <c r="C972" s="32">
        <v>12.325278</v>
      </c>
      <c r="D972" s="32">
        <v>0.929856203274171</v>
      </c>
      <c r="E972" s="32">
        <v>496</v>
      </c>
      <c r="F972" s="32">
        <v>506</v>
      </c>
      <c r="G972" s="32" t="s">
        <v>63</v>
      </c>
      <c r="H972" s="32" t="s">
        <v>534</v>
      </c>
    </row>
    <row r="973" spans="2:8">
      <c r="B973" s="39">
        <v>2</v>
      </c>
      <c r="C973" s="32">
        <v>11.226276</v>
      </c>
      <c r="D973" s="32">
        <v>0.910535863662594</v>
      </c>
      <c r="E973" s="32">
        <v>497</v>
      </c>
      <c r="F973" s="32">
        <v>506</v>
      </c>
      <c r="G973" s="32" t="s">
        <v>61</v>
      </c>
      <c r="H973" s="32" t="s">
        <v>350</v>
      </c>
    </row>
    <row r="974" spans="2:8">
      <c r="B974" s="39">
        <v>3</v>
      </c>
      <c r="C974" s="32">
        <v>11.204115</v>
      </c>
      <c r="D974" s="32">
        <v>0.910101956789732</v>
      </c>
      <c r="E974" s="32">
        <v>1460</v>
      </c>
      <c r="F974" s="32">
        <v>1469</v>
      </c>
      <c r="G974" s="32" t="s">
        <v>63</v>
      </c>
      <c r="H974" s="32" t="s">
        <v>92</v>
      </c>
    </row>
    <row r="975" spans="2:8">
      <c r="B975" s="39">
        <v>4</v>
      </c>
      <c r="C975" s="32">
        <v>12.11732</v>
      </c>
      <c r="D975" s="32">
        <v>0.906997533578973</v>
      </c>
      <c r="E975" s="32">
        <v>1458</v>
      </c>
      <c r="F975" s="32">
        <v>1469</v>
      </c>
      <c r="G975" s="32" t="s">
        <v>63</v>
      </c>
      <c r="H975" s="32" t="s">
        <v>93</v>
      </c>
    </row>
    <row r="976" spans="2:8">
      <c r="B976" s="39">
        <v>5</v>
      </c>
      <c r="C976" s="32">
        <v>10.923687</v>
      </c>
      <c r="D976" s="32">
        <v>0.90461136741178</v>
      </c>
      <c r="E976" s="32">
        <v>1084</v>
      </c>
      <c r="F976" s="32">
        <v>1093</v>
      </c>
      <c r="G976" s="32" t="s">
        <v>61</v>
      </c>
      <c r="H976" s="32" t="s">
        <v>589</v>
      </c>
    </row>
    <row r="977" spans="2:8">
      <c r="B977" s="39">
        <v>6</v>
      </c>
      <c r="C977" s="32">
        <v>9.10647</v>
      </c>
      <c r="D977" s="32">
        <v>0.902817740785682</v>
      </c>
      <c r="E977" s="32">
        <v>497</v>
      </c>
      <c r="F977" s="32">
        <v>503</v>
      </c>
      <c r="G977" s="32" t="s">
        <v>61</v>
      </c>
      <c r="H977" s="32" t="s">
        <v>77</v>
      </c>
    </row>
    <row r="979" spans="1:8">
      <c r="A979" s="35" t="s">
        <v>590</v>
      </c>
      <c r="B979" s="39">
        <v>1</v>
      </c>
      <c r="C979" s="32">
        <v>13.753566</v>
      </c>
      <c r="D979" s="32">
        <v>0.932502289458027</v>
      </c>
      <c r="E979" s="32">
        <v>590</v>
      </c>
      <c r="F979" s="32">
        <v>601</v>
      </c>
      <c r="G979" s="32" t="s">
        <v>63</v>
      </c>
      <c r="H979" s="32" t="s">
        <v>80</v>
      </c>
    </row>
    <row r="981" spans="1:8">
      <c r="A981" s="35" t="s">
        <v>591</v>
      </c>
      <c r="B981" s="39">
        <v>1</v>
      </c>
      <c r="C981" s="32">
        <v>10.784292</v>
      </c>
      <c r="D981" s="32">
        <v>0.92389374564407</v>
      </c>
      <c r="E981" s="32">
        <v>1572</v>
      </c>
      <c r="F981" s="32">
        <v>1582</v>
      </c>
      <c r="G981" s="32" t="s">
        <v>61</v>
      </c>
      <c r="H981" s="32" t="s">
        <v>592</v>
      </c>
    </row>
    <row r="982" spans="2:8">
      <c r="B982" s="39">
        <v>2</v>
      </c>
      <c r="C982" s="32">
        <v>11.604892</v>
      </c>
      <c r="D982" s="32">
        <v>0.918863055968414</v>
      </c>
      <c r="E982" s="32">
        <v>1573</v>
      </c>
      <c r="F982" s="32">
        <v>1583</v>
      </c>
      <c r="G982" s="32" t="s">
        <v>63</v>
      </c>
      <c r="H982" s="32" t="s">
        <v>593</v>
      </c>
    </row>
    <row r="983" spans="2:8">
      <c r="B983" s="39">
        <v>3</v>
      </c>
      <c r="C983" s="32">
        <v>9.660434</v>
      </c>
      <c r="D983" s="32">
        <v>0.917874115086633</v>
      </c>
      <c r="E983" s="32">
        <v>1574</v>
      </c>
      <c r="F983" s="32">
        <v>1580</v>
      </c>
      <c r="G983" s="32" t="s">
        <v>61</v>
      </c>
      <c r="H983" s="32" t="s">
        <v>82</v>
      </c>
    </row>
    <row r="984" spans="2:8">
      <c r="B984" s="39">
        <v>4</v>
      </c>
      <c r="C984" s="32">
        <v>10.39994</v>
      </c>
      <c r="D984" s="32">
        <v>0.900475402429179</v>
      </c>
      <c r="E984" s="32">
        <v>243</v>
      </c>
      <c r="F984" s="32">
        <v>253</v>
      </c>
      <c r="G984" s="32" t="s">
        <v>61</v>
      </c>
      <c r="H984" s="32" t="s">
        <v>109</v>
      </c>
    </row>
    <row r="986" spans="1:8">
      <c r="A986" s="35" t="s">
        <v>594</v>
      </c>
      <c r="B986" s="39">
        <v>1</v>
      </c>
      <c r="C986" s="32">
        <v>13.656455</v>
      </c>
      <c r="D986" s="32">
        <v>0.958117118887256</v>
      </c>
      <c r="E986" s="32">
        <v>1159</v>
      </c>
      <c r="F986" s="32">
        <v>1168</v>
      </c>
      <c r="G986" s="32" t="s">
        <v>61</v>
      </c>
      <c r="H986" s="32" t="s">
        <v>285</v>
      </c>
    </row>
    <row r="987" spans="2:8">
      <c r="B987" s="39">
        <v>2</v>
      </c>
      <c r="C987" s="32">
        <v>15.288373</v>
      </c>
      <c r="D987" s="32">
        <v>0.956425886281665</v>
      </c>
      <c r="E987" s="32">
        <v>1159</v>
      </c>
      <c r="F987" s="32">
        <v>1170</v>
      </c>
      <c r="G987" s="32" t="s">
        <v>61</v>
      </c>
      <c r="H987" s="32" t="s">
        <v>595</v>
      </c>
    </row>
    <row r="988" spans="2:8">
      <c r="B988" s="39">
        <v>3</v>
      </c>
      <c r="C988" s="32">
        <v>16.290363</v>
      </c>
      <c r="D988" s="32">
        <v>0.956295157589708</v>
      </c>
      <c r="E988" s="32">
        <v>1159</v>
      </c>
      <c r="F988" s="32">
        <v>1172</v>
      </c>
      <c r="G988" s="32" t="s">
        <v>61</v>
      </c>
      <c r="H988" s="32" t="s">
        <v>596</v>
      </c>
    </row>
    <row r="989" spans="2:8">
      <c r="B989" s="39">
        <v>4</v>
      </c>
      <c r="C989" s="32">
        <v>17.008007</v>
      </c>
      <c r="D989" s="32">
        <v>0.947372594755332</v>
      </c>
      <c r="E989" s="32">
        <v>1159</v>
      </c>
      <c r="F989" s="32">
        <v>1172</v>
      </c>
      <c r="G989" s="32" t="s">
        <v>61</v>
      </c>
      <c r="H989" s="32" t="s">
        <v>596</v>
      </c>
    </row>
    <row r="990" spans="2:8">
      <c r="B990" s="39">
        <v>5</v>
      </c>
      <c r="C990" s="32">
        <v>16.490074</v>
      </c>
      <c r="D990" s="32">
        <v>0.94603963750677</v>
      </c>
      <c r="E990" s="32">
        <v>1159</v>
      </c>
      <c r="F990" s="32">
        <v>1171</v>
      </c>
      <c r="G990" s="32" t="s">
        <v>61</v>
      </c>
      <c r="H990" s="32" t="s">
        <v>597</v>
      </c>
    </row>
    <row r="991" spans="2:8">
      <c r="B991" s="39">
        <v>6</v>
      </c>
      <c r="C991" s="32">
        <v>14.485246</v>
      </c>
      <c r="D991" s="32">
        <v>0.943907249810157</v>
      </c>
      <c r="E991" s="32">
        <v>571</v>
      </c>
      <c r="F991" s="32">
        <v>582</v>
      </c>
      <c r="G991" s="32" t="s">
        <v>61</v>
      </c>
      <c r="H991" s="32" t="s">
        <v>598</v>
      </c>
    </row>
    <row r="992" spans="2:8">
      <c r="B992" s="39">
        <v>7</v>
      </c>
      <c r="C992" s="32">
        <v>14.882059</v>
      </c>
      <c r="D992" s="32">
        <v>0.943797422441694</v>
      </c>
      <c r="E992" s="32">
        <v>1159</v>
      </c>
      <c r="F992" s="32">
        <v>1171</v>
      </c>
      <c r="G992" s="32" t="s">
        <v>61</v>
      </c>
      <c r="H992" s="32" t="s">
        <v>597</v>
      </c>
    </row>
    <row r="993" spans="2:8">
      <c r="B993" s="39">
        <v>8</v>
      </c>
      <c r="C993" s="32">
        <v>14.669235</v>
      </c>
      <c r="D993" s="32">
        <v>0.932209564235139</v>
      </c>
      <c r="E993" s="32">
        <v>571</v>
      </c>
      <c r="F993" s="32">
        <v>584</v>
      </c>
      <c r="G993" s="32" t="s">
        <v>61</v>
      </c>
      <c r="H993" s="32" t="s">
        <v>599</v>
      </c>
    </row>
    <row r="994" spans="2:8">
      <c r="B994" s="39">
        <v>9</v>
      </c>
      <c r="C994" s="32">
        <v>14.635961</v>
      </c>
      <c r="D994" s="32">
        <v>0.931715192623483</v>
      </c>
      <c r="E994" s="32">
        <v>1097</v>
      </c>
      <c r="F994" s="32">
        <v>1110</v>
      </c>
      <c r="G994" s="32" t="s">
        <v>61</v>
      </c>
      <c r="H994" s="32" t="s">
        <v>600</v>
      </c>
    </row>
    <row r="995" spans="2:8">
      <c r="B995" s="39">
        <v>10</v>
      </c>
      <c r="C995" s="32">
        <v>13.489556</v>
      </c>
      <c r="D995" s="32">
        <v>0.928387077962369</v>
      </c>
      <c r="E995" s="32">
        <v>1097</v>
      </c>
      <c r="F995" s="32">
        <v>1108</v>
      </c>
      <c r="G995" s="32" t="s">
        <v>61</v>
      </c>
      <c r="H995" s="32" t="s">
        <v>601</v>
      </c>
    </row>
    <row r="996" spans="2:8">
      <c r="B996" s="39">
        <v>11</v>
      </c>
      <c r="C996" s="32">
        <v>11.685745</v>
      </c>
      <c r="D996" s="32">
        <v>0.920096885328113</v>
      </c>
      <c r="E996" s="32">
        <v>605</v>
      </c>
      <c r="F996" s="32">
        <v>615</v>
      </c>
      <c r="G996" s="32" t="s">
        <v>61</v>
      </c>
      <c r="H996" s="32" t="s">
        <v>602</v>
      </c>
    </row>
    <row r="997" spans="2:8">
      <c r="B997" s="39">
        <v>12</v>
      </c>
      <c r="C997" s="32">
        <v>14.320622</v>
      </c>
      <c r="D997" s="32">
        <v>0.909910035610228</v>
      </c>
      <c r="E997" s="32">
        <v>1159</v>
      </c>
      <c r="F997" s="32">
        <v>1171</v>
      </c>
      <c r="G997" s="32" t="s">
        <v>61</v>
      </c>
      <c r="H997" s="32" t="s">
        <v>597</v>
      </c>
    </row>
    <row r="998" spans="2:8">
      <c r="B998" s="39">
        <v>13</v>
      </c>
      <c r="C998" s="32">
        <v>14.323434</v>
      </c>
      <c r="D998" s="32">
        <v>0.906156490852732</v>
      </c>
      <c r="E998" s="32">
        <v>1159</v>
      </c>
      <c r="F998" s="32">
        <v>1172</v>
      </c>
      <c r="G998" s="32" t="s">
        <v>61</v>
      </c>
      <c r="H998" s="32" t="s">
        <v>596</v>
      </c>
    </row>
    <row r="999" spans="2:8">
      <c r="B999" s="39">
        <v>14</v>
      </c>
      <c r="C999" s="32">
        <v>10.560475</v>
      </c>
      <c r="D999" s="32">
        <v>0.902925189898489</v>
      </c>
      <c r="E999" s="32">
        <v>1158</v>
      </c>
      <c r="F999" s="32">
        <v>1168</v>
      </c>
      <c r="G999" s="32" t="s">
        <v>63</v>
      </c>
      <c r="H999" s="32" t="s">
        <v>289</v>
      </c>
    </row>
    <row r="1000" spans="2:8">
      <c r="B1000" s="39">
        <v>15</v>
      </c>
      <c r="C1000" s="32">
        <v>14.539444</v>
      </c>
      <c r="D1000" s="32">
        <v>0.90227777444035</v>
      </c>
      <c r="E1000" s="32">
        <v>1159</v>
      </c>
      <c r="F1000" s="32">
        <v>1172</v>
      </c>
      <c r="G1000" s="32" t="s">
        <v>61</v>
      </c>
      <c r="H1000" s="32" t="s">
        <v>596</v>
      </c>
    </row>
    <row r="1001" spans="2:8">
      <c r="B1001" s="39">
        <v>16</v>
      </c>
      <c r="C1001" s="32">
        <v>14.263175</v>
      </c>
      <c r="D1001" s="32">
        <v>0.90128793746166</v>
      </c>
      <c r="E1001" s="32">
        <v>1159</v>
      </c>
      <c r="F1001" s="32">
        <v>1171</v>
      </c>
      <c r="G1001" s="32" t="s">
        <v>61</v>
      </c>
      <c r="H1001" s="32" t="s">
        <v>597</v>
      </c>
    </row>
    <row r="1003" spans="1:8">
      <c r="A1003" s="35" t="s">
        <v>603</v>
      </c>
      <c r="B1003" s="39">
        <v>1</v>
      </c>
      <c r="C1003" s="32">
        <v>13.526909</v>
      </c>
      <c r="D1003" s="32">
        <v>0.955580692529454</v>
      </c>
      <c r="E1003" s="32">
        <v>819</v>
      </c>
      <c r="F1003" s="32">
        <v>828</v>
      </c>
      <c r="G1003" s="32" t="s">
        <v>61</v>
      </c>
      <c r="H1003" s="32" t="s">
        <v>464</v>
      </c>
    </row>
    <row r="1004" spans="2:8">
      <c r="B1004" s="39">
        <v>2</v>
      </c>
      <c r="C1004" s="32">
        <v>12.01643</v>
      </c>
      <c r="D1004" s="32">
        <v>0.925143155870061</v>
      </c>
      <c r="E1004" s="32">
        <v>818</v>
      </c>
      <c r="F1004" s="32">
        <v>828</v>
      </c>
      <c r="G1004" s="32" t="s">
        <v>63</v>
      </c>
      <c r="H1004" s="32" t="s">
        <v>467</v>
      </c>
    </row>
    <row r="1005" spans="2:8">
      <c r="B1005" s="39">
        <v>3</v>
      </c>
      <c r="C1005" s="32">
        <v>13.978624</v>
      </c>
      <c r="D1005" s="32">
        <v>0.921948948100516</v>
      </c>
      <c r="E1005" s="32">
        <v>1935</v>
      </c>
      <c r="F1005" s="32">
        <v>1948</v>
      </c>
      <c r="G1005" s="32" t="s">
        <v>61</v>
      </c>
      <c r="H1005" s="32" t="s">
        <v>604</v>
      </c>
    </row>
    <row r="1006" spans="2:8">
      <c r="B1006" s="39">
        <v>4</v>
      </c>
      <c r="C1006" s="32">
        <v>12.832719</v>
      </c>
      <c r="D1006" s="32">
        <v>0.918148714082335</v>
      </c>
      <c r="E1006" s="32">
        <v>1935</v>
      </c>
      <c r="F1006" s="32">
        <v>1946</v>
      </c>
      <c r="G1006" s="32" t="s">
        <v>61</v>
      </c>
      <c r="H1006" s="32" t="s">
        <v>605</v>
      </c>
    </row>
    <row r="1007" spans="2:8">
      <c r="B1007" s="39">
        <v>5</v>
      </c>
      <c r="C1007" s="32">
        <v>14.769469</v>
      </c>
      <c r="D1007" s="32">
        <v>0.914721101022091</v>
      </c>
      <c r="E1007" s="32">
        <v>1935</v>
      </c>
      <c r="F1007" s="32">
        <v>1948</v>
      </c>
      <c r="G1007" s="32" t="s">
        <v>61</v>
      </c>
      <c r="H1007" s="32" t="s">
        <v>604</v>
      </c>
    </row>
    <row r="1008" spans="2:8">
      <c r="B1008" s="39">
        <v>6</v>
      </c>
      <c r="C1008" s="32">
        <v>14.252537</v>
      </c>
      <c r="D1008" s="32">
        <v>0.912571915630274</v>
      </c>
      <c r="E1008" s="32">
        <v>1935</v>
      </c>
      <c r="F1008" s="32">
        <v>1947</v>
      </c>
      <c r="G1008" s="32" t="s">
        <v>61</v>
      </c>
      <c r="H1008" s="32" t="s">
        <v>606</v>
      </c>
    </row>
    <row r="1009" spans="2:8">
      <c r="B1009" s="39">
        <v>7</v>
      </c>
      <c r="C1009" s="32">
        <v>9.220272</v>
      </c>
      <c r="D1009" s="32">
        <v>0.905910804407735</v>
      </c>
      <c r="E1009" s="32">
        <v>1217</v>
      </c>
      <c r="F1009" s="32">
        <v>1223</v>
      </c>
      <c r="G1009" s="32" t="s">
        <v>63</v>
      </c>
      <c r="H1009" s="32" t="s">
        <v>65</v>
      </c>
    </row>
    <row r="1011" spans="1:8">
      <c r="A1011" s="35" t="s">
        <v>607</v>
      </c>
      <c r="B1011" s="39">
        <v>1</v>
      </c>
      <c r="C1011" s="32">
        <v>12.158648</v>
      </c>
      <c r="D1011" s="32">
        <v>0.927313406717473</v>
      </c>
      <c r="E1011" s="32">
        <v>962</v>
      </c>
      <c r="F1011" s="32">
        <v>972</v>
      </c>
      <c r="G1011" s="32" t="s">
        <v>61</v>
      </c>
      <c r="H1011" s="32" t="s">
        <v>62</v>
      </c>
    </row>
    <row r="1012" spans="2:8">
      <c r="B1012" s="39">
        <v>2</v>
      </c>
      <c r="C1012" s="32">
        <v>10.414226</v>
      </c>
      <c r="D1012" s="32">
        <v>0.900693408395236</v>
      </c>
      <c r="E1012" s="32">
        <v>162</v>
      </c>
      <c r="F1012" s="32">
        <v>172</v>
      </c>
      <c r="G1012" s="32" t="s">
        <v>63</v>
      </c>
      <c r="H1012" s="32" t="s">
        <v>608</v>
      </c>
    </row>
    <row r="1013" spans="2:8">
      <c r="B1013" s="39">
        <v>3</v>
      </c>
      <c r="C1013" s="32">
        <v>10.276432</v>
      </c>
      <c r="D1013" s="32">
        <v>0.911102182401184</v>
      </c>
      <c r="E1013" s="32">
        <v>219</v>
      </c>
      <c r="F1013" s="32">
        <v>229</v>
      </c>
      <c r="G1013" s="32" t="s">
        <v>63</v>
      </c>
      <c r="H1013" s="32" t="s">
        <v>609</v>
      </c>
    </row>
    <row r="1014" spans="2:8">
      <c r="B1014" s="39">
        <v>4</v>
      </c>
      <c r="C1014" s="32">
        <v>9.660434</v>
      </c>
      <c r="D1014" s="32">
        <v>0.917874115086633</v>
      </c>
      <c r="E1014" s="32">
        <v>221</v>
      </c>
      <c r="F1014" s="32">
        <v>227</v>
      </c>
      <c r="G1014" s="32" t="s">
        <v>63</v>
      </c>
      <c r="H1014" s="32" t="s">
        <v>82</v>
      </c>
    </row>
    <row r="1015" spans="2:8">
      <c r="B1015" s="39">
        <v>5</v>
      </c>
      <c r="C1015" s="32">
        <v>9.220272</v>
      </c>
      <c r="D1015" s="32">
        <v>0.905910804407735</v>
      </c>
      <c r="E1015" s="32">
        <v>163</v>
      </c>
      <c r="F1015" s="32">
        <v>169</v>
      </c>
      <c r="G1015" s="32" t="s">
        <v>61</v>
      </c>
      <c r="H1015" s="32" t="s">
        <v>65</v>
      </c>
    </row>
    <row r="1016" spans="2:8">
      <c r="B1016" s="39">
        <v>6</v>
      </c>
      <c r="C1016" s="32">
        <v>9.220272</v>
      </c>
      <c r="D1016" s="32">
        <v>0.905910804407735</v>
      </c>
      <c r="E1016" s="32">
        <v>511</v>
      </c>
      <c r="F1016" s="32">
        <v>517</v>
      </c>
      <c r="G1016" s="32" t="s">
        <v>63</v>
      </c>
      <c r="H1016" s="32" t="s">
        <v>65</v>
      </c>
    </row>
    <row r="1017" spans="2:8">
      <c r="B1017" s="39">
        <v>7</v>
      </c>
      <c r="C1017" s="32">
        <v>9.220272</v>
      </c>
      <c r="D1017" s="32">
        <v>0.905910804407735</v>
      </c>
      <c r="E1017" s="32">
        <v>965</v>
      </c>
      <c r="F1017" s="32">
        <v>971</v>
      </c>
      <c r="G1017" s="32" t="s">
        <v>63</v>
      </c>
      <c r="H1017" s="32" t="s">
        <v>65</v>
      </c>
    </row>
    <row r="1018" spans="2:8">
      <c r="B1018" s="39">
        <v>8</v>
      </c>
      <c r="C1018" s="32">
        <v>12.461335</v>
      </c>
      <c r="D1018" s="32">
        <v>0.912359822105609</v>
      </c>
      <c r="E1018" s="32">
        <v>1585</v>
      </c>
      <c r="F1018" s="32">
        <v>1596</v>
      </c>
      <c r="G1018" s="32" t="s">
        <v>63</v>
      </c>
      <c r="H1018" s="32" t="s">
        <v>610</v>
      </c>
    </row>
    <row r="1019" spans="2:8">
      <c r="B1019" s="39">
        <v>9</v>
      </c>
      <c r="C1019" s="32">
        <v>11.122881</v>
      </c>
      <c r="D1019" s="32">
        <v>0.908511450402336</v>
      </c>
      <c r="E1019" s="32">
        <v>163</v>
      </c>
      <c r="F1019" s="32">
        <v>172</v>
      </c>
      <c r="G1019" s="32" t="s">
        <v>61</v>
      </c>
      <c r="H1019" s="32" t="s">
        <v>71</v>
      </c>
    </row>
    <row r="1020" spans="2:8">
      <c r="B1020" s="39">
        <v>10</v>
      </c>
      <c r="C1020" s="32">
        <v>10.9985075</v>
      </c>
      <c r="D1020" s="32">
        <v>0.906076302591672</v>
      </c>
      <c r="E1020" s="32">
        <v>962</v>
      </c>
      <c r="F1020" s="32">
        <v>971</v>
      </c>
      <c r="G1020" s="32" t="s">
        <v>63</v>
      </c>
      <c r="H1020" s="32" t="s">
        <v>64</v>
      </c>
    </row>
    <row r="1021" spans="2:8">
      <c r="B1021" s="39">
        <v>11</v>
      </c>
      <c r="C1021" s="32">
        <v>10.988549</v>
      </c>
      <c r="D1021" s="32">
        <v>0.905881326450592</v>
      </c>
      <c r="E1021" s="32">
        <v>1587</v>
      </c>
      <c r="F1021" s="32">
        <v>1596</v>
      </c>
      <c r="G1021" s="32" t="s">
        <v>63</v>
      </c>
      <c r="H1021" s="32" t="s">
        <v>422</v>
      </c>
    </row>
    <row r="1023" spans="1:2">
      <c r="A1023" s="35" t="s">
        <v>611</v>
      </c>
      <c r="B1023" s="39" t="s">
        <v>88</v>
      </c>
    </row>
    <row r="1025" spans="1:8">
      <c r="A1025" s="35" t="s">
        <v>612</v>
      </c>
      <c r="B1025" s="39">
        <v>1</v>
      </c>
      <c r="C1025" s="32">
        <v>12.689962</v>
      </c>
      <c r="D1025" s="32">
        <v>0.939193846009236</v>
      </c>
      <c r="E1025" s="32">
        <v>370</v>
      </c>
      <c r="F1025" s="32">
        <v>379</v>
      </c>
      <c r="G1025" s="32" t="s">
        <v>63</v>
      </c>
      <c r="H1025" s="32" t="s">
        <v>613</v>
      </c>
    </row>
    <row r="1026" spans="2:8">
      <c r="B1026" s="39">
        <v>2</v>
      </c>
      <c r="C1026" s="32">
        <v>12.891631</v>
      </c>
      <c r="D1026" s="32">
        <v>0.919067001124146</v>
      </c>
      <c r="E1026" s="32">
        <v>858</v>
      </c>
      <c r="F1026" s="32">
        <v>869</v>
      </c>
      <c r="G1026" s="32" t="s">
        <v>61</v>
      </c>
      <c r="H1026" s="32" t="s">
        <v>614</v>
      </c>
    </row>
    <row r="1027" spans="2:8">
      <c r="B1027" s="39">
        <v>3</v>
      </c>
      <c r="C1027" s="32">
        <v>13.41862</v>
      </c>
      <c r="D1027" s="32">
        <v>0.918358889226513</v>
      </c>
      <c r="E1027" s="32">
        <v>367</v>
      </c>
      <c r="F1027" s="32">
        <v>379</v>
      </c>
      <c r="G1027" s="32" t="s">
        <v>63</v>
      </c>
      <c r="H1027" s="32" t="s">
        <v>615</v>
      </c>
    </row>
    <row r="1028" spans="2:8">
      <c r="B1028" s="39">
        <v>4</v>
      </c>
      <c r="C1028" s="32">
        <v>12.836466</v>
      </c>
      <c r="D1028" s="32">
        <v>0.918207119718805</v>
      </c>
      <c r="E1028" s="32">
        <v>368</v>
      </c>
      <c r="F1028" s="32">
        <v>379</v>
      </c>
      <c r="G1028" s="32" t="s">
        <v>63</v>
      </c>
      <c r="H1028" s="32" t="s">
        <v>616</v>
      </c>
    </row>
    <row r="1029" spans="2:8">
      <c r="B1029" s="39">
        <v>5</v>
      </c>
      <c r="C1029" s="32">
        <v>11.122881</v>
      </c>
      <c r="D1029" s="32">
        <v>0.908511450402336</v>
      </c>
      <c r="E1029" s="32">
        <v>363</v>
      </c>
      <c r="F1029" s="32">
        <v>372</v>
      </c>
      <c r="G1029" s="32" t="s">
        <v>63</v>
      </c>
      <c r="H1029" s="32" t="s">
        <v>71</v>
      </c>
    </row>
    <row r="1030" spans="2:8">
      <c r="B1030" s="39">
        <v>6</v>
      </c>
      <c r="C1030" s="32">
        <v>10.840018</v>
      </c>
      <c r="D1030" s="32">
        <v>0.907191034009477</v>
      </c>
      <c r="E1030" s="32">
        <v>363</v>
      </c>
      <c r="F1030" s="32">
        <v>373</v>
      </c>
      <c r="G1030" s="32" t="s">
        <v>61</v>
      </c>
      <c r="H1030" s="32" t="s">
        <v>617</v>
      </c>
    </row>
    <row r="1031" spans="2:8">
      <c r="B1031" s="39">
        <v>7</v>
      </c>
      <c r="C1031" s="32">
        <v>9.220272</v>
      </c>
      <c r="D1031" s="32">
        <v>0.905910804407735</v>
      </c>
      <c r="E1031" s="32">
        <v>366</v>
      </c>
      <c r="F1031" s="32">
        <v>372</v>
      </c>
      <c r="G1031" s="32" t="s">
        <v>63</v>
      </c>
      <c r="H1031" s="32" t="s">
        <v>65</v>
      </c>
    </row>
    <row r="1033" spans="1:8">
      <c r="A1033" s="35" t="s">
        <v>618</v>
      </c>
      <c r="B1033" s="39">
        <v>1</v>
      </c>
      <c r="C1033" s="32">
        <v>11.143006</v>
      </c>
      <c r="D1033" s="32">
        <v>0.911814652397471</v>
      </c>
      <c r="E1033" s="32">
        <v>1825</v>
      </c>
      <c r="F1033" s="32">
        <v>1835</v>
      </c>
      <c r="G1033" s="32" t="s">
        <v>63</v>
      </c>
      <c r="H1033" s="32" t="s">
        <v>619</v>
      </c>
    </row>
    <row r="1034" spans="2:8">
      <c r="B1034" s="39">
        <v>2</v>
      </c>
      <c r="C1034" s="32">
        <v>11.039819</v>
      </c>
      <c r="D1034" s="32">
        <v>0.910240003163333</v>
      </c>
      <c r="E1034" s="32">
        <v>932</v>
      </c>
      <c r="F1034" s="32">
        <v>942</v>
      </c>
      <c r="G1034" s="32" t="s">
        <v>61</v>
      </c>
      <c r="H1034" s="32" t="s">
        <v>620</v>
      </c>
    </row>
    <row r="1035" spans="2:8">
      <c r="B1035" s="39">
        <v>3</v>
      </c>
      <c r="C1035" s="32">
        <v>12.309441</v>
      </c>
      <c r="D1035" s="32">
        <v>0.909992186336347</v>
      </c>
      <c r="E1035" s="32">
        <v>1818</v>
      </c>
      <c r="F1035" s="32">
        <v>1829</v>
      </c>
      <c r="G1035" s="32" t="s">
        <v>61</v>
      </c>
      <c r="H1035" s="32" t="s">
        <v>547</v>
      </c>
    </row>
    <row r="1036" spans="2:8">
      <c r="B1036" s="39">
        <v>4</v>
      </c>
      <c r="C1036" s="32">
        <v>15.435353</v>
      </c>
      <c r="D1036" s="32">
        <v>0.907654581797682</v>
      </c>
      <c r="E1036" s="32">
        <v>1789</v>
      </c>
      <c r="F1036" s="32">
        <v>1801</v>
      </c>
      <c r="G1036" s="32" t="s">
        <v>61</v>
      </c>
      <c r="H1036" s="32" t="s">
        <v>621</v>
      </c>
    </row>
    <row r="1037" spans="2:8">
      <c r="B1037" s="39">
        <v>5</v>
      </c>
      <c r="C1037" s="32">
        <v>9.220272</v>
      </c>
      <c r="D1037" s="32">
        <v>0.905910804407735</v>
      </c>
      <c r="E1037" s="32">
        <v>1896</v>
      </c>
      <c r="F1037" s="32">
        <v>1902</v>
      </c>
      <c r="G1037" s="32" t="s">
        <v>61</v>
      </c>
      <c r="H1037" s="32" t="s">
        <v>65</v>
      </c>
    </row>
    <row r="1038" spans="2:8">
      <c r="B1038" s="39">
        <v>6</v>
      </c>
      <c r="C1038" s="32">
        <v>13.728911</v>
      </c>
      <c r="D1038" s="32">
        <v>0.904739846095161</v>
      </c>
      <c r="E1038" s="32">
        <v>1789</v>
      </c>
      <c r="F1038" s="32">
        <v>1801</v>
      </c>
      <c r="G1038" s="32" t="s">
        <v>61</v>
      </c>
      <c r="H1038" s="32" t="s">
        <v>621</v>
      </c>
    </row>
    <row r="1039" spans="2:8">
      <c r="B1039" s="39">
        <v>7</v>
      </c>
      <c r="C1039" s="32">
        <v>15.779494</v>
      </c>
      <c r="D1039" s="32">
        <v>0.904008106346224</v>
      </c>
      <c r="E1039" s="32">
        <v>1789</v>
      </c>
      <c r="F1039" s="32">
        <v>1802</v>
      </c>
      <c r="G1039" s="32" t="s">
        <v>61</v>
      </c>
      <c r="H1039" s="32" t="s">
        <v>622</v>
      </c>
    </row>
    <row r="1040" spans="2:8">
      <c r="B1040" s="39">
        <v>8</v>
      </c>
      <c r="C1040" s="32">
        <v>9.10647</v>
      </c>
      <c r="D1040" s="32">
        <v>0.902817740785682</v>
      </c>
      <c r="E1040" s="32">
        <v>1549</v>
      </c>
      <c r="F1040" s="32">
        <v>1555</v>
      </c>
      <c r="G1040" s="32" t="s">
        <v>61</v>
      </c>
      <c r="H1040" s="32" t="s">
        <v>77</v>
      </c>
    </row>
    <row r="1041" spans="2:8">
      <c r="B1041" s="39">
        <v>9</v>
      </c>
      <c r="C1041" s="32">
        <v>9.10647</v>
      </c>
      <c r="D1041" s="32">
        <v>0.902817740785682</v>
      </c>
      <c r="E1041" s="32">
        <v>1826</v>
      </c>
      <c r="F1041" s="32">
        <v>1832</v>
      </c>
      <c r="G1041" s="32" t="s">
        <v>61</v>
      </c>
      <c r="H1041" s="32" t="s">
        <v>77</v>
      </c>
    </row>
    <row r="1042" spans="2:8">
      <c r="B1042" s="39">
        <v>10</v>
      </c>
      <c r="C1042" s="32">
        <v>9.10647</v>
      </c>
      <c r="D1042" s="32">
        <v>0.902817740785682</v>
      </c>
      <c r="E1042" s="32">
        <v>1846</v>
      </c>
      <c r="F1042" s="32">
        <v>1852</v>
      </c>
      <c r="G1042" s="32" t="s">
        <v>61</v>
      </c>
      <c r="H1042" s="32" t="s">
        <v>77</v>
      </c>
    </row>
    <row r="1045" spans="1:8">
      <c r="A1045" s="35" t="s">
        <v>623</v>
      </c>
      <c r="B1045" s="39">
        <v>1</v>
      </c>
      <c r="C1045" s="32">
        <v>14.779815</v>
      </c>
      <c r="D1045" s="32">
        <v>0.980111742130898</v>
      </c>
      <c r="E1045" s="32">
        <v>681</v>
      </c>
      <c r="F1045" s="32">
        <v>690</v>
      </c>
      <c r="G1045" s="32" t="s">
        <v>61</v>
      </c>
      <c r="H1045" s="32" t="s">
        <v>162</v>
      </c>
    </row>
    <row r="1046" spans="2:8">
      <c r="B1046" s="39">
        <v>2</v>
      </c>
      <c r="C1046" s="32">
        <v>16.114546</v>
      </c>
      <c r="D1046" s="32">
        <v>0.965221379812166</v>
      </c>
      <c r="E1046" s="32">
        <v>681</v>
      </c>
      <c r="F1046" s="32">
        <v>693</v>
      </c>
      <c r="G1046" s="32" t="s">
        <v>61</v>
      </c>
      <c r="H1046" s="32" t="s">
        <v>624</v>
      </c>
    </row>
    <row r="1047" spans="2:8">
      <c r="B1047" s="39">
        <v>3</v>
      </c>
      <c r="C1047" s="32">
        <v>15.799725</v>
      </c>
      <c r="D1047" s="32">
        <v>0.959748933935491</v>
      </c>
      <c r="E1047" s="32">
        <v>313</v>
      </c>
      <c r="F1047" s="32">
        <v>325</v>
      </c>
      <c r="G1047" s="32" t="s">
        <v>63</v>
      </c>
      <c r="H1047" s="32" t="s">
        <v>625</v>
      </c>
    </row>
    <row r="1048" spans="2:8">
      <c r="B1048" s="39">
        <v>4</v>
      </c>
      <c r="C1048" s="32">
        <v>15.492787</v>
      </c>
      <c r="D1048" s="32">
        <v>0.959612167203897</v>
      </c>
      <c r="E1048" s="32">
        <v>681</v>
      </c>
      <c r="F1048" s="32">
        <v>692</v>
      </c>
      <c r="G1048" s="32" t="s">
        <v>61</v>
      </c>
      <c r="H1048" s="32" t="s">
        <v>626</v>
      </c>
    </row>
    <row r="1049" spans="2:8">
      <c r="B1049" s="39">
        <v>5</v>
      </c>
      <c r="C1049" s="32">
        <v>13.656455</v>
      </c>
      <c r="D1049" s="32">
        <v>0.958117118887256</v>
      </c>
      <c r="E1049" s="32">
        <v>316</v>
      </c>
      <c r="F1049" s="32">
        <v>325</v>
      </c>
      <c r="G1049" s="32" t="s">
        <v>63</v>
      </c>
      <c r="H1049" s="32" t="s">
        <v>285</v>
      </c>
    </row>
    <row r="1050" spans="2:8">
      <c r="B1050" s="39">
        <v>6</v>
      </c>
      <c r="C1050" s="32">
        <v>15.817146</v>
      </c>
      <c r="D1050" s="32">
        <v>0.949264428427751</v>
      </c>
      <c r="E1050" s="32">
        <v>681</v>
      </c>
      <c r="F1050" s="32">
        <v>694</v>
      </c>
      <c r="G1050" s="32" t="s">
        <v>61</v>
      </c>
      <c r="H1050" s="32" t="s">
        <v>627</v>
      </c>
    </row>
    <row r="1051" spans="2:8">
      <c r="B1051" s="39">
        <v>7</v>
      </c>
      <c r="C1051" s="32">
        <v>15.960149</v>
      </c>
      <c r="D1051" s="32">
        <v>0.937659712673489</v>
      </c>
      <c r="E1051" s="32">
        <v>681</v>
      </c>
      <c r="F1051" s="32">
        <v>693</v>
      </c>
      <c r="G1051" s="32" t="s">
        <v>61</v>
      </c>
      <c r="H1051" s="32" t="s">
        <v>624</v>
      </c>
    </row>
    <row r="1052" spans="2:8">
      <c r="B1052" s="39">
        <v>8</v>
      </c>
      <c r="C1052" s="32">
        <v>15.841537</v>
      </c>
      <c r="D1052" s="32">
        <v>0.936339220673925</v>
      </c>
      <c r="E1052" s="32">
        <v>681</v>
      </c>
      <c r="F1052" s="32">
        <v>693</v>
      </c>
      <c r="G1052" s="32" t="s">
        <v>61</v>
      </c>
      <c r="H1052" s="32" t="s">
        <v>624</v>
      </c>
    </row>
    <row r="1053" spans="2:8">
      <c r="B1053" s="39">
        <v>9</v>
      </c>
      <c r="C1053" s="32">
        <v>15.723297</v>
      </c>
      <c r="D1053" s="32">
        <v>0.934570653412289</v>
      </c>
      <c r="E1053" s="32">
        <v>313</v>
      </c>
      <c r="F1053" s="32">
        <v>325</v>
      </c>
      <c r="G1053" s="32" t="s">
        <v>63</v>
      </c>
      <c r="H1053" s="32" t="s">
        <v>625</v>
      </c>
    </row>
    <row r="1054" spans="2:8">
      <c r="B1054" s="39">
        <v>10</v>
      </c>
      <c r="C1054" s="32">
        <v>15.536776</v>
      </c>
      <c r="D1054" s="32">
        <v>0.92642225724151</v>
      </c>
      <c r="E1054" s="32">
        <v>681</v>
      </c>
      <c r="F1054" s="32">
        <v>694</v>
      </c>
      <c r="G1054" s="32" t="s">
        <v>61</v>
      </c>
      <c r="H1054" s="32" t="s">
        <v>627</v>
      </c>
    </row>
    <row r="1055" spans="2:8">
      <c r="B1055" s="39">
        <v>11</v>
      </c>
      <c r="C1055" s="32">
        <v>15.41491</v>
      </c>
      <c r="D1055" s="32">
        <v>0.924135556601767</v>
      </c>
      <c r="E1055" s="32">
        <v>312</v>
      </c>
      <c r="F1055" s="32">
        <v>325</v>
      </c>
      <c r="G1055" s="32" t="s">
        <v>63</v>
      </c>
      <c r="H1055" s="32" t="s">
        <v>628</v>
      </c>
    </row>
    <row r="1056" spans="2:8">
      <c r="B1056" s="39">
        <v>12</v>
      </c>
      <c r="C1056" s="32">
        <v>15.11787</v>
      </c>
      <c r="D1056" s="32">
        <v>0.923403793220281</v>
      </c>
      <c r="E1056" s="32">
        <v>313</v>
      </c>
      <c r="F1056" s="32">
        <v>325</v>
      </c>
      <c r="G1056" s="32" t="s">
        <v>63</v>
      </c>
      <c r="H1056" s="32" t="s">
        <v>625</v>
      </c>
    </row>
    <row r="1057" spans="2:8">
      <c r="B1057" s="39">
        <v>13</v>
      </c>
      <c r="C1057" s="32">
        <v>12.980886</v>
      </c>
      <c r="D1057" s="32">
        <v>0.920458256385748</v>
      </c>
      <c r="E1057" s="32">
        <v>314</v>
      </c>
      <c r="F1057" s="32">
        <v>325</v>
      </c>
      <c r="G1057" s="32" t="s">
        <v>63</v>
      </c>
      <c r="H1057" s="32" t="s">
        <v>629</v>
      </c>
    </row>
    <row r="1058" spans="2:8">
      <c r="B1058" s="39">
        <v>14</v>
      </c>
      <c r="C1058" s="32">
        <v>15.16395</v>
      </c>
      <c r="D1058" s="32">
        <v>0.92019515988726</v>
      </c>
      <c r="E1058" s="32">
        <v>312</v>
      </c>
      <c r="F1058" s="32">
        <v>325</v>
      </c>
      <c r="G1058" s="32" t="s">
        <v>63</v>
      </c>
      <c r="H1058" s="32" t="s">
        <v>628</v>
      </c>
    </row>
    <row r="1059" spans="2:8">
      <c r="B1059" s="39">
        <v>15</v>
      </c>
      <c r="C1059" s="32">
        <v>9.660434</v>
      </c>
      <c r="D1059" s="32">
        <v>0.917874115086633</v>
      </c>
      <c r="E1059" s="32">
        <v>681</v>
      </c>
      <c r="F1059" s="32">
        <v>687</v>
      </c>
      <c r="G1059" s="32" t="s">
        <v>61</v>
      </c>
      <c r="H1059" s="32" t="s">
        <v>82</v>
      </c>
    </row>
    <row r="1060" spans="2:8">
      <c r="B1060" s="39">
        <v>16</v>
      </c>
      <c r="C1060" s="32">
        <v>9.660434</v>
      </c>
      <c r="D1060" s="32">
        <v>0.917874115086633</v>
      </c>
      <c r="E1060" s="32">
        <v>1022</v>
      </c>
      <c r="F1060" s="32">
        <v>1028</v>
      </c>
      <c r="G1060" s="32" t="s">
        <v>61</v>
      </c>
      <c r="H1060" s="32" t="s">
        <v>82</v>
      </c>
    </row>
    <row r="1061" spans="2:8">
      <c r="B1061" s="39">
        <v>17</v>
      </c>
      <c r="C1061" s="32">
        <v>14.697459</v>
      </c>
      <c r="D1061" s="32">
        <v>0.913670756734301</v>
      </c>
      <c r="E1061" s="32">
        <v>681</v>
      </c>
      <c r="F1061" s="32">
        <v>694</v>
      </c>
      <c r="G1061" s="32" t="s">
        <v>61</v>
      </c>
      <c r="H1061" s="32" t="s">
        <v>627</v>
      </c>
    </row>
    <row r="1062" spans="2:8">
      <c r="B1062" s="39">
        <v>18</v>
      </c>
      <c r="C1062" s="32">
        <v>11.195231</v>
      </c>
      <c r="D1062" s="32">
        <v>0.912611611190076</v>
      </c>
      <c r="E1062" s="32">
        <v>680</v>
      </c>
      <c r="F1062" s="32">
        <v>690</v>
      </c>
      <c r="G1062" s="32" t="s">
        <v>63</v>
      </c>
      <c r="H1062" s="32" t="s">
        <v>630</v>
      </c>
    </row>
    <row r="1063" spans="2:8">
      <c r="B1063" s="39">
        <v>19</v>
      </c>
      <c r="C1063" s="32">
        <v>14.866274</v>
      </c>
      <c r="D1063" s="32">
        <v>0.911702323728196</v>
      </c>
      <c r="E1063" s="32">
        <v>681</v>
      </c>
      <c r="F1063" s="32">
        <v>693</v>
      </c>
      <c r="G1063" s="32" t="s">
        <v>61</v>
      </c>
      <c r="H1063" s="32" t="s">
        <v>624</v>
      </c>
    </row>
    <row r="1064" spans="2:8">
      <c r="B1064" s="39">
        <v>20</v>
      </c>
      <c r="C1064" s="32">
        <v>12.3750515</v>
      </c>
      <c r="D1064" s="32">
        <v>0.911014887017904</v>
      </c>
      <c r="E1064" s="32">
        <v>321</v>
      </c>
      <c r="F1064" s="32">
        <v>332</v>
      </c>
      <c r="G1064" s="32" t="s">
        <v>63</v>
      </c>
      <c r="H1064" s="32" t="s">
        <v>631</v>
      </c>
    </row>
    <row r="1065" spans="2:8">
      <c r="B1065" s="39">
        <v>21</v>
      </c>
      <c r="C1065" s="32">
        <v>15.329137</v>
      </c>
      <c r="D1065" s="32">
        <v>0.906153837802542</v>
      </c>
      <c r="E1065" s="32">
        <v>681</v>
      </c>
      <c r="F1065" s="32">
        <v>693</v>
      </c>
      <c r="G1065" s="32" t="s">
        <v>61</v>
      </c>
      <c r="H1065" s="32" t="s">
        <v>624</v>
      </c>
    </row>
    <row r="1066" spans="2:8">
      <c r="B1066" s="39">
        <v>22</v>
      </c>
      <c r="C1066" s="32">
        <v>14.609967</v>
      </c>
      <c r="D1066" s="32">
        <v>0.9034828214831</v>
      </c>
      <c r="E1066" s="32">
        <v>681</v>
      </c>
      <c r="F1066" s="32">
        <v>694</v>
      </c>
      <c r="G1066" s="32" t="s">
        <v>61</v>
      </c>
      <c r="H1066" s="32" t="s">
        <v>627</v>
      </c>
    </row>
    <row r="1067" spans="2:8">
      <c r="B1067" s="39">
        <v>23</v>
      </c>
      <c r="C1067" s="32">
        <v>9.10647</v>
      </c>
      <c r="D1067" s="32">
        <v>0.902817740785682</v>
      </c>
      <c r="E1067" s="32">
        <v>309</v>
      </c>
      <c r="F1067" s="32">
        <v>315</v>
      </c>
      <c r="G1067" s="32" t="s">
        <v>61</v>
      </c>
      <c r="H1067" s="32" t="s">
        <v>77</v>
      </c>
    </row>
    <row r="1068" spans="2:8">
      <c r="B1068" s="39">
        <v>24</v>
      </c>
      <c r="C1068" s="32">
        <v>9.10647</v>
      </c>
      <c r="D1068" s="32">
        <v>0.902817740785682</v>
      </c>
      <c r="E1068" s="32">
        <v>849</v>
      </c>
      <c r="F1068" s="32">
        <v>855</v>
      </c>
      <c r="G1068" s="32" t="s">
        <v>63</v>
      </c>
      <c r="H1068" s="32" t="s">
        <v>77</v>
      </c>
    </row>
    <row r="1069" spans="2:8">
      <c r="B1069" s="39">
        <v>25</v>
      </c>
      <c r="C1069" s="32">
        <v>14.914877</v>
      </c>
      <c r="D1069" s="32">
        <v>0.90030071254359</v>
      </c>
      <c r="E1069" s="32">
        <v>313</v>
      </c>
      <c r="F1069" s="32">
        <v>325</v>
      </c>
      <c r="G1069" s="32" t="s">
        <v>63</v>
      </c>
      <c r="H1069" s="32" t="s">
        <v>625</v>
      </c>
    </row>
    <row r="1071" spans="1:8">
      <c r="A1071" s="35" t="s">
        <v>632</v>
      </c>
      <c r="B1071" s="39">
        <v>1</v>
      </c>
      <c r="C1071" s="32">
        <v>12.682061</v>
      </c>
      <c r="D1071" s="32">
        <v>0.999999995741058</v>
      </c>
      <c r="E1071" s="32">
        <v>1446</v>
      </c>
      <c r="F1071" s="32">
        <v>1452</v>
      </c>
      <c r="G1071" s="32" t="s">
        <v>63</v>
      </c>
      <c r="H1071" s="32" t="s">
        <v>112</v>
      </c>
    </row>
    <row r="1072" spans="2:8">
      <c r="B1072" s="39">
        <v>2</v>
      </c>
      <c r="C1072" s="32">
        <v>13.4351845</v>
      </c>
      <c r="D1072" s="32">
        <v>0.990662232427627</v>
      </c>
      <c r="E1072" s="32">
        <v>1444</v>
      </c>
      <c r="F1072" s="32">
        <v>1454</v>
      </c>
      <c r="G1072" s="32" t="s">
        <v>63</v>
      </c>
      <c r="H1072" s="32" t="s">
        <v>633</v>
      </c>
    </row>
    <row r="1073" spans="2:8">
      <c r="B1073" s="39">
        <v>3</v>
      </c>
      <c r="C1073" s="32">
        <v>13.710896</v>
      </c>
      <c r="D1073" s="32">
        <v>0.951000817308455</v>
      </c>
      <c r="E1073" s="32">
        <v>1443</v>
      </c>
      <c r="F1073" s="32">
        <v>1453</v>
      </c>
      <c r="G1073" s="32" t="s">
        <v>61</v>
      </c>
      <c r="H1073" s="32" t="s">
        <v>245</v>
      </c>
    </row>
    <row r="1074" spans="2:8">
      <c r="B1074" s="39">
        <v>4</v>
      </c>
      <c r="C1074" s="32">
        <v>11.721902</v>
      </c>
      <c r="D1074" s="32">
        <v>0.920648638344877</v>
      </c>
      <c r="E1074" s="32">
        <v>1707</v>
      </c>
      <c r="F1074" s="32">
        <v>1717</v>
      </c>
      <c r="G1074" s="32" t="s">
        <v>63</v>
      </c>
      <c r="H1074" s="32" t="s">
        <v>634</v>
      </c>
    </row>
    <row r="1075" spans="2:8">
      <c r="B1075" s="39">
        <v>5</v>
      </c>
      <c r="C1075" s="32">
        <v>14.435515</v>
      </c>
      <c r="D1075" s="32">
        <v>0.915308798573142</v>
      </c>
      <c r="E1075" s="32">
        <v>1068</v>
      </c>
      <c r="F1075" s="32">
        <v>1080</v>
      </c>
      <c r="G1075" s="32" t="s">
        <v>63</v>
      </c>
      <c r="H1075" s="32" t="s">
        <v>150</v>
      </c>
    </row>
    <row r="1076" spans="2:8">
      <c r="B1076" s="39">
        <v>6</v>
      </c>
      <c r="C1076" s="32">
        <v>11.233874</v>
      </c>
      <c r="D1076" s="32">
        <v>0.910684625864852</v>
      </c>
      <c r="E1076" s="32">
        <v>1443</v>
      </c>
      <c r="F1076" s="32">
        <v>1452</v>
      </c>
      <c r="G1076" s="32" t="s">
        <v>63</v>
      </c>
      <c r="H1076" s="32" t="s">
        <v>251</v>
      </c>
    </row>
    <row r="1077" spans="2:8">
      <c r="B1077" s="39">
        <v>7</v>
      </c>
      <c r="C1077" s="32">
        <v>9.10647</v>
      </c>
      <c r="D1077" s="32">
        <v>0.902817740785682</v>
      </c>
      <c r="E1077" s="32">
        <v>468</v>
      </c>
      <c r="F1077" s="32">
        <v>474</v>
      </c>
      <c r="G1077" s="32" t="s">
        <v>61</v>
      </c>
      <c r="H1077" s="32" t="s">
        <v>77</v>
      </c>
    </row>
    <row r="1078" spans="2:8">
      <c r="B1078" s="39">
        <v>8</v>
      </c>
      <c r="C1078" s="32">
        <v>9.10647</v>
      </c>
      <c r="D1078" s="32">
        <v>0.902817740785682</v>
      </c>
      <c r="E1078" s="32">
        <v>1638</v>
      </c>
      <c r="F1078" s="32">
        <v>1644</v>
      </c>
      <c r="G1078" s="32" t="s">
        <v>63</v>
      </c>
      <c r="H1078" s="32" t="s">
        <v>77</v>
      </c>
    </row>
    <row r="1079" spans="2:8">
      <c r="B1079" s="39">
        <v>9</v>
      </c>
      <c r="C1079" s="32">
        <v>9.10647</v>
      </c>
      <c r="D1079" s="32">
        <v>0.902817740785682</v>
      </c>
      <c r="E1079" s="32">
        <v>1708</v>
      </c>
      <c r="F1079" s="32">
        <v>1714</v>
      </c>
      <c r="G1079" s="32" t="s">
        <v>61</v>
      </c>
      <c r="H1079" s="32" t="s">
        <v>77</v>
      </c>
    </row>
    <row r="1080" spans="2:8">
      <c r="B1080" s="39">
        <v>10</v>
      </c>
      <c r="C1080" s="32">
        <v>9.859593</v>
      </c>
      <c r="D1080" s="32">
        <v>0.900603194544832</v>
      </c>
      <c r="E1080" s="32">
        <v>1706</v>
      </c>
      <c r="F1080" s="32">
        <v>1716</v>
      </c>
      <c r="G1080" s="32" t="s">
        <v>61</v>
      </c>
      <c r="H1080" s="32" t="s">
        <v>515</v>
      </c>
    </row>
    <row r="1082" spans="1:8">
      <c r="A1082" s="35" t="s">
        <v>635</v>
      </c>
      <c r="B1082" s="39">
        <v>1</v>
      </c>
      <c r="C1082" s="32">
        <v>15.849358</v>
      </c>
      <c r="D1082" s="32">
        <v>0.928678335730543</v>
      </c>
      <c r="E1082" s="32">
        <v>1956</v>
      </c>
      <c r="F1082" s="32">
        <v>1968</v>
      </c>
      <c r="G1082" s="32" t="s">
        <v>63</v>
      </c>
      <c r="H1082" s="32" t="s">
        <v>636</v>
      </c>
    </row>
    <row r="1083" spans="2:8">
      <c r="B1083" s="39">
        <v>2</v>
      </c>
      <c r="C1083" s="32">
        <v>15.943479</v>
      </c>
      <c r="D1083" s="32">
        <v>0.926268833725485</v>
      </c>
      <c r="E1083" s="32">
        <v>1955</v>
      </c>
      <c r="F1083" s="32">
        <v>1968</v>
      </c>
      <c r="G1083" s="32" t="s">
        <v>63</v>
      </c>
      <c r="H1083" s="32" t="s">
        <v>637</v>
      </c>
    </row>
    <row r="1084" spans="2:8">
      <c r="B1084" s="39">
        <v>3</v>
      </c>
      <c r="C1084" s="32">
        <v>14.41757</v>
      </c>
      <c r="D1084" s="32">
        <v>0.907728795661552</v>
      </c>
      <c r="E1084" s="32">
        <v>1955</v>
      </c>
      <c r="F1084" s="32">
        <v>1968</v>
      </c>
      <c r="G1084" s="32" t="s">
        <v>63</v>
      </c>
      <c r="H1084" s="32" t="s">
        <v>637</v>
      </c>
    </row>
    <row r="1085" spans="2:8">
      <c r="B1085" s="39">
        <v>4</v>
      </c>
      <c r="C1085" s="32">
        <v>14.122487</v>
      </c>
      <c r="D1085" s="32">
        <v>0.906556510587273</v>
      </c>
      <c r="E1085" s="32">
        <v>1956</v>
      </c>
      <c r="F1085" s="32">
        <v>1968</v>
      </c>
      <c r="G1085" s="32" t="s">
        <v>63</v>
      </c>
      <c r="H1085" s="32" t="s">
        <v>636</v>
      </c>
    </row>
    <row r="1087" spans="1:8">
      <c r="A1087" s="35" t="s">
        <v>638</v>
      </c>
      <c r="B1087" s="39">
        <v>1</v>
      </c>
      <c r="C1087" s="32">
        <v>11.865693</v>
      </c>
      <c r="D1087" s="32">
        <v>0.922842901865453</v>
      </c>
      <c r="E1087" s="32">
        <v>219</v>
      </c>
      <c r="F1087" s="32">
        <v>229</v>
      </c>
      <c r="G1087" s="32" t="s">
        <v>61</v>
      </c>
      <c r="H1087" s="32" t="s">
        <v>639</v>
      </c>
    </row>
    <row r="1088" spans="2:8">
      <c r="B1088" s="39">
        <v>2</v>
      </c>
      <c r="C1088" s="32">
        <v>9.220272</v>
      </c>
      <c r="D1088" s="32">
        <v>0.905910804407735</v>
      </c>
      <c r="E1088" s="32">
        <v>222</v>
      </c>
      <c r="F1088" s="32">
        <v>228</v>
      </c>
      <c r="G1088" s="32" t="s">
        <v>63</v>
      </c>
      <c r="H1088" s="32" t="s">
        <v>65</v>
      </c>
    </row>
    <row r="1089" spans="2:8">
      <c r="B1089" s="39">
        <v>3</v>
      </c>
      <c r="C1089" s="32">
        <v>9.940535</v>
      </c>
      <c r="D1089" s="32">
        <v>0.902641874707665</v>
      </c>
      <c r="E1089" s="32">
        <v>220</v>
      </c>
      <c r="F1089" s="32">
        <v>230</v>
      </c>
      <c r="G1089" s="32" t="s">
        <v>63</v>
      </c>
      <c r="H1089" s="32" t="s">
        <v>237</v>
      </c>
    </row>
    <row r="1091" spans="1:8">
      <c r="A1091" s="35" t="s">
        <v>640</v>
      </c>
      <c r="B1091" s="39">
        <v>1</v>
      </c>
      <c r="C1091" s="32">
        <v>11.696346</v>
      </c>
      <c r="D1091" s="32">
        <v>0.919739514289189</v>
      </c>
      <c r="E1091" s="32">
        <v>185</v>
      </c>
      <c r="F1091" s="32">
        <v>194</v>
      </c>
      <c r="G1091" s="32" t="s">
        <v>63</v>
      </c>
      <c r="H1091" s="32" t="s">
        <v>435</v>
      </c>
    </row>
    <row r="1092" spans="2:8">
      <c r="B1092" s="39">
        <v>2</v>
      </c>
      <c r="C1092" s="32">
        <v>11.427163</v>
      </c>
      <c r="D1092" s="32">
        <v>0.916150904576802</v>
      </c>
      <c r="E1092" s="32">
        <v>185</v>
      </c>
      <c r="F1092" s="32">
        <v>195</v>
      </c>
      <c r="G1092" s="32" t="s">
        <v>61</v>
      </c>
      <c r="H1092" s="32" t="s">
        <v>486</v>
      </c>
    </row>
    <row r="1093" spans="2:8">
      <c r="B1093" s="39">
        <v>3</v>
      </c>
      <c r="C1093" s="32">
        <v>12.217761</v>
      </c>
      <c r="D1093" s="32">
        <v>0.908563143564461</v>
      </c>
      <c r="E1093" s="32">
        <v>1823</v>
      </c>
      <c r="F1093" s="32">
        <v>1834</v>
      </c>
      <c r="G1093" s="32" t="s">
        <v>61</v>
      </c>
      <c r="H1093" s="32" t="s">
        <v>641</v>
      </c>
    </row>
    <row r="1094" spans="2:8">
      <c r="B1094" s="39">
        <v>4</v>
      </c>
      <c r="C1094" s="32">
        <v>12.368863</v>
      </c>
      <c r="D1094" s="32">
        <v>0.900111269317179</v>
      </c>
      <c r="E1094" s="32">
        <v>182</v>
      </c>
      <c r="F1094" s="32">
        <v>194</v>
      </c>
      <c r="G1094" s="32" t="s">
        <v>63</v>
      </c>
      <c r="H1094" s="32" t="s">
        <v>642</v>
      </c>
    </row>
    <row r="1096" spans="1:8">
      <c r="A1096" s="35" t="s">
        <v>643</v>
      </c>
      <c r="B1096" s="39">
        <v>1</v>
      </c>
      <c r="C1096" s="32">
        <v>12.682061</v>
      </c>
      <c r="D1096" s="32">
        <v>0.999999995741058</v>
      </c>
      <c r="E1096" s="32">
        <v>133</v>
      </c>
      <c r="F1096" s="32">
        <v>139</v>
      </c>
      <c r="G1096" s="32" t="s">
        <v>61</v>
      </c>
      <c r="H1096" s="32" t="s">
        <v>112</v>
      </c>
    </row>
    <row r="1097" spans="2:8">
      <c r="B1097" s="39">
        <v>2</v>
      </c>
      <c r="C1097" s="32">
        <v>12.698776</v>
      </c>
      <c r="D1097" s="32">
        <v>0.972114189491282</v>
      </c>
      <c r="E1097" s="32">
        <v>131</v>
      </c>
      <c r="F1097" s="32">
        <v>141</v>
      </c>
      <c r="G1097" s="32" t="s">
        <v>61</v>
      </c>
      <c r="H1097" s="32" t="s">
        <v>298</v>
      </c>
    </row>
    <row r="1098" spans="2:8">
      <c r="B1098" s="39">
        <v>3</v>
      </c>
      <c r="C1098" s="32">
        <v>9.660434</v>
      </c>
      <c r="D1098" s="32">
        <v>0.917874115086633</v>
      </c>
      <c r="E1098" s="32">
        <v>500</v>
      </c>
      <c r="F1098" s="32">
        <v>506</v>
      </c>
      <c r="G1098" s="32" t="s">
        <v>61</v>
      </c>
      <c r="H1098" s="32" t="s">
        <v>82</v>
      </c>
    </row>
    <row r="1099" spans="2:8">
      <c r="B1099" s="39">
        <v>4</v>
      </c>
      <c r="C1099" s="32">
        <v>10.105489</v>
      </c>
      <c r="D1099" s="32">
        <v>0.906796604618529</v>
      </c>
      <c r="E1099" s="32">
        <v>498</v>
      </c>
      <c r="F1099" s="32">
        <v>508</v>
      </c>
      <c r="G1099" s="32" t="s">
        <v>61</v>
      </c>
      <c r="H1099" s="32" t="s">
        <v>644</v>
      </c>
    </row>
    <row r="1101" spans="1:8">
      <c r="A1101" s="35" t="s">
        <v>645</v>
      </c>
      <c r="B1101" s="39">
        <v>1</v>
      </c>
      <c r="C1101" s="32">
        <v>11.865644</v>
      </c>
      <c r="D1101" s="32">
        <v>0.922842159655555</v>
      </c>
      <c r="E1101" s="32">
        <v>236</v>
      </c>
      <c r="F1101" s="32">
        <v>246</v>
      </c>
      <c r="G1101" s="32" t="s">
        <v>63</v>
      </c>
      <c r="H1101" s="32" t="s">
        <v>646</v>
      </c>
    </row>
    <row r="1102" spans="2:8">
      <c r="B1102" s="39">
        <v>2</v>
      </c>
      <c r="C1102" s="32">
        <v>9.660434</v>
      </c>
      <c r="D1102" s="32">
        <v>0.917874115086633</v>
      </c>
      <c r="E1102" s="32">
        <v>237</v>
      </c>
      <c r="F1102" s="32">
        <v>243</v>
      </c>
      <c r="G1102" s="32" t="s">
        <v>61</v>
      </c>
      <c r="H1102" s="32" t="s">
        <v>82</v>
      </c>
    </row>
    <row r="1103" spans="2:8">
      <c r="B1103" s="39">
        <v>3</v>
      </c>
      <c r="C1103" s="32">
        <v>12.192052</v>
      </c>
      <c r="D1103" s="32">
        <v>0.908162405680025</v>
      </c>
      <c r="E1103" s="32">
        <v>613</v>
      </c>
      <c r="F1103" s="32">
        <v>624</v>
      </c>
      <c r="G1103" s="32" t="s">
        <v>63</v>
      </c>
      <c r="H1103" s="32" t="s">
        <v>647</v>
      </c>
    </row>
    <row r="1104" spans="2:8">
      <c r="B1104" s="39">
        <v>4</v>
      </c>
      <c r="C1104" s="32">
        <v>9.220272</v>
      </c>
      <c r="D1104" s="32">
        <v>0.905910804407735</v>
      </c>
      <c r="E1104" s="32">
        <v>1184</v>
      </c>
      <c r="F1104" s="32">
        <v>1190</v>
      </c>
      <c r="G1104" s="32" t="s">
        <v>63</v>
      </c>
      <c r="H1104" s="32" t="s">
        <v>65</v>
      </c>
    </row>
    <row r="1105" spans="2:8">
      <c r="B1105" s="39">
        <v>5</v>
      </c>
      <c r="C1105" s="32">
        <v>10.035191</v>
      </c>
      <c r="D1105" s="32">
        <v>0.905025991692829</v>
      </c>
      <c r="E1105" s="32">
        <v>235</v>
      </c>
      <c r="F1105" s="32">
        <v>245</v>
      </c>
      <c r="G1105" s="32" t="s">
        <v>61</v>
      </c>
      <c r="H1105" s="32" t="s">
        <v>648</v>
      </c>
    </row>
    <row r="1108" spans="1:8">
      <c r="A1108" s="35" t="s">
        <v>649</v>
      </c>
      <c r="B1108" s="39">
        <v>1</v>
      </c>
      <c r="C1108" s="32">
        <v>9.220272</v>
      </c>
      <c r="D1108" s="32">
        <v>0.905910804407735</v>
      </c>
      <c r="E1108" s="32">
        <v>298</v>
      </c>
      <c r="F1108" s="32">
        <v>304</v>
      </c>
      <c r="G1108" s="32" t="s">
        <v>63</v>
      </c>
      <c r="H1108" s="32" t="s">
        <v>65</v>
      </c>
    </row>
    <row r="1109" spans="2:8">
      <c r="B1109" s="39">
        <v>2</v>
      </c>
      <c r="C1109" s="32">
        <v>9.220272</v>
      </c>
      <c r="D1109" s="32">
        <v>0.905910804407735</v>
      </c>
      <c r="E1109" s="32">
        <v>565</v>
      </c>
      <c r="F1109" s="32">
        <v>571</v>
      </c>
      <c r="G1109" s="32" t="s">
        <v>61</v>
      </c>
      <c r="H1109" s="32" t="s">
        <v>65</v>
      </c>
    </row>
    <row r="1110" spans="2:8">
      <c r="B1110" s="39">
        <v>3</v>
      </c>
      <c r="C1110" s="32">
        <v>9.10647</v>
      </c>
      <c r="D1110" s="32">
        <v>0.902817740785682</v>
      </c>
      <c r="E1110" s="32">
        <v>1018</v>
      </c>
      <c r="F1110" s="32">
        <v>1024</v>
      </c>
      <c r="G1110" s="32" t="s">
        <v>61</v>
      </c>
      <c r="H1110" s="32" t="s">
        <v>77</v>
      </c>
    </row>
    <row r="1111" spans="2:8">
      <c r="B1111" s="39">
        <v>4</v>
      </c>
      <c r="C1111" s="32">
        <v>9.10647</v>
      </c>
      <c r="D1111" s="32">
        <v>0.902817740785682</v>
      </c>
      <c r="E1111" s="32">
        <v>1196</v>
      </c>
      <c r="F1111" s="32">
        <v>1202</v>
      </c>
      <c r="G1111" s="32" t="s">
        <v>61</v>
      </c>
      <c r="H1111" s="32" t="s">
        <v>77</v>
      </c>
    </row>
    <row r="1112" spans="2:8">
      <c r="B1112" s="39">
        <v>5</v>
      </c>
      <c r="C1112" s="32">
        <v>9.10647</v>
      </c>
      <c r="D1112" s="32">
        <v>0.902817740785682</v>
      </c>
      <c r="E1112" s="32">
        <v>1765</v>
      </c>
      <c r="F1112" s="32">
        <v>1771</v>
      </c>
      <c r="G1112" s="32" t="s">
        <v>61</v>
      </c>
      <c r="H1112" s="32" t="s">
        <v>77</v>
      </c>
    </row>
    <row r="1113" spans="2:8">
      <c r="B1113" s="39">
        <v>6</v>
      </c>
      <c r="C1113" s="32">
        <v>9.10647</v>
      </c>
      <c r="D1113" s="32">
        <v>0.902817740785682</v>
      </c>
      <c r="E1113" s="32">
        <v>1888</v>
      </c>
      <c r="F1113" s="32">
        <v>1894</v>
      </c>
      <c r="G1113" s="32" t="s">
        <v>63</v>
      </c>
      <c r="H1113" s="32" t="s">
        <v>77</v>
      </c>
    </row>
    <row r="1116" spans="1:8">
      <c r="A1116" s="35" t="s">
        <v>650</v>
      </c>
      <c r="B1116" s="39">
        <v>1</v>
      </c>
      <c r="C1116" s="32">
        <v>9.220272</v>
      </c>
      <c r="D1116" s="32">
        <v>0.905910804407735</v>
      </c>
      <c r="E1116" s="32">
        <v>1213</v>
      </c>
      <c r="F1116" s="32">
        <v>1219</v>
      </c>
      <c r="G1116" s="32" t="s">
        <v>63</v>
      </c>
      <c r="H1116" s="32" t="s">
        <v>65</v>
      </c>
    </row>
    <row r="1117" spans="2:8">
      <c r="B1117" s="39">
        <v>2</v>
      </c>
      <c r="C1117" s="32">
        <v>10.885154</v>
      </c>
      <c r="D1117" s="32">
        <v>0.903856913190334</v>
      </c>
      <c r="E1117" s="32">
        <v>126</v>
      </c>
      <c r="F1117" s="32">
        <v>135</v>
      </c>
      <c r="G1117" s="32" t="s">
        <v>61</v>
      </c>
      <c r="H1117" s="32" t="s">
        <v>126</v>
      </c>
    </row>
    <row r="1119" spans="1:8">
      <c r="A1119" s="35" t="s">
        <v>651</v>
      </c>
      <c r="B1119" s="39">
        <v>1</v>
      </c>
      <c r="C1119" s="32">
        <v>14.435515</v>
      </c>
      <c r="D1119" s="32">
        <v>0.915308798573142</v>
      </c>
      <c r="E1119" s="32">
        <v>495</v>
      </c>
      <c r="F1119" s="32">
        <v>507</v>
      </c>
      <c r="G1119" s="32" t="s">
        <v>63</v>
      </c>
      <c r="H1119" s="32" t="s">
        <v>150</v>
      </c>
    </row>
    <row r="1120" spans="2:8">
      <c r="B1120" s="39">
        <v>2</v>
      </c>
      <c r="C1120" s="32">
        <v>9.220272</v>
      </c>
      <c r="D1120" s="32">
        <v>0.905910804407735</v>
      </c>
      <c r="E1120" s="32">
        <v>1333</v>
      </c>
      <c r="F1120" s="32">
        <v>1339</v>
      </c>
      <c r="G1120" s="32" t="s">
        <v>63</v>
      </c>
      <c r="H1120" s="32" t="s">
        <v>65</v>
      </c>
    </row>
    <row r="1121" spans="2:8">
      <c r="B1121" s="39">
        <v>3</v>
      </c>
      <c r="C1121" s="32">
        <v>14.126724</v>
      </c>
      <c r="D1121" s="32">
        <v>0.905345970061019</v>
      </c>
      <c r="E1121" s="32">
        <v>494</v>
      </c>
      <c r="F1121" s="32">
        <v>507</v>
      </c>
      <c r="G1121" s="32" t="s">
        <v>63</v>
      </c>
      <c r="H1121" s="32" t="s">
        <v>154</v>
      </c>
    </row>
    <row r="1122" spans="2:8">
      <c r="B1122" s="39">
        <v>4</v>
      </c>
      <c r="C1122" s="32">
        <v>10.791208</v>
      </c>
      <c r="D1122" s="32">
        <v>0.902017523736048</v>
      </c>
      <c r="E1122" s="32">
        <v>1328</v>
      </c>
      <c r="F1122" s="32">
        <v>1337</v>
      </c>
      <c r="G1122" s="32" t="s">
        <v>63</v>
      </c>
      <c r="H1122" s="32" t="s">
        <v>652</v>
      </c>
    </row>
    <row r="1124" spans="1:8">
      <c r="A1124" s="35" t="s">
        <v>653</v>
      </c>
      <c r="B1124" s="39">
        <v>1</v>
      </c>
      <c r="C1124" s="32">
        <v>9.10647</v>
      </c>
      <c r="D1124" s="32">
        <v>0.902817740785682</v>
      </c>
      <c r="E1124" s="32">
        <v>1031</v>
      </c>
      <c r="F1124" s="32">
        <v>1037</v>
      </c>
      <c r="G1124" s="32" t="s">
        <v>61</v>
      </c>
      <c r="H1124" s="32" t="s">
        <v>77</v>
      </c>
    </row>
    <row r="1125" spans="2:8">
      <c r="B1125" s="39">
        <v>2</v>
      </c>
      <c r="C1125" s="32">
        <v>11.673672</v>
      </c>
      <c r="D1125" s="32">
        <v>0.900082225948521</v>
      </c>
      <c r="E1125" s="32">
        <v>1219</v>
      </c>
      <c r="F1125" s="32">
        <v>1230</v>
      </c>
      <c r="G1125" s="32" t="s">
        <v>61</v>
      </c>
      <c r="H1125" s="32" t="s">
        <v>654</v>
      </c>
    </row>
    <row r="1127" spans="1:2">
      <c r="A1127" s="35" t="s">
        <v>655</v>
      </c>
      <c r="B1127" s="39" t="s">
        <v>88</v>
      </c>
    </row>
    <row r="1129" spans="1:8">
      <c r="A1129" s="35" t="s">
        <v>656</v>
      </c>
      <c r="B1129" s="39">
        <v>1</v>
      </c>
      <c r="C1129" s="32">
        <v>12.682061</v>
      </c>
      <c r="D1129" s="32">
        <v>0.999999995741058</v>
      </c>
      <c r="E1129" s="32">
        <v>581</v>
      </c>
      <c r="F1129" s="32">
        <v>587</v>
      </c>
      <c r="G1129" s="32" t="s">
        <v>63</v>
      </c>
      <c r="H1129" s="32" t="s">
        <v>112</v>
      </c>
    </row>
    <row r="1130" spans="2:8">
      <c r="B1130" s="39">
        <v>2</v>
      </c>
      <c r="C1130" s="32">
        <v>12.752615</v>
      </c>
      <c r="D1130" s="32">
        <v>0.973470234993533</v>
      </c>
      <c r="E1130" s="32">
        <v>579</v>
      </c>
      <c r="F1130" s="32">
        <v>589</v>
      </c>
      <c r="G1130" s="32" t="s">
        <v>63</v>
      </c>
      <c r="H1130" s="32" t="s">
        <v>657</v>
      </c>
    </row>
    <row r="1131" spans="2:8">
      <c r="B1131" s="39">
        <v>3</v>
      </c>
      <c r="C1131" s="32">
        <v>9.660434</v>
      </c>
      <c r="D1131" s="32">
        <v>0.917874115086633</v>
      </c>
      <c r="E1131" s="32">
        <v>1612</v>
      </c>
      <c r="F1131" s="32">
        <v>1618</v>
      </c>
      <c r="G1131" s="32" t="s">
        <v>63</v>
      </c>
      <c r="H1131" s="32" t="s">
        <v>82</v>
      </c>
    </row>
    <row r="1132" spans="2:8">
      <c r="B1132" s="39">
        <v>4</v>
      </c>
      <c r="C1132" s="32">
        <v>10.825732</v>
      </c>
      <c r="D1132" s="32">
        <v>0.90697302804342</v>
      </c>
      <c r="E1132" s="32">
        <v>76</v>
      </c>
      <c r="F1132" s="32">
        <v>86</v>
      </c>
      <c r="G1132" s="32" t="s">
        <v>63</v>
      </c>
      <c r="H1132" s="32" t="s">
        <v>658</v>
      </c>
    </row>
    <row r="1133" spans="2:8">
      <c r="B1133" s="39">
        <v>5</v>
      </c>
      <c r="C1133" s="32">
        <v>10.791208</v>
      </c>
      <c r="D1133" s="32">
        <v>0.902017523736048</v>
      </c>
      <c r="E1133" s="32">
        <v>257</v>
      </c>
      <c r="F1133" s="32">
        <v>266</v>
      </c>
      <c r="G1133" s="32" t="s">
        <v>61</v>
      </c>
      <c r="H1133" s="32" t="s">
        <v>652</v>
      </c>
    </row>
    <row r="1134" spans="2:8">
      <c r="B1134" s="39">
        <v>6</v>
      </c>
      <c r="C1134" s="32">
        <v>9.866402</v>
      </c>
      <c r="D1134" s="32">
        <v>0.900774675907367</v>
      </c>
      <c r="E1134" s="32">
        <v>1610</v>
      </c>
      <c r="F1134" s="32">
        <v>1620</v>
      </c>
      <c r="G1134" s="32" t="s">
        <v>63</v>
      </c>
      <c r="H1134" s="32" t="s">
        <v>659</v>
      </c>
    </row>
    <row r="1137" spans="1:8">
      <c r="A1137" s="35" t="s">
        <v>660</v>
      </c>
      <c r="B1137" s="39">
        <v>1</v>
      </c>
      <c r="C1137" s="32">
        <v>9.660434</v>
      </c>
      <c r="D1137" s="32">
        <v>0.917874115086633</v>
      </c>
      <c r="E1137" s="32">
        <v>1619</v>
      </c>
      <c r="F1137" s="32">
        <v>1625</v>
      </c>
      <c r="G1137" s="32" t="s">
        <v>63</v>
      </c>
      <c r="H1137" s="32" t="s">
        <v>82</v>
      </c>
    </row>
    <row r="1138" spans="2:8">
      <c r="B1138" s="39">
        <v>2</v>
      </c>
      <c r="C1138" s="32">
        <v>10.825732</v>
      </c>
      <c r="D1138" s="32">
        <v>0.90697302804342</v>
      </c>
      <c r="E1138" s="32">
        <v>93</v>
      </c>
      <c r="F1138" s="32">
        <v>103</v>
      </c>
      <c r="G1138" s="32" t="s">
        <v>63</v>
      </c>
      <c r="H1138" s="32" t="s">
        <v>658</v>
      </c>
    </row>
    <row r="1139" spans="2:8">
      <c r="B1139" s="39">
        <v>3</v>
      </c>
      <c r="C1139" s="32">
        <v>10.791208</v>
      </c>
      <c r="D1139" s="32">
        <v>0.902017523736048</v>
      </c>
      <c r="E1139" s="32">
        <v>274</v>
      </c>
      <c r="F1139" s="32">
        <v>283</v>
      </c>
      <c r="G1139" s="32" t="s">
        <v>61</v>
      </c>
      <c r="H1139" s="32" t="s">
        <v>652</v>
      </c>
    </row>
    <row r="1140" spans="2:8">
      <c r="B1140" s="39">
        <v>4</v>
      </c>
      <c r="C1140" s="32">
        <v>9.866402</v>
      </c>
      <c r="D1140" s="32">
        <v>0.900774675907367</v>
      </c>
      <c r="E1140" s="32">
        <v>1617</v>
      </c>
      <c r="F1140" s="32">
        <v>1627</v>
      </c>
      <c r="G1140" s="32" t="s">
        <v>63</v>
      </c>
      <c r="H1140" s="32" t="s">
        <v>659</v>
      </c>
    </row>
    <row r="1142" spans="1:8">
      <c r="A1142" s="35" t="s">
        <v>661</v>
      </c>
      <c r="B1142" s="39">
        <v>1</v>
      </c>
      <c r="C1142" s="32">
        <v>12.682061</v>
      </c>
      <c r="D1142" s="32">
        <v>0.999999995741058</v>
      </c>
      <c r="E1142" s="32">
        <v>913</v>
      </c>
      <c r="F1142" s="32">
        <v>919</v>
      </c>
      <c r="G1142" s="32" t="s">
        <v>63</v>
      </c>
      <c r="H1142" s="32" t="s">
        <v>112</v>
      </c>
    </row>
    <row r="1143" spans="2:8">
      <c r="B1143" s="39">
        <v>2</v>
      </c>
      <c r="C1143" s="32">
        <v>13.634975</v>
      </c>
      <c r="D1143" s="32">
        <v>0.995694402132867</v>
      </c>
      <c r="E1143" s="32">
        <v>911</v>
      </c>
      <c r="F1143" s="32">
        <v>921</v>
      </c>
      <c r="G1143" s="32" t="s">
        <v>63</v>
      </c>
      <c r="H1143" s="32" t="s">
        <v>339</v>
      </c>
    </row>
    <row r="1144" spans="2:8">
      <c r="B1144" s="39">
        <v>3</v>
      </c>
      <c r="C1144" s="32">
        <v>12.407722</v>
      </c>
      <c r="D1144" s="32">
        <v>0.931114307263468</v>
      </c>
      <c r="E1144" s="32">
        <v>910</v>
      </c>
      <c r="F1144" s="32">
        <v>920</v>
      </c>
      <c r="G1144" s="32" t="s">
        <v>61</v>
      </c>
      <c r="H1144" s="32" t="s">
        <v>662</v>
      </c>
    </row>
    <row r="1145" spans="2:8">
      <c r="B1145" s="39">
        <v>4</v>
      </c>
      <c r="C1145" s="32">
        <v>11.323856</v>
      </c>
      <c r="D1145" s="32">
        <v>0.914574436200758</v>
      </c>
      <c r="E1145" s="32">
        <v>430</v>
      </c>
      <c r="F1145" s="32">
        <v>440</v>
      </c>
      <c r="G1145" s="32" t="s">
        <v>63</v>
      </c>
      <c r="H1145" s="32" t="s">
        <v>663</v>
      </c>
    </row>
    <row r="1147" spans="1:8">
      <c r="A1147" s="35" t="s">
        <v>664</v>
      </c>
      <c r="B1147" s="39">
        <v>1</v>
      </c>
      <c r="C1147" s="32">
        <v>14.435515</v>
      </c>
      <c r="D1147" s="32">
        <v>0.915308798573142</v>
      </c>
      <c r="E1147" s="32">
        <v>920</v>
      </c>
      <c r="F1147" s="32">
        <v>932</v>
      </c>
      <c r="G1147" s="32" t="s">
        <v>61</v>
      </c>
      <c r="H1147" s="32" t="s">
        <v>150</v>
      </c>
    </row>
    <row r="1148" spans="2:8">
      <c r="B1148" s="39">
        <v>2</v>
      </c>
      <c r="C1148" s="32">
        <v>9.220272</v>
      </c>
      <c r="D1148" s="32">
        <v>0.905910804407735</v>
      </c>
      <c r="E1148" s="32">
        <v>1372</v>
      </c>
      <c r="F1148" s="32">
        <v>1378</v>
      </c>
      <c r="G1148" s="32" t="s">
        <v>63</v>
      </c>
      <c r="H1148" s="32" t="s">
        <v>65</v>
      </c>
    </row>
    <row r="1149" spans="2:8">
      <c r="B1149" s="39">
        <v>3</v>
      </c>
      <c r="C1149" s="32">
        <v>9.10647</v>
      </c>
      <c r="D1149" s="32">
        <v>0.902817740785682</v>
      </c>
      <c r="E1149" s="32">
        <v>3</v>
      </c>
      <c r="F1149" s="32">
        <v>9</v>
      </c>
      <c r="G1149" s="32" t="s">
        <v>61</v>
      </c>
      <c r="H1149" s="32" t="s">
        <v>77</v>
      </c>
    </row>
    <row r="1150" spans="2:8">
      <c r="B1150" s="39">
        <v>4</v>
      </c>
      <c r="C1150" s="32">
        <v>9.10647</v>
      </c>
      <c r="D1150" s="32">
        <v>0.902817740785682</v>
      </c>
      <c r="E1150" s="32">
        <v>1113</v>
      </c>
      <c r="F1150" s="32">
        <v>1119</v>
      </c>
      <c r="G1150" s="32" t="s">
        <v>63</v>
      </c>
      <c r="H1150" s="32" t="s">
        <v>77</v>
      </c>
    </row>
    <row r="1151" spans="2:8">
      <c r="B1151" s="39">
        <v>5</v>
      </c>
      <c r="C1151" s="32">
        <v>9.915697</v>
      </c>
      <c r="D1151" s="32">
        <v>0.90201628840624</v>
      </c>
      <c r="E1151" s="32">
        <v>1370</v>
      </c>
      <c r="F1151" s="32">
        <v>1380</v>
      </c>
      <c r="G1151" s="32" t="s">
        <v>63</v>
      </c>
      <c r="H1151" s="32" t="s">
        <v>137</v>
      </c>
    </row>
    <row r="1155" spans="1:8">
      <c r="A1155" s="35" t="s">
        <v>665</v>
      </c>
      <c r="B1155" s="39">
        <v>1</v>
      </c>
      <c r="C1155" s="32">
        <v>12.200883</v>
      </c>
      <c r="D1155" s="32">
        <v>0.927957921418326</v>
      </c>
      <c r="E1155" s="32">
        <v>1165</v>
      </c>
      <c r="F1155" s="32">
        <v>1175</v>
      </c>
      <c r="G1155" s="32" t="s">
        <v>63</v>
      </c>
      <c r="H1155" s="32" t="s">
        <v>299</v>
      </c>
    </row>
    <row r="1156" spans="2:8">
      <c r="B1156" s="39">
        <v>2</v>
      </c>
      <c r="C1156" s="32">
        <v>12.080336</v>
      </c>
      <c r="D1156" s="32">
        <v>0.926118361463218</v>
      </c>
      <c r="E1156" s="32">
        <v>635</v>
      </c>
      <c r="F1156" s="32">
        <v>645</v>
      </c>
      <c r="G1156" s="32" t="s">
        <v>63</v>
      </c>
      <c r="H1156" s="32" t="s">
        <v>557</v>
      </c>
    </row>
    <row r="1157" spans="2:8">
      <c r="B1157" s="39">
        <v>3</v>
      </c>
      <c r="C1157" s="32">
        <v>11.491867</v>
      </c>
      <c r="D1157" s="32">
        <v>0.91573594942027</v>
      </c>
      <c r="E1157" s="32">
        <v>804</v>
      </c>
      <c r="F1157" s="32">
        <v>813</v>
      </c>
      <c r="G1157" s="32" t="s">
        <v>61</v>
      </c>
      <c r="H1157" s="32" t="s">
        <v>666</v>
      </c>
    </row>
    <row r="1158" spans="2:8">
      <c r="B1158" s="39">
        <v>4</v>
      </c>
      <c r="C1158" s="32">
        <v>12.178399</v>
      </c>
      <c r="D1158" s="32">
        <v>0.907949594508811</v>
      </c>
      <c r="E1158" s="32">
        <v>636</v>
      </c>
      <c r="F1158" s="32">
        <v>647</v>
      </c>
      <c r="G1158" s="32" t="s">
        <v>61</v>
      </c>
      <c r="H1158" s="32" t="s">
        <v>667</v>
      </c>
    </row>
    <row r="1159" spans="2:8">
      <c r="B1159" s="39">
        <v>5</v>
      </c>
      <c r="C1159" s="32">
        <v>10.069685</v>
      </c>
      <c r="D1159" s="32">
        <v>0.905894808177337</v>
      </c>
      <c r="E1159" s="32">
        <v>1164</v>
      </c>
      <c r="F1159" s="32">
        <v>1174</v>
      </c>
      <c r="G1159" s="32" t="s">
        <v>61</v>
      </c>
      <c r="H1159" s="32" t="s">
        <v>668</v>
      </c>
    </row>
    <row r="1160" spans="2:8">
      <c r="B1160" s="39">
        <v>6</v>
      </c>
      <c r="C1160" s="32">
        <v>9.10647</v>
      </c>
      <c r="D1160" s="32">
        <v>0.902817740785682</v>
      </c>
      <c r="E1160" s="32">
        <v>1166</v>
      </c>
      <c r="F1160" s="32">
        <v>1172</v>
      </c>
      <c r="G1160" s="32" t="s">
        <v>61</v>
      </c>
      <c r="H1160" s="32" t="s">
        <v>77</v>
      </c>
    </row>
    <row r="1163" spans="1:8">
      <c r="A1163" s="35" t="s">
        <v>669</v>
      </c>
      <c r="B1163" s="39">
        <v>1</v>
      </c>
      <c r="C1163" s="32">
        <v>9.220272</v>
      </c>
      <c r="D1163" s="32">
        <v>0.905910804407735</v>
      </c>
      <c r="E1163" s="32">
        <v>887</v>
      </c>
      <c r="F1163" s="32">
        <v>893</v>
      </c>
      <c r="G1163" s="32" t="s">
        <v>61</v>
      </c>
      <c r="H1163" s="32" t="s">
        <v>65</v>
      </c>
    </row>
    <row r="1164" spans="2:8">
      <c r="B1164" s="39">
        <v>2</v>
      </c>
      <c r="C1164" s="32">
        <v>9.10647</v>
      </c>
      <c r="D1164" s="32">
        <v>0.902817740785682</v>
      </c>
      <c r="E1164" s="32">
        <v>1645</v>
      </c>
      <c r="F1164" s="32">
        <v>1651</v>
      </c>
      <c r="G1164" s="32" t="s">
        <v>61</v>
      </c>
      <c r="H1164" s="32" t="s">
        <v>77</v>
      </c>
    </row>
    <row r="1165" spans="2:8">
      <c r="B1165" s="39">
        <v>3</v>
      </c>
      <c r="C1165" s="32">
        <v>9.898741</v>
      </c>
      <c r="D1165" s="32">
        <v>0.90158920637432</v>
      </c>
      <c r="E1165" s="32">
        <v>1643</v>
      </c>
      <c r="F1165" s="32">
        <v>1653</v>
      </c>
      <c r="G1165" s="32" t="s">
        <v>61</v>
      </c>
      <c r="H1165" s="32" t="s">
        <v>127</v>
      </c>
    </row>
    <row r="1167" spans="1:8">
      <c r="A1167" s="35" t="s">
        <v>670</v>
      </c>
      <c r="B1167" s="39">
        <v>1</v>
      </c>
      <c r="C1167" s="32">
        <v>9.660434</v>
      </c>
      <c r="D1167" s="32">
        <v>0.917874115086633</v>
      </c>
      <c r="E1167" s="32">
        <v>146</v>
      </c>
      <c r="F1167" s="32">
        <v>152</v>
      </c>
      <c r="G1167" s="32" t="s">
        <v>63</v>
      </c>
      <c r="H1167" s="32" t="s">
        <v>82</v>
      </c>
    </row>
    <row r="1168" spans="2:8">
      <c r="B1168" s="39">
        <v>2</v>
      </c>
      <c r="C1168" s="32">
        <v>9.660434</v>
      </c>
      <c r="D1168" s="32">
        <v>0.917874115086633</v>
      </c>
      <c r="E1168" s="32">
        <v>1952</v>
      </c>
      <c r="F1168" s="32">
        <v>1958</v>
      </c>
      <c r="G1168" s="32" t="s">
        <v>61</v>
      </c>
      <c r="H1168" s="32" t="s">
        <v>82</v>
      </c>
    </row>
    <row r="1169" spans="2:8">
      <c r="B1169" s="39">
        <v>3</v>
      </c>
      <c r="C1169" s="32">
        <v>11.220275</v>
      </c>
      <c r="D1169" s="32">
        <v>0.912993776521762</v>
      </c>
      <c r="E1169" s="32">
        <v>143</v>
      </c>
      <c r="F1169" s="32">
        <v>153</v>
      </c>
      <c r="G1169" s="32" t="s">
        <v>61</v>
      </c>
      <c r="H1169" s="32" t="s">
        <v>671</v>
      </c>
    </row>
    <row r="1170" spans="2:8">
      <c r="B1170" s="39">
        <v>4</v>
      </c>
      <c r="C1170" s="32">
        <v>10.787864</v>
      </c>
      <c r="D1170" s="32">
        <v>0.90639515214888</v>
      </c>
      <c r="E1170" s="32">
        <v>511</v>
      </c>
      <c r="F1170" s="32">
        <v>521</v>
      </c>
      <c r="G1170" s="32" t="s">
        <v>63</v>
      </c>
      <c r="H1170" s="32" t="s">
        <v>536</v>
      </c>
    </row>
    <row r="1171" spans="2:8">
      <c r="B1171" s="39">
        <v>5</v>
      </c>
      <c r="C1171" s="32">
        <v>9.220272</v>
      </c>
      <c r="D1171" s="32">
        <v>0.905910804407735</v>
      </c>
      <c r="E1171" s="32">
        <v>482</v>
      </c>
      <c r="F1171" s="32">
        <v>488</v>
      </c>
      <c r="G1171" s="32" t="s">
        <v>63</v>
      </c>
      <c r="H1171" s="32" t="s">
        <v>65</v>
      </c>
    </row>
    <row r="1172" spans="2:8">
      <c r="B1172" s="39">
        <v>6</v>
      </c>
      <c r="C1172" s="32">
        <v>10.069685</v>
      </c>
      <c r="D1172" s="32">
        <v>0.905894808177337</v>
      </c>
      <c r="E1172" s="32">
        <v>510</v>
      </c>
      <c r="F1172" s="32">
        <v>520</v>
      </c>
      <c r="G1172" s="32" t="s">
        <v>61</v>
      </c>
      <c r="H1172" s="32" t="s">
        <v>668</v>
      </c>
    </row>
    <row r="1173" spans="2:8">
      <c r="B1173" s="39">
        <v>7</v>
      </c>
      <c r="C1173" s="32">
        <v>9.10647</v>
      </c>
      <c r="D1173" s="32">
        <v>0.902817740785682</v>
      </c>
      <c r="E1173" s="32">
        <v>512</v>
      </c>
      <c r="F1173" s="32">
        <v>518</v>
      </c>
      <c r="G1173" s="32" t="s">
        <v>61</v>
      </c>
      <c r="H1173" s="32" t="s">
        <v>77</v>
      </c>
    </row>
    <row r="1175" spans="1:8">
      <c r="A1175" s="35" t="s">
        <v>672</v>
      </c>
      <c r="B1175" s="39">
        <v>1</v>
      </c>
      <c r="C1175" s="32">
        <v>13.287048</v>
      </c>
      <c r="D1175" s="32">
        <v>0.944532880090126</v>
      </c>
      <c r="E1175" s="32">
        <v>1408</v>
      </c>
      <c r="F1175" s="32">
        <v>1418</v>
      </c>
      <c r="G1175" s="32" t="s">
        <v>63</v>
      </c>
      <c r="H1175" s="32" t="s">
        <v>673</v>
      </c>
    </row>
    <row r="1176" spans="2:8">
      <c r="B1176" s="39">
        <v>2</v>
      </c>
      <c r="C1176" s="32">
        <v>9.660434</v>
      </c>
      <c r="D1176" s="32">
        <v>0.917874115086633</v>
      </c>
      <c r="E1176" s="32">
        <v>1117</v>
      </c>
      <c r="F1176" s="32">
        <v>1123</v>
      </c>
      <c r="G1176" s="32" t="s">
        <v>61</v>
      </c>
      <c r="H1176" s="32" t="s">
        <v>82</v>
      </c>
    </row>
    <row r="1177" spans="2:8">
      <c r="B1177" s="39">
        <v>3</v>
      </c>
      <c r="C1177" s="32">
        <v>9.660434</v>
      </c>
      <c r="D1177" s="32">
        <v>0.917874115086633</v>
      </c>
      <c r="E1177" s="32">
        <v>1233</v>
      </c>
      <c r="F1177" s="32">
        <v>1239</v>
      </c>
      <c r="G1177" s="32" t="s">
        <v>61</v>
      </c>
      <c r="H1177" s="32" t="s">
        <v>82</v>
      </c>
    </row>
    <row r="1178" spans="2:8">
      <c r="B1178" s="39">
        <v>4</v>
      </c>
      <c r="C1178" s="32">
        <v>10.452704</v>
      </c>
      <c r="D1178" s="32">
        <v>0.915541985965301</v>
      </c>
      <c r="E1178" s="32">
        <v>1115</v>
      </c>
      <c r="F1178" s="32">
        <v>1125</v>
      </c>
      <c r="G1178" s="32" t="s">
        <v>61</v>
      </c>
      <c r="H1178" s="32" t="s">
        <v>294</v>
      </c>
    </row>
    <row r="1179" spans="2:8">
      <c r="B1179" s="39">
        <v>5</v>
      </c>
      <c r="C1179" s="32">
        <v>9.10647</v>
      </c>
      <c r="D1179" s="32">
        <v>0.902817740785682</v>
      </c>
      <c r="E1179" s="32">
        <v>1409</v>
      </c>
      <c r="F1179" s="32">
        <v>1415</v>
      </c>
      <c r="G1179" s="32" t="s">
        <v>61</v>
      </c>
      <c r="H1179" s="32" t="s">
        <v>77</v>
      </c>
    </row>
    <row r="1181" spans="1:8">
      <c r="A1181" s="35" t="s">
        <v>674</v>
      </c>
      <c r="B1181" s="39">
        <v>1</v>
      </c>
      <c r="C1181" s="32">
        <v>12.682061</v>
      </c>
      <c r="D1181" s="32">
        <v>0.999999995741058</v>
      </c>
      <c r="E1181" s="32">
        <v>535</v>
      </c>
      <c r="F1181" s="32">
        <v>541</v>
      </c>
      <c r="G1181" s="32" t="s">
        <v>61</v>
      </c>
      <c r="H1181" s="32" t="s">
        <v>112</v>
      </c>
    </row>
    <row r="1182" spans="2:8">
      <c r="B1182" s="39">
        <v>2</v>
      </c>
      <c r="C1182" s="32">
        <v>11.891276</v>
      </c>
      <c r="D1182" s="32">
        <v>0.951775548688261</v>
      </c>
      <c r="E1182" s="32">
        <v>533</v>
      </c>
      <c r="F1182" s="32">
        <v>543</v>
      </c>
      <c r="G1182" s="32" t="s">
        <v>61</v>
      </c>
      <c r="H1182" s="32" t="s">
        <v>139</v>
      </c>
    </row>
    <row r="1183" spans="2:8">
      <c r="B1183" s="39">
        <v>3</v>
      </c>
      <c r="C1183" s="32">
        <v>11.204115</v>
      </c>
      <c r="D1183" s="32">
        <v>0.910101956789732</v>
      </c>
      <c r="E1183" s="32">
        <v>763</v>
      </c>
      <c r="F1183" s="32">
        <v>772</v>
      </c>
      <c r="G1183" s="32" t="s">
        <v>61</v>
      </c>
      <c r="H1183" s="32" t="s">
        <v>92</v>
      </c>
    </row>
    <row r="1184" spans="2:8">
      <c r="B1184" s="39">
        <v>4</v>
      </c>
      <c r="C1184" s="32">
        <v>12.11732</v>
      </c>
      <c r="D1184" s="32">
        <v>0.906997533578973</v>
      </c>
      <c r="E1184" s="32">
        <v>763</v>
      </c>
      <c r="F1184" s="32">
        <v>774</v>
      </c>
      <c r="G1184" s="32" t="s">
        <v>61</v>
      </c>
      <c r="H1184" s="32" t="s">
        <v>93</v>
      </c>
    </row>
    <row r="1186" spans="1:8">
      <c r="A1186" s="35" t="s">
        <v>675</v>
      </c>
      <c r="B1186" s="39">
        <v>1</v>
      </c>
      <c r="C1186" s="32">
        <v>11.96339</v>
      </c>
      <c r="D1186" s="32">
        <v>0.924333768699952</v>
      </c>
      <c r="E1186" s="32">
        <v>40</v>
      </c>
      <c r="F1186" s="32">
        <v>50</v>
      </c>
      <c r="G1186" s="32" t="s">
        <v>63</v>
      </c>
      <c r="H1186" s="32" t="s">
        <v>676</v>
      </c>
    </row>
    <row r="1187" spans="2:8">
      <c r="B1187" s="39">
        <v>2</v>
      </c>
      <c r="C1187" s="32">
        <v>9.10647</v>
      </c>
      <c r="D1187" s="32">
        <v>0.902817740785682</v>
      </c>
      <c r="E1187" s="32">
        <v>41</v>
      </c>
      <c r="F1187" s="32">
        <v>47</v>
      </c>
      <c r="G1187" s="32" t="s">
        <v>61</v>
      </c>
      <c r="H1187" s="32" t="s">
        <v>77</v>
      </c>
    </row>
    <row r="1188" spans="2:8">
      <c r="B1188" s="39">
        <v>3</v>
      </c>
      <c r="C1188" s="32">
        <v>9.10647</v>
      </c>
      <c r="D1188" s="32">
        <v>0.902817740785682</v>
      </c>
      <c r="E1188" s="32">
        <v>194</v>
      </c>
      <c r="F1188" s="32">
        <v>200</v>
      </c>
      <c r="G1188" s="32" t="s">
        <v>61</v>
      </c>
      <c r="H1188" s="32" t="s">
        <v>77</v>
      </c>
    </row>
    <row r="1190" spans="1:8">
      <c r="A1190" s="35" t="s">
        <v>677</v>
      </c>
      <c r="B1190" s="39">
        <v>1</v>
      </c>
      <c r="C1190" s="32">
        <v>12.219893</v>
      </c>
      <c r="D1190" s="32">
        <v>0.92999021405494</v>
      </c>
      <c r="E1190" s="32">
        <v>888</v>
      </c>
      <c r="F1190" s="32">
        <v>897</v>
      </c>
      <c r="G1190" s="32" t="s">
        <v>61</v>
      </c>
      <c r="H1190" s="32" t="s">
        <v>395</v>
      </c>
    </row>
    <row r="1191" spans="2:8">
      <c r="B1191" s="39">
        <v>2</v>
      </c>
      <c r="C1191" s="32">
        <v>13.292371</v>
      </c>
      <c r="D1191" s="32">
        <v>0.925313475768678</v>
      </c>
      <c r="E1191" s="32">
        <v>888</v>
      </c>
      <c r="F1191" s="32">
        <v>899</v>
      </c>
      <c r="G1191" s="32" t="s">
        <v>61</v>
      </c>
      <c r="H1191" s="32" t="s">
        <v>678</v>
      </c>
    </row>
    <row r="1192" spans="2:8">
      <c r="B1192" s="39">
        <v>3</v>
      </c>
      <c r="C1192" s="32">
        <v>13.445614</v>
      </c>
      <c r="D1192" s="32">
        <v>0.918828113738467</v>
      </c>
      <c r="E1192" s="32">
        <v>888</v>
      </c>
      <c r="F1192" s="32">
        <v>900</v>
      </c>
      <c r="G1192" s="32" t="s">
        <v>61</v>
      </c>
      <c r="H1192" s="32" t="s">
        <v>679</v>
      </c>
    </row>
    <row r="1193" spans="2:8">
      <c r="B1193" s="39">
        <v>4</v>
      </c>
      <c r="C1193" s="32">
        <v>11.110565</v>
      </c>
      <c r="D1193" s="32">
        <v>0.90827031633933</v>
      </c>
      <c r="E1193" s="32">
        <v>563</v>
      </c>
      <c r="F1193" s="32">
        <v>572</v>
      </c>
      <c r="G1193" s="32" t="s">
        <v>63</v>
      </c>
      <c r="H1193" s="32" t="s">
        <v>241</v>
      </c>
    </row>
    <row r="1194" spans="2:8">
      <c r="B1194" s="39">
        <v>5</v>
      </c>
      <c r="C1194" s="32">
        <v>9.10647</v>
      </c>
      <c r="D1194" s="32">
        <v>0.902817740785682</v>
      </c>
      <c r="E1194" s="32">
        <v>1079</v>
      </c>
      <c r="F1194" s="32">
        <v>1085</v>
      </c>
      <c r="G1194" s="32" t="s">
        <v>63</v>
      </c>
      <c r="H1194" s="32" t="s">
        <v>77</v>
      </c>
    </row>
    <row r="1196" spans="1:8">
      <c r="A1196" s="35" t="s">
        <v>680</v>
      </c>
      <c r="B1196" s="39">
        <v>1</v>
      </c>
      <c r="C1196" s="32">
        <v>12.116497</v>
      </c>
      <c r="D1196" s="32">
        <v>0.927965782122383</v>
      </c>
      <c r="E1196" s="32">
        <v>555</v>
      </c>
      <c r="F1196" s="32">
        <v>564</v>
      </c>
      <c r="G1196" s="32" t="s">
        <v>63</v>
      </c>
      <c r="H1196" s="32" t="s">
        <v>183</v>
      </c>
    </row>
    <row r="1198" spans="1:8">
      <c r="A1198" s="35" t="s">
        <v>681</v>
      </c>
      <c r="B1198" s="39">
        <v>1</v>
      </c>
      <c r="C1198" s="32">
        <v>13.580492</v>
      </c>
      <c r="D1198" s="32">
        <v>0.921172661441195</v>
      </c>
      <c r="E1198" s="32">
        <v>1746</v>
      </c>
      <c r="F1198" s="32">
        <v>1758</v>
      </c>
      <c r="G1198" s="32" t="s">
        <v>61</v>
      </c>
      <c r="H1198" s="32" t="s">
        <v>682</v>
      </c>
    </row>
    <row r="1199" spans="2:8">
      <c r="B1199" s="39">
        <v>2</v>
      </c>
      <c r="C1199" s="32">
        <v>11.437057</v>
      </c>
      <c r="D1199" s="32">
        <v>0.914662796407793</v>
      </c>
      <c r="E1199" s="32">
        <v>1746</v>
      </c>
      <c r="F1199" s="32">
        <v>1755</v>
      </c>
      <c r="G1199" s="32" t="s">
        <v>61</v>
      </c>
      <c r="H1199" s="32" t="s">
        <v>540</v>
      </c>
    </row>
    <row r="1200" spans="2:8">
      <c r="B1200" s="39">
        <v>3</v>
      </c>
      <c r="C1200" s="32">
        <v>9.220272</v>
      </c>
      <c r="D1200" s="32">
        <v>0.905910804407735</v>
      </c>
      <c r="E1200" s="32">
        <v>644</v>
      </c>
      <c r="F1200" s="32">
        <v>650</v>
      </c>
      <c r="G1200" s="32" t="s">
        <v>61</v>
      </c>
      <c r="H1200" s="32" t="s">
        <v>65</v>
      </c>
    </row>
    <row r="1201" spans="2:8">
      <c r="B1201" s="39">
        <v>4</v>
      </c>
      <c r="C1201" s="32">
        <v>9.964053</v>
      </c>
      <c r="D1201" s="32">
        <v>0.903234240848789</v>
      </c>
      <c r="E1201" s="32">
        <v>642</v>
      </c>
      <c r="F1201" s="32">
        <v>652</v>
      </c>
      <c r="G1201" s="32" t="s">
        <v>61</v>
      </c>
      <c r="H1201" s="32" t="s">
        <v>683</v>
      </c>
    </row>
    <row r="1203" spans="1:8">
      <c r="A1203" s="35" t="s">
        <v>684</v>
      </c>
      <c r="B1203" s="39">
        <v>1</v>
      </c>
      <c r="C1203" s="32">
        <v>10.694868</v>
      </c>
      <c r="D1203" s="32">
        <v>0.900131248140195</v>
      </c>
      <c r="E1203" s="32">
        <v>1218</v>
      </c>
      <c r="F1203" s="32">
        <v>1227</v>
      </c>
      <c r="G1203" s="32" t="s">
        <v>61</v>
      </c>
      <c r="H1203" s="32" t="s">
        <v>685</v>
      </c>
    </row>
    <row r="1205" spans="1:8">
      <c r="A1205" s="35" t="s">
        <v>686</v>
      </c>
      <c r="B1205" s="39">
        <v>1</v>
      </c>
      <c r="C1205" s="32">
        <v>9.220272</v>
      </c>
      <c r="D1205" s="32">
        <v>0.905910804407735</v>
      </c>
      <c r="E1205" s="32">
        <v>1048</v>
      </c>
      <c r="F1205" s="32">
        <v>1054</v>
      </c>
      <c r="G1205" s="32" t="s">
        <v>61</v>
      </c>
      <c r="H1205" s="32" t="s">
        <v>65</v>
      </c>
    </row>
    <row r="1207" spans="1:8">
      <c r="A1207" s="35" t="s">
        <v>687</v>
      </c>
      <c r="B1207" s="39">
        <v>1</v>
      </c>
      <c r="C1207" s="32">
        <v>12.260607</v>
      </c>
      <c r="D1207" s="32">
        <v>0.928869311513408</v>
      </c>
      <c r="E1207" s="32">
        <v>1237</v>
      </c>
      <c r="F1207" s="32">
        <v>1247</v>
      </c>
      <c r="G1207" s="32" t="s">
        <v>61</v>
      </c>
      <c r="H1207" s="32" t="s">
        <v>688</v>
      </c>
    </row>
    <row r="1208" spans="2:8">
      <c r="B1208" s="39">
        <v>2</v>
      </c>
      <c r="C1208" s="32">
        <v>12.613969</v>
      </c>
      <c r="D1208" s="32">
        <v>0.914738978457274</v>
      </c>
      <c r="E1208" s="32">
        <v>972</v>
      </c>
      <c r="F1208" s="32">
        <v>983</v>
      </c>
      <c r="G1208" s="32" t="s">
        <v>63</v>
      </c>
      <c r="H1208" s="32" t="s">
        <v>689</v>
      </c>
    </row>
    <row r="1209" spans="2:8">
      <c r="B1209" s="39">
        <v>3</v>
      </c>
      <c r="C1209" s="32">
        <v>10.9985075</v>
      </c>
      <c r="D1209" s="32">
        <v>0.906076302591672</v>
      </c>
      <c r="E1209" s="32">
        <v>38</v>
      </c>
      <c r="F1209" s="32">
        <v>47</v>
      </c>
      <c r="G1209" s="32" t="s">
        <v>63</v>
      </c>
      <c r="H1209" s="32" t="s">
        <v>64</v>
      </c>
    </row>
    <row r="1210" spans="2:8">
      <c r="B1210" s="39">
        <v>4</v>
      </c>
      <c r="C1210" s="32">
        <v>9.220272</v>
      </c>
      <c r="D1210" s="32">
        <v>0.905910804407735</v>
      </c>
      <c r="E1210" s="32">
        <v>41</v>
      </c>
      <c r="F1210" s="32">
        <v>47</v>
      </c>
      <c r="G1210" s="32" t="s">
        <v>63</v>
      </c>
      <c r="H1210" s="32" t="s">
        <v>65</v>
      </c>
    </row>
    <row r="1211" spans="2:8">
      <c r="B1211" s="39">
        <v>5</v>
      </c>
      <c r="C1211" s="32">
        <v>9.10647</v>
      </c>
      <c r="D1211" s="32">
        <v>0.902817740785682</v>
      </c>
      <c r="E1211" s="32">
        <v>1240</v>
      </c>
      <c r="F1211" s="32">
        <v>1246</v>
      </c>
      <c r="G1211" s="32" t="s">
        <v>63</v>
      </c>
      <c r="H1211" s="32" t="s">
        <v>77</v>
      </c>
    </row>
    <row r="1212" spans="2:8">
      <c r="B1212" s="39">
        <v>6</v>
      </c>
      <c r="C1212" s="32">
        <v>9.10647</v>
      </c>
      <c r="D1212" s="32">
        <v>0.902817740785682</v>
      </c>
      <c r="E1212" s="32">
        <v>1696</v>
      </c>
      <c r="F1212" s="32">
        <v>1702</v>
      </c>
      <c r="G1212" s="32" t="s">
        <v>63</v>
      </c>
      <c r="H1212" s="32" t="s">
        <v>77</v>
      </c>
    </row>
    <row r="1214" spans="1:8">
      <c r="A1214" s="35" t="s">
        <v>690</v>
      </c>
      <c r="B1214" s="39">
        <v>1</v>
      </c>
      <c r="C1214" s="32">
        <v>12.682061</v>
      </c>
      <c r="D1214" s="32">
        <v>0.999999995741058</v>
      </c>
      <c r="E1214" s="32">
        <v>538</v>
      </c>
      <c r="F1214" s="32">
        <v>544</v>
      </c>
      <c r="G1214" s="32" t="s">
        <v>63</v>
      </c>
      <c r="H1214" s="32" t="s">
        <v>112</v>
      </c>
    </row>
    <row r="1215" spans="2:8">
      <c r="B1215" s="39">
        <v>2</v>
      </c>
      <c r="C1215" s="32">
        <v>13.216936</v>
      </c>
      <c r="D1215" s="32">
        <v>0.985165172641071</v>
      </c>
      <c r="E1215" s="32">
        <v>536</v>
      </c>
      <c r="F1215" s="32">
        <v>546</v>
      </c>
      <c r="G1215" s="32" t="s">
        <v>63</v>
      </c>
      <c r="H1215" s="32" t="s">
        <v>691</v>
      </c>
    </row>
    <row r="1216" spans="2:8">
      <c r="B1216" s="39">
        <v>3</v>
      </c>
      <c r="C1216" s="32">
        <v>14.189876</v>
      </c>
      <c r="D1216" s="32">
        <v>0.958310085828769</v>
      </c>
      <c r="E1216" s="32">
        <v>535</v>
      </c>
      <c r="F1216" s="32">
        <v>545</v>
      </c>
      <c r="G1216" s="32" t="s">
        <v>61</v>
      </c>
      <c r="H1216" s="32" t="s">
        <v>692</v>
      </c>
    </row>
    <row r="1218" spans="1:8">
      <c r="A1218" s="35" t="s">
        <v>693</v>
      </c>
      <c r="B1218" s="39">
        <v>1</v>
      </c>
      <c r="C1218" s="32">
        <v>12.682061</v>
      </c>
      <c r="D1218" s="32">
        <v>0.999999995741058</v>
      </c>
      <c r="E1218" s="32">
        <v>169</v>
      </c>
      <c r="F1218" s="32">
        <v>175</v>
      </c>
      <c r="G1218" s="32" t="s">
        <v>63</v>
      </c>
      <c r="H1218" s="32" t="s">
        <v>112</v>
      </c>
    </row>
    <row r="1219" spans="2:8">
      <c r="B1219" s="39">
        <v>2</v>
      </c>
      <c r="C1219" s="32">
        <v>13.402324</v>
      </c>
      <c r="D1219" s="32">
        <v>0.989834562822797</v>
      </c>
      <c r="E1219" s="32">
        <v>167</v>
      </c>
      <c r="F1219" s="32">
        <v>177</v>
      </c>
      <c r="G1219" s="32" t="s">
        <v>63</v>
      </c>
      <c r="H1219" s="32" t="s">
        <v>280</v>
      </c>
    </row>
    <row r="1220" spans="2:8">
      <c r="B1220" s="39">
        <v>3</v>
      </c>
      <c r="C1220" s="32">
        <v>15.339946</v>
      </c>
      <c r="D1220" s="32">
        <v>0.97586023554059</v>
      </c>
      <c r="E1220" s="32">
        <v>166</v>
      </c>
      <c r="F1220" s="32">
        <v>176</v>
      </c>
      <c r="G1220" s="32" t="s">
        <v>61</v>
      </c>
      <c r="H1220" s="32" t="s">
        <v>694</v>
      </c>
    </row>
    <row r="1221" spans="2:8">
      <c r="B1221" s="39">
        <v>4</v>
      </c>
      <c r="C1221" s="32">
        <v>13.423512</v>
      </c>
      <c r="D1221" s="32">
        <v>0.953556260596897</v>
      </c>
      <c r="E1221" s="32">
        <v>179</v>
      </c>
      <c r="F1221" s="32">
        <v>188</v>
      </c>
      <c r="G1221" s="32" t="s">
        <v>63</v>
      </c>
      <c r="H1221" s="32" t="s">
        <v>365</v>
      </c>
    </row>
    <row r="1222" spans="2:8">
      <c r="B1222" s="39">
        <v>5</v>
      </c>
      <c r="C1222" s="32">
        <v>14.784011</v>
      </c>
      <c r="D1222" s="32">
        <v>0.942093078993592</v>
      </c>
      <c r="E1222" s="32">
        <v>176</v>
      </c>
      <c r="F1222" s="32">
        <v>188</v>
      </c>
      <c r="G1222" s="32" t="s">
        <v>63</v>
      </c>
      <c r="H1222" s="32" t="s">
        <v>695</v>
      </c>
    </row>
    <row r="1223" spans="2:8">
      <c r="B1223" s="39">
        <v>6</v>
      </c>
      <c r="C1223" s="32">
        <v>13.499066</v>
      </c>
      <c r="D1223" s="32">
        <v>0.914824009060771</v>
      </c>
      <c r="E1223" s="32">
        <v>175</v>
      </c>
      <c r="F1223" s="32">
        <v>188</v>
      </c>
      <c r="G1223" s="32" t="s">
        <v>63</v>
      </c>
      <c r="H1223" s="32" t="s">
        <v>696</v>
      </c>
    </row>
    <row r="1224" spans="2:8">
      <c r="B1224" s="39">
        <v>7</v>
      </c>
      <c r="C1224" s="32">
        <v>12.35342</v>
      </c>
      <c r="D1224" s="32">
        <v>0.910677713017801</v>
      </c>
      <c r="E1224" s="32">
        <v>177</v>
      </c>
      <c r="F1224" s="32">
        <v>188</v>
      </c>
      <c r="G1224" s="32" t="s">
        <v>63</v>
      </c>
      <c r="H1224" s="32" t="s">
        <v>697</v>
      </c>
    </row>
    <row r="1225" spans="2:8">
      <c r="B1225" s="39">
        <v>8</v>
      </c>
      <c r="C1225" s="32">
        <v>13.96946</v>
      </c>
      <c r="D1225" s="32">
        <v>0.903966454856101</v>
      </c>
      <c r="E1225" s="32">
        <v>176</v>
      </c>
      <c r="F1225" s="32">
        <v>188</v>
      </c>
      <c r="G1225" s="32" t="s">
        <v>63</v>
      </c>
      <c r="H1225" s="32" t="s">
        <v>695</v>
      </c>
    </row>
    <row r="1226" spans="2:8">
      <c r="B1226" s="39">
        <v>9</v>
      </c>
      <c r="C1226" s="32">
        <v>9.10647</v>
      </c>
      <c r="D1226" s="32">
        <v>0.902817740785682</v>
      </c>
      <c r="E1226" s="32">
        <v>1020</v>
      </c>
      <c r="F1226" s="32">
        <v>1026</v>
      </c>
      <c r="G1226" s="32" t="s">
        <v>61</v>
      </c>
      <c r="H1226" s="32" t="s">
        <v>77</v>
      </c>
    </row>
    <row r="1227" spans="2:8">
      <c r="B1227" s="39">
        <v>10</v>
      </c>
      <c r="C1227" s="32">
        <v>10.531171</v>
      </c>
      <c r="D1227" s="32">
        <v>0.902478001158502</v>
      </c>
      <c r="E1227" s="32">
        <v>179</v>
      </c>
      <c r="F1227" s="32">
        <v>189</v>
      </c>
      <c r="G1227" s="32" t="s">
        <v>61</v>
      </c>
      <c r="H1227" s="32" t="s">
        <v>698</v>
      </c>
    </row>
    <row r="1228" spans="2:8">
      <c r="B1228" s="39">
        <v>11</v>
      </c>
      <c r="C1228" s="32">
        <v>13.901727</v>
      </c>
      <c r="D1228" s="32">
        <v>0.902064137979845</v>
      </c>
      <c r="E1228" s="32">
        <v>175</v>
      </c>
      <c r="F1228" s="32">
        <v>188</v>
      </c>
      <c r="G1228" s="32" t="s">
        <v>63</v>
      </c>
      <c r="H1228" s="32" t="s">
        <v>696</v>
      </c>
    </row>
    <row r="1229" spans="2:8">
      <c r="B1229" s="39">
        <v>12</v>
      </c>
      <c r="C1229" s="32">
        <v>13.972471</v>
      </c>
      <c r="D1229" s="32">
        <v>0.900294558658114</v>
      </c>
      <c r="E1229" s="32">
        <v>175</v>
      </c>
      <c r="F1229" s="32">
        <v>188</v>
      </c>
      <c r="G1229" s="32" t="s">
        <v>63</v>
      </c>
      <c r="H1229" s="32" t="s">
        <v>696</v>
      </c>
    </row>
    <row r="1231" spans="1:8">
      <c r="A1231" s="35" t="s">
        <v>699</v>
      </c>
      <c r="B1231" s="39">
        <v>1</v>
      </c>
      <c r="C1231" s="32">
        <v>12.682061</v>
      </c>
      <c r="D1231" s="32">
        <v>0.999999995741058</v>
      </c>
      <c r="E1231" s="32">
        <v>855</v>
      </c>
      <c r="F1231" s="32">
        <v>861</v>
      </c>
      <c r="G1231" s="32" t="s">
        <v>61</v>
      </c>
      <c r="H1231" s="32" t="s">
        <v>112</v>
      </c>
    </row>
    <row r="1232" spans="2:8">
      <c r="B1232" s="39">
        <v>2</v>
      </c>
      <c r="C1232" s="32">
        <v>12.752615</v>
      </c>
      <c r="D1232" s="32">
        <v>0.973470234993533</v>
      </c>
      <c r="E1232" s="32">
        <v>853</v>
      </c>
      <c r="F1232" s="32">
        <v>863</v>
      </c>
      <c r="G1232" s="32" t="s">
        <v>61</v>
      </c>
      <c r="H1232" s="32" t="s">
        <v>657</v>
      </c>
    </row>
    <row r="1233" spans="2:8">
      <c r="B1233" s="39">
        <v>3</v>
      </c>
      <c r="C1233" s="32">
        <v>9.660434</v>
      </c>
      <c r="D1233" s="32">
        <v>0.917874115086633</v>
      </c>
      <c r="E1233" s="32">
        <v>1124</v>
      </c>
      <c r="F1233" s="32">
        <v>1130</v>
      </c>
      <c r="G1233" s="32" t="s">
        <v>63</v>
      </c>
      <c r="H1233" s="32" t="s">
        <v>82</v>
      </c>
    </row>
    <row r="1234" spans="2:8">
      <c r="B1234" s="39">
        <v>4</v>
      </c>
      <c r="C1234" s="32">
        <v>9.660434</v>
      </c>
      <c r="D1234" s="32">
        <v>0.917874115086633</v>
      </c>
      <c r="E1234" s="32">
        <v>1229</v>
      </c>
      <c r="F1234" s="32">
        <v>1235</v>
      </c>
      <c r="G1234" s="32" t="s">
        <v>61</v>
      </c>
      <c r="H1234" s="32" t="s">
        <v>82</v>
      </c>
    </row>
    <row r="1235" spans="2:8">
      <c r="B1235" s="39">
        <v>5</v>
      </c>
      <c r="C1235" s="32">
        <v>10.208433</v>
      </c>
      <c r="D1235" s="32">
        <v>0.909389482567664</v>
      </c>
      <c r="E1235" s="32">
        <v>1122</v>
      </c>
      <c r="F1235" s="32">
        <v>1132</v>
      </c>
      <c r="G1235" s="32" t="s">
        <v>63</v>
      </c>
      <c r="H1235" s="32" t="s">
        <v>700</v>
      </c>
    </row>
    <row r="1236" spans="2:8">
      <c r="B1236" s="39">
        <v>6</v>
      </c>
      <c r="C1236" s="32">
        <v>9.10647</v>
      </c>
      <c r="D1236" s="32">
        <v>0.902817740785682</v>
      </c>
      <c r="E1236" s="32">
        <v>1324</v>
      </c>
      <c r="F1236" s="32">
        <v>1330</v>
      </c>
      <c r="G1236" s="32" t="s">
        <v>63</v>
      </c>
      <c r="H1236" s="32" t="s">
        <v>77</v>
      </c>
    </row>
    <row r="1238" spans="1:8">
      <c r="A1238" s="35" t="s">
        <v>701</v>
      </c>
      <c r="B1238" s="39">
        <v>1</v>
      </c>
      <c r="C1238" s="32">
        <v>11.1007185</v>
      </c>
      <c r="D1238" s="32">
        <v>0.908077524857176</v>
      </c>
      <c r="E1238" s="32">
        <v>666</v>
      </c>
      <c r="F1238" s="32">
        <v>675</v>
      </c>
      <c r="G1238" s="32" t="s">
        <v>61</v>
      </c>
      <c r="H1238" s="32" t="s">
        <v>702</v>
      </c>
    </row>
    <row r="1239" spans="2:8">
      <c r="B1239" s="39">
        <v>2</v>
      </c>
      <c r="C1239" s="32">
        <v>9.10647</v>
      </c>
      <c r="D1239" s="32">
        <v>0.902817740785682</v>
      </c>
      <c r="E1239" s="32">
        <v>111</v>
      </c>
      <c r="F1239" s="32">
        <v>117</v>
      </c>
      <c r="G1239" s="32" t="s">
        <v>63</v>
      </c>
      <c r="H1239" s="32" t="s">
        <v>77</v>
      </c>
    </row>
    <row r="1241" spans="1:8">
      <c r="A1241" s="35" t="s">
        <v>703</v>
      </c>
      <c r="B1241" s="39">
        <v>1</v>
      </c>
      <c r="C1241" s="32">
        <v>11.899485</v>
      </c>
      <c r="D1241" s="32">
        <v>0.923358563106795</v>
      </c>
      <c r="E1241" s="32">
        <v>1955</v>
      </c>
      <c r="F1241" s="32">
        <v>1965</v>
      </c>
      <c r="G1241" s="32" t="s">
        <v>63</v>
      </c>
      <c r="H1241" s="32" t="s">
        <v>349</v>
      </c>
    </row>
    <row r="1242" spans="2:8">
      <c r="B1242" s="39">
        <v>2</v>
      </c>
      <c r="C1242" s="32">
        <v>14.435515</v>
      </c>
      <c r="D1242" s="32">
        <v>0.915308798573142</v>
      </c>
      <c r="E1242" s="32">
        <v>1373</v>
      </c>
      <c r="F1242" s="32">
        <v>1385</v>
      </c>
      <c r="G1242" s="32" t="s">
        <v>61</v>
      </c>
      <c r="H1242" s="32" t="s">
        <v>150</v>
      </c>
    </row>
    <row r="1243" spans="2:8">
      <c r="B1243" s="39">
        <v>3</v>
      </c>
      <c r="C1243" s="32">
        <v>11.226276</v>
      </c>
      <c r="D1243" s="32">
        <v>0.910535863662594</v>
      </c>
      <c r="E1243" s="32">
        <v>1956</v>
      </c>
      <c r="F1243" s="32">
        <v>1965</v>
      </c>
      <c r="G1243" s="32" t="s">
        <v>61</v>
      </c>
      <c r="H1243" s="32" t="s">
        <v>350</v>
      </c>
    </row>
    <row r="1244" spans="2:8">
      <c r="B1244" s="39">
        <v>4</v>
      </c>
      <c r="C1244" s="32">
        <v>9.10647</v>
      </c>
      <c r="D1244" s="32">
        <v>0.902817740785682</v>
      </c>
      <c r="E1244" s="32">
        <v>1956</v>
      </c>
      <c r="F1244" s="32">
        <v>1962</v>
      </c>
      <c r="G1244" s="32" t="s">
        <v>61</v>
      </c>
      <c r="H1244" s="32" t="s">
        <v>77</v>
      </c>
    </row>
    <row r="1246" spans="1:8">
      <c r="A1246" s="35" t="s">
        <v>704</v>
      </c>
      <c r="B1246" s="39">
        <v>1</v>
      </c>
      <c r="C1246" s="32">
        <v>11.49724</v>
      </c>
      <c r="D1246" s="32">
        <v>0.917220283508167</v>
      </c>
      <c r="E1246" s="32">
        <v>1043</v>
      </c>
      <c r="F1246" s="32">
        <v>1053</v>
      </c>
      <c r="G1246" s="32" t="s">
        <v>61</v>
      </c>
      <c r="H1246" s="32" t="s">
        <v>705</v>
      </c>
    </row>
    <row r="1247" spans="2:8">
      <c r="B1247" s="39">
        <v>2</v>
      </c>
      <c r="C1247" s="32">
        <v>14.068968</v>
      </c>
      <c r="D1247" s="32">
        <v>0.90982620297442</v>
      </c>
      <c r="E1247" s="32">
        <v>954</v>
      </c>
      <c r="F1247" s="32">
        <v>966</v>
      </c>
      <c r="G1247" s="32" t="s">
        <v>61</v>
      </c>
      <c r="H1247" s="32" t="s">
        <v>706</v>
      </c>
    </row>
    <row r="1248" spans="2:8">
      <c r="B1248" s="39">
        <v>3</v>
      </c>
      <c r="C1248" s="32">
        <v>12.150085</v>
      </c>
      <c r="D1248" s="32">
        <v>0.907508259578512</v>
      </c>
      <c r="E1248" s="32">
        <v>954</v>
      </c>
      <c r="F1248" s="32">
        <v>965</v>
      </c>
      <c r="G1248" s="32" t="s">
        <v>61</v>
      </c>
      <c r="H1248" s="32" t="s">
        <v>707</v>
      </c>
    </row>
    <row r="1249" spans="2:8">
      <c r="B1249" s="39">
        <v>4</v>
      </c>
      <c r="C1249" s="32">
        <v>9.220272</v>
      </c>
      <c r="D1249" s="32">
        <v>0.905910804407735</v>
      </c>
      <c r="E1249" s="32">
        <v>878</v>
      </c>
      <c r="F1249" s="32">
        <v>884</v>
      </c>
      <c r="G1249" s="32" t="s">
        <v>61</v>
      </c>
      <c r="H1249" s="32" t="s">
        <v>65</v>
      </c>
    </row>
    <row r="1250" spans="2:8">
      <c r="B1250" s="39">
        <v>5</v>
      </c>
      <c r="C1250" s="32">
        <v>9.220272</v>
      </c>
      <c r="D1250" s="32">
        <v>0.905910804407735</v>
      </c>
      <c r="E1250" s="32">
        <v>1390</v>
      </c>
      <c r="F1250" s="32">
        <v>1396</v>
      </c>
      <c r="G1250" s="32" t="s">
        <v>61</v>
      </c>
      <c r="H1250" s="32" t="s">
        <v>65</v>
      </c>
    </row>
    <row r="1251" spans="2:8">
      <c r="B1251" s="39">
        <v>6</v>
      </c>
      <c r="C1251" s="32">
        <v>9.220272</v>
      </c>
      <c r="D1251" s="32">
        <v>0.905910804407735</v>
      </c>
      <c r="E1251" s="32">
        <v>1533</v>
      </c>
      <c r="F1251" s="32">
        <v>1539</v>
      </c>
      <c r="G1251" s="32" t="s">
        <v>61</v>
      </c>
      <c r="H1251" s="32" t="s">
        <v>65</v>
      </c>
    </row>
    <row r="1252" spans="2:8">
      <c r="B1252" s="39">
        <v>7</v>
      </c>
      <c r="C1252" s="32">
        <v>12.823877</v>
      </c>
      <c r="D1252" s="32">
        <v>0.904792520303755</v>
      </c>
      <c r="E1252" s="32">
        <v>954</v>
      </c>
      <c r="F1252" s="32">
        <v>967</v>
      </c>
      <c r="G1252" s="32" t="s">
        <v>61</v>
      </c>
      <c r="H1252" s="32" t="s">
        <v>708</v>
      </c>
    </row>
    <row r="1253" spans="2:8">
      <c r="B1253" s="39">
        <v>8</v>
      </c>
      <c r="C1253" s="32">
        <v>9.10647</v>
      </c>
      <c r="D1253" s="32">
        <v>0.902817740785682</v>
      </c>
      <c r="E1253" s="32">
        <v>1046</v>
      </c>
      <c r="F1253" s="32">
        <v>1052</v>
      </c>
      <c r="G1253" s="32" t="s">
        <v>63</v>
      </c>
      <c r="H1253" s="32" t="s">
        <v>77</v>
      </c>
    </row>
    <row r="1254" spans="2:8">
      <c r="B1254" s="39">
        <v>9</v>
      </c>
      <c r="C1254" s="32">
        <v>10.482392</v>
      </c>
      <c r="D1254" s="32">
        <v>0.901733637396693</v>
      </c>
      <c r="E1254" s="32">
        <v>877</v>
      </c>
      <c r="F1254" s="32">
        <v>887</v>
      </c>
      <c r="G1254" s="32" t="s">
        <v>63</v>
      </c>
      <c r="H1254" s="32" t="s">
        <v>238</v>
      </c>
    </row>
    <row r="1255" spans="2:8">
      <c r="B1255" s="39">
        <v>10</v>
      </c>
      <c r="C1255" s="32">
        <v>9.850251</v>
      </c>
      <c r="D1255" s="32">
        <v>0.900367891081126</v>
      </c>
      <c r="E1255" s="32">
        <v>1044</v>
      </c>
      <c r="F1255" s="32">
        <v>1054</v>
      </c>
      <c r="G1255" s="32" t="s">
        <v>63</v>
      </c>
      <c r="H1255" s="32" t="s">
        <v>709</v>
      </c>
    </row>
    <row r="1257" spans="1:8">
      <c r="A1257" s="35" t="s">
        <v>710</v>
      </c>
      <c r="B1257" s="39">
        <v>1</v>
      </c>
      <c r="C1257" s="32">
        <v>13.375805</v>
      </c>
      <c r="D1257" s="32">
        <v>0.926613993436742</v>
      </c>
      <c r="E1257" s="32">
        <v>736</v>
      </c>
      <c r="F1257" s="32">
        <v>747</v>
      </c>
      <c r="G1257" s="32" t="s">
        <v>61</v>
      </c>
      <c r="H1257" s="32" t="s">
        <v>711</v>
      </c>
    </row>
    <row r="1258" spans="2:8">
      <c r="B1258" s="39">
        <v>2</v>
      </c>
      <c r="C1258" s="32">
        <v>11.737359</v>
      </c>
      <c r="D1258" s="32">
        <v>0.920884515561022</v>
      </c>
      <c r="E1258" s="32">
        <v>225</v>
      </c>
      <c r="F1258" s="32">
        <v>235</v>
      </c>
      <c r="G1258" s="32" t="s">
        <v>63</v>
      </c>
      <c r="H1258" s="32" t="s">
        <v>81</v>
      </c>
    </row>
    <row r="1259" spans="2:8">
      <c r="B1259" s="39">
        <v>3</v>
      </c>
      <c r="C1259" s="32">
        <v>13.559941</v>
      </c>
      <c r="D1259" s="32">
        <v>0.915728446557982</v>
      </c>
      <c r="E1259" s="32">
        <v>736</v>
      </c>
      <c r="F1259" s="32">
        <v>749</v>
      </c>
      <c r="G1259" s="32" t="s">
        <v>61</v>
      </c>
      <c r="H1259" s="32" t="s">
        <v>712</v>
      </c>
    </row>
    <row r="1260" spans="2:8">
      <c r="B1260" s="39">
        <v>4</v>
      </c>
      <c r="C1260" s="32">
        <v>11.058923</v>
      </c>
      <c r="D1260" s="32">
        <v>0.910531531568677</v>
      </c>
      <c r="E1260" s="32">
        <v>735</v>
      </c>
      <c r="F1260" s="32">
        <v>745</v>
      </c>
      <c r="G1260" s="32" t="s">
        <v>63</v>
      </c>
      <c r="H1260" s="32" t="s">
        <v>115</v>
      </c>
    </row>
    <row r="1261" spans="2:8">
      <c r="B1261" s="39">
        <v>5</v>
      </c>
      <c r="C1261" s="32">
        <v>9.10647</v>
      </c>
      <c r="D1261" s="32">
        <v>0.902817740785682</v>
      </c>
      <c r="E1261" s="32">
        <v>226</v>
      </c>
      <c r="F1261" s="32">
        <v>232</v>
      </c>
      <c r="G1261" s="32" t="s">
        <v>61</v>
      </c>
      <c r="H1261" s="32" t="s">
        <v>77</v>
      </c>
    </row>
    <row r="1263" spans="1:8">
      <c r="A1263" s="35" t="s">
        <v>713</v>
      </c>
      <c r="B1263" s="39">
        <v>1</v>
      </c>
      <c r="C1263" s="32">
        <v>11.6132765</v>
      </c>
      <c r="D1263" s="32">
        <v>0.918991007133539</v>
      </c>
      <c r="E1263" s="32">
        <v>1174</v>
      </c>
      <c r="F1263" s="32">
        <v>1184</v>
      </c>
      <c r="G1263" s="32" t="s">
        <v>63</v>
      </c>
      <c r="H1263" s="32" t="s">
        <v>714</v>
      </c>
    </row>
    <row r="1264" spans="2:8">
      <c r="B1264" s="39">
        <v>2</v>
      </c>
      <c r="C1264" s="32">
        <v>11.204115</v>
      </c>
      <c r="D1264" s="32">
        <v>0.910101956789732</v>
      </c>
      <c r="E1264" s="32">
        <v>602</v>
      </c>
      <c r="F1264" s="32">
        <v>611</v>
      </c>
      <c r="G1264" s="32" t="s">
        <v>61</v>
      </c>
      <c r="H1264" s="32" t="s">
        <v>92</v>
      </c>
    </row>
    <row r="1265" spans="2:8">
      <c r="B1265" s="39">
        <v>3</v>
      </c>
      <c r="C1265" s="32">
        <v>10.832585</v>
      </c>
      <c r="D1265" s="32">
        <v>0.907077606873332</v>
      </c>
      <c r="E1265" s="32">
        <v>358</v>
      </c>
      <c r="F1265" s="32">
        <v>368</v>
      </c>
      <c r="G1265" s="32" t="s">
        <v>63</v>
      </c>
      <c r="H1265" s="32" t="s">
        <v>236</v>
      </c>
    </row>
    <row r="1266" spans="2:8">
      <c r="B1266" s="39">
        <v>4</v>
      </c>
      <c r="C1266" s="32">
        <v>12.11732</v>
      </c>
      <c r="D1266" s="32">
        <v>0.906997533578973</v>
      </c>
      <c r="E1266" s="32">
        <v>602</v>
      </c>
      <c r="F1266" s="32">
        <v>613</v>
      </c>
      <c r="G1266" s="32" t="s">
        <v>61</v>
      </c>
      <c r="H1266" s="32" t="s">
        <v>93</v>
      </c>
    </row>
    <row r="1267" spans="2:8">
      <c r="B1267" s="39">
        <v>5</v>
      </c>
      <c r="C1267" s="32">
        <v>12.741337</v>
      </c>
      <c r="D1267" s="32">
        <v>0.90658587132956</v>
      </c>
      <c r="E1267" s="32">
        <v>602</v>
      </c>
      <c r="F1267" s="32">
        <v>614</v>
      </c>
      <c r="G1267" s="32" t="s">
        <v>61</v>
      </c>
      <c r="H1267" s="32" t="s">
        <v>94</v>
      </c>
    </row>
    <row r="1268" spans="2:8">
      <c r="B1268" s="39">
        <v>6</v>
      </c>
      <c r="C1268" s="32">
        <v>9.220272</v>
      </c>
      <c r="D1268" s="32">
        <v>0.905910804407735</v>
      </c>
      <c r="E1268" s="32">
        <v>443</v>
      </c>
      <c r="F1268" s="32">
        <v>449</v>
      </c>
      <c r="G1268" s="32" t="s">
        <v>61</v>
      </c>
      <c r="H1268" s="32" t="s">
        <v>65</v>
      </c>
    </row>
    <row r="1269" spans="2:8">
      <c r="B1269" s="39">
        <v>7</v>
      </c>
      <c r="C1269" s="32">
        <v>10.036061</v>
      </c>
      <c r="D1269" s="32">
        <v>0.905047922283107</v>
      </c>
      <c r="E1269" s="32">
        <v>441</v>
      </c>
      <c r="F1269" s="32">
        <v>451</v>
      </c>
      <c r="G1269" s="32" t="s">
        <v>61</v>
      </c>
      <c r="H1269" s="32" t="s">
        <v>337</v>
      </c>
    </row>
    <row r="1270" spans="2:8">
      <c r="B1270" s="39">
        <v>8</v>
      </c>
      <c r="C1270" s="32">
        <v>12.792039</v>
      </c>
      <c r="D1270" s="32">
        <v>0.904319487250672</v>
      </c>
      <c r="E1270" s="32">
        <v>602</v>
      </c>
      <c r="F1270" s="32">
        <v>615</v>
      </c>
      <c r="G1270" s="32" t="s">
        <v>61</v>
      </c>
      <c r="H1270" s="32" t="s">
        <v>95</v>
      </c>
    </row>
    <row r="1271" spans="2:8">
      <c r="B1271" s="39">
        <v>9</v>
      </c>
      <c r="C1271" s="32">
        <v>9.10647</v>
      </c>
      <c r="D1271" s="32">
        <v>0.902817740785682</v>
      </c>
      <c r="E1271" s="32">
        <v>359</v>
      </c>
      <c r="F1271" s="32">
        <v>365</v>
      </c>
      <c r="G1271" s="32" t="s">
        <v>61</v>
      </c>
      <c r="H1271" s="32" t="s">
        <v>77</v>
      </c>
    </row>
    <row r="1272" spans="2:8">
      <c r="B1272" s="39">
        <v>10</v>
      </c>
      <c r="C1272" s="32">
        <v>9.10647</v>
      </c>
      <c r="D1272" s="32">
        <v>0.902817740785682</v>
      </c>
      <c r="E1272" s="32">
        <v>1175</v>
      </c>
      <c r="F1272" s="32">
        <v>1181</v>
      </c>
      <c r="G1272" s="32" t="s">
        <v>61</v>
      </c>
      <c r="H1272" s="32" t="s">
        <v>77</v>
      </c>
    </row>
    <row r="1274" spans="1:8">
      <c r="A1274" s="35" t="s">
        <v>715</v>
      </c>
      <c r="B1274" s="39">
        <v>1</v>
      </c>
      <c r="C1274" s="32">
        <v>11.140531</v>
      </c>
      <c r="D1274" s="32">
        <v>0.908857018630929</v>
      </c>
      <c r="E1274" s="32">
        <v>165</v>
      </c>
      <c r="F1274" s="32">
        <v>174</v>
      </c>
      <c r="G1274" s="32" t="s">
        <v>61</v>
      </c>
      <c r="H1274" s="32" t="s">
        <v>716</v>
      </c>
    </row>
    <row r="1275" spans="2:8">
      <c r="B1275" s="39">
        <v>2</v>
      </c>
      <c r="C1275" s="32">
        <v>10.63313</v>
      </c>
      <c r="D1275" s="32">
        <v>0.904033905954436</v>
      </c>
      <c r="E1275" s="32">
        <v>560</v>
      </c>
      <c r="F1275" s="32">
        <v>570</v>
      </c>
      <c r="G1275" s="32" t="s">
        <v>61</v>
      </c>
      <c r="H1275" s="32" t="s">
        <v>717</v>
      </c>
    </row>
    <row r="1277" spans="1:8">
      <c r="A1277" s="35" t="s">
        <v>718</v>
      </c>
      <c r="B1277" s="39">
        <v>1</v>
      </c>
      <c r="C1277" s="32">
        <v>12.682061</v>
      </c>
      <c r="D1277" s="32">
        <v>0.999999995741058</v>
      </c>
      <c r="E1277" s="32">
        <v>1129</v>
      </c>
      <c r="F1277" s="32">
        <v>1135</v>
      </c>
      <c r="G1277" s="32" t="s">
        <v>63</v>
      </c>
      <c r="H1277" s="32" t="s">
        <v>112</v>
      </c>
    </row>
    <row r="1278" spans="2:8">
      <c r="B1278" s="39">
        <v>2</v>
      </c>
      <c r="C1278" s="32">
        <v>12.76816</v>
      </c>
      <c r="D1278" s="32">
        <v>0.973861766890063</v>
      </c>
      <c r="E1278" s="32">
        <v>1127</v>
      </c>
      <c r="F1278" s="32">
        <v>1137</v>
      </c>
      <c r="G1278" s="32" t="s">
        <v>63</v>
      </c>
      <c r="H1278" s="32" t="s">
        <v>719</v>
      </c>
    </row>
    <row r="1279" spans="2:8">
      <c r="B1279" s="39">
        <v>3</v>
      </c>
      <c r="C1279" s="32">
        <v>10.839243</v>
      </c>
      <c r="D1279" s="32">
        <v>0.907179202310518</v>
      </c>
      <c r="E1279" s="32">
        <v>1891</v>
      </c>
      <c r="F1279" s="32">
        <v>1901</v>
      </c>
      <c r="G1279" s="32" t="s">
        <v>63</v>
      </c>
      <c r="H1279" s="32" t="s">
        <v>720</v>
      </c>
    </row>
    <row r="1280" spans="2:8">
      <c r="B1280" s="39">
        <v>4</v>
      </c>
      <c r="C1280" s="32">
        <v>9.10647</v>
      </c>
      <c r="D1280" s="32">
        <v>0.902817740785682</v>
      </c>
      <c r="E1280" s="32">
        <v>418</v>
      </c>
      <c r="F1280" s="32">
        <v>424</v>
      </c>
      <c r="G1280" s="32" t="s">
        <v>61</v>
      </c>
      <c r="H1280" s="32" t="s">
        <v>77</v>
      </c>
    </row>
    <row r="1281" spans="2:8">
      <c r="B1281" s="39">
        <v>5</v>
      </c>
      <c r="C1281" s="32">
        <v>9.10647</v>
      </c>
      <c r="D1281" s="32">
        <v>0.902817740785682</v>
      </c>
      <c r="E1281" s="32">
        <v>473</v>
      </c>
      <c r="F1281" s="32">
        <v>479</v>
      </c>
      <c r="G1281" s="32" t="s">
        <v>61</v>
      </c>
      <c r="H1281" s="32" t="s">
        <v>77</v>
      </c>
    </row>
    <row r="1282" spans="2:8">
      <c r="B1282" s="39">
        <v>6</v>
      </c>
      <c r="C1282" s="32">
        <v>9.10647</v>
      </c>
      <c r="D1282" s="32">
        <v>0.902817740785682</v>
      </c>
      <c r="E1282" s="32">
        <v>574</v>
      </c>
      <c r="F1282" s="32">
        <v>580</v>
      </c>
      <c r="G1282" s="32" t="s">
        <v>61</v>
      </c>
      <c r="H1282" s="32" t="s">
        <v>77</v>
      </c>
    </row>
    <row r="1284" spans="1:8">
      <c r="A1284" s="35" t="s">
        <v>721</v>
      </c>
      <c r="B1284" s="39">
        <v>1</v>
      </c>
      <c r="C1284" s="32">
        <v>13.80592</v>
      </c>
      <c r="D1284" s="32">
        <v>1.00000000393588</v>
      </c>
      <c r="E1284" s="32">
        <v>1258</v>
      </c>
      <c r="F1284" s="32">
        <v>1268</v>
      </c>
      <c r="G1284" s="32" t="s">
        <v>61</v>
      </c>
      <c r="H1284" s="32" t="s">
        <v>118</v>
      </c>
    </row>
    <row r="1285" spans="2:8">
      <c r="B1285" s="39">
        <v>2</v>
      </c>
      <c r="C1285" s="32">
        <v>12.682061</v>
      </c>
      <c r="D1285" s="32">
        <v>0.999999995741058</v>
      </c>
      <c r="E1285" s="32">
        <v>1260</v>
      </c>
      <c r="F1285" s="32">
        <v>1266</v>
      </c>
      <c r="G1285" s="32" t="s">
        <v>61</v>
      </c>
      <c r="H1285" s="32" t="s">
        <v>112</v>
      </c>
    </row>
    <row r="1286" spans="2:8">
      <c r="B1286" s="39">
        <v>3</v>
      </c>
      <c r="C1286" s="32">
        <v>12.871246</v>
      </c>
      <c r="D1286" s="32">
        <v>0.938187713120772</v>
      </c>
      <c r="E1286" s="32">
        <v>1259</v>
      </c>
      <c r="F1286" s="32">
        <v>1269</v>
      </c>
      <c r="G1286" s="32" t="s">
        <v>63</v>
      </c>
      <c r="H1286" s="32" t="s">
        <v>722</v>
      </c>
    </row>
    <row r="1287" spans="2:8">
      <c r="B1287" s="39">
        <v>4</v>
      </c>
      <c r="C1287" s="32">
        <v>11.737359</v>
      </c>
      <c r="D1287" s="32">
        <v>0.920884515561022</v>
      </c>
      <c r="E1287" s="32">
        <v>716</v>
      </c>
      <c r="F1287" s="32">
        <v>726</v>
      </c>
      <c r="G1287" s="32" t="s">
        <v>61</v>
      </c>
      <c r="H1287" s="32" t="s">
        <v>81</v>
      </c>
    </row>
    <row r="1288" spans="2:8">
      <c r="B1288" s="39">
        <v>5</v>
      </c>
      <c r="C1288" s="32">
        <v>9.660434</v>
      </c>
      <c r="D1288" s="32">
        <v>0.917874115086633</v>
      </c>
      <c r="E1288" s="32">
        <v>789</v>
      </c>
      <c r="F1288" s="32">
        <v>795</v>
      </c>
      <c r="G1288" s="32" t="s">
        <v>63</v>
      </c>
      <c r="H1288" s="32" t="s">
        <v>82</v>
      </c>
    </row>
    <row r="1289" spans="2:8">
      <c r="B1289" s="39">
        <v>6</v>
      </c>
      <c r="C1289" s="32">
        <v>10.184915</v>
      </c>
      <c r="D1289" s="32">
        <v>0.90879711642654</v>
      </c>
      <c r="E1289" s="32">
        <v>787</v>
      </c>
      <c r="F1289" s="32">
        <v>797</v>
      </c>
      <c r="G1289" s="32" t="s">
        <v>63</v>
      </c>
      <c r="H1289" s="32" t="s">
        <v>351</v>
      </c>
    </row>
    <row r="1290" spans="2:8">
      <c r="B1290" s="39">
        <v>7</v>
      </c>
      <c r="C1290" s="32">
        <v>9.10647</v>
      </c>
      <c r="D1290" s="32">
        <v>0.902817740785682</v>
      </c>
      <c r="E1290" s="32">
        <v>719</v>
      </c>
      <c r="F1290" s="32">
        <v>725</v>
      </c>
      <c r="G1290" s="32" t="s">
        <v>63</v>
      </c>
      <c r="H1290" s="32" t="s">
        <v>77</v>
      </c>
    </row>
    <row r="1292" spans="1:8">
      <c r="A1292" s="35" t="s">
        <v>723</v>
      </c>
      <c r="B1292" s="39">
        <v>1</v>
      </c>
      <c r="C1292" s="32">
        <v>11.737359</v>
      </c>
      <c r="D1292" s="32">
        <v>0.920884515561022</v>
      </c>
      <c r="E1292" s="32">
        <v>403</v>
      </c>
      <c r="F1292" s="32">
        <v>413</v>
      </c>
      <c r="G1292" s="32" t="s">
        <v>63</v>
      </c>
      <c r="H1292" s="32" t="s">
        <v>81</v>
      </c>
    </row>
    <row r="1293" spans="2:8">
      <c r="B1293" s="39">
        <v>2</v>
      </c>
      <c r="C1293" s="32">
        <v>11.302767</v>
      </c>
      <c r="D1293" s="32">
        <v>0.914252608167822</v>
      </c>
      <c r="E1293" s="32">
        <v>1423</v>
      </c>
      <c r="F1293" s="32">
        <v>1433</v>
      </c>
      <c r="G1293" s="32" t="s">
        <v>63</v>
      </c>
      <c r="H1293" s="32" t="s">
        <v>724</v>
      </c>
    </row>
    <row r="1294" spans="2:8">
      <c r="B1294" s="39">
        <v>3</v>
      </c>
      <c r="C1294" s="32">
        <v>9.10647</v>
      </c>
      <c r="D1294" s="32">
        <v>0.902817740785682</v>
      </c>
      <c r="E1294" s="32">
        <v>404</v>
      </c>
      <c r="F1294" s="32">
        <v>410</v>
      </c>
      <c r="G1294" s="32" t="s">
        <v>61</v>
      </c>
      <c r="H1294" s="32" t="s">
        <v>77</v>
      </c>
    </row>
    <row r="1296" spans="1:8">
      <c r="A1296" s="35" t="s">
        <v>725</v>
      </c>
      <c r="B1296" s="39">
        <v>1</v>
      </c>
      <c r="C1296" s="32">
        <v>12.682061</v>
      </c>
      <c r="D1296" s="32">
        <v>0.999999995741058</v>
      </c>
      <c r="E1296" s="32">
        <v>666</v>
      </c>
      <c r="F1296" s="32">
        <v>672</v>
      </c>
      <c r="G1296" s="32" t="s">
        <v>63</v>
      </c>
      <c r="H1296" s="32" t="s">
        <v>112</v>
      </c>
    </row>
    <row r="1297" spans="2:8">
      <c r="B1297" s="39">
        <v>2</v>
      </c>
      <c r="C1297" s="32">
        <v>12.288746</v>
      </c>
      <c r="D1297" s="32">
        <v>0.961786682997465</v>
      </c>
      <c r="E1297" s="32">
        <v>664</v>
      </c>
      <c r="F1297" s="32">
        <v>674</v>
      </c>
      <c r="G1297" s="32" t="s">
        <v>63</v>
      </c>
      <c r="H1297" s="32" t="s">
        <v>132</v>
      </c>
    </row>
    <row r="1298" spans="2:8">
      <c r="B1298" s="39">
        <v>3</v>
      </c>
      <c r="C1298" s="32">
        <v>9.660434</v>
      </c>
      <c r="D1298" s="32">
        <v>0.917874115086633</v>
      </c>
      <c r="E1298" s="32">
        <v>1398</v>
      </c>
      <c r="F1298" s="32">
        <v>1404</v>
      </c>
      <c r="G1298" s="32" t="s">
        <v>63</v>
      </c>
      <c r="H1298" s="32" t="s">
        <v>82</v>
      </c>
    </row>
    <row r="1299" spans="2:8">
      <c r="B1299" s="39">
        <v>4</v>
      </c>
      <c r="C1299" s="32">
        <v>9.660434</v>
      </c>
      <c r="D1299" s="32">
        <v>0.917874115086633</v>
      </c>
      <c r="E1299" s="32">
        <v>1572</v>
      </c>
      <c r="F1299" s="32">
        <v>1578</v>
      </c>
      <c r="G1299" s="32" t="s">
        <v>63</v>
      </c>
      <c r="H1299" s="32" t="s">
        <v>82</v>
      </c>
    </row>
    <row r="1300" spans="2:8">
      <c r="B1300" s="39">
        <v>5</v>
      </c>
      <c r="C1300" s="32">
        <v>11.499866</v>
      </c>
      <c r="D1300" s="32">
        <v>0.917260348289513</v>
      </c>
      <c r="E1300" s="32">
        <v>582</v>
      </c>
      <c r="F1300" s="32">
        <v>592</v>
      </c>
      <c r="G1300" s="32" t="s">
        <v>61</v>
      </c>
      <c r="H1300" s="32" t="s">
        <v>140</v>
      </c>
    </row>
    <row r="1301" spans="2:8">
      <c r="B1301" s="39">
        <v>6</v>
      </c>
      <c r="C1301" s="32">
        <v>10.476223</v>
      </c>
      <c r="D1301" s="32">
        <v>0.916134352106425</v>
      </c>
      <c r="E1301" s="32">
        <v>1570</v>
      </c>
      <c r="F1301" s="32">
        <v>1580</v>
      </c>
      <c r="G1301" s="32" t="s">
        <v>63</v>
      </c>
      <c r="H1301" s="32" t="s">
        <v>726</v>
      </c>
    </row>
    <row r="1302" spans="2:8">
      <c r="B1302" s="39">
        <v>7</v>
      </c>
      <c r="C1302" s="32">
        <v>14.183831</v>
      </c>
      <c r="D1302" s="32">
        <v>0.907594786210957</v>
      </c>
      <c r="E1302" s="32">
        <v>1471</v>
      </c>
      <c r="F1302" s="32">
        <v>1483</v>
      </c>
      <c r="G1302" s="32" t="s">
        <v>63</v>
      </c>
      <c r="H1302" s="32" t="s">
        <v>727</v>
      </c>
    </row>
    <row r="1303" spans="2:8">
      <c r="B1303" s="39">
        <v>8</v>
      </c>
      <c r="C1303" s="32">
        <v>14.229091</v>
      </c>
      <c r="D1303" s="32">
        <v>0.904580729518737</v>
      </c>
      <c r="E1303" s="32">
        <v>1470</v>
      </c>
      <c r="F1303" s="32">
        <v>1483</v>
      </c>
      <c r="G1303" s="32" t="s">
        <v>63</v>
      </c>
      <c r="H1303" s="32" t="s">
        <v>728</v>
      </c>
    </row>
    <row r="1304" spans="2:8">
      <c r="B1304" s="39">
        <v>9</v>
      </c>
      <c r="C1304" s="32">
        <v>13.689131</v>
      </c>
      <c r="D1304" s="32">
        <v>0.904144831849898</v>
      </c>
      <c r="E1304" s="32">
        <v>1471</v>
      </c>
      <c r="F1304" s="32">
        <v>1483</v>
      </c>
      <c r="G1304" s="32" t="s">
        <v>63</v>
      </c>
      <c r="H1304" s="32" t="s">
        <v>727</v>
      </c>
    </row>
    <row r="1305" spans="2:8">
      <c r="B1305" s="39">
        <v>10</v>
      </c>
      <c r="C1305" s="32">
        <v>9.10647</v>
      </c>
      <c r="D1305" s="32">
        <v>0.902817740785682</v>
      </c>
      <c r="E1305" s="32">
        <v>331</v>
      </c>
      <c r="F1305" s="32">
        <v>337</v>
      </c>
      <c r="G1305" s="32" t="s">
        <v>63</v>
      </c>
      <c r="H1305" s="32" t="s">
        <v>77</v>
      </c>
    </row>
    <row r="1306" spans="2:8">
      <c r="B1306" s="39">
        <v>11</v>
      </c>
      <c r="C1306" s="32">
        <v>9.10647</v>
      </c>
      <c r="D1306" s="32">
        <v>0.902817740785682</v>
      </c>
      <c r="E1306" s="32">
        <v>585</v>
      </c>
      <c r="F1306" s="32">
        <v>591</v>
      </c>
      <c r="G1306" s="32" t="s">
        <v>63</v>
      </c>
      <c r="H1306" s="32" t="s">
        <v>77</v>
      </c>
    </row>
    <row r="1307" spans="2:8">
      <c r="B1307" s="39">
        <v>12</v>
      </c>
      <c r="C1307" s="32">
        <v>9.10647</v>
      </c>
      <c r="D1307" s="32">
        <v>0.902817740785682</v>
      </c>
      <c r="E1307" s="32">
        <v>779</v>
      </c>
      <c r="F1307" s="32">
        <v>785</v>
      </c>
      <c r="G1307" s="32" t="s">
        <v>61</v>
      </c>
      <c r="H1307" s="32" t="s">
        <v>77</v>
      </c>
    </row>
    <row r="1308" spans="2:8">
      <c r="B1308" s="39">
        <v>13</v>
      </c>
      <c r="C1308" s="32">
        <v>12.619707</v>
      </c>
      <c r="D1308" s="32">
        <v>0.901759101095475</v>
      </c>
      <c r="E1308" s="32">
        <v>1584</v>
      </c>
      <c r="F1308" s="32">
        <v>1597</v>
      </c>
      <c r="G1308" s="32" t="s">
        <v>61</v>
      </c>
      <c r="H1308" s="32" t="s">
        <v>729</v>
      </c>
    </row>
    <row r="1309" spans="2:8">
      <c r="B1309" s="39">
        <v>14</v>
      </c>
      <c r="C1309" s="32">
        <v>10.432966</v>
      </c>
      <c r="D1309" s="32">
        <v>0.90097939205605</v>
      </c>
      <c r="E1309" s="32">
        <v>778</v>
      </c>
      <c r="F1309" s="32">
        <v>788</v>
      </c>
      <c r="G1309" s="32" t="s">
        <v>63</v>
      </c>
      <c r="H1309" s="32" t="s">
        <v>730</v>
      </c>
    </row>
    <row r="1311" spans="1:8">
      <c r="A1311" s="35" t="s">
        <v>731</v>
      </c>
      <c r="B1311" s="39">
        <v>1</v>
      </c>
      <c r="C1311" s="32">
        <v>14.542687</v>
      </c>
      <c r="D1311" s="32">
        <v>0.975468949794661</v>
      </c>
      <c r="E1311" s="32">
        <v>1943</v>
      </c>
      <c r="F1311" s="32">
        <v>1952</v>
      </c>
      <c r="G1311" s="32" t="s">
        <v>63</v>
      </c>
      <c r="H1311" s="32" t="s">
        <v>522</v>
      </c>
    </row>
    <row r="1312" spans="2:8">
      <c r="B1312" s="39">
        <v>2</v>
      </c>
      <c r="C1312" s="32">
        <v>14.932844</v>
      </c>
      <c r="D1312" s="32">
        <v>0.96964783682413</v>
      </c>
      <c r="E1312" s="32">
        <v>1943</v>
      </c>
      <c r="F1312" s="32">
        <v>1953</v>
      </c>
      <c r="G1312" s="32" t="s">
        <v>61</v>
      </c>
      <c r="H1312" s="32" t="s">
        <v>523</v>
      </c>
    </row>
    <row r="1313" spans="2:8">
      <c r="B1313" s="39">
        <v>3</v>
      </c>
      <c r="C1313" s="32">
        <v>11.699256</v>
      </c>
      <c r="D1313" s="32">
        <v>0.920303059595211</v>
      </c>
      <c r="E1313" s="32">
        <v>756</v>
      </c>
      <c r="F1313" s="32">
        <v>766</v>
      </c>
      <c r="G1313" s="32" t="s">
        <v>63</v>
      </c>
      <c r="H1313" s="32" t="s">
        <v>144</v>
      </c>
    </row>
    <row r="1314" spans="2:8">
      <c r="B1314" s="39">
        <v>4</v>
      </c>
      <c r="C1314" s="32">
        <v>9.660434</v>
      </c>
      <c r="D1314" s="32">
        <v>0.917874115086633</v>
      </c>
      <c r="E1314" s="32">
        <v>757</v>
      </c>
      <c r="F1314" s="32">
        <v>763</v>
      </c>
      <c r="G1314" s="32" t="s">
        <v>61</v>
      </c>
      <c r="H1314" s="32" t="s">
        <v>82</v>
      </c>
    </row>
    <row r="1315" spans="2:8">
      <c r="B1315" s="39">
        <v>5</v>
      </c>
      <c r="C1315" s="32">
        <v>10.452704</v>
      </c>
      <c r="D1315" s="32">
        <v>0.915541985965301</v>
      </c>
      <c r="E1315" s="32">
        <v>755</v>
      </c>
      <c r="F1315" s="32">
        <v>765</v>
      </c>
      <c r="G1315" s="32" t="s">
        <v>61</v>
      </c>
      <c r="H1315" s="32" t="s">
        <v>294</v>
      </c>
    </row>
    <row r="1316" spans="2:8">
      <c r="B1316" s="39">
        <v>6</v>
      </c>
      <c r="C1316" s="32">
        <v>13.202708</v>
      </c>
      <c r="D1316" s="32">
        <v>0.914605756228581</v>
      </c>
      <c r="E1316" s="32">
        <v>1940</v>
      </c>
      <c r="F1316" s="32">
        <v>1952</v>
      </c>
      <c r="G1316" s="32" t="s">
        <v>63</v>
      </c>
      <c r="H1316" s="32" t="s">
        <v>732</v>
      </c>
    </row>
    <row r="1317" spans="2:8">
      <c r="B1317" s="39">
        <v>7</v>
      </c>
      <c r="C1317" s="32">
        <v>9.10647</v>
      </c>
      <c r="D1317" s="32">
        <v>0.902817740785682</v>
      </c>
      <c r="E1317" s="32">
        <v>940</v>
      </c>
      <c r="F1317" s="32">
        <v>946</v>
      </c>
      <c r="G1317" s="32" t="s">
        <v>63</v>
      </c>
      <c r="H1317" s="32" t="s">
        <v>77</v>
      </c>
    </row>
    <row r="1318" spans="2:8">
      <c r="B1318" s="39">
        <v>8</v>
      </c>
      <c r="C1318" s="32">
        <v>9.10647</v>
      </c>
      <c r="D1318" s="32">
        <v>0.902817740785682</v>
      </c>
      <c r="E1318" s="32">
        <v>1025</v>
      </c>
      <c r="F1318" s="32">
        <v>1031</v>
      </c>
      <c r="G1318" s="32" t="s">
        <v>63</v>
      </c>
      <c r="H1318" s="32" t="s">
        <v>77</v>
      </c>
    </row>
    <row r="1319" spans="2:8">
      <c r="B1319" s="39">
        <v>9</v>
      </c>
      <c r="C1319" s="32">
        <v>9.10647</v>
      </c>
      <c r="D1319" s="32">
        <v>0.902817740785682</v>
      </c>
      <c r="E1319" s="32">
        <v>1946</v>
      </c>
      <c r="F1319" s="32">
        <v>1952</v>
      </c>
      <c r="G1319" s="32" t="s">
        <v>63</v>
      </c>
      <c r="H1319" s="32" t="s">
        <v>77</v>
      </c>
    </row>
    <row r="1320" spans="2:8">
      <c r="B1320" s="39">
        <v>10</v>
      </c>
      <c r="C1320" s="32">
        <v>12.587336</v>
      </c>
      <c r="D1320" s="32">
        <v>0.901278147554848</v>
      </c>
      <c r="E1320" s="32">
        <v>1939</v>
      </c>
      <c r="F1320" s="32">
        <v>1952</v>
      </c>
      <c r="G1320" s="32" t="s">
        <v>63</v>
      </c>
      <c r="H1320" s="32" t="s">
        <v>733</v>
      </c>
    </row>
    <row r="1322" spans="1:8">
      <c r="A1322" s="35" t="s">
        <v>734</v>
      </c>
      <c r="B1322" s="39">
        <v>1</v>
      </c>
      <c r="C1322" s="32">
        <v>13.59377</v>
      </c>
      <c r="D1322" s="32">
        <v>0.930011494946553</v>
      </c>
      <c r="E1322" s="32">
        <v>1446</v>
      </c>
      <c r="F1322" s="32">
        <v>1457</v>
      </c>
      <c r="G1322" s="32" t="s">
        <v>61</v>
      </c>
      <c r="H1322" s="32" t="s">
        <v>399</v>
      </c>
    </row>
    <row r="1323" spans="2:8">
      <c r="B1323" s="39">
        <v>2</v>
      </c>
      <c r="C1323" s="32">
        <v>13.916787</v>
      </c>
      <c r="D1323" s="32">
        <v>0.921030214052442</v>
      </c>
      <c r="E1323" s="32">
        <v>1446</v>
      </c>
      <c r="F1323" s="32">
        <v>1459</v>
      </c>
      <c r="G1323" s="32" t="s">
        <v>61</v>
      </c>
      <c r="H1323" s="32" t="s">
        <v>735</v>
      </c>
    </row>
    <row r="1324" spans="2:8">
      <c r="B1324" s="39">
        <v>3</v>
      </c>
      <c r="C1324" s="32">
        <v>9.660434</v>
      </c>
      <c r="D1324" s="32">
        <v>0.917874115086633</v>
      </c>
      <c r="E1324" s="32">
        <v>425</v>
      </c>
      <c r="F1324" s="32">
        <v>431</v>
      </c>
      <c r="G1324" s="32" t="s">
        <v>63</v>
      </c>
      <c r="H1324" s="32" t="s">
        <v>82</v>
      </c>
    </row>
    <row r="1325" spans="2:8">
      <c r="B1325" s="39">
        <v>4</v>
      </c>
      <c r="C1325" s="32">
        <v>10.184915</v>
      </c>
      <c r="D1325" s="32">
        <v>0.90879711642654</v>
      </c>
      <c r="E1325" s="32">
        <v>423</v>
      </c>
      <c r="F1325" s="32">
        <v>433</v>
      </c>
      <c r="G1325" s="32" t="s">
        <v>63</v>
      </c>
      <c r="H1325" s="32" t="s">
        <v>351</v>
      </c>
    </row>
    <row r="1326" spans="2:8">
      <c r="B1326" s="39">
        <v>5</v>
      </c>
      <c r="C1326" s="32">
        <v>9.220272</v>
      </c>
      <c r="D1326" s="32">
        <v>0.905910804407735</v>
      </c>
      <c r="E1326" s="32">
        <v>868</v>
      </c>
      <c r="F1326" s="32">
        <v>874</v>
      </c>
      <c r="G1326" s="32" t="s">
        <v>63</v>
      </c>
      <c r="H1326" s="32" t="s">
        <v>65</v>
      </c>
    </row>
    <row r="1328" spans="1:8">
      <c r="A1328" s="35" t="s">
        <v>736</v>
      </c>
      <c r="B1328" s="39">
        <v>1</v>
      </c>
      <c r="C1328" s="32">
        <v>13.439217</v>
      </c>
      <c r="D1328" s="32">
        <v>0.927602414811173</v>
      </c>
      <c r="E1328" s="32">
        <v>483</v>
      </c>
      <c r="F1328" s="32">
        <v>494</v>
      </c>
      <c r="G1328" s="32" t="s">
        <v>61</v>
      </c>
      <c r="H1328" s="32" t="s">
        <v>737</v>
      </c>
    </row>
    <row r="1329" spans="2:8">
      <c r="B1329" s="39">
        <v>2</v>
      </c>
      <c r="C1329" s="32">
        <v>14.523897</v>
      </c>
      <c r="D1329" s="32">
        <v>0.916630759237197</v>
      </c>
      <c r="E1329" s="32">
        <v>483</v>
      </c>
      <c r="F1329" s="32">
        <v>495</v>
      </c>
      <c r="G1329" s="32" t="s">
        <v>61</v>
      </c>
      <c r="H1329" s="32" t="s">
        <v>738</v>
      </c>
    </row>
    <row r="1330" spans="2:8">
      <c r="B1330" s="39">
        <v>3</v>
      </c>
      <c r="C1330" s="32">
        <v>14.239963</v>
      </c>
      <c r="D1330" s="32">
        <v>0.908544833264293</v>
      </c>
      <c r="E1330" s="32">
        <v>483</v>
      </c>
      <c r="F1330" s="32">
        <v>495</v>
      </c>
      <c r="G1330" s="32" t="s">
        <v>61</v>
      </c>
      <c r="H1330" s="32" t="s">
        <v>738</v>
      </c>
    </row>
    <row r="1331" spans="2:8">
      <c r="B1331" s="39">
        <v>4</v>
      </c>
      <c r="C1331" s="32">
        <v>14.2134</v>
      </c>
      <c r="D1331" s="32">
        <v>0.90661022803289</v>
      </c>
      <c r="E1331" s="32">
        <v>483</v>
      </c>
      <c r="F1331" s="32">
        <v>496</v>
      </c>
      <c r="G1331" s="32" t="s">
        <v>61</v>
      </c>
      <c r="H1331" s="32" t="s">
        <v>739</v>
      </c>
    </row>
    <row r="1332" spans="2:8">
      <c r="B1332" s="39">
        <v>5</v>
      </c>
      <c r="C1332" s="32">
        <v>14.282269</v>
      </c>
      <c r="D1332" s="32">
        <v>0.905468929059251</v>
      </c>
      <c r="E1332" s="32">
        <v>483</v>
      </c>
      <c r="F1332" s="32">
        <v>496</v>
      </c>
      <c r="G1332" s="32" t="s">
        <v>61</v>
      </c>
      <c r="H1332" s="32" t="s">
        <v>739</v>
      </c>
    </row>
    <row r="1333" spans="2:8">
      <c r="B1333" s="39">
        <v>6</v>
      </c>
      <c r="C1333" s="32">
        <v>10.635456</v>
      </c>
      <c r="D1333" s="32">
        <v>0.904069401051313</v>
      </c>
      <c r="E1333" s="32">
        <v>21</v>
      </c>
      <c r="F1333" s="32">
        <v>31</v>
      </c>
      <c r="G1333" s="32" t="s">
        <v>63</v>
      </c>
      <c r="H1333" s="32" t="s">
        <v>740</v>
      </c>
    </row>
    <row r="1334" spans="2:8">
      <c r="B1334" s="39">
        <v>7</v>
      </c>
      <c r="C1334" s="32">
        <v>9.10647</v>
      </c>
      <c r="D1334" s="32">
        <v>0.902817740785682</v>
      </c>
      <c r="E1334" s="32">
        <v>22</v>
      </c>
      <c r="F1334" s="32">
        <v>28</v>
      </c>
      <c r="G1334" s="32" t="s">
        <v>61</v>
      </c>
      <c r="H1334" s="32" t="s">
        <v>77</v>
      </c>
    </row>
    <row r="1335" spans="2:8">
      <c r="B1335" s="39">
        <v>8</v>
      </c>
      <c r="C1335" s="32">
        <v>9.10647</v>
      </c>
      <c r="D1335" s="32">
        <v>0.902817740785682</v>
      </c>
      <c r="E1335" s="32">
        <v>1728</v>
      </c>
      <c r="F1335" s="32">
        <v>1734</v>
      </c>
      <c r="G1335" s="32" t="s">
        <v>61</v>
      </c>
      <c r="H1335" s="32" t="s">
        <v>77</v>
      </c>
    </row>
    <row r="1336" spans="2:8">
      <c r="B1336" s="39">
        <v>9</v>
      </c>
      <c r="C1336" s="32">
        <v>12.566026</v>
      </c>
      <c r="D1336" s="32">
        <v>0.900961540588512</v>
      </c>
      <c r="E1336" s="32">
        <v>483</v>
      </c>
      <c r="F1336" s="32">
        <v>496</v>
      </c>
      <c r="G1336" s="32" t="s">
        <v>61</v>
      </c>
      <c r="H1336" s="32" t="s">
        <v>739</v>
      </c>
    </row>
    <row r="1338" spans="1:8">
      <c r="A1338" s="35" t="s">
        <v>741</v>
      </c>
      <c r="B1338" s="39">
        <v>1</v>
      </c>
      <c r="C1338" s="32">
        <v>12.682061</v>
      </c>
      <c r="D1338" s="32">
        <v>0.999999995741058</v>
      </c>
      <c r="E1338" s="32">
        <v>1401</v>
      </c>
      <c r="F1338" s="32">
        <v>1407</v>
      </c>
      <c r="G1338" s="32" t="s">
        <v>61</v>
      </c>
      <c r="H1338" s="32" t="s">
        <v>112</v>
      </c>
    </row>
    <row r="1339" spans="2:8">
      <c r="B1339" s="39">
        <v>2</v>
      </c>
      <c r="C1339" s="32">
        <v>13.258764</v>
      </c>
      <c r="D1339" s="32">
        <v>0.986218705707439</v>
      </c>
      <c r="E1339" s="32">
        <v>1399</v>
      </c>
      <c r="F1339" s="32">
        <v>1409</v>
      </c>
      <c r="G1339" s="32" t="s">
        <v>61</v>
      </c>
      <c r="H1339" s="32" t="s">
        <v>742</v>
      </c>
    </row>
    <row r="1340" spans="2:8">
      <c r="B1340" s="39">
        <v>3</v>
      </c>
      <c r="C1340" s="32">
        <v>11.181425</v>
      </c>
      <c r="D1340" s="32">
        <v>0.91240092545105</v>
      </c>
      <c r="E1340" s="32">
        <v>1400</v>
      </c>
      <c r="F1340" s="32">
        <v>1410</v>
      </c>
      <c r="G1340" s="32" t="s">
        <v>63</v>
      </c>
      <c r="H1340" s="32" t="s">
        <v>743</v>
      </c>
    </row>
    <row r="1341" spans="2:8">
      <c r="B1341" s="39">
        <v>4</v>
      </c>
      <c r="C1341" s="32">
        <v>9.10647</v>
      </c>
      <c r="D1341" s="32">
        <v>0.902817740785682</v>
      </c>
      <c r="E1341" s="32">
        <v>1839</v>
      </c>
      <c r="F1341" s="32">
        <v>1845</v>
      </c>
      <c r="G1341" s="32" t="s">
        <v>63</v>
      </c>
      <c r="H1341" s="32" t="s">
        <v>77</v>
      </c>
    </row>
    <row r="1343" spans="1:8">
      <c r="A1343" s="35" t="s">
        <v>744</v>
      </c>
      <c r="B1343" s="39">
        <v>1</v>
      </c>
      <c r="C1343" s="32">
        <v>9.660434</v>
      </c>
      <c r="D1343" s="32">
        <v>0.917874115086633</v>
      </c>
      <c r="E1343" s="32">
        <v>1215</v>
      </c>
      <c r="F1343" s="32">
        <v>1221</v>
      </c>
      <c r="G1343" s="32" t="s">
        <v>63</v>
      </c>
      <c r="H1343" s="32" t="s">
        <v>82</v>
      </c>
    </row>
    <row r="1344" spans="2:8">
      <c r="B1344" s="39">
        <v>2</v>
      </c>
      <c r="C1344" s="32">
        <v>10.105489</v>
      </c>
      <c r="D1344" s="32">
        <v>0.906796604618529</v>
      </c>
      <c r="E1344" s="32">
        <v>1213</v>
      </c>
      <c r="F1344" s="32">
        <v>1223</v>
      </c>
      <c r="G1344" s="32" t="s">
        <v>63</v>
      </c>
      <c r="H1344" s="32" t="s">
        <v>644</v>
      </c>
    </row>
    <row r="1345" spans="2:8">
      <c r="B1345" s="39">
        <v>3</v>
      </c>
      <c r="C1345" s="32">
        <v>9.220272</v>
      </c>
      <c r="D1345" s="32">
        <v>0.905910804407735</v>
      </c>
      <c r="E1345" s="32">
        <v>491</v>
      </c>
      <c r="F1345" s="32">
        <v>497</v>
      </c>
      <c r="G1345" s="32" t="s">
        <v>61</v>
      </c>
      <c r="H1345" s="32" t="s">
        <v>65</v>
      </c>
    </row>
    <row r="1347" spans="1:8">
      <c r="A1347" s="35" t="s">
        <v>745</v>
      </c>
      <c r="B1347" s="39">
        <v>1</v>
      </c>
      <c r="C1347" s="32">
        <v>14.85407</v>
      </c>
      <c r="D1347" s="32">
        <v>0.911491580599214</v>
      </c>
      <c r="E1347" s="32">
        <v>1555</v>
      </c>
      <c r="F1347" s="32">
        <v>1567</v>
      </c>
      <c r="G1347" s="32" t="s">
        <v>61</v>
      </c>
      <c r="H1347" s="32" t="s">
        <v>746</v>
      </c>
    </row>
    <row r="1348" spans="2:8">
      <c r="B1348" s="39">
        <v>2</v>
      </c>
      <c r="C1348" s="32">
        <v>14.1323</v>
      </c>
      <c r="D1348" s="32">
        <v>0.910773492812448</v>
      </c>
      <c r="E1348" s="32">
        <v>1555</v>
      </c>
      <c r="F1348" s="32">
        <v>1567</v>
      </c>
      <c r="G1348" s="32" t="s">
        <v>61</v>
      </c>
      <c r="H1348" s="32" t="s">
        <v>746</v>
      </c>
    </row>
    <row r="1349" spans="2:8">
      <c r="B1349" s="39">
        <v>3</v>
      </c>
      <c r="C1349" s="32">
        <v>11.140531</v>
      </c>
      <c r="D1349" s="32">
        <v>0.908857018630929</v>
      </c>
      <c r="E1349" s="32">
        <v>1555</v>
      </c>
      <c r="F1349" s="32">
        <v>1564</v>
      </c>
      <c r="G1349" s="32" t="s">
        <v>61</v>
      </c>
      <c r="H1349" s="32" t="s">
        <v>716</v>
      </c>
    </row>
    <row r="1350" spans="2:8">
      <c r="B1350" s="39">
        <v>4</v>
      </c>
      <c r="C1350" s="32">
        <v>11.035451</v>
      </c>
      <c r="D1350" s="32">
        <v>0.906799630091496</v>
      </c>
      <c r="E1350" s="32">
        <v>1702</v>
      </c>
      <c r="F1350" s="32">
        <v>1711</v>
      </c>
      <c r="G1350" s="32" t="s">
        <v>61</v>
      </c>
      <c r="H1350" s="32" t="s">
        <v>747</v>
      </c>
    </row>
    <row r="1351" spans="2:8">
      <c r="B1351" s="39">
        <v>5</v>
      </c>
      <c r="C1351" s="32">
        <v>12.67837</v>
      </c>
      <c r="D1351" s="32">
        <v>0.905491345683852</v>
      </c>
      <c r="E1351" s="32">
        <v>1555</v>
      </c>
      <c r="F1351" s="32">
        <v>1567</v>
      </c>
      <c r="G1351" s="32" t="s">
        <v>61</v>
      </c>
      <c r="H1351" s="32" t="s">
        <v>746</v>
      </c>
    </row>
    <row r="1352" spans="2:8">
      <c r="B1352" s="39">
        <v>6</v>
      </c>
      <c r="C1352" s="32">
        <v>14.693156</v>
      </c>
      <c r="D1352" s="32">
        <v>0.904904291057253</v>
      </c>
      <c r="E1352" s="32">
        <v>1555</v>
      </c>
      <c r="F1352" s="32">
        <v>1568</v>
      </c>
      <c r="G1352" s="32" t="s">
        <v>61</v>
      </c>
      <c r="H1352" s="32" t="s">
        <v>748</v>
      </c>
    </row>
    <row r="1353" spans="2:8">
      <c r="B1353" s="39">
        <v>7</v>
      </c>
      <c r="C1353" s="32">
        <v>13.993109</v>
      </c>
      <c r="D1353" s="32">
        <v>0.904366727832223</v>
      </c>
      <c r="E1353" s="32">
        <v>1555</v>
      </c>
      <c r="F1353" s="32">
        <v>1567</v>
      </c>
      <c r="G1353" s="32" t="s">
        <v>61</v>
      </c>
      <c r="H1353" s="32" t="s">
        <v>746</v>
      </c>
    </row>
    <row r="1354" spans="2:8">
      <c r="B1354" s="39">
        <v>8</v>
      </c>
      <c r="C1354" s="32">
        <v>14.037295</v>
      </c>
      <c r="D1354" s="32">
        <v>0.901377279329683</v>
      </c>
      <c r="E1354" s="32">
        <v>1555</v>
      </c>
      <c r="F1354" s="32">
        <v>1568</v>
      </c>
      <c r="G1354" s="32" t="s">
        <v>61</v>
      </c>
      <c r="H1354" s="32" t="s">
        <v>748</v>
      </c>
    </row>
    <row r="1355" spans="2:8">
      <c r="B1355" s="39">
        <v>9</v>
      </c>
      <c r="C1355" s="32">
        <v>13.822957</v>
      </c>
      <c r="D1355" s="32">
        <v>0.900915196982941</v>
      </c>
      <c r="E1355" s="32">
        <v>1555</v>
      </c>
      <c r="F1355" s="32">
        <v>1568</v>
      </c>
      <c r="G1355" s="32" t="s">
        <v>61</v>
      </c>
      <c r="H1355" s="32" t="s">
        <v>748</v>
      </c>
    </row>
    <row r="1357" spans="1:8">
      <c r="A1357" s="35" t="s">
        <v>749</v>
      </c>
      <c r="B1357" s="39">
        <v>1</v>
      </c>
      <c r="C1357" s="32">
        <v>11.035451</v>
      </c>
      <c r="D1357" s="32">
        <v>0.906799630091496</v>
      </c>
      <c r="E1357" s="32">
        <v>508</v>
      </c>
      <c r="F1357" s="32">
        <v>517</v>
      </c>
      <c r="G1357" s="32" t="s">
        <v>61</v>
      </c>
      <c r="H1357" s="32" t="s">
        <v>747</v>
      </c>
    </row>
    <row r="1359" spans="1:2">
      <c r="A1359" s="35" t="s">
        <v>750</v>
      </c>
      <c r="B1359" s="39" t="s">
        <v>88</v>
      </c>
    </row>
    <row r="1361" spans="1:8">
      <c r="A1361" s="35" t="s">
        <v>751</v>
      </c>
      <c r="B1361" s="39">
        <v>1</v>
      </c>
      <c r="C1361" s="32">
        <v>11.801788</v>
      </c>
      <c r="D1361" s="32">
        <v>0.921867710825431</v>
      </c>
      <c r="E1361" s="32">
        <v>108</v>
      </c>
      <c r="F1361" s="32">
        <v>118</v>
      </c>
      <c r="G1361" s="32" t="s">
        <v>63</v>
      </c>
      <c r="H1361" s="32" t="s">
        <v>752</v>
      </c>
    </row>
    <row r="1362" spans="2:8">
      <c r="B1362" s="39">
        <v>2</v>
      </c>
      <c r="C1362" s="32">
        <v>9.220272</v>
      </c>
      <c r="D1362" s="32">
        <v>0.905910804407735</v>
      </c>
      <c r="E1362" s="32">
        <v>109</v>
      </c>
      <c r="F1362" s="32">
        <v>115</v>
      </c>
      <c r="G1362" s="32" t="s">
        <v>61</v>
      </c>
      <c r="H1362" s="32" t="s">
        <v>65</v>
      </c>
    </row>
    <row r="1364" spans="1:8">
      <c r="A1364" s="35" t="s">
        <v>753</v>
      </c>
      <c r="B1364" s="39">
        <v>1</v>
      </c>
      <c r="C1364" s="32">
        <v>9.660434</v>
      </c>
      <c r="D1364" s="32">
        <v>0.917874115086633</v>
      </c>
      <c r="E1364" s="32">
        <v>514</v>
      </c>
      <c r="F1364" s="32">
        <v>520</v>
      </c>
      <c r="G1364" s="32" t="s">
        <v>61</v>
      </c>
      <c r="H1364" s="32" t="s">
        <v>82</v>
      </c>
    </row>
    <row r="1365" spans="2:8">
      <c r="B1365" s="39">
        <v>2</v>
      </c>
      <c r="C1365" s="32">
        <v>10.345558</v>
      </c>
      <c r="D1365" s="32">
        <v>0.912843274302293</v>
      </c>
      <c r="E1365" s="32">
        <v>512</v>
      </c>
      <c r="F1365" s="32">
        <v>522</v>
      </c>
      <c r="G1365" s="32" t="s">
        <v>61</v>
      </c>
      <c r="H1365" s="32" t="s">
        <v>754</v>
      </c>
    </row>
    <row r="1366" spans="2:8">
      <c r="B1366" s="39">
        <v>3</v>
      </c>
      <c r="C1366" s="32">
        <v>11.1116495</v>
      </c>
      <c r="D1366" s="32">
        <v>0.911336145310424</v>
      </c>
      <c r="E1366" s="32">
        <v>513</v>
      </c>
      <c r="F1366" s="32">
        <v>523</v>
      </c>
      <c r="G1366" s="32" t="s">
        <v>63</v>
      </c>
      <c r="H1366" s="32" t="s">
        <v>755</v>
      </c>
    </row>
    <row r="1367" spans="2:8">
      <c r="B1367" s="39">
        <v>4</v>
      </c>
      <c r="C1367" s="32">
        <v>9.10647</v>
      </c>
      <c r="D1367" s="32">
        <v>0.902817740785682</v>
      </c>
      <c r="E1367" s="32">
        <v>631</v>
      </c>
      <c r="F1367" s="32">
        <v>637</v>
      </c>
      <c r="G1367" s="32" t="s">
        <v>61</v>
      </c>
      <c r="H1367" s="32" t="s">
        <v>77</v>
      </c>
    </row>
    <row r="1369" spans="1:8">
      <c r="A1369" s="35" t="s">
        <v>756</v>
      </c>
      <c r="B1369" s="39">
        <v>1</v>
      </c>
      <c r="C1369" s="32">
        <v>12.682061</v>
      </c>
      <c r="D1369" s="32">
        <v>0.999999995741058</v>
      </c>
      <c r="E1369" s="32">
        <v>779</v>
      </c>
      <c r="F1369" s="32">
        <v>785</v>
      </c>
      <c r="G1369" s="32" t="s">
        <v>63</v>
      </c>
      <c r="H1369" s="32" t="s">
        <v>112</v>
      </c>
    </row>
    <row r="1370" spans="2:8">
      <c r="B1370" s="39">
        <v>2</v>
      </c>
      <c r="C1370" s="32">
        <v>13.206542</v>
      </c>
      <c r="D1370" s="32">
        <v>0.984903374718355</v>
      </c>
      <c r="E1370" s="32">
        <v>777</v>
      </c>
      <c r="F1370" s="32">
        <v>787</v>
      </c>
      <c r="G1370" s="32" t="s">
        <v>63</v>
      </c>
      <c r="H1370" s="32" t="s">
        <v>757</v>
      </c>
    </row>
    <row r="1371" spans="2:8">
      <c r="B1371" s="39">
        <v>3</v>
      </c>
      <c r="C1371" s="32">
        <v>13.726352</v>
      </c>
      <c r="D1371" s="32">
        <v>0.951236679971465</v>
      </c>
      <c r="E1371" s="32">
        <v>776</v>
      </c>
      <c r="F1371" s="32">
        <v>786</v>
      </c>
      <c r="G1371" s="32" t="s">
        <v>61</v>
      </c>
      <c r="H1371" s="32" t="s">
        <v>758</v>
      </c>
    </row>
    <row r="1372" spans="2:8">
      <c r="B1372" s="39">
        <v>4</v>
      </c>
      <c r="C1372" s="32">
        <v>12.694412</v>
      </c>
      <c r="D1372" s="32">
        <v>0.935489212570026</v>
      </c>
      <c r="E1372" s="32">
        <v>1772</v>
      </c>
      <c r="F1372" s="32">
        <v>1782</v>
      </c>
      <c r="G1372" s="32" t="s">
        <v>63</v>
      </c>
      <c r="H1372" s="32" t="s">
        <v>226</v>
      </c>
    </row>
    <row r="1373" spans="2:8">
      <c r="B1373" s="39">
        <v>5</v>
      </c>
      <c r="C1373" s="32">
        <v>9.660434</v>
      </c>
      <c r="D1373" s="32">
        <v>0.917874115086633</v>
      </c>
      <c r="E1373" s="32">
        <v>43</v>
      </c>
      <c r="F1373" s="32">
        <v>49</v>
      </c>
      <c r="G1373" s="32" t="s">
        <v>63</v>
      </c>
      <c r="H1373" s="32" t="s">
        <v>82</v>
      </c>
    </row>
    <row r="1374" spans="2:8">
      <c r="B1374" s="39">
        <v>6</v>
      </c>
      <c r="C1374" s="32">
        <v>9.660434</v>
      </c>
      <c r="D1374" s="32">
        <v>0.917874115086633</v>
      </c>
      <c r="E1374" s="32">
        <v>1894</v>
      </c>
      <c r="F1374" s="32">
        <v>1900</v>
      </c>
      <c r="G1374" s="32" t="s">
        <v>63</v>
      </c>
      <c r="H1374" s="32" t="s">
        <v>82</v>
      </c>
    </row>
    <row r="1375" spans="2:8">
      <c r="B1375" s="39">
        <v>7</v>
      </c>
      <c r="C1375" s="32">
        <v>9.220272</v>
      </c>
      <c r="D1375" s="32">
        <v>0.905910804407735</v>
      </c>
      <c r="E1375" s="32">
        <v>874</v>
      </c>
      <c r="F1375" s="32">
        <v>880</v>
      </c>
      <c r="G1375" s="32" t="s">
        <v>63</v>
      </c>
      <c r="H1375" s="32" t="s">
        <v>65</v>
      </c>
    </row>
    <row r="1376" spans="2:8">
      <c r="B1376" s="39">
        <v>8</v>
      </c>
      <c r="C1376" s="32">
        <v>10.715574</v>
      </c>
      <c r="D1376" s="32">
        <v>0.905292009943734</v>
      </c>
      <c r="E1376" s="32">
        <v>40</v>
      </c>
      <c r="F1376" s="32">
        <v>50</v>
      </c>
      <c r="G1376" s="32" t="s">
        <v>61</v>
      </c>
      <c r="H1376" s="32" t="s">
        <v>759</v>
      </c>
    </row>
    <row r="1377" spans="2:8">
      <c r="B1377" s="39">
        <v>9</v>
      </c>
      <c r="C1377" s="32">
        <v>9.10647</v>
      </c>
      <c r="D1377" s="32">
        <v>0.902817740785682</v>
      </c>
      <c r="E1377" s="32">
        <v>1773</v>
      </c>
      <c r="F1377" s="32">
        <v>1779</v>
      </c>
      <c r="G1377" s="32" t="s">
        <v>61</v>
      </c>
      <c r="H1377" s="32" t="s">
        <v>77</v>
      </c>
    </row>
    <row r="1379" spans="1:8">
      <c r="A1379" s="35" t="s">
        <v>760</v>
      </c>
      <c r="B1379" s="39">
        <v>1</v>
      </c>
      <c r="C1379" s="32">
        <v>17.100695</v>
      </c>
      <c r="D1379" s="32">
        <v>0.984675201655693</v>
      </c>
      <c r="E1379" s="32">
        <v>1640</v>
      </c>
      <c r="F1379" s="32">
        <v>1651</v>
      </c>
      <c r="G1379" s="32" t="s">
        <v>61</v>
      </c>
      <c r="H1379" s="32" t="s">
        <v>761</v>
      </c>
    </row>
    <row r="1380" spans="2:8">
      <c r="B1380" s="39">
        <v>2</v>
      </c>
      <c r="C1380" s="32">
        <v>14.542687</v>
      </c>
      <c r="D1380" s="32">
        <v>0.975468949794661</v>
      </c>
      <c r="E1380" s="32">
        <v>1640</v>
      </c>
      <c r="F1380" s="32">
        <v>1649</v>
      </c>
      <c r="G1380" s="32" t="s">
        <v>61</v>
      </c>
      <c r="H1380" s="32" t="s">
        <v>522</v>
      </c>
    </row>
    <row r="1381" spans="2:8">
      <c r="B1381" s="39">
        <v>3</v>
      </c>
      <c r="C1381" s="32">
        <v>17.28658</v>
      </c>
      <c r="D1381" s="32">
        <v>0.971096239258565</v>
      </c>
      <c r="E1381" s="32">
        <v>1640</v>
      </c>
      <c r="F1381" s="32">
        <v>1653</v>
      </c>
      <c r="G1381" s="32" t="s">
        <v>61</v>
      </c>
      <c r="H1381" s="32" t="s">
        <v>762</v>
      </c>
    </row>
    <row r="1382" spans="2:8">
      <c r="B1382" s="39">
        <v>4</v>
      </c>
      <c r="C1382" s="32">
        <v>14.932844</v>
      </c>
      <c r="D1382" s="32">
        <v>0.96964783682413</v>
      </c>
      <c r="E1382" s="32">
        <v>1639</v>
      </c>
      <c r="F1382" s="32">
        <v>1649</v>
      </c>
      <c r="G1382" s="32" t="s">
        <v>63</v>
      </c>
      <c r="H1382" s="32" t="s">
        <v>523</v>
      </c>
    </row>
    <row r="1383" spans="2:8">
      <c r="B1383" s="39">
        <v>5</v>
      </c>
      <c r="C1383" s="32">
        <v>17.574093</v>
      </c>
      <c r="D1383" s="32">
        <v>0.955629568370356</v>
      </c>
      <c r="E1383" s="32">
        <v>1640</v>
      </c>
      <c r="F1383" s="32">
        <v>1653</v>
      </c>
      <c r="G1383" s="32" t="s">
        <v>61</v>
      </c>
      <c r="H1383" s="32" t="s">
        <v>762</v>
      </c>
    </row>
    <row r="1384" spans="2:8">
      <c r="B1384" s="39">
        <v>6</v>
      </c>
      <c r="C1384" s="32">
        <v>17.056097</v>
      </c>
      <c r="D1384" s="32">
        <v>0.954505863019676</v>
      </c>
      <c r="E1384" s="32">
        <v>1640</v>
      </c>
      <c r="F1384" s="32">
        <v>1652</v>
      </c>
      <c r="G1384" s="32" t="s">
        <v>61</v>
      </c>
      <c r="H1384" s="32" t="s">
        <v>763</v>
      </c>
    </row>
    <row r="1385" spans="2:8">
      <c r="B1385" s="39">
        <v>7</v>
      </c>
      <c r="C1385" s="32">
        <v>15.214827</v>
      </c>
      <c r="D1385" s="32">
        <v>0.949581822632658</v>
      </c>
      <c r="E1385" s="32">
        <v>1640</v>
      </c>
      <c r="F1385" s="32">
        <v>1652</v>
      </c>
      <c r="G1385" s="32" t="s">
        <v>61</v>
      </c>
      <c r="H1385" s="32" t="s">
        <v>763</v>
      </c>
    </row>
    <row r="1386" spans="2:8">
      <c r="B1386" s="39">
        <v>8</v>
      </c>
      <c r="C1386" s="32">
        <v>16.593807</v>
      </c>
      <c r="D1386" s="32">
        <v>0.948384649199899</v>
      </c>
      <c r="E1386" s="32">
        <v>1640</v>
      </c>
      <c r="F1386" s="32">
        <v>1652</v>
      </c>
      <c r="G1386" s="32" t="s">
        <v>61</v>
      </c>
      <c r="H1386" s="32" t="s">
        <v>763</v>
      </c>
    </row>
    <row r="1387" spans="2:8">
      <c r="B1387" s="39">
        <v>9</v>
      </c>
      <c r="C1387" s="32">
        <v>16.597584</v>
      </c>
      <c r="D1387" s="32">
        <v>0.944140341574578</v>
      </c>
      <c r="E1387" s="32">
        <v>1640</v>
      </c>
      <c r="F1387" s="32">
        <v>1653</v>
      </c>
      <c r="G1387" s="32" t="s">
        <v>61</v>
      </c>
      <c r="H1387" s="32" t="s">
        <v>762</v>
      </c>
    </row>
    <row r="1388" spans="2:8">
      <c r="B1388" s="39">
        <v>10</v>
      </c>
      <c r="C1388" s="32">
        <v>16.790504</v>
      </c>
      <c r="D1388" s="32">
        <v>0.94074215773265</v>
      </c>
      <c r="E1388" s="32">
        <v>1640</v>
      </c>
      <c r="F1388" s="32">
        <v>1653</v>
      </c>
      <c r="G1388" s="32" t="s">
        <v>61</v>
      </c>
      <c r="H1388" s="32" t="s">
        <v>762</v>
      </c>
    </row>
    <row r="1389" spans="2:8">
      <c r="B1389" s="39">
        <v>11</v>
      </c>
      <c r="C1389" s="32">
        <v>16.513103</v>
      </c>
      <c r="D1389" s="32">
        <v>0.940139982120654</v>
      </c>
      <c r="E1389" s="32">
        <v>1640</v>
      </c>
      <c r="F1389" s="32">
        <v>1652</v>
      </c>
      <c r="G1389" s="32" t="s">
        <v>61</v>
      </c>
      <c r="H1389" s="32" t="s">
        <v>763</v>
      </c>
    </row>
    <row r="1390" spans="2:8">
      <c r="B1390" s="39">
        <v>12</v>
      </c>
      <c r="C1390" s="32">
        <v>12.227582</v>
      </c>
      <c r="D1390" s="32">
        <v>0.928365350992807</v>
      </c>
      <c r="E1390" s="32">
        <v>1973</v>
      </c>
      <c r="F1390" s="32">
        <v>1983</v>
      </c>
      <c r="G1390" s="32" t="s">
        <v>61</v>
      </c>
      <c r="H1390" s="32" t="s">
        <v>764</v>
      </c>
    </row>
    <row r="1391" spans="2:8">
      <c r="B1391" s="39">
        <v>13</v>
      </c>
      <c r="C1391" s="32">
        <v>17.158989</v>
      </c>
      <c r="D1391" s="32">
        <v>0.922953276834348</v>
      </c>
      <c r="E1391" s="32">
        <v>1640</v>
      </c>
      <c r="F1391" s="32">
        <v>1653</v>
      </c>
      <c r="G1391" s="32" t="s">
        <v>61</v>
      </c>
      <c r="H1391" s="32" t="s">
        <v>762</v>
      </c>
    </row>
    <row r="1392" spans="2:8">
      <c r="B1392" s="39">
        <v>14</v>
      </c>
      <c r="C1392" s="32">
        <v>16.363949</v>
      </c>
      <c r="D1392" s="32">
        <v>0.920774813537915</v>
      </c>
      <c r="E1392" s="32">
        <v>1640</v>
      </c>
      <c r="F1392" s="32">
        <v>1652</v>
      </c>
      <c r="G1392" s="32" t="s">
        <v>61</v>
      </c>
      <c r="H1392" s="32" t="s">
        <v>763</v>
      </c>
    </row>
    <row r="1393" spans="2:8">
      <c r="B1393" s="39">
        <v>15</v>
      </c>
      <c r="C1393" s="32">
        <v>9.660434</v>
      </c>
      <c r="D1393" s="32">
        <v>0.917874115086633</v>
      </c>
      <c r="E1393" s="32">
        <v>496</v>
      </c>
      <c r="F1393" s="32">
        <v>502</v>
      </c>
      <c r="G1393" s="32" t="s">
        <v>61</v>
      </c>
      <c r="H1393" s="32" t="s">
        <v>82</v>
      </c>
    </row>
    <row r="1394" spans="2:8">
      <c r="B1394" s="39">
        <v>16</v>
      </c>
      <c r="C1394" s="32">
        <v>9.220272</v>
      </c>
      <c r="D1394" s="32">
        <v>0.905910804407735</v>
      </c>
      <c r="E1394" s="32">
        <v>1976</v>
      </c>
      <c r="F1394" s="32">
        <v>1982</v>
      </c>
      <c r="G1394" s="32" t="s">
        <v>63</v>
      </c>
      <c r="H1394" s="32" t="s">
        <v>65</v>
      </c>
    </row>
    <row r="1395" spans="2:8">
      <c r="B1395" s="39">
        <v>17</v>
      </c>
      <c r="C1395" s="32">
        <v>9.10647</v>
      </c>
      <c r="D1395" s="32">
        <v>0.902817740785682</v>
      </c>
      <c r="E1395" s="32">
        <v>1640</v>
      </c>
      <c r="F1395" s="32">
        <v>1646</v>
      </c>
      <c r="G1395" s="32" t="s">
        <v>61</v>
      </c>
      <c r="H1395" s="32" t="s">
        <v>77</v>
      </c>
    </row>
    <row r="1397" spans="1:8">
      <c r="A1397" s="35" t="s">
        <v>765</v>
      </c>
      <c r="B1397" s="39">
        <v>1</v>
      </c>
      <c r="C1397" s="32">
        <v>12.652888</v>
      </c>
      <c r="D1397" s="32">
        <v>0.91534563002875</v>
      </c>
      <c r="E1397" s="32">
        <v>556</v>
      </c>
      <c r="F1397" s="32">
        <v>567</v>
      </c>
      <c r="G1397" s="32" t="s">
        <v>61</v>
      </c>
      <c r="H1397" s="32" t="s">
        <v>141</v>
      </c>
    </row>
    <row r="1398" spans="2:8">
      <c r="B1398" s="39">
        <v>2</v>
      </c>
      <c r="C1398" s="32">
        <v>11.323856</v>
      </c>
      <c r="D1398" s="32">
        <v>0.914574436200758</v>
      </c>
      <c r="E1398" s="32">
        <v>1933</v>
      </c>
      <c r="F1398" s="32">
        <v>1943</v>
      </c>
      <c r="G1398" s="32" t="s">
        <v>63</v>
      </c>
      <c r="H1398" s="32" t="s">
        <v>663</v>
      </c>
    </row>
    <row r="1399" spans="2:8">
      <c r="B1399" s="39">
        <v>3</v>
      </c>
      <c r="C1399" s="32">
        <v>12.460992</v>
      </c>
      <c r="D1399" s="32">
        <v>0.912354470609266</v>
      </c>
      <c r="E1399" s="32">
        <v>1406</v>
      </c>
      <c r="F1399" s="32">
        <v>1417</v>
      </c>
      <c r="G1399" s="32" t="s">
        <v>61</v>
      </c>
      <c r="H1399" s="32" t="s">
        <v>527</v>
      </c>
    </row>
    <row r="1400" spans="2:8">
      <c r="B1400" s="39">
        <v>4</v>
      </c>
      <c r="C1400" s="32">
        <v>10.983751</v>
      </c>
      <c r="D1400" s="32">
        <v>0.90578738611677</v>
      </c>
      <c r="E1400" s="32">
        <v>1816</v>
      </c>
      <c r="F1400" s="32">
        <v>1825</v>
      </c>
      <c r="G1400" s="32" t="s">
        <v>61</v>
      </c>
      <c r="H1400" s="32" t="s">
        <v>73</v>
      </c>
    </row>
    <row r="1401" spans="2:8">
      <c r="B1401" s="39">
        <v>5</v>
      </c>
      <c r="C1401" s="32">
        <v>10.632716</v>
      </c>
      <c r="D1401" s="32">
        <v>0.904027589893738</v>
      </c>
      <c r="E1401" s="32">
        <v>1815</v>
      </c>
      <c r="F1401" s="32">
        <v>1825</v>
      </c>
      <c r="G1401" s="32" t="s">
        <v>63</v>
      </c>
      <c r="H1401" s="32" t="s">
        <v>766</v>
      </c>
    </row>
    <row r="1402" spans="2:8">
      <c r="B1402" s="39">
        <v>6</v>
      </c>
      <c r="C1402" s="32">
        <v>10.607923</v>
      </c>
      <c r="D1402" s="32">
        <v>0.903649237483487</v>
      </c>
      <c r="E1402" s="32">
        <v>1413</v>
      </c>
      <c r="F1402" s="32">
        <v>1423</v>
      </c>
      <c r="G1402" s="32" t="s">
        <v>63</v>
      </c>
      <c r="H1402" s="32" t="s">
        <v>767</v>
      </c>
    </row>
    <row r="1403" spans="2:8">
      <c r="B1403" s="39">
        <v>7</v>
      </c>
      <c r="C1403" s="32">
        <v>9.10647</v>
      </c>
      <c r="D1403" s="32">
        <v>0.902817740785682</v>
      </c>
      <c r="E1403" s="32">
        <v>1414</v>
      </c>
      <c r="F1403" s="32">
        <v>1420</v>
      </c>
      <c r="G1403" s="32" t="s">
        <v>61</v>
      </c>
      <c r="H1403" s="32" t="s">
        <v>77</v>
      </c>
    </row>
    <row r="1405" spans="1:8">
      <c r="A1405" s="35" t="s">
        <v>768</v>
      </c>
      <c r="B1405" s="39">
        <v>1</v>
      </c>
      <c r="C1405" s="32">
        <v>12.682061</v>
      </c>
      <c r="D1405" s="32">
        <v>0.999999995741058</v>
      </c>
      <c r="E1405" s="32">
        <v>1236</v>
      </c>
      <c r="F1405" s="32">
        <v>1242</v>
      </c>
      <c r="G1405" s="32" t="s">
        <v>61</v>
      </c>
      <c r="H1405" s="32" t="s">
        <v>112</v>
      </c>
    </row>
    <row r="1406" spans="2:8">
      <c r="B1406" s="39">
        <v>2</v>
      </c>
      <c r="C1406" s="32">
        <v>12.807456</v>
      </c>
      <c r="D1406" s="32">
        <v>0.974851525895984</v>
      </c>
      <c r="E1406" s="32">
        <v>1234</v>
      </c>
      <c r="F1406" s="32">
        <v>1244</v>
      </c>
      <c r="G1406" s="32" t="s">
        <v>61</v>
      </c>
      <c r="H1406" s="32" t="s">
        <v>769</v>
      </c>
    </row>
    <row r="1407" spans="2:8">
      <c r="B1407" s="39">
        <v>3</v>
      </c>
      <c r="C1407" s="32">
        <v>13.51144</v>
      </c>
      <c r="D1407" s="32">
        <v>0.947957116389559</v>
      </c>
      <c r="E1407" s="32">
        <v>1938</v>
      </c>
      <c r="F1407" s="32">
        <v>1948</v>
      </c>
      <c r="G1407" s="32" t="s">
        <v>63</v>
      </c>
      <c r="H1407" s="32" t="s">
        <v>770</v>
      </c>
    </row>
    <row r="1408" spans="2:8">
      <c r="B1408" s="39">
        <v>4</v>
      </c>
      <c r="C1408" s="32">
        <v>12.219893</v>
      </c>
      <c r="D1408" s="32">
        <v>0.92999021405494</v>
      </c>
      <c r="E1408" s="32">
        <v>1924</v>
      </c>
      <c r="F1408" s="32">
        <v>1933</v>
      </c>
      <c r="G1408" s="32" t="s">
        <v>63</v>
      </c>
      <c r="H1408" s="32" t="s">
        <v>395</v>
      </c>
    </row>
    <row r="1409" spans="2:8">
      <c r="B1409" s="39">
        <v>5</v>
      </c>
      <c r="C1409" s="32">
        <v>13.580492</v>
      </c>
      <c r="D1409" s="32">
        <v>0.921172661441195</v>
      </c>
      <c r="E1409" s="32">
        <v>1921</v>
      </c>
      <c r="F1409" s="32">
        <v>1933</v>
      </c>
      <c r="G1409" s="32" t="s">
        <v>63</v>
      </c>
      <c r="H1409" s="32" t="s">
        <v>771</v>
      </c>
    </row>
    <row r="1410" spans="2:8">
      <c r="B1410" s="39">
        <v>6</v>
      </c>
      <c r="C1410" s="32">
        <v>10.647167</v>
      </c>
      <c r="D1410" s="32">
        <v>0.920439953909442</v>
      </c>
      <c r="E1410" s="32">
        <v>1914</v>
      </c>
      <c r="F1410" s="32">
        <v>1924</v>
      </c>
      <c r="G1410" s="32" t="s">
        <v>63</v>
      </c>
      <c r="H1410" s="32" t="s">
        <v>772</v>
      </c>
    </row>
    <row r="1411" spans="2:8">
      <c r="B1411" s="39">
        <v>7</v>
      </c>
      <c r="C1411" s="32">
        <v>9.660434</v>
      </c>
      <c r="D1411" s="32">
        <v>0.917874115086633</v>
      </c>
      <c r="E1411" s="32">
        <v>1916</v>
      </c>
      <c r="F1411" s="32">
        <v>1922</v>
      </c>
      <c r="G1411" s="32" t="s">
        <v>63</v>
      </c>
      <c r="H1411" s="32" t="s">
        <v>82</v>
      </c>
    </row>
    <row r="1412" spans="2:8">
      <c r="B1412" s="39">
        <v>8</v>
      </c>
      <c r="C1412" s="32">
        <v>9.660434</v>
      </c>
      <c r="D1412" s="32">
        <v>0.917874115086633</v>
      </c>
      <c r="E1412" s="32">
        <v>1939</v>
      </c>
      <c r="F1412" s="32">
        <v>1945</v>
      </c>
      <c r="G1412" s="32" t="s">
        <v>61</v>
      </c>
      <c r="H1412" s="32" t="s">
        <v>82</v>
      </c>
    </row>
    <row r="1413" spans="2:8">
      <c r="B1413" s="39">
        <v>9</v>
      </c>
      <c r="C1413" s="32">
        <v>14.435515</v>
      </c>
      <c r="D1413" s="32">
        <v>0.915308798573142</v>
      </c>
      <c r="E1413" s="32">
        <v>1133</v>
      </c>
      <c r="F1413" s="32">
        <v>1145</v>
      </c>
      <c r="G1413" s="32" t="s">
        <v>61</v>
      </c>
      <c r="H1413" s="32" t="s">
        <v>150</v>
      </c>
    </row>
    <row r="1414" spans="2:8">
      <c r="B1414" s="39">
        <v>10</v>
      </c>
      <c r="C1414" s="32">
        <v>12.310662</v>
      </c>
      <c r="D1414" s="32">
        <v>0.910011228744165</v>
      </c>
      <c r="E1414" s="32">
        <v>277</v>
      </c>
      <c r="F1414" s="32">
        <v>288</v>
      </c>
      <c r="G1414" s="32" t="s">
        <v>63</v>
      </c>
      <c r="H1414" s="32" t="s">
        <v>773</v>
      </c>
    </row>
    <row r="1415" spans="2:8">
      <c r="B1415" s="39">
        <v>11</v>
      </c>
      <c r="C1415" s="32">
        <v>10.078432</v>
      </c>
      <c r="D1415" s="32">
        <v>0.906115122935311</v>
      </c>
      <c r="E1415" s="32">
        <v>1937</v>
      </c>
      <c r="F1415" s="32">
        <v>1947</v>
      </c>
      <c r="G1415" s="32" t="s">
        <v>61</v>
      </c>
      <c r="H1415" s="32" t="s">
        <v>774</v>
      </c>
    </row>
    <row r="1416" spans="2:8">
      <c r="B1416" s="39">
        <v>12</v>
      </c>
      <c r="C1416" s="32">
        <v>9.10647</v>
      </c>
      <c r="D1416" s="32">
        <v>0.902817740785682</v>
      </c>
      <c r="E1416" s="32">
        <v>875</v>
      </c>
      <c r="F1416" s="32">
        <v>881</v>
      </c>
      <c r="G1416" s="32" t="s">
        <v>63</v>
      </c>
      <c r="H1416" s="32" t="s">
        <v>77</v>
      </c>
    </row>
    <row r="1418" spans="1:8">
      <c r="A1418" s="35" t="s">
        <v>775</v>
      </c>
      <c r="B1418" s="39">
        <v>1</v>
      </c>
      <c r="C1418" s="32">
        <v>12.4235325</v>
      </c>
      <c r="D1418" s="32">
        <v>0.931355569139656</v>
      </c>
      <c r="E1418" s="32">
        <v>1618</v>
      </c>
      <c r="F1418" s="32">
        <v>1628</v>
      </c>
      <c r="G1418" s="32" t="s">
        <v>61</v>
      </c>
      <c r="H1418" s="32" t="s">
        <v>406</v>
      </c>
    </row>
    <row r="1419" spans="2:8">
      <c r="B1419" s="39">
        <v>2</v>
      </c>
      <c r="C1419" s="32">
        <v>13.663879</v>
      </c>
      <c r="D1419" s="32">
        <v>0.931104315095463</v>
      </c>
      <c r="E1419" s="32">
        <v>1179</v>
      </c>
      <c r="F1419" s="32">
        <v>1190</v>
      </c>
      <c r="G1419" s="32" t="s">
        <v>63</v>
      </c>
      <c r="H1419" s="32" t="s">
        <v>776</v>
      </c>
    </row>
    <row r="1420" spans="2:8">
      <c r="B1420" s="39">
        <v>3</v>
      </c>
      <c r="C1420" s="32">
        <v>9.660434</v>
      </c>
      <c r="D1420" s="32">
        <v>0.917874115086633</v>
      </c>
      <c r="E1420" s="32">
        <v>1621</v>
      </c>
      <c r="F1420" s="32">
        <v>1627</v>
      </c>
      <c r="G1420" s="32" t="s">
        <v>63</v>
      </c>
      <c r="H1420" s="32" t="s">
        <v>82</v>
      </c>
    </row>
    <row r="1421" spans="2:8">
      <c r="B1421" s="39">
        <v>4</v>
      </c>
      <c r="C1421" s="32">
        <v>9.220272</v>
      </c>
      <c r="D1421" s="32">
        <v>0.905910804407735</v>
      </c>
      <c r="E1421" s="32">
        <v>1312</v>
      </c>
      <c r="F1421" s="32">
        <v>1318</v>
      </c>
      <c r="G1421" s="32" t="s">
        <v>63</v>
      </c>
      <c r="H1421" s="32" t="s">
        <v>65</v>
      </c>
    </row>
    <row r="1422" spans="2:8">
      <c r="B1422" s="39">
        <v>5</v>
      </c>
      <c r="C1422" s="32">
        <v>10.983751</v>
      </c>
      <c r="D1422" s="32">
        <v>0.90578738611677</v>
      </c>
      <c r="E1422" s="32">
        <v>1349</v>
      </c>
      <c r="F1422" s="32">
        <v>1358</v>
      </c>
      <c r="G1422" s="32" t="s">
        <v>61</v>
      </c>
      <c r="H1422" s="32" t="s">
        <v>73</v>
      </c>
    </row>
    <row r="1423" spans="2:8">
      <c r="B1423" s="39">
        <v>6</v>
      </c>
      <c r="C1423" s="32">
        <v>9.10647</v>
      </c>
      <c r="D1423" s="32">
        <v>0.902817740785682</v>
      </c>
      <c r="E1423" s="32">
        <v>52</v>
      </c>
      <c r="F1423" s="32">
        <v>58</v>
      </c>
      <c r="G1423" s="32" t="s">
        <v>63</v>
      </c>
      <c r="H1423" s="32" t="s">
        <v>77</v>
      </c>
    </row>
    <row r="1424" spans="2:8">
      <c r="B1424" s="39">
        <v>7</v>
      </c>
      <c r="C1424" s="32">
        <v>10.388769</v>
      </c>
      <c r="D1424" s="32">
        <v>0.900304941555986</v>
      </c>
      <c r="E1424" s="32">
        <v>1309</v>
      </c>
      <c r="F1424" s="32">
        <v>1319</v>
      </c>
      <c r="G1424" s="32" t="s">
        <v>61</v>
      </c>
      <c r="H1424" s="32" t="s">
        <v>777</v>
      </c>
    </row>
    <row r="1426" spans="1:8">
      <c r="A1426" s="35" t="s">
        <v>778</v>
      </c>
      <c r="B1426" s="39">
        <v>1</v>
      </c>
      <c r="C1426" s="32">
        <v>12.682061</v>
      </c>
      <c r="D1426" s="32">
        <v>0.999999995741058</v>
      </c>
      <c r="E1426" s="32">
        <v>737</v>
      </c>
      <c r="F1426" s="32">
        <v>743</v>
      </c>
      <c r="G1426" s="32" t="s">
        <v>61</v>
      </c>
      <c r="H1426" s="32" t="s">
        <v>112</v>
      </c>
    </row>
    <row r="1427" spans="2:8">
      <c r="B1427" s="39">
        <v>2</v>
      </c>
      <c r="C1427" s="32">
        <v>12.872563</v>
      </c>
      <c r="D1427" s="32">
        <v>0.976491395992677</v>
      </c>
      <c r="E1427" s="32">
        <v>735</v>
      </c>
      <c r="F1427" s="32">
        <v>745</v>
      </c>
      <c r="G1427" s="32" t="s">
        <v>61</v>
      </c>
      <c r="H1427" s="32" t="s">
        <v>372</v>
      </c>
    </row>
    <row r="1428" spans="2:8">
      <c r="B1428" s="39">
        <v>3</v>
      </c>
      <c r="C1428" s="32">
        <v>9.660434</v>
      </c>
      <c r="D1428" s="32">
        <v>0.917874115086633</v>
      </c>
      <c r="E1428" s="32">
        <v>1384</v>
      </c>
      <c r="F1428" s="32">
        <v>1390</v>
      </c>
      <c r="G1428" s="32" t="s">
        <v>63</v>
      </c>
      <c r="H1428" s="32" t="s">
        <v>82</v>
      </c>
    </row>
    <row r="1429" spans="2:8">
      <c r="B1429" s="39">
        <v>4</v>
      </c>
      <c r="C1429" s="32">
        <v>10.452704</v>
      </c>
      <c r="D1429" s="32">
        <v>0.915541985965301</v>
      </c>
      <c r="E1429" s="32">
        <v>1382</v>
      </c>
      <c r="F1429" s="32">
        <v>1392</v>
      </c>
      <c r="G1429" s="32" t="s">
        <v>63</v>
      </c>
      <c r="H1429" s="32" t="s">
        <v>294</v>
      </c>
    </row>
    <row r="1430" spans="2:8">
      <c r="B1430" s="39">
        <v>5</v>
      </c>
      <c r="C1430" s="32">
        <v>9.220272</v>
      </c>
      <c r="D1430" s="32">
        <v>0.905910804407735</v>
      </c>
      <c r="E1430" s="32">
        <v>383</v>
      </c>
      <c r="F1430" s="32">
        <v>389</v>
      </c>
      <c r="G1430" s="32" t="s">
        <v>63</v>
      </c>
      <c r="H1430" s="32" t="s">
        <v>65</v>
      </c>
    </row>
    <row r="1431" spans="2:8">
      <c r="B1431" s="39">
        <v>6</v>
      </c>
      <c r="C1431" s="32">
        <v>9.220272</v>
      </c>
      <c r="D1431" s="32">
        <v>0.905910804407735</v>
      </c>
      <c r="E1431" s="32">
        <v>480</v>
      </c>
      <c r="F1431" s="32">
        <v>486</v>
      </c>
      <c r="G1431" s="32" t="s">
        <v>61</v>
      </c>
      <c r="H1431" s="32" t="s">
        <v>65</v>
      </c>
    </row>
    <row r="1432" spans="2:8">
      <c r="B1432" s="39">
        <v>7</v>
      </c>
      <c r="C1432" s="32">
        <v>10.535675</v>
      </c>
      <c r="D1432" s="32">
        <v>0.902546735616291</v>
      </c>
      <c r="E1432" s="32">
        <v>1148</v>
      </c>
      <c r="F1432" s="32">
        <v>1158</v>
      </c>
      <c r="G1432" s="32" t="s">
        <v>63</v>
      </c>
      <c r="H1432" s="32" t="s">
        <v>357</v>
      </c>
    </row>
    <row r="1433" spans="2:8">
      <c r="B1433" s="39">
        <v>8</v>
      </c>
      <c r="C1433" s="32">
        <v>10.480408</v>
      </c>
      <c r="D1433" s="32">
        <v>0.901703352322236</v>
      </c>
      <c r="E1433" s="32">
        <v>736</v>
      </c>
      <c r="F1433" s="32">
        <v>746</v>
      </c>
      <c r="G1433" s="32" t="s">
        <v>63</v>
      </c>
      <c r="H1433" s="32" t="s">
        <v>375</v>
      </c>
    </row>
    <row r="1435" spans="1:8">
      <c r="A1435" s="35" t="s">
        <v>779</v>
      </c>
      <c r="B1435" s="39">
        <v>1</v>
      </c>
      <c r="C1435" s="32">
        <v>12.689962</v>
      </c>
      <c r="D1435" s="32">
        <v>0.939193846009236</v>
      </c>
      <c r="E1435" s="32">
        <v>1735</v>
      </c>
      <c r="F1435" s="32">
        <v>1744</v>
      </c>
      <c r="G1435" s="32" t="s">
        <v>63</v>
      </c>
      <c r="H1435" s="32" t="s">
        <v>613</v>
      </c>
    </row>
    <row r="1436" spans="2:8">
      <c r="B1436" s="39">
        <v>2</v>
      </c>
      <c r="C1436" s="32">
        <v>13.727941</v>
      </c>
      <c r="D1436" s="32">
        <v>0.932102859717141</v>
      </c>
      <c r="E1436" s="32">
        <v>1733</v>
      </c>
      <c r="F1436" s="32">
        <v>1744</v>
      </c>
      <c r="G1436" s="32" t="s">
        <v>63</v>
      </c>
      <c r="H1436" s="32" t="s">
        <v>780</v>
      </c>
    </row>
    <row r="1437" spans="2:8">
      <c r="B1437" s="39">
        <v>3</v>
      </c>
      <c r="C1437" s="32">
        <v>13.915672</v>
      </c>
      <c r="D1437" s="32">
        <v>0.926999002561862</v>
      </c>
      <c r="E1437" s="32">
        <v>1732</v>
      </c>
      <c r="F1437" s="32">
        <v>1744</v>
      </c>
      <c r="G1437" s="32" t="s">
        <v>63</v>
      </c>
      <c r="H1437" s="32" t="s">
        <v>781</v>
      </c>
    </row>
    <row r="1438" spans="2:8">
      <c r="B1438" s="39">
        <v>4</v>
      </c>
      <c r="C1438" s="32">
        <v>11.732854</v>
      </c>
      <c r="D1438" s="32">
        <v>0.920815766550097</v>
      </c>
      <c r="E1438" s="32">
        <v>33</v>
      </c>
      <c r="F1438" s="32">
        <v>43</v>
      </c>
      <c r="G1438" s="32" t="s">
        <v>61</v>
      </c>
      <c r="H1438" s="32" t="s">
        <v>782</v>
      </c>
    </row>
    <row r="1439" spans="2:8">
      <c r="B1439" s="39">
        <v>5</v>
      </c>
      <c r="C1439" s="32">
        <v>12.974056</v>
      </c>
      <c r="D1439" s="32">
        <v>0.907023774070451</v>
      </c>
      <c r="E1439" s="32">
        <v>1731</v>
      </c>
      <c r="F1439" s="32">
        <v>1744</v>
      </c>
      <c r="G1439" s="32" t="s">
        <v>63</v>
      </c>
      <c r="H1439" s="32" t="s">
        <v>783</v>
      </c>
    </row>
    <row r="1440" spans="2:8">
      <c r="B1440" s="39">
        <v>6</v>
      </c>
      <c r="C1440" s="32">
        <v>10.9985075</v>
      </c>
      <c r="D1440" s="32">
        <v>0.906076302591672</v>
      </c>
      <c r="E1440" s="32">
        <v>33</v>
      </c>
      <c r="F1440" s="32">
        <v>42</v>
      </c>
      <c r="G1440" s="32" t="s">
        <v>63</v>
      </c>
      <c r="H1440" s="32" t="s">
        <v>64</v>
      </c>
    </row>
    <row r="1441" spans="2:8">
      <c r="B1441" s="39">
        <v>7</v>
      </c>
      <c r="C1441" s="32">
        <v>9.220272</v>
      </c>
      <c r="D1441" s="32">
        <v>0.905910804407735</v>
      </c>
      <c r="E1441" s="32">
        <v>36</v>
      </c>
      <c r="F1441" s="32">
        <v>42</v>
      </c>
      <c r="G1441" s="32" t="s">
        <v>63</v>
      </c>
      <c r="H1441" s="32" t="s">
        <v>65</v>
      </c>
    </row>
    <row r="1442" spans="2:8">
      <c r="B1442" s="39">
        <v>8</v>
      </c>
      <c r="C1442" s="32">
        <v>9.220272</v>
      </c>
      <c r="D1442" s="32">
        <v>0.905910804407735</v>
      </c>
      <c r="E1442" s="32">
        <v>778</v>
      </c>
      <c r="F1442" s="32">
        <v>784</v>
      </c>
      <c r="G1442" s="32" t="s">
        <v>61</v>
      </c>
      <c r="H1442" s="32" t="s">
        <v>65</v>
      </c>
    </row>
    <row r="1443" spans="2:8">
      <c r="B1443" s="39">
        <v>9</v>
      </c>
      <c r="C1443" s="32">
        <v>10.715623</v>
      </c>
      <c r="D1443" s="32">
        <v>0.905292752153632</v>
      </c>
      <c r="E1443" s="32">
        <v>777</v>
      </c>
      <c r="F1443" s="32">
        <v>787</v>
      </c>
      <c r="G1443" s="32" t="s">
        <v>63</v>
      </c>
      <c r="H1443" s="32" t="s">
        <v>784</v>
      </c>
    </row>
    <row r="1444" spans="2:8">
      <c r="B1444" s="39">
        <v>10</v>
      </c>
      <c r="C1444" s="32">
        <v>14.0814495</v>
      </c>
      <c r="D1444" s="32">
        <v>0.904685589111735</v>
      </c>
      <c r="E1444" s="32">
        <v>1731</v>
      </c>
      <c r="F1444" s="32">
        <v>1744</v>
      </c>
      <c r="G1444" s="32" t="s">
        <v>63</v>
      </c>
      <c r="H1444" s="32" t="s">
        <v>783</v>
      </c>
    </row>
    <row r="1445" spans="2:8">
      <c r="B1445" s="39">
        <v>11</v>
      </c>
      <c r="C1445" s="32">
        <v>10.920754</v>
      </c>
      <c r="D1445" s="32">
        <v>0.90455395009385</v>
      </c>
      <c r="E1445" s="32">
        <v>892</v>
      </c>
      <c r="F1445" s="32">
        <v>901</v>
      </c>
      <c r="G1445" s="32" t="s">
        <v>63</v>
      </c>
      <c r="H1445" s="32" t="s">
        <v>559</v>
      </c>
    </row>
    <row r="1446" spans="2:8">
      <c r="B1446" s="39">
        <v>12</v>
      </c>
      <c r="C1446" s="32">
        <v>13.690998</v>
      </c>
      <c r="D1446" s="32">
        <v>0.904172761701317</v>
      </c>
      <c r="E1446" s="32">
        <v>1732</v>
      </c>
      <c r="F1446" s="32">
        <v>1744</v>
      </c>
      <c r="G1446" s="32" t="s">
        <v>63</v>
      </c>
      <c r="H1446" s="32" t="s">
        <v>781</v>
      </c>
    </row>
    <row r="1448" spans="1:8">
      <c r="A1448" s="35" t="s">
        <v>785</v>
      </c>
      <c r="B1448" s="39">
        <v>1</v>
      </c>
      <c r="C1448" s="32">
        <v>9.220272</v>
      </c>
      <c r="D1448" s="32">
        <v>0.905910804407735</v>
      </c>
      <c r="E1448" s="32">
        <v>1350</v>
      </c>
      <c r="F1448" s="32">
        <v>1356</v>
      </c>
      <c r="G1448" s="32" t="s">
        <v>61</v>
      </c>
      <c r="H1448" s="32" t="s">
        <v>65</v>
      </c>
    </row>
    <row r="1449" spans="2:8">
      <c r="B1449" s="39">
        <v>2</v>
      </c>
      <c r="C1449" s="32">
        <v>9.10647</v>
      </c>
      <c r="D1449" s="32">
        <v>0.902817740785682</v>
      </c>
      <c r="E1449" s="32">
        <v>427</v>
      </c>
      <c r="F1449" s="32">
        <v>433</v>
      </c>
      <c r="G1449" s="32" t="s">
        <v>61</v>
      </c>
      <c r="H1449" s="32" t="s">
        <v>77</v>
      </c>
    </row>
    <row r="1451" spans="1:8">
      <c r="A1451" s="35" t="s">
        <v>786</v>
      </c>
      <c r="B1451" s="39">
        <v>1</v>
      </c>
      <c r="C1451" s="32">
        <v>11.323856</v>
      </c>
      <c r="D1451" s="32">
        <v>0.914574436200758</v>
      </c>
      <c r="E1451" s="32">
        <v>1665</v>
      </c>
      <c r="F1451" s="32">
        <v>1675</v>
      </c>
      <c r="G1451" s="32" t="s">
        <v>61</v>
      </c>
      <c r="H1451" s="32" t="s">
        <v>663</v>
      </c>
    </row>
    <row r="1452" spans="2:8">
      <c r="B1452" s="39">
        <v>2</v>
      </c>
      <c r="C1452" s="32">
        <v>10.817582</v>
      </c>
      <c r="D1452" s="32">
        <v>0.906848656949566</v>
      </c>
      <c r="E1452" s="32">
        <v>1262</v>
      </c>
      <c r="F1452" s="32">
        <v>1272</v>
      </c>
      <c r="G1452" s="32" t="s">
        <v>61</v>
      </c>
      <c r="H1452" s="32" t="s">
        <v>447</v>
      </c>
    </row>
    <row r="1453" spans="2:8">
      <c r="B1453" s="39">
        <v>3</v>
      </c>
      <c r="C1453" s="32">
        <v>9.10647</v>
      </c>
      <c r="D1453" s="32">
        <v>0.902817740785682</v>
      </c>
      <c r="E1453" s="32">
        <v>945</v>
      </c>
      <c r="F1453" s="32">
        <v>951</v>
      </c>
      <c r="G1453" s="32" t="s">
        <v>61</v>
      </c>
      <c r="H1453" s="32" t="s">
        <v>77</v>
      </c>
    </row>
    <row r="1454" spans="2:8">
      <c r="B1454" s="39">
        <v>4</v>
      </c>
      <c r="C1454" s="32">
        <v>9.10647</v>
      </c>
      <c r="D1454" s="32">
        <v>0.902817740785682</v>
      </c>
      <c r="E1454" s="32">
        <v>1048</v>
      </c>
      <c r="F1454" s="32">
        <v>1054</v>
      </c>
      <c r="G1454" s="32" t="s">
        <v>63</v>
      </c>
      <c r="H1454" s="32" t="s">
        <v>77</v>
      </c>
    </row>
    <row r="1455" spans="2:8">
      <c r="B1455" s="39">
        <v>5</v>
      </c>
      <c r="C1455" s="32">
        <v>9.10647</v>
      </c>
      <c r="D1455" s="32">
        <v>0.902817740785682</v>
      </c>
      <c r="E1455" s="32">
        <v>1265</v>
      </c>
      <c r="F1455" s="32">
        <v>1271</v>
      </c>
      <c r="G1455" s="32" t="s">
        <v>63</v>
      </c>
      <c r="H1455" s="32" t="s">
        <v>77</v>
      </c>
    </row>
    <row r="1456" spans="2:8">
      <c r="B1456" s="39">
        <v>6</v>
      </c>
      <c r="C1456" s="32">
        <v>9.898741</v>
      </c>
      <c r="D1456" s="32">
        <v>0.90158920637432</v>
      </c>
      <c r="E1456" s="32">
        <v>1046</v>
      </c>
      <c r="F1456" s="32">
        <v>1056</v>
      </c>
      <c r="G1456" s="32" t="s">
        <v>63</v>
      </c>
      <c r="H1456" s="32" t="s">
        <v>127</v>
      </c>
    </row>
    <row r="1458" spans="1:8">
      <c r="A1458" s="35" t="s">
        <v>787</v>
      </c>
      <c r="B1458" s="39">
        <v>1</v>
      </c>
      <c r="C1458" s="32">
        <v>9.10647</v>
      </c>
      <c r="D1458" s="32">
        <v>0.902817740785682</v>
      </c>
      <c r="E1458" s="32">
        <v>1702</v>
      </c>
      <c r="F1458" s="32">
        <v>1708</v>
      </c>
      <c r="G1458" s="32" t="s">
        <v>61</v>
      </c>
      <c r="H1458" s="32" t="s">
        <v>77</v>
      </c>
    </row>
    <row r="1460" spans="1:8">
      <c r="A1460" s="35" t="s">
        <v>788</v>
      </c>
      <c r="B1460" s="39">
        <v>1</v>
      </c>
      <c r="C1460" s="32">
        <v>9.220272</v>
      </c>
      <c r="D1460" s="32">
        <v>0.905910804407735</v>
      </c>
      <c r="E1460" s="32">
        <v>720</v>
      </c>
      <c r="F1460" s="32">
        <v>726</v>
      </c>
      <c r="G1460" s="32" t="s">
        <v>63</v>
      </c>
      <c r="H1460" s="32" t="s">
        <v>65</v>
      </c>
    </row>
    <row r="1461" spans="2:8">
      <c r="B1461" s="39">
        <v>2</v>
      </c>
      <c r="C1461" s="32">
        <v>10.745629</v>
      </c>
      <c r="D1461" s="32">
        <v>0.905750652001163</v>
      </c>
      <c r="E1461" s="32">
        <v>717</v>
      </c>
      <c r="F1461" s="32">
        <v>727</v>
      </c>
      <c r="G1461" s="32" t="s">
        <v>61</v>
      </c>
      <c r="H1461" s="32" t="s">
        <v>789</v>
      </c>
    </row>
    <row r="1463" spans="1:8">
      <c r="A1463" s="35" t="s">
        <v>790</v>
      </c>
      <c r="B1463" s="39">
        <v>1</v>
      </c>
      <c r="C1463" s="32">
        <v>11.238862</v>
      </c>
      <c r="D1463" s="32">
        <v>0.9132774171278</v>
      </c>
      <c r="E1463" s="32">
        <v>672</v>
      </c>
      <c r="F1463" s="32">
        <v>682</v>
      </c>
      <c r="G1463" s="32" t="s">
        <v>63</v>
      </c>
      <c r="H1463" s="32" t="s">
        <v>791</v>
      </c>
    </row>
    <row r="1464" spans="2:8">
      <c r="B1464" s="39">
        <v>2</v>
      </c>
      <c r="C1464" s="32">
        <v>10.173186</v>
      </c>
      <c r="D1464" s="32">
        <v>0.908501714017735</v>
      </c>
      <c r="E1464" s="32">
        <v>1574</v>
      </c>
      <c r="F1464" s="32">
        <v>1584</v>
      </c>
      <c r="G1464" s="32" t="s">
        <v>61</v>
      </c>
      <c r="H1464" s="32" t="s">
        <v>472</v>
      </c>
    </row>
    <row r="1465" spans="2:8">
      <c r="B1465" s="39">
        <v>3</v>
      </c>
      <c r="C1465" s="32">
        <v>9.220272</v>
      </c>
      <c r="D1465" s="32">
        <v>0.905910804407735</v>
      </c>
      <c r="E1465" s="32">
        <v>1328</v>
      </c>
      <c r="F1465" s="32">
        <v>1334</v>
      </c>
      <c r="G1465" s="32" t="s">
        <v>61</v>
      </c>
      <c r="H1465" s="32" t="s">
        <v>65</v>
      </c>
    </row>
    <row r="1466" spans="2:8">
      <c r="B1466" s="39">
        <v>4</v>
      </c>
      <c r="C1466" s="32">
        <v>9.220272</v>
      </c>
      <c r="D1466" s="32">
        <v>0.905910804407735</v>
      </c>
      <c r="E1466" s="32">
        <v>1576</v>
      </c>
      <c r="F1466" s="32">
        <v>1582</v>
      </c>
      <c r="G1466" s="32" t="s">
        <v>61</v>
      </c>
      <c r="H1466" s="32" t="s">
        <v>65</v>
      </c>
    </row>
    <row r="1467" spans="2:8">
      <c r="B1467" s="39">
        <v>5</v>
      </c>
      <c r="C1467" s="32">
        <v>11.941243</v>
      </c>
      <c r="D1467" s="32">
        <v>0.904252959218731</v>
      </c>
      <c r="E1467" s="32">
        <v>1321</v>
      </c>
      <c r="F1467" s="32">
        <v>1332</v>
      </c>
      <c r="G1467" s="32" t="s">
        <v>61</v>
      </c>
      <c r="H1467" s="32" t="s">
        <v>792</v>
      </c>
    </row>
    <row r="1469" spans="1:8">
      <c r="A1469" s="35" t="s">
        <v>793</v>
      </c>
      <c r="B1469" s="39">
        <v>1</v>
      </c>
      <c r="C1469" s="32">
        <v>12.260607</v>
      </c>
      <c r="D1469" s="32">
        <v>0.928869311513408</v>
      </c>
      <c r="E1469" s="32">
        <v>755</v>
      </c>
      <c r="F1469" s="32">
        <v>765</v>
      </c>
      <c r="G1469" s="32" t="s">
        <v>63</v>
      </c>
      <c r="H1469" s="32" t="s">
        <v>688</v>
      </c>
    </row>
    <row r="1470" spans="2:8">
      <c r="B1470" s="39">
        <v>2</v>
      </c>
      <c r="C1470" s="32">
        <v>11.616811</v>
      </c>
      <c r="D1470" s="32">
        <v>0.919044941052778</v>
      </c>
      <c r="E1470" s="32">
        <v>373</v>
      </c>
      <c r="F1470" s="32">
        <v>383</v>
      </c>
      <c r="G1470" s="32" t="s">
        <v>63</v>
      </c>
      <c r="H1470" s="32" t="s">
        <v>272</v>
      </c>
    </row>
    <row r="1471" spans="2:8">
      <c r="B1471" s="39">
        <v>3</v>
      </c>
      <c r="C1471" s="32">
        <v>9.660434</v>
      </c>
      <c r="D1471" s="32">
        <v>0.917874115086633</v>
      </c>
      <c r="E1471" s="32">
        <v>59</v>
      </c>
      <c r="F1471" s="32">
        <v>65</v>
      </c>
      <c r="G1471" s="32" t="s">
        <v>61</v>
      </c>
      <c r="H1471" s="32" t="s">
        <v>82</v>
      </c>
    </row>
    <row r="1472" spans="2:8">
      <c r="B1472" s="39">
        <v>4</v>
      </c>
      <c r="C1472" s="32">
        <v>9.660434</v>
      </c>
      <c r="D1472" s="32">
        <v>0.917874115086633</v>
      </c>
      <c r="E1472" s="32">
        <v>496</v>
      </c>
      <c r="F1472" s="32">
        <v>502</v>
      </c>
      <c r="G1472" s="32" t="s">
        <v>63</v>
      </c>
      <c r="H1472" s="32" t="s">
        <v>82</v>
      </c>
    </row>
    <row r="1473" spans="2:8">
      <c r="B1473" s="39">
        <v>5</v>
      </c>
      <c r="C1473" s="32">
        <v>9.660434</v>
      </c>
      <c r="D1473" s="32">
        <v>0.917874115086633</v>
      </c>
      <c r="E1473" s="32">
        <v>1103</v>
      </c>
      <c r="F1473" s="32">
        <v>1109</v>
      </c>
      <c r="G1473" s="32" t="s">
        <v>61</v>
      </c>
      <c r="H1473" s="32" t="s">
        <v>82</v>
      </c>
    </row>
    <row r="1474" spans="2:8">
      <c r="B1474" s="39">
        <v>6</v>
      </c>
      <c r="C1474" s="32">
        <v>9.962101</v>
      </c>
      <c r="D1474" s="32">
        <v>0.903185071168286</v>
      </c>
      <c r="E1474" s="32">
        <v>1101</v>
      </c>
      <c r="F1474" s="32">
        <v>1111</v>
      </c>
      <c r="G1474" s="32" t="s">
        <v>61</v>
      </c>
      <c r="H1474" s="32" t="s">
        <v>146</v>
      </c>
    </row>
    <row r="1475" spans="2:8">
      <c r="B1475" s="39">
        <v>7</v>
      </c>
      <c r="C1475" s="32">
        <v>9.10647</v>
      </c>
      <c r="D1475" s="32">
        <v>0.902817740785682</v>
      </c>
      <c r="E1475" s="32">
        <v>756</v>
      </c>
      <c r="F1475" s="32">
        <v>762</v>
      </c>
      <c r="G1475" s="32" t="s">
        <v>61</v>
      </c>
      <c r="H1475" s="32" t="s">
        <v>77</v>
      </c>
    </row>
    <row r="1476" spans="2:8">
      <c r="B1476" s="39">
        <v>8</v>
      </c>
      <c r="C1476" s="32">
        <v>10.535675</v>
      </c>
      <c r="D1476" s="32">
        <v>0.902546735616291</v>
      </c>
      <c r="E1476" s="32">
        <v>1322</v>
      </c>
      <c r="F1476" s="32">
        <v>1332</v>
      </c>
      <c r="G1476" s="32" t="s">
        <v>61</v>
      </c>
      <c r="H1476" s="32" t="s">
        <v>357</v>
      </c>
    </row>
    <row r="1477" spans="2:8">
      <c r="B1477" s="39">
        <v>9</v>
      </c>
      <c r="C1477" s="32">
        <v>9.922954</v>
      </c>
      <c r="D1477" s="32">
        <v>0.902199059338798</v>
      </c>
      <c r="E1477" s="32">
        <v>494</v>
      </c>
      <c r="F1477" s="32">
        <v>504</v>
      </c>
      <c r="G1477" s="32" t="s">
        <v>63</v>
      </c>
      <c r="H1477" s="32" t="s">
        <v>455</v>
      </c>
    </row>
    <row r="1479" spans="1:8">
      <c r="A1479" s="35" t="s">
        <v>794</v>
      </c>
      <c r="B1479" s="39">
        <v>1</v>
      </c>
      <c r="C1479" s="32">
        <v>9.220272</v>
      </c>
      <c r="D1479" s="32">
        <v>0.905910804407735</v>
      </c>
      <c r="E1479" s="32">
        <v>1021</v>
      </c>
      <c r="F1479" s="32">
        <v>1027</v>
      </c>
      <c r="G1479" s="32" t="s">
        <v>63</v>
      </c>
      <c r="H1479" s="32" t="s">
        <v>65</v>
      </c>
    </row>
    <row r="1480" spans="2:8">
      <c r="B1480" s="39">
        <v>2</v>
      </c>
      <c r="C1480" s="32">
        <v>10.547064</v>
      </c>
      <c r="D1480" s="32">
        <v>0.902720529157457</v>
      </c>
      <c r="E1480" s="32">
        <v>1018</v>
      </c>
      <c r="F1480" s="32">
        <v>1028</v>
      </c>
      <c r="G1480" s="32" t="s">
        <v>61</v>
      </c>
      <c r="H1480" s="32" t="s">
        <v>795</v>
      </c>
    </row>
    <row r="1483" spans="1:8">
      <c r="A1483" s="35" t="s">
        <v>796</v>
      </c>
      <c r="B1483" s="39">
        <v>1</v>
      </c>
      <c r="C1483" s="32">
        <v>12.988192</v>
      </c>
      <c r="D1483" s="32">
        <v>0.939972305884038</v>
      </c>
      <c r="E1483" s="32">
        <v>1029</v>
      </c>
      <c r="F1483" s="32">
        <v>1039</v>
      </c>
      <c r="G1483" s="32" t="s">
        <v>63</v>
      </c>
      <c r="H1483" s="32" t="s">
        <v>797</v>
      </c>
    </row>
    <row r="1484" spans="2:8">
      <c r="B1484" s="39">
        <v>2</v>
      </c>
      <c r="C1484" s="32">
        <v>10.784292</v>
      </c>
      <c r="D1484" s="32">
        <v>0.92389374564407</v>
      </c>
      <c r="E1484" s="32">
        <v>1028</v>
      </c>
      <c r="F1484" s="32">
        <v>1038</v>
      </c>
      <c r="G1484" s="32" t="s">
        <v>61</v>
      </c>
      <c r="H1484" s="32" t="s">
        <v>592</v>
      </c>
    </row>
    <row r="1485" spans="2:8">
      <c r="B1485" s="39">
        <v>3</v>
      </c>
      <c r="C1485" s="32">
        <v>9.660434</v>
      </c>
      <c r="D1485" s="32">
        <v>0.917874115086633</v>
      </c>
      <c r="E1485" s="32">
        <v>1030</v>
      </c>
      <c r="F1485" s="32">
        <v>1036</v>
      </c>
      <c r="G1485" s="32" t="s">
        <v>61</v>
      </c>
      <c r="H1485" s="32" t="s">
        <v>82</v>
      </c>
    </row>
    <row r="1486" spans="2:8">
      <c r="B1486" s="39">
        <v>4</v>
      </c>
      <c r="C1486" s="32">
        <v>11.209153</v>
      </c>
      <c r="D1486" s="32">
        <v>0.912824057858467</v>
      </c>
      <c r="E1486" s="32">
        <v>175</v>
      </c>
      <c r="F1486" s="32">
        <v>185</v>
      </c>
      <c r="G1486" s="32" t="s">
        <v>61</v>
      </c>
      <c r="H1486" s="32" t="s">
        <v>798</v>
      </c>
    </row>
    <row r="1487" spans="2:8">
      <c r="B1487" s="39">
        <v>5</v>
      </c>
      <c r="C1487" s="32">
        <v>9.220272</v>
      </c>
      <c r="D1487" s="32">
        <v>0.905910804407735</v>
      </c>
      <c r="E1487" s="32">
        <v>178</v>
      </c>
      <c r="F1487" s="32">
        <v>184</v>
      </c>
      <c r="G1487" s="32" t="s">
        <v>63</v>
      </c>
      <c r="H1487" s="32" t="s">
        <v>65</v>
      </c>
    </row>
    <row r="1488" spans="2:8">
      <c r="B1488" s="39">
        <v>6</v>
      </c>
      <c r="C1488" s="32">
        <v>9.220272</v>
      </c>
      <c r="D1488" s="32">
        <v>0.905910804407735</v>
      </c>
      <c r="E1488" s="32">
        <v>727</v>
      </c>
      <c r="F1488" s="32">
        <v>733</v>
      </c>
      <c r="G1488" s="32" t="s">
        <v>61</v>
      </c>
      <c r="H1488" s="32" t="s">
        <v>65</v>
      </c>
    </row>
    <row r="1489" spans="2:8">
      <c r="B1489" s="39">
        <v>7</v>
      </c>
      <c r="C1489" s="32">
        <v>9.10647</v>
      </c>
      <c r="D1489" s="32">
        <v>0.902817740785682</v>
      </c>
      <c r="E1489" s="32">
        <v>869</v>
      </c>
      <c r="F1489" s="32">
        <v>875</v>
      </c>
      <c r="G1489" s="32" t="s">
        <v>63</v>
      </c>
      <c r="H1489" s="32" t="s">
        <v>77</v>
      </c>
    </row>
    <row r="1491" spans="1:8">
      <c r="A1491" s="35" t="s">
        <v>799</v>
      </c>
      <c r="B1491" s="39">
        <v>1</v>
      </c>
      <c r="C1491" s="32">
        <v>12.116497</v>
      </c>
      <c r="D1491" s="32">
        <v>0.927965782122383</v>
      </c>
      <c r="E1491" s="32">
        <v>1711</v>
      </c>
      <c r="F1491" s="32">
        <v>1720</v>
      </c>
      <c r="G1491" s="32" t="s">
        <v>61</v>
      </c>
      <c r="H1491" s="32" t="s">
        <v>183</v>
      </c>
    </row>
    <row r="1492" spans="2:8">
      <c r="B1492" s="39">
        <v>2</v>
      </c>
      <c r="C1492" s="32">
        <v>12.845174</v>
      </c>
      <c r="D1492" s="32">
        <v>0.908390839854065</v>
      </c>
      <c r="E1492" s="32">
        <v>1711</v>
      </c>
      <c r="F1492" s="32">
        <v>1723</v>
      </c>
      <c r="G1492" s="32" t="s">
        <v>61</v>
      </c>
      <c r="H1492" s="32" t="s">
        <v>800</v>
      </c>
    </row>
    <row r="1493" spans="2:8">
      <c r="B1493" s="39">
        <v>3</v>
      </c>
      <c r="C1493" s="32">
        <v>10.844281</v>
      </c>
      <c r="D1493" s="32">
        <v>0.907256086524048</v>
      </c>
      <c r="E1493" s="32">
        <v>1717</v>
      </c>
      <c r="F1493" s="32">
        <v>1727</v>
      </c>
      <c r="G1493" s="32" t="s">
        <v>63</v>
      </c>
      <c r="H1493" s="32" t="s">
        <v>801</v>
      </c>
    </row>
    <row r="1494" spans="2:8">
      <c r="B1494" s="39">
        <v>4</v>
      </c>
      <c r="C1494" s="32">
        <v>9.220272</v>
      </c>
      <c r="D1494" s="32">
        <v>0.905910804407735</v>
      </c>
      <c r="E1494" s="32">
        <v>1718</v>
      </c>
      <c r="F1494" s="32">
        <v>1724</v>
      </c>
      <c r="G1494" s="32" t="s">
        <v>61</v>
      </c>
      <c r="H1494" s="32" t="s">
        <v>65</v>
      </c>
    </row>
    <row r="1496" spans="1:2">
      <c r="A1496" s="35" t="s">
        <v>802</v>
      </c>
      <c r="B1496" s="39" t="s">
        <v>88</v>
      </c>
    </row>
    <row r="1498" spans="1:2">
      <c r="A1498" s="35" t="s">
        <v>803</v>
      </c>
      <c r="B1498" s="39" t="s">
        <v>88</v>
      </c>
    </row>
    <row r="1500" spans="1:8">
      <c r="A1500" s="35" t="s">
        <v>804</v>
      </c>
      <c r="B1500" s="39">
        <v>1</v>
      </c>
      <c r="C1500" s="32">
        <v>12.725244</v>
      </c>
      <c r="D1500" s="32">
        <v>0.935959700879549</v>
      </c>
      <c r="E1500" s="32">
        <v>775</v>
      </c>
      <c r="F1500" s="32">
        <v>785</v>
      </c>
      <c r="G1500" s="32" t="s">
        <v>61</v>
      </c>
      <c r="H1500" s="32" t="s">
        <v>805</v>
      </c>
    </row>
    <row r="1501" spans="2:8">
      <c r="B1501" s="39">
        <v>2</v>
      </c>
      <c r="C1501" s="32">
        <v>12.562771</v>
      </c>
      <c r="D1501" s="32">
        <v>0.933480355992545</v>
      </c>
      <c r="E1501" s="32">
        <v>701</v>
      </c>
      <c r="F1501" s="32">
        <v>711</v>
      </c>
      <c r="G1501" s="32" t="s">
        <v>61</v>
      </c>
      <c r="H1501" s="32" t="s">
        <v>373</v>
      </c>
    </row>
    <row r="1502" spans="2:8">
      <c r="B1502" s="39">
        <v>3</v>
      </c>
      <c r="C1502" s="32">
        <v>12.524668</v>
      </c>
      <c r="D1502" s="32">
        <v>0.932898900026734</v>
      </c>
      <c r="E1502" s="32">
        <v>977</v>
      </c>
      <c r="F1502" s="32">
        <v>987</v>
      </c>
      <c r="G1502" s="32" t="s">
        <v>61</v>
      </c>
      <c r="H1502" s="32" t="s">
        <v>806</v>
      </c>
    </row>
    <row r="1503" spans="2:8">
      <c r="B1503" s="39">
        <v>4</v>
      </c>
      <c r="C1503" s="32">
        <v>13.923784</v>
      </c>
      <c r="D1503" s="32">
        <v>0.921134172222592</v>
      </c>
      <c r="E1503" s="32">
        <v>973</v>
      </c>
      <c r="F1503" s="32">
        <v>986</v>
      </c>
      <c r="G1503" s="32" t="s">
        <v>63</v>
      </c>
      <c r="H1503" s="32" t="s">
        <v>807</v>
      </c>
    </row>
    <row r="1504" spans="2:8">
      <c r="B1504" s="39">
        <v>5</v>
      </c>
      <c r="C1504" s="32">
        <v>10.613348</v>
      </c>
      <c r="D1504" s="32">
        <v>0.919588143841053</v>
      </c>
      <c r="E1504" s="32">
        <v>978</v>
      </c>
      <c r="F1504" s="32">
        <v>988</v>
      </c>
      <c r="G1504" s="32" t="s">
        <v>63</v>
      </c>
      <c r="H1504" s="32" t="s">
        <v>808</v>
      </c>
    </row>
    <row r="1505" spans="2:8">
      <c r="B1505" s="39">
        <v>6</v>
      </c>
      <c r="C1505" s="32">
        <v>9.660434</v>
      </c>
      <c r="D1505" s="32">
        <v>0.917874115086633</v>
      </c>
      <c r="E1505" s="32">
        <v>778</v>
      </c>
      <c r="F1505" s="32">
        <v>784</v>
      </c>
      <c r="G1505" s="32" t="s">
        <v>63</v>
      </c>
      <c r="H1505" s="32" t="s">
        <v>82</v>
      </c>
    </row>
    <row r="1506" spans="2:8">
      <c r="B1506" s="39">
        <v>7</v>
      </c>
      <c r="C1506" s="32">
        <v>9.660434</v>
      </c>
      <c r="D1506" s="32">
        <v>0.917874115086633</v>
      </c>
      <c r="E1506" s="32">
        <v>980</v>
      </c>
      <c r="F1506" s="32">
        <v>986</v>
      </c>
      <c r="G1506" s="32" t="s">
        <v>63</v>
      </c>
      <c r="H1506" s="32" t="s">
        <v>82</v>
      </c>
    </row>
    <row r="1507" spans="2:8">
      <c r="B1507" s="39">
        <v>8</v>
      </c>
      <c r="C1507" s="32">
        <v>12.780492</v>
      </c>
      <c r="D1507" s="32">
        <v>0.917334632566523</v>
      </c>
      <c r="E1507" s="32">
        <v>975</v>
      </c>
      <c r="F1507" s="32">
        <v>986</v>
      </c>
      <c r="G1507" s="32" t="s">
        <v>63</v>
      </c>
      <c r="H1507" s="32" t="s">
        <v>809</v>
      </c>
    </row>
    <row r="1508" spans="2:8">
      <c r="B1508" s="39">
        <v>9</v>
      </c>
      <c r="C1508" s="32">
        <v>9.220272</v>
      </c>
      <c r="D1508" s="32">
        <v>0.905910804407735</v>
      </c>
      <c r="E1508" s="32">
        <v>321</v>
      </c>
      <c r="F1508" s="32">
        <v>327</v>
      </c>
      <c r="G1508" s="32" t="s">
        <v>63</v>
      </c>
      <c r="H1508" s="32" t="s">
        <v>65</v>
      </c>
    </row>
    <row r="1509" spans="2:8">
      <c r="B1509" s="39">
        <v>10</v>
      </c>
      <c r="C1509" s="32">
        <v>10.059384</v>
      </c>
      <c r="D1509" s="32">
        <v>0.905635364250072</v>
      </c>
      <c r="E1509" s="32">
        <v>702</v>
      </c>
      <c r="F1509" s="32">
        <v>712</v>
      </c>
      <c r="G1509" s="32" t="s">
        <v>63</v>
      </c>
      <c r="H1509" s="32" t="s">
        <v>482</v>
      </c>
    </row>
    <row r="1510" spans="2:8">
      <c r="B1510" s="39">
        <v>11</v>
      </c>
      <c r="C1510" s="32">
        <v>10.050736</v>
      </c>
      <c r="D1510" s="32">
        <v>0.90541754760972</v>
      </c>
      <c r="E1510" s="32">
        <v>776</v>
      </c>
      <c r="F1510" s="32">
        <v>786</v>
      </c>
      <c r="G1510" s="32" t="s">
        <v>63</v>
      </c>
      <c r="H1510" s="32" t="s">
        <v>810</v>
      </c>
    </row>
    <row r="1511" spans="2:8">
      <c r="B1511" s="39">
        <v>12</v>
      </c>
      <c r="C1511" s="32">
        <v>9.10647</v>
      </c>
      <c r="D1511" s="32">
        <v>0.902817740785682</v>
      </c>
      <c r="E1511" s="32">
        <v>704</v>
      </c>
      <c r="F1511" s="32">
        <v>710</v>
      </c>
      <c r="G1511" s="32" t="s">
        <v>63</v>
      </c>
      <c r="H1511" s="32" t="s">
        <v>77</v>
      </c>
    </row>
    <row r="1512" spans="2:8">
      <c r="B1512" s="39">
        <v>13</v>
      </c>
      <c r="C1512" s="32">
        <v>11.797337</v>
      </c>
      <c r="D1512" s="32">
        <v>0.902009834931034</v>
      </c>
      <c r="E1512" s="32">
        <v>1615</v>
      </c>
      <c r="F1512" s="32">
        <v>1626</v>
      </c>
      <c r="G1512" s="32" t="s">
        <v>61</v>
      </c>
      <c r="H1512" s="32" t="s">
        <v>811</v>
      </c>
    </row>
    <row r="1514" spans="1:8">
      <c r="A1514" s="35" t="s">
        <v>812</v>
      </c>
      <c r="B1514" s="39">
        <v>1</v>
      </c>
      <c r="C1514" s="32">
        <v>12.682061</v>
      </c>
      <c r="D1514" s="32">
        <v>0.999999995741058</v>
      </c>
      <c r="E1514" s="32">
        <v>972</v>
      </c>
      <c r="F1514" s="32">
        <v>978</v>
      </c>
      <c r="G1514" s="32" t="s">
        <v>61</v>
      </c>
      <c r="H1514" s="32" t="s">
        <v>112</v>
      </c>
    </row>
    <row r="1515" spans="2:8">
      <c r="B1515" s="39">
        <v>2</v>
      </c>
      <c r="C1515" s="32">
        <v>13.206542</v>
      </c>
      <c r="D1515" s="32">
        <v>0.984903374718355</v>
      </c>
      <c r="E1515" s="32">
        <v>970</v>
      </c>
      <c r="F1515" s="32">
        <v>980</v>
      </c>
      <c r="G1515" s="32" t="s">
        <v>61</v>
      </c>
      <c r="H1515" s="32" t="s">
        <v>757</v>
      </c>
    </row>
    <row r="1516" spans="2:8">
      <c r="B1516" s="39">
        <v>3</v>
      </c>
      <c r="C1516" s="32">
        <v>13.526909</v>
      </c>
      <c r="D1516" s="32">
        <v>0.955580692529454</v>
      </c>
      <c r="E1516" s="32">
        <v>571</v>
      </c>
      <c r="F1516" s="32">
        <v>580</v>
      </c>
      <c r="G1516" s="32" t="s">
        <v>61</v>
      </c>
      <c r="H1516" s="32" t="s">
        <v>464</v>
      </c>
    </row>
    <row r="1517" spans="2:8">
      <c r="B1517" s="39">
        <v>4</v>
      </c>
      <c r="C1517" s="32">
        <v>12.442224</v>
      </c>
      <c r="D1517" s="32">
        <v>0.931640796037437</v>
      </c>
      <c r="E1517" s="32">
        <v>570</v>
      </c>
      <c r="F1517" s="32">
        <v>580</v>
      </c>
      <c r="G1517" s="32" t="s">
        <v>63</v>
      </c>
      <c r="H1517" s="32" t="s">
        <v>567</v>
      </c>
    </row>
    <row r="1518" spans="2:8">
      <c r="B1518" s="39">
        <v>5</v>
      </c>
      <c r="C1518" s="32">
        <v>13.618157</v>
      </c>
      <c r="D1518" s="32">
        <v>0.930391629570071</v>
      </c>
      <c r="E1518" s="32">
        <v>571</v>
      </c>
      <c r="F1518" s="32">
        <v>582</v>
      </c>
      <c r="G1518" s="32" t="s">
        <v>61</v>
      </c>
      <c r="H1518" s="32" t="s">
        <v>813</v>
      </c>
    </row>
    <row r="1519" spans="2:8">
      <c r="B1519" s="39">
        <v>6</v>
      </c>
      <c r="C1519" s="32">
        <v>13.793175</v>
      </c>
      <c r="D1519" s="32">
        <v>0.924869663218583</v>
      </c>
      <c r="E1519" s="32">
        <v>571</v>
      </c>
      <c r="F1519" s="32">
        <v>583</v>
      </c>
      <c r="G1519" s="32" t="s">
        <v>61</v>
      </c>
      <c r="H1519" s="32" t="s">
        <v>814</v>
      </c>
    </row>
    <row r="1520" spans="2:8">
      <c r="B1520" s="39">
        <v>7</v>
      </c>
      <c r="C1520" s="32">
        <v>14.150343</v>
      </c>
      <c r="D1520" s="32">
        <v>0.924500223569681</v>
      </c>
      <c r="E1520" s="32">
        <v>571</v>
      </c>
      <c r="F1520" s="32">
        <v>584</v>
      </c>
      <c r="G1520" s="32" t="s">
        <v>61</v>
      </c>
      <c r="H1520" s="32" t="s">
        <v>815</v>
      </c>
    </row>
    <row r="1521" spans="2:8">
      <c r="B1521" s="39">
        <v>8</v>
      </c>
      <c r="C1521" s="32">
        <v>11.582311</v>
      </c>
      <c r="D1521" s="32">
        <v>0.918518466831945</v>
      </c>
      <c r="E1521" s="32">
        <v>971</v>
      </c>
      <c r="F1521" s="32">
        <v>981</v>
      </c>
      <c r="G1521" s="32" t="s">
        <v>63</v>
      </c>
      <c r="H1521" s="32" t="s">
        <v>816</v>
      </c>
    </row>
    <row r="1522" spans="2:8">
      <c r="B1522" s="39">
        <v>9</v>
      </c>
      <c r="C1522" s="32">
        <v>13.795039</v>
      </c>
      <c r="D1522" s="32">
        <v>0.905728945123438</v>
      </c>
      <c r="E1522" s="32">
        <v>909</v>
      </c>
      <c r="F1522" s="32">
        <v>921</v>
      </c>
      <c r="G1522" s="32" t="s">
        <v>63</v>
      </c>
      <c r="H1522" s="32" t="s">
        <v>90</v>
      </c>
    </row>
    <row r="1523" spans="2:8">
      <c r="B1523" s="39">
        <v>10</v>
      </c>
      <c r="C1523" s="32">
        <v>10.8744</v>
      </c>
      <c r="D1523" s="32">
        <v>0.903646364352294</v>
      </c>
      <c r="E1523" s="32">
        <v>1592</v>
      </c>
      <c r="F1523" s="32">
        <v>1601</v>
      </c>
      <c r="G1523" s="32" t="s">
        <v>61</v>
      </c>
      <c r="H1523" s="32" t="s">
        <v>817</v>
      </c>
    </row>
    <row r="1525" spans="1:8">
      <c r="A1525" s="35" t="s">
        <v>818</v>
      </c>
      <c r="B1525" s="39">
        <v>1</v>
      </c>
      <c r="C1525" s="32">
        <v>11.806987</v>
      </c>
      <c r="D1525" s="32">
        <v>0.921905781001256</v>
      </c>
      <c r="E1525" s="32">
        <v>1523</v>
      </c>
      <c r="F1525" s="32">
        <v>1532</v>
      </c>
      <c r="G1525" s="32" t="s">
        <v>61</v>
      </c>
      <c r="H1525" s="32" t="s">
        <v>100</v>
      </c>
    </row>
    <row r="1526" spans="2:8">
      <c r="B1526" s="39">
        <v>2</v>
      </c>
      <c r="C1526" s="32">
        <v>11.737359</v>
      </c>
      <c r="D1526" s="32">
        <v>0.920884515561022</v>
      </c>
      <c r="E1526" s="32">
        <v>18</v>
      </c>
      <c r="F1526" s="32">
        <v>28</v>
      </c>
      <c r="G1526" s="32" t="s">
        <v>61</v>
      </c>
      <c r="H1526" s="32" t="s">
        <v>81</v>
      </c>
    </row>
    <row r="1527" spans="2:8">
      <c r="B1527" s="39">
        <v>3</v>
      </c>
      <c r="C1527" s="32">
        <v>11.737359</v>
      </c>
      <c r="D1527" s="32">
        <v>0.920884515561022</v>
      </c>
      <c r="E1527" s="32">
        <v>1378</v>
      </c>
      <c r="F1527" s="32">
        <v>1388</v>
      </c>
      <c r="G1527" s="32" t="s">
        <v>61</v>
      </c>
      <c r="H1527" s="32" t="s">
        <v>81</v>
      </c>
    </row>
    <row r="1528" spans="2:8">
      <c r="B1528" s="39">
        <v>4</v>
      </c>
      <c r="C1528" s="32">
        <v>11.311565</v>
      </c>
      <c r="D1528" s="32">
        <v>0.914386875393646</v>
      </c>
      <c r="E1528" s="32">
        <v>812</v>
      </c>
      <c r="F1528" s="32">
        <v>822</v>
      </c>
      <c r="G1528" s="32" t="s">
        <v>63</v>
      </c>
      <c r="H1528" s="32" t="s">
        <v>819</v>
      </c>
    </row>
    <row r="1529" spans="2:8">
      <c r="B1529" s="39">
        <v>5</v>
      </c>
      <c r="C1529" s="32">
        <v>13.03278</v>
      </c>
      <c r="D1529" s="32">
        <v>0.911651937779065</v>
      </c>
      <c r="E1529" s="32">
        <v>1523</v>
      </c>
      <c r="F1529" s="32">
        <v>1535</v>
      </c>
      <c r="G1529" s="32" t="s">
        <v>61</v>
      </c>
      <c r="H1529" s="32" t="s">
        <v>820</v>
      </c>
    </row>
    <row r="1530" spans="2:8">
      <c r="B1530" s="39">
        <v>6</v>
      </c>
      <c r="C1530" s="32">
        <v>9.10647</v>
      </c>
      <c r="D1530" s="32">
        <v>0.902817740785682</v>
      </c>
      <c r="E1530" s="32">
        <v>21</v>
      </c>
      <c r="F1530" s="32">
        <v>27</v>
      </c>
      <c r="G1530" s="32" t="s">
        <v>63</v>
      </c>
      <c r="H1530" s="32" t="s">
        <v>77</v>
      </c>
    </row>
    <row r="1531" spans="2:8">
      <c r="B1531" s="39">
        <v>7</v>
      </c>
      <c r="C1531" s="32">
        <v>9.10647</v>
      </c>
      <c r="D1531" s="32">
        <v>0.902817740785682</v>
      </c>
      <c r="E1531" s="32">
        <v>813</v>
      </c>
      <c r="F1531" s="32">
        <v>819</v>
      </c>
      <c r="G1531" s="32" t="s">
        <v>61</v>
      </c>
      <c r="H1531" s="32" t="s">
        <v>77</v>
      </c>
    </row>
    <row r="1532" spans="2:8">
      <c r="B1532" s="39">
        <v>8</v>
      </c>
      <c r="C1532" s="32">
        <v>9.10647</v>
      </c>
      <c r="D1532" s="32">
        <v>0.902817740785682</v>
      </c>
      <c r="E1532" s="32">
        <v>1381</v>
      </c>
      <c r="F1532" s="32">
        <v>1387</v>
      </c>
      <c r="G1532" s="32" t="s">
        <v>63</v>
      </c>
      <c r="H1532" s="32" t="s">
        <v>77</v>
      </c>
    </row>
    <row r="1533" spans="2:8">
      <c r="B1533" s="39">
        <v>9</v>
      </c>
      <c r="C1533" s="32">
        <v>9.10647</v>
      </c>
      <c r="D1533" s="32">
        <v>0.902817740785682</v>
      </c>
      <c r="E1533" s="32">
        <v>1431</v>
      </c>
      <c r="F1533" s="32">
        <v>1437</v>
      </c>
      <c r="G1533" s="32" t="s">
        <v>61</v>
      </c>
      <c r="H1533" s="32" t="s">
        <v>77</v>
      </c>
    </row>
    <row r="1534" spans="2:8">
      <c r="B1534" s="39">
        <v>10</v>
      </c>
      <c r="C1534" s="32">
        <v>9.922259</v>
      </c>
      <c r="D1534" s="32">
        <v>0.902181572515444</v>
      </c>
      <c r="E1534" s="32">
        <v>1429</v>
      </c>
      <c r="F1534" s="32">
        <v>1439</v>
      </c>
      <c r="G1534" s="32" t="s">
        <v>61</v>
      </c>
      <c r="H1534" s="32" t="s">
        <v>344</v>
      </c>
    </row>
    <row r="1536" spans="1:8">
      <c r="A1536" s="35" t="s">
        <v>821</v>
      </c>
      <c r="B1536" s="39">
        <v>1</v>
      </c>
      <c r="C1536" s="32">
        <v>12.682061</v>
      </c>
      <c r="D1536" s="32">
        <v>0.999999995741058</v>
      </c>
      <c r="E1536" s="32">
        <v>1128</v>
      </c>
      <c r="F1536" s="32">
        <v>1134</v>
      </c>
      <c r="G1536" s="32" t="s">
        <v>61</v>
      </c>
      <c r="H1536" s="32" t="s">
        <v>112</v>
      </c>
    </row>
    <row r="1537" spans="2:8">
      <c r="B1537" s="39">
        <v>2</v>
      </c>
      <c r="C1537" s="32">
        <v>13.4351845</v>
      </c>
      <c r="D1537" s="32">
        <v>0.990662232427627</v>
      </c>
      <c r="E1537" s="32">
        <v>1126</v>
      </c>
      <c r="F1537" s="32">
        <v>1136</v>
      </c>
      <c r="G1537" s="32" t="s">
        <v>61</v>
      </c>
      <c r="H1537" s="32" t="s">
        <v>633</v>
      </c>
    </row>
    <row r="1538" spans="2:8">
      <c r="B1538" s="39">
        <v>3</v>
      </c>
      <c r="C1538" s="32">
        <v>15.925644</v>
      </c>
      <c r="D1538" s="32">
        <v>0.966359259465988</v>
      </c>
      <c r="E1538" s="32">
        <v>1411</v>
      </c>
      <c r="F1538" s="32">
        <v>1422</v>
      </c>
      <c r="G1538" s="32" t="s">
        <v>61</v>
      </c>
      <c r="H1538" s="32" t="s">
        <v>463</v>
      </c>
    </row>
    <row r="1539" spans="2:8">
      <c r="B1539" s="39">
        <v>4</v>
      </c>
      <c r="C1539" s="32">
        <v>13.526909</v>
      </c>
      <c r="D1539" s="32">
        <v>0.955580692529454</v>
      </c>
      <c r="E1539" s="32">
        <v>1411</v>
      </c>
      <c r="F1539" s="32">
        <v>1420</v>
      </c>
      <c r="G1539" s="32" t="s">
        <v>61</v>
      </c>
      <c r="H1539" s="32" t="s">
        <v>464</v>
      </c>
    </row>
    <row r="1540" spans="2:8">
      <c r="B1540" s="39">
        <v>5</v>
      </c>
      <c r="C1540" s="32">
        <v>17.102556</v>
      </c>
      <c r="D1540" s="32">
        <v>0.955200771416872</v>
      </c>
      <c r="E1540" s="32">
        <v>1411</v>
      </c>
      <c r="F1540" s="32">
        <v>1423</v>
      </c>
      <c r="G1540" s="32" t="s">
        <v>61</v>
      </c>
      <c r="H1540" s="32" t="s">
        <v>822</v>
      </c>
    </row>
    <row r="1541" spans="2:8">
      <c r="B1541" s="39">
        <v>6</v>
      </c>
      <c r="C1541" s="32">
        <v>17.49405</v>
      </c>
      <c r="D1541" s="32">
        <v>0.954462043117896</v>
      </c>
      <c r="E1541" s="32">
        <v>1411</v>
      </c>
      <c r="F1541" s="32">
        <v>1424</v>
      </c>
      <c r="G1541" s="32" t="s">
        <v>61</v>
      </c>
      <c r="H1541" s="32" t="s">
        <v>823</v>
      </c>
    </row>
    <row r="1542" spans="2:8">
      <c r="B1542" s="39">
        <v>7</v>
      </c>
      <c r="C1542" s="32">
        <v>13.710896</v>
      </c>
      <c r="D1542" s="32">
        <v>0.951000817308455</v>
      </c>
      <c r="E1542" s="32">
        <v>1127</v>
      </c>
      <c r="F1542" s="32">
        <v>1137</v>
      </c>
      <c r="G1542" s="32" t="s">
        <v>63</v>
      </c>
      <c r="H1542" s="32" t="s">
        <v>245</v>
      </c>
    </row>
    <row r="1543" spans="2:8">
      <c r="B1543" s="39">
        <v>8</v>
      </c>
      <c r="C1543" s="32">
        <v>16.799295</v>
      </c>
      <c r="D1543" s="32">
        <v>0.947509418255666</v>
      </c>
      <c r="E1543" s="32">
        <v>1411</v>
      </c>
      <c r="F1543" s="32">
        <v>1424</v>
      </c>
      <c r="G1543" s="32" t="s">
        <v>61</v>
      </c>
      <c r="H1543" s="32" t="s">
        <v>823</v>
      </c>
    </row>
    <row r="1544" spans="2:8">
      <c r="B1544" s="39">
        <v>9</v>
      </c>
      <c r="C1544" s="32">
        <v>15.063957</v>
      </c>
      <c r="D1544" s="32">
        <v>0.946959304372911</v>
      </c>
      <c r="E1544" s="32">
        <v>1411</v>
      </c>
      <c r="F1544" s="32">
        <v>1423</v>
      </c>
      <c r="G1544" s="32" t="s">
        <v>61</v>
      </c>
      <c r="H1544" s="32" t="s">
        <v>822</v>
      </c>
    </row>
    <row r="1545" spans="2:8">
      <c r="B1545" s="39">
        <v>10</v>
      </c>
      <c r="C1545" s="32">
        <v>16.501413</v>
      </c>
      <c r="D1545" s="32">
        <v>0.946820843793305</v>
      </c>
      <c r="E1545" s="32">
        <v>1411</v>
      </c>
      <c r="F1545" s="32">
        <v>1423</v>
      </c>
      <c r="G1545" s="32" t="s">
        <v>61</v>
      </c>
      <c r="H1545" s="32" t="s">
        <v>822</v>
      </c>
    </row>
    <row r="1546" spans="2:8">
      <c r="B1546" s="39">
        <v>11</v>
      </c>
      <c r="C1546" s="32">
        <v>15.319688</v>
      </c>
      <c r="D1546" s="32">
        <v>0.941873536702478</v>
      </c>
      <c r="E1546" s="32">
        <v>1411</v>
      </c>
      <c r="F1546" s="32">
        <v>1424</v>
      </c>
      <c r="G1546" s="32" t="s">
        <v>61</v>
      </c>
      <c r="H1546" s="32" t="s">
        <v>823</v>
      </c>
    </row>
    <row r="1547" spans="2:8">
      <c r="B1547" s="39">
        <v>12</v>
      </c>
      <c r="C1547" s="32">
        <v>16.603146</v>
      </c>
      <c r="D1547" s="32">
        <v>0.941694840545754</v>
      </c>
      <c r="E1547" s="32">
        <v>1411</v>
      </c>
      <c r="F1547" s="32">
        <v>1423</v>
      </c>
      <c r="G1547" s="32" t="s">
        <v>61</v>
      </c>
      <c r="H1547" s="32" t="s">
        <v>822</v>
      </c>
    </row>
    <row r="1548" spans="2:8">
      <c r="B1548" s="39">
        <v>13</v>
      </c>
      <c r="C1548" s="32">
        <v>16.698456</v>
      </c>
      <c r="D1548" s="32">
        <v>0.939169301567371</v>
      </c>
      <c r="E1548" s="32">
        <v>1411</v>
      </c>
      <c r="F1548" s="32">
        <v>1424</v>
      </c>
      <c r="G1548" s="32" t="s">
        <v>61</v>
      </c>
      <c r="H1548" s="32" t="s">
        <v>823</v>
      </c>
    </row>
    <row r="1549" spans="2:8">
      <c r="B1549" s="39">
        <v>14</v>
      </c>
      <c r="C1549" s="32">
        <v>12.288357</v>
      </c>
      <c r="D1549" s="32">
        <v>0.93133067969294</v>
      </c>
      <c r="E1549" s="32">
        <v>845</v>
      </c>
      <c r="F1549" s="32">
        <v>854</v>
      </c>
      <c r="G1549" s="32" t="s">
        <v>61</v>
      </c>
      <c r="H1549" s="32" t="s">
        <v>354</v>
      </c>
    </row>
    <row r="1550" spans="2:8">
      <c r="B1550" s="39">
        <v>15</v>
      </c>
      <c r="C1550" s="32">
        <v>13.597101</v>
      </c>
      <c r="D1550" s="32">
        <v>0.930063419326341</v>
      </c>
      <c r="E1550" s="32">
        <v>1128</v>
      </c>
      <c r="F1550" s="32">
        <v>1139</v>
      </c>
      <c r="G1550" s="32" t="s">
        <v>61</v>
      </c>
      <c r="H1550" s="32" t="s">
        <v>824</v>
      </c>
    </row>
    <row r="1551" spans="2:8">
      <c r="B1551" s="39">
        <v>16</v>
      </c>
      <c r="C1551" s="32">
        <v>16.872597</v>
      </c>
      <c r="D1551" s="32">
        <v>0.927961557668357</v>
      </c>
      <c r="E1551" s="32">
        <v>1411</v>
      </c>
      <c r="F1551" s="32">
        <v>1423</v>
      </c>
      <c r="G1551" s="32" t="s">
        <v>61</v>
      </c>
      <c r="H1551" s="32" t="s">
        <v>822</v>
      </c>
    </row>
    <row r="1552" spans="2:8">
      <c r="B1552" s="39">
        <v>17</v>
      </c>
      <c r="C1552" s="32">
        <v>12.01643</v>
      </c>
      <c r="D1552" s="32">
        <v>0.925143155870061</v>
      </c>
      <c r="E1552" s="32">
        <v>1410</v>
      </c>
      <c r="F1552" s="32">
        <v>1420</v>
      </c>
      <c r="G1552" s="32" t="s">
        <v>63</v>
      </c>
      <c r="H1552" s="32" t="s">
        <v>467</v>
      </c>
    </row>
    <row r="1553" spans="2:8">
      <c r="B1553" s="39">
        <v>18</v>
      </c>
      <c r="C1553" s="32">
        <v>13.779936</v>
      </c>
      <c r="D1553" s="32">
        <v>0.918996972474358</v>
      </c>
      <c r="E1553" s="32">
        <v>1128</v>
      </c>
      <c r="F1553" s="32">
        <v>1141</v>
      </c>
      <c r="G1553" s="32" t="s">
        <v>61</v>
      </c>
      <c r="H1553" s="32" t="s">
        <v>825</v>
      </c>
    </row>
    <row r="1554" spans="2:8">
      <c r="B1554" s="39">
        <v>19</v>
      </c>
      <c r="C1554" s="32">
        <v>9.660434</v>
      </c>
      <c r="D1554" s="32">
        <v>0.917874115086633</v>
      </c>
      <c r="E1554" s="32">
        <v>1863</v>
      </c>
      <c r="F1554" s="32">
        <v>1869</v>
      </c>
      <c r="G1554" s="32" t="s">
        <v>63</v>
      </c>
      <c r="H1554" s="32" t="s">
        <v>82</v>
      </c>
    </row>
    <row r="1555" spans="2:8">
      <c r="B1555" s="39">
        <v>20</v>
      </c>
      <c r="C1555" s="32">
        <v>11.233874</v>
      </c>
      <c r="D1555" s="32">
        <v>0.910684625864852</v>
      </c>
      <c r="E1555" s="32">
        <v>1128</v>
      </c>
      <c r="F1555" s="32">
        <v>1137</v>
      </c>
      <c r="G1555" s="32" t="s">
        <v>61</v>
      </c>
      <c r="H1555" s="32" t="s">
        <v>251</v>
      </c>
    </row>
    <row r="1556" spans="2:8">
      <c r="B1556" s="39">
        <v>21</v>
      </c>
      <c r="C1556" s="32">
        <v>10.136424</v>
      </c>
      <c r="D1556" s="32">
        <v>0.907575777112985</v>
      </c>
      <c r="E1556" s="32">
        <v>1861</v>
      </c>
      <c r="F1556" s="32">
        <v>1871</v>
      </c>
      <c r="G1556" s="32" t="s">
        <v>63</v>
      </c>
      <c r="H1556" s="32" t="s">
        <v>826</v>
      </c>
    </row>
    <row r="1557" spans="2:8">
      <c r="B1557" s="39">
        <v>22</v>
      </c>
      <c r="C1557" s="32">
        <v>16.019043</v>
      </c>
      <c r="D1557" s="32">
        <v>0.907297927431571</v>
      </c>
      <c r="E1557" s="32">
        <v>1411</v>
      </c>
      <c r="F1557" s="32">
        <v>1424</v>
      </c>
      <c r="G1557" s="32" t="s">
        <v>61</v>
      </c>
      <c r="H1557" s="32" t="s">
        <v>823</v>
      </c>
    </row>
    <row r="1559" spans="1:8">
      <c r="A1559" s="35" t="s">
        <v>827</v>
      </c>
      <c r="B1559" s="39">
        <v>1</v>
      </c>
      <c r="C1559" s="32">
        <v>12.793065</v>
      </c>
      <c r="D1559" s="32">
        <v>0.936994661646046</v>
      </c>
      <c r="E1559" s="32">
        <v>156</v>
      </c>
      <c r="F1559" s="32">
        <v>166</v>
      </c>
      <c r="G1559" s="32" t="s">
        <v>61</v>
      </c>
      <c r="H1559" s="32" t="s">
        <v>286</v>
      </c>
    </row>
    <row r="1560" spans="2:8">
      <c r="B1560" s="39">
        <v>2</v>
      </c>
      <c r="C1560" s="32">
        <v>9.660434</v>
      </c>
      <c r="D1560" s="32">
        <v>0.917874115086633</v>
      </c>
      <c r="E1560" s="32">
        <v>124</v>
      </c>
      <c r="F1560" s="32">
        <v>130</v>
      </c>
      <c r="G1560" s="32" t="s">
        <v>63</v>
      </c>
      <c r="H1560" s="32" t="s">
        <v>82</v>
      </c>
    </row>
    <row r="1561" spans="2:8">
      <c r="B1561" s="39">
        <v>3</v>
      </c>
      <c r="C1561" s="32">
        <v>10.117499</v>
      </c>
      <c r="D1561" s="32">
        <v>0.907099117054412</v>
      </c>
      <c r="E1561" s="32">
        <v>122</v>
      </c>
      <c r="F1561" s="32">
        <v>132</v>
      </c>
      <c r="G1561" s="32" t="s">
        <v>63</v>
      </c>
      <c r="H1561" s="32" t="s">
        <v>362</v>
      </c>
    </row>
    <row r="1562" spans="2:8">
      <c r="B1562" s="39">
        <v>4</v>
      </c>
      <c r="C1562" s="32">
        <v>9.10647</v>
      </c>
      <c r="D1562" s="32">
        <v>0.902817740785682</v>
      </c>
      <c r="E1562" s="32">
        <v>159</v>
      </c>
      <c r="F1562" s="32">
        <v>165</v>
      </c>
      <c r="G1562" s="32" t="s">
        <v>63</v>
      </c>
      <c r="H1562" s="32" t="s">
        <v>77</v>
      </c>
    </row>
    <row r="1564" spans="1:8">
      <c r="A1564" s="35" t="s">
        <v>828</v>
      </c>
      <c r="B1564" s="39">
        <v>1</v>
      </c>
      <c r="C1564" s="32">
        <v>14.138262</v>
      </c>
      <c r="D1564" s="32">
        <v>0.95752245559586</v>
      </c>
      <c r="E1564" s="32">
        <v>1113</v>
      </c>
      <c r="F1564" s="32">
        <v>1123</v>
      </c>
      <c r="G1564" s="32" t="s">
        <v>61</v>
      </c>
      <c r="H1564" s="32" t="s">
        <v>829</v>
      </c>
    </row>
    <row r="1565" spans="2:8">
      <c r="B1565" s="39">
        <v>2</v>
      </c>
      <c r="C1565" s="32">
        <v>11.967652</v>
      </c>
      <c r="D1565" s="32">
        <v>0.924398806661388</v>
      </c>
      <c r="E1565" s="32">
        <v>1620</v>
      </c>
      <c r="F1565" s="32">
        <v>1630</v>
      </c>
      <c r="G1565" s="32" t="s">
        <v>63</v>
      </c>
      <c r="H1565" s="32" t="s">
        <v>830</v>
      </c>
    </row>
    <row r="1566" spans="2:8">
      <c r="B1566" s="39">
        <v>3</v>
      </c>
      <c r="C1566" s="32">
        <v>11.737359</v>
      </c>
      <c r="D1566" s="32">
        <v>0.920884515561022</v>
      </c>
      <c r="E1566" s="32">
        <v>1556</v>
      </c>
      <c r="F1566" s="32">
        <v>1566</v>
      </c>
      <c r="G1566" s="32" t="s">
        <v>63</v>
      </c>
      <c r="H1566" s="32" t="s">
        <v>81</v>
      </c>
    </row>
    <row r="1567" spans="2:8">
      <c r="B1567" s="39">
        <v>4</v>
      </c>
      <c r="C1567" s="32">
        <v>9.660434</v>
      </c>
      <c r="D1567" s="32">
        <v>0.917874115086633</v>
      </c>
      <c r="E1567" s="32">
        <v>1116</v>
      </c>
      <c r="F1567" s="32">
        <v>1122</v>
      </c>
      <c r="G1567" s="32" t="s">
        <v>63</v>
      </c>
      <c r="H1567" s="32" t="s">
        <v>82</v>
      </c>
    </row>
    <row r="1568" spans="2:8">
      <c r="B1568" s="39">
        <v>5</v>
      </c>
      <c r="C1568" s="32">
        <v>10.27355</v>
      </c>
      <c r="D1568" s="32">
        <v>0.911029592867975</v>
      </c>
      <c r="E1568" s="32">
        <v>1114</v>
      </c>
      <c r="F1568" s="32">
        <v>1124</v>
      </c>
      <c r="G1568" s="32" t="s">
        <v>63</v>
      </c>
      <c r="H1568" s="32" t="s">
        <v>831</v>
      </c>
    </row>
    <row r="1569" spans="2:8">
      <c r="B1569" s="39">
        <v>6</v>
      </c>
      <c r="C1569" s="32">
        <v>9.10647</v>
      </c>
      <c r="D1569" s="32">
        <v>0.902817740785682</v>
      </c>
      <c r="E1569" s="32">
        <v>1557</v>
      </c>
      <c r="F1569" s="32">
        <v>1563</v>
      </c>
      <c r="G1569" s="32" t="s">
        <v>61</v>
      </c>
      <c r="H1569" s="32" t="s">
        <v>77</v>
      </c>
    </row>
    <row r="1570" spans="2:8">
      <c r="B1570" s="39">
        <v>7</v>
      </c>
      <c r="C1570" s="32">
        <v>9.10647</v>
      </c>
      <c r="D1570" s="32">
        <v>0.902817740785682</v>
      </c>
      <c r="E1570" s="32">
        <v>1621</v>
      </c>
      <c r="F1570" s="32">
        <v>1627</v>
      </c>
      <c r="G1570" s="32" t="s">
        <v>61</v>
      </c>
      <c r="H1570" s="32" t="s">
        <v>77</v>
      </c>
    </row>
    <row r="1572" spans="1:8">
      <c r="A1572" s="35" t="s">
        <v>832</v>
      </c>
      <c r="B1572" s="39">
        <v>1</v>
      </c>
      <c r="C1572" s="32">
        <v>12.682061</v>
      </c>
      <c r="D1572" s="32">
        <v>0.999999995741058</v>
      </c>
      <c r="E1572" s="32">
        <v>122</v>
      </c>
      <c r="F1572" s="32">
        <v>128</v>
      </c>
      <c r="G1572" s="32" t="s">
        <v>63</v>
      </c>
      <c r="H1572" s="32" t="s">
        <v>112</v>
      </c>
    </row>
    <row r="1573" spans="2:8">
      <c r="B1573" s="39">
        <v>2</v>
      </c>
      <c r="C1573" s="32">
        <v>12.682061</v>
      </c>
      <c r="D1573" s="32">
        <v>0.999999995741058</v>
      </c>
      <c r="E1573" s="32">
        <v>1459</v>
      </c>
      <c r="F1573" s="32">
        <v>1465</v>
      </c>
      <c r="G1573" s="32" t="s">
        <v>61</v>
      </c>
      <c r="H1573" s="32" t="s">
        <v>112</v>
      </c>
    </row>
    <row r="1574" spans="2:8">
      <c r="B1574" s="39">
        <v>3</v>
      </c>
      <c r="C1574" s="32">
        <v>12.698776</v>
      </c>
      <c r="D1574" s="32">
        <v>0.972114189491282</v>
      </c>
      <c r="E1574" s="32">
        <v>120</v>
      </c>
      <c r="F1574" s="32">
        <v>130</v>
      </c>
      <c r="G1574" s="32" t="s">
        <v>63</v>
      </c>
      <c r="H1574" s="32" t="s">
        <v>298</v>
      </c>
    </row>
    <row r="1575" spans="2:8">
      <c r="B1575" s="39">
        <v>4</v>
      </c>
      <c r="C1575" s="32">
        <v>12.615168</v>
      </c>
      <c r="D1575" s="32">
        <v>0.970008324376633</v>
      </c>
      <c r="E1575" s="32">
        <v>1457</v>
      </c>
      <c r="F1575" s="32">
        <v>1467</v>
      </c>
      <c r="G1575" s="32" t="s">
        <v>61</v>
      </c>
      <c r="H1575" s="32" t="s">
        <v>135</v>
      </c>
    </row>
    <row r="1576" spans="2:8">
      <c r="B1576" s="39">
        <v>5</v>
      </c>
      <c r="C1576" s="32">
        <v>12.325278</v>
      </c>
      <c r="D1576" s="32">
        <v>0.929856203274171</v>
      </c>
      <c r="E1576" s="32">
        <v>812</v>
      </c>
      <c r="F1576" s="32">
        <v>822</v>
      </c>
      <c r="G1576" s="32" t="s">
        <v>63</v>
      </c>
      <c r="H1576" s="32" t="s">
        <v>534</v>
      </c>
    </row>
    <row r="1577" spans="2:8">
      <c r="B1577" s="39">
        <v>6</v>
      </c>
      <c r="C1577" s="32">
        <v>11.704673</v>
      </c>
      <c r="D1577" s="32">
        <v>0.920385721403436</v>
      </c>
      <c r="E1577" s="32">
        <v>1458</v>
      </c>
      <c r="F1577" s="32">
        <v>1468</v>
      </c>
      <c r="G1577" s="32" t="s">
        <v>63</v>
      </c>
      <c r="H1577" s="32" t="s">
        <v>833</v>
      </c>
    </row>
    <row r="1578" spans="2:8">
      <c r="B1578" s="39">
        <v>7</v>
      </c>
      <c r="C1578" s="32">
        <v>11.226276</v>
      </c>
      <c r="D1578" s="32">
        <v>0.910535863662594</v>
      </c>
      <c r="E1578" s="32">
        <v>813</v>
      </c>
      <c r="F1578" s="32">
        <v>822</v>
      </c>
      <c r="G1578" s="32" t="s">
        <v>61</v>
      </c>
      <c r="H1578" s="32" t="s">
        <v>350</v>
      </c>
    </row>
    <row r="1579" spans="2:8">
      <c r="B1579" s="39">
        <v>8</v>
      </c>
      <c r="C1579" s="32">
        <v>9.220272</v>
      </c>
      <c r="D1579" s="32">
        <v>0.905910804407735</v>
      </c>
      <c r="E1579" s="32">
        <v>1450</v>
      </c>
      <c r="F1579" s="32">
        <v>1456</v>
      </c>
      <c r="G1579" s="32" t="s">
        <v>63</v>
      </c>
      <c r="H1579" s="32" t="s">
        <v>65</v>
      </c>
    </row>
    <row r="1580" spans="2:8">
      <c r="B1580" s="39">
        <v>9</v>
      </c>
      <c r="C1580" s="32">
        <v>9.10647</v>
      </c>
      <c r="D1580" s="32">
        <v>0.902817740785682</v>
      </c>
      <c r="E1580" s="32">
        <v>813</v>
      </c>
      <c r="F1580" s="32">
        <v>819</v>
      </c>
      <c r="G1580" s="32" t="s">
        <v>61</v>
      </c>
      <c r="H1580" s="32" t="s">
        <v>77</v>
      </c>
    </row>
    <row r="1582" spans="1:8">
      <c r="A1582" s="35" t="s">
        <v>834</v>
      </c>
      <c r="B1582" s="39">
        <v>1</v>
      </c>
      <c r="C1582" s="32">
        <v>13.026296</v>
      </c>
      <c r="D1582" s="32">
        <v>0.940553776402984</v>
      </c>
      <c r="E1582" s="32">
        <v>228</v>
      </c>
      <c r="F1582" s="32">
        <v>238</v>
      </c>
      <c r="G1582" s="32" t="s">
        <v>61</v>
      </c>
      <c r="H1582" s="32" t="s">
        <v>835</v>
      </c>
    </row>
    <row r="1583" spans="2:8">
      <c r="B1583" s="39">
        <v>2</v>
      </c>
      <c r="C1583" s="32">
        <v>16.463785</v>
      </c>
      <c r="D1583" s="32">
        <v>0.922185412642527</v>
      </c>
      <c r="E1583" s="32">
        <v>1541</v>
      </c>
      <c r="F1583" s="32">
        <v>1553</v>
      </c>
      <c r="G1583" s="32" t="s">
        <v>63</v>
      </c>
      <c r="H1583" s="32" t="s">
        <v>836</v>
      </c>
    </row>
    <row r="1584" spans="2:8">
      <c r="B1584" s="39">
        <v>3</v>
      </c>
      <c r="C1584" s="32">
        <v>14.435515</v>
      </c>
      <c r="D1584" s="32">
        <v>0.915308798573142</v>
      </c>
      <c r="E1584" s="32">
        <v>135</v>
      </c>
      <c r="F1584" s="32">
        <v>147</v>
      </c>
      <c r="G1584" s="32" t="s">
        <v>61</v>
      </c>
      <c r="H1584" s="32" t="s">
        <v>150</v>
      </c>
    </row>
    <row r="1585" spans="2:8">
      <c r="B1585" s="39">
        <v>4</v>
      </c>
      <c r="C1585" s="32">
        <v>14.593208</v>
      </c>
      <c r="D1585" s="32">
        <v>0.912150144536657</v>
      </c>
      <c r="E1585" s="32">
        <v>1540</v>
      </c>
      <c r="F1585" s="32">
        <v>1553</v>
      </c>
      <c r="G1585" s="32" t="s">
        <v>63</v>
      </c>
      <c r="H1585" s="32" t="s">
        <v>837</v>
      </c>
    </row>
    <row r="1586" spans="2:8">
      <c r="B1586" s="39">
        <v>5</v>
      </c>
      <c r="C1586" s="32">
        <v>14.204598</v>
      </c>
      <c r="D1586" s="32">
        <v>0.911854883024933</v>
      </c>
      <c r="E1586" s="32">
        <v>1541</v>
      </c>
      <c r="F1586" s="32">
        <v>1553</v>
      </c>
      <c r="G1586" s="32" t="s">
        <v>63</v>
      </c>
      <c r="H1586" s="32" t="s">
        <v>836</v>
      </c>
    </row>
    <row r="1587" spans="2:8">
      <c r="B1587" s="39">
        <v>6</v>
      </c>
      <c r="C1587" s="32">
        <v>13.029602</v>
      </c>
      <c r="D1587" s="32">
        <v>0.911596701740421</v>
      </c>
      <c r="E1587" s="32">
        <v>1541</v>
      </c>
      <c r="F1587" s="32">
        <v>1553</v>
      </c>
      <c r="G1587" s="32" t="s">
        <v>63</v>
      </c>
      <c r="H1587" s="32" t="s">
        <v>836</v>
      </c>
    </row>
    <row r="1588" spans="2:8">
      <c r="B1588" s="39">
        <v>7</v>
      </c>
      <c r="C1588" s="32">
        <v>14.216106</v>
      </c>
      <c r="D1588" s="32">
        <v>0.9043638604392</v>
      </c>
      <c r="E1588" s="32">
        <v>1540</v>
      </c>
      <c r="F1588" s="32">
        <v>1553</v>
      </c>
      <c r="G1588" s="32" t="s">
        <v>63</v>
      </c>
      <c r="H1588" s="32" t="s">
        <v>837</v>
      </c>
    </row>
    <row r="1589" spans="2:8">
      <c r="B1589" s="39">
        <v>8</v>
      </c>
      <c r="C1589" s="32">
        <v>13.922658</v>
      </c>
      <c r="D1589" s="32">
        <v>0.903174318542559</v>
      </c>
      <c r="E1589" s="32">
        <v>1541</v>
      </c>
      <c r="F1589" s="32">
        <v>1553</v>
      </c>
      <c r="G1589" s="32" t="s">
        <v>63</v>
      </c>
      <c r="H1589" s="32" t="s">
        <v>836</v>
      </c>
    </row>
    <row r="1590" spans="2:8">
      <c r="B1590" s="39">
        <v>9</v>
      </c>
      <c r="C1590" s="32">
        <v>9.10647</v>
      </c>
      <c r="D1590" s="32">
        <v>0.902817740785682</v>
      </c>
      <c r="E1590" s="32">
        <v>231</v>
      </c>
      <c r="F1590" s="32">
        <v>237</v>
      </c>
      <c r="G1590" s="32" t="s">
        <v>63</v>
      </c>
      <c r="H1590" s="32" t="s">
        <v>77</v>
      </c>
    </row>
    <row r="1591" spans="2:8">
      <c r="B1591" s="39">
        <v>10</v>
      </c>
      <c r="C1591" s="32">
        <v>15.608492</v>
      </c>
      <c r="D1591" s="32">
        <v>0.901659659866568</v>
      </c>
      <c r="E1591" s="32">
        <v>1540</v>
      </c>
      <c r="F1591" s="32">
        <v>1553</v>
      </c>
      <c r="G1591" s="32" t="s">
        <v>63</v>
      </c>
      <c r="H1591" s="32" t="s">
        <v>837</v>
      </c>
    </row>
    <row r="1592" spans="2:8">
      <c r="B1592" s="39">
        <v>11</v>
      </c>
      <c r="C1592" s="32">
        <v>14.269917</v>
      </c>
      <c r="D1592" s="32">
        <v>0.901404350931909</v>
      </c>
      <c r="E1592" s="32">
        <v>1541</v>
      </c>
      <c r="F1592" s="32">
        <v>1553</v>
      </c>
      <c r="G1592" s="32" t="s">
        <v>63</v>
      </c>
      <c r="H1592" s="32" t="s">
        <v>836</v>
      </c>
    </row>
    <row r="1593" spans="2:8">
      <c r="B1593" s="39">
        <v>12</v>
      </c>
      <c r="C1593" s="32">
        <v>10.70903</v>
      </c>
      <c r="D1593" s="32">
        <v>0.900408531773123</v>
      </c>
      <c r="E1593" s="32">
        <v>1544</v>
      </c>
      <c r="F1593" s="32">
        <v>1553</v>
      </c>
      <c r="G1593" s="32" t="s">
        <v>63</v>
      </c>
      <c r="H1593" s="32" t="s">
        <v>838</v>
      </c>
    </row>
    <row r="1596" spans="1:8">
      <c r="A1596" s="35" t="s">
        <v>839</v>
      </c>
      <c r="B1596" s="39">
        <v>1</v>
      </c>
      <c r="C1596" s="32">
        <v>10.8603325</v>
      </c>
      <c r="D1596" s="32">
        <v>0.907501030343454</v>
      </c>
      <c r="E1596" s="32">
        <v>817</v>
      </c>
      <c r="F1596" s="32">
        <v>827</v>
      </c>
      <c r="G1596" s="32" t="s">
        <v>63</v>
      </c>
      <c r="H1596" s="32" t="s">
        <v>257</v>
      </c>
    </row>
    <row r="1599" spans="1:8">
      <c r="A1599" s="35" t="s">
        <v>840</v>
      </c>
      <c r="B1599" s="39">
        <v>1</v>
      </c>
      <c r="C1599" s="32">
        <v>13.605804</v>
      </c>
      <c r="D1599" s="32">
        <v>0.949397120016357</v>
      </c>
      <c r="E1599" s="32">
        <v>1481</v>
      </c>
      <c r="F1599" s="32">
        <v>1491</v>
      </c>
      <c r="G1599" s="32" t="s">
        <v>61</v>
      </c>
      <c r="H1599" s="32" t="s">
        <v>841</v>
      </c>
    </row>
    <row r="1600" spans="2:8">
      <c r="B1600" s="39">
        <v>2</v>
      </c>
      <c r="C1600" s="32">
        <v>13.161553</v>
      </c>
      <c r="D1600" s="32">
        <v>0.923274377279033</v>
      </c>
      <c r="E1600" s="32">
        <v>1479</v>
      </c>
      <c r="F1600" s="32">
        <v>1490</v>
      </c>
      <c r="G1600" s="32" t="s">
        <v>63</v>
      </c>
      <c r="H1600" s="32" t="s">
        <v>842</v>
      </c>
    </row>
    <row r="1601" spans="2:8">
      <c r="B1601" s="39">
        <v>3</v>
      </c>
      <c r="C1601" s="32">
        <v>13.659235</v>
      </c>
      <c r="D1601" s="32">
        <v>0.922541427719345</v>
      </c>
      <c r="E1601" s="32">
        <v>1478</v>
      </c>
      <c r="F1601" s="32">
        <v>1490</v>
      </c>
      <c r="G1601" s="32" t="s">
        <v>63</v>
      </c>
      <c r="H1601" s="32" t="s">
        <v>843</v>
      </c>
    </row>
    <row r="1602" spans="2:8">
      <c r="B1602" s="39">
        <v>4</v>
      </c>
      <c r="C1602" s="32">
        <v>14.915455</v>
      </c>
      <c r="D1602" s="32">
        <v>0.919977825858555</v>
      </c>
      <c r="E1602" s="32">
        <v>1478</v>
      </c>
      <c r="F1602" s="32">
        <v>1490</v>
      </c>
      <c r="G1602" s="32" t="s">
        <v>63</v>
      </c>
      <c r="H1602" s="32" t="s">
        <v>843</v>
      </c>
    </row>
    <row r="1603" spans="2:8">
      <c r="B1603" s="39">
        <v>5</v>
      </c>
      <c r="C1603" s="32">
        <v>9.660434</v>
      </c>
      <c r="D1603" s="32">
        <v>0.917874115086633</v>
      </c>
      <c r="E1603" s="32">
        <v>1484</v>
      </c>
      <c r="F1603" s="32">
        <v>1490</v>
      </c>
      <c r="G1603" s="32" t="s">
        <v>63</v>
      </c>
      <c r="H1603" s="32" t="s">
        <v>82</v>
      </c>
    </row>
    <row r="1604" spans="2:8">
      <c r="B1604" s="39">
        <v>6</v>
      </c>
      <c r="C1604" s="32">
        <v>9.660434</v>
      </c>
      <c r="D1604" s="32">
        <v>0.917874115086633</v>
      </c>
      <c r="E1604" s="32">
        <v>1769</v>
      </c>
      <c r="F1604" s="32">
        <v>1775</v>
      </c>
      <c r="G1604" s="32" t="s">
        <v>63</v>
      </c>
      <c r="H1604" s="32" t="s">
        <v>82</v>
      </c>
    </row>
    <row r="1605" spans="2:8">
      <c r="B1605" s="39">
        <v>7</v>
      </c>
      <c r="C1605" s="32">
        <v>14.959681</v>
      </c>
      <c r="D1605" s="32">
        <v>0.91678336246645</v>
      </c>
      <c r="E1605" s="32">
        <v>1477</v>
      </c>
      <c r="F1605" s="32">
        <v>1490</v>
      </c>
      <c r="G1605" s="32" t="s">
        <v>63</v>
      </c>
      <c r="H1605" s="32" t="s">
        <v>844</v>
      </c>
    </row>
    <row r="1606" spans="2:8">
      <c r="B1606" s="39">
        <v>8</v>
      </c>
      <c r="C1606" s="32">
        <v>11.289257</v>
      </c>
      <c r="D1606" s="32">
        <v>0.914046448453859</v>
      </c>
      <c r="E1606" s="32">
        <v>1902</v>
      </c>
      <c r="F1606" s="32">
        <v>1912</v>
      </c>
      <c r="G1606" s="32" t="s">
        <v>61</v>
      </c>
      <c r="H1606" s="32" t="s">
        <v>845</v>
      </c>
    </row>
    <row r="1607" spans="2:8">
      <c r="B1607" s="39">
        <v>9</v>
      </c>
      <c r="C1607" s="32">
        <v>11.339031</v>
      </c>
      <c r="D1607" s="32">
        <v>0.912743526860465</v>
      </c>
      <c r="E1607" s="32">
        <v>1481</v>
      </c>
      <c r="F1607" s="32">
        <v>1490</v>
      </c>
      <c r="G1607" s="32" t="s">
        <v>63</v>
      </c>
      <c r="H1607" s="32" t="s">
        <v>846</v>
      </c>
    </row>
    <row r="1608" spans="2:8">
      <c r="B1608" s="39">
        <v>10</v>
      </c>
      <c r="C1608" s="32">
        <v>10.237449</v>
      </c>
      <c r="D1608" s="32">
        <v>0.910120302073917</v>
      </c>
      <c r="E1608" s="32">
        <v>1482</v>
      </c>
      <c r="F1608" s="32">
        <v>1492</v>
      </c>
      <c r="G1608" s="32" t="s">
        <v>63</v>
      </c>
      <c r="H1608" s="32" t="s">
        <v>305</v>
      </c>
    </row>
    <row r="1609" spans="2:8">
      <c r="B1609" s="39">
        <v>11</v>
      </c>
      <c r="C1609" s="32">
        <v>10.635456</v>
      </c>
      <c r="D1609" s="32">
        <v>0.904069401051313</v>
      </c>
      <c r="E1609" s="32">
        <v>948</v>
      </c>
      <c r="F1609" s="32">
        <v>958</v>
      </c>
      <c r="G1609" s="32" t="s">
        <v>61</v>
      </c>
      <c r="H1609" s="32" t="s">
        <v>740</v>
      </c>
    </row>
    <row r="1610" spans="2:8">
      <c r="B1610" s="39">
        <v>12</v>
      </c>
      <c r="C1610" s="32">
        <v>9.10647</v>
      </c>
      <c r="D1610" s="32">
        <v>0.902817740785682</v>
      </c>
      <c r="E1610" s="32">
        <v>35</v>
      </c>
      <c r="F1610" s="32">
        <v>41</v>
      </c>
      <c r="G1610" s="32" t="s">
        <v>63</v>
      </c>
      <c r="H1610" s="32" t="s">
        <v>77</v>
      </c>
    </row>
    <row r="1611" spans="2:8">
      <c r="B1611" s="39">
        <v>13</v>
      </c>
      <c r="C1611" s="32">
        <v>9.10647</v>
      </c>
      <c r="D1611" s="32">
        <v>0.902817740785682</v>
      </c>
      <c r="E1611" s="32">
        <v>951</v>
      </c>
      <c r="F1611" s="32">
        <v>957</v>
      </c>
      <c r="G1611" s="32" t="s">
        <v>63</v>
      </c>
      <c r="H1611" s="32" t="s">
        <v>77</v>
      </c>
    </row>
    <row r="1612" spans="2:8">
      <c r="B1612" s="39">
        <v>14</v>
      </c>
      <c r="C1612" s="32">
        <v>9.866402</v>
      </c>
      <c r="D1612" s="32">
        <v>0.900774675907367</v>
      </c>
      <c r="E1612" s="32">
        <v>1767</v>
      </c>
      <c r="F1612" s="32">
        <v>1777</v>
      </c>
      <c r="G1612" s="32" t="s">
        <v>63</v>
      </c>
      <c r="H1612" s="32" t="s">
        <v>659</v>
      </c>
    </row>
    <row r="1614" spans="1:8">
      <c r="A1614" s="35" t="s">
        <v>847</v>
      </c>
      <c r="B1614" s="39">
        <v>1</v>
      </c>
      <c r="C1614" s="32">
        <v>11.674184</v>
      </c>
      <c r="D1614" s="32">
        <v>0.919305588744029</v>
      </c>
      <c r="E1614" s="32">
        <v>1917</v>
      </c>
      <c r="F1614" s="32">
        <v>1926</v>
      </c>
      <c r="G1614" s="32" t="s">
        <v>61</v>
      </c>
      <c r="H1614" s="32" t="s">
        <v>196</v>
      </c>
    </row>
    <row r="1615" spans="2:8">
      <c r="B1615" s="39">
        <v>2</v>
      </c>
      <c r="C1615" s="32">
        <v>9.220272</v>
      </c>
      <c r="D1615" s="32">
        <v>0.905910804407735</v>
      </c>
      <c r="E1615" s="32">
        <v>1305</v>
      </c>
      <c r="F1615" s="32">
        <v>1311</v>
      </c>
      <c r="G1615" s="32" t="s">
        <v>61</v>
      </c>
      <c r="H1615" s="32" t="s">
        <v>65</v>
      </c>
    </row>
    <row r="1616" spans="2:8">
      <c r="B1616" s="39">
        <v>3</v>
      </c>
      <c r="C1616" s="32">
        <v>9.10647</v>
      </c>
      <c r="D1616" s="32">
        <v>0.902817740785682</v>
      </c>
      <c r="E1616" s="32">
        <v>654</v>
      </c>
      <c r="F1616" s="32">
        <v>660</v>
      </c>
      <c r="G1616" s="32" t="s">
        <v>63</v>
      </c>
      <c r="H1616" s="32" t="s">
        <v>77</v>
      </c>
    </row>
    <row r="1618" spans="1:8">
      <c r="A1618" s="35" t="s">
        <v>848</v>
      </c>
      <c r="B1618" s="39">
        <v>1</v>
      </c>
      <c r="C1618" s="32">
        <v>12.744072</v>
      </c>
      <c r="D1618" s="32">
        <v>0.940253274882307</v>
      </c>
      <c r="E1618" s="32">
        <v>1651</v>
      </c>
      <c r="F1618" s="32">
        <v>1660</v>
      </c>
      <c r="G1618" s="32" t="s">
        <v>63</v>
      </c>
      <c r="H1618" s="32" t="s">
        <v>849</v>
      </c>
    </row>
    <row r="1619" spans="2:8">
      <c r="B1619" s="39">
        <v>2</v>
      </c>
      <c r="C1619" s="32">
        <v>9.660434</v>
      </c>
      <c r="D1619" s="32">
        <v>0.917874115086633</v>
      </c>
      <c r="E1619" s="32">
        <v>235</v>
      </c>
      <c r="F1619" s="32">
        <v>241</v>
      </c>
      <c r="G1619" s="32" t="s">
        <v>61</v>
      </c>
      <c r="H1619" s="32" t="s">
        <v>82</v>
      </c>
    </row>
    <row r="1620" spans="2:8">
      <c r="B1620" s="39">
        <v>3</v>
      </c>
      <c r="C1620" s="32">
        <v>9.660434</v>
      </c>
      <c r="D1620" s="32">
        <v>0.917874115086633</v>
      </c>
      <c r="E1620" s="32">
        <v>1585</v>
      </c>
      <c r="F1620" s="32">
        <v>1591</v>
      </c>
      <c r="G1620" s="32" t="s">
        <v>61</v>
      </c>
      <c r="H1620" s="32" t="s">
        <v>82</v>
      </c>
    </row>
    <row r="1621" spans="2:8">
      <c r="B1621" s="39">
        <v>4</v>
      </c>
      <c r="C1621" s="32">
        <v>10.765968</v>
      </c>
      <c r="D1621" s="32">
        <v>0.906061026716657</v>
      </c>
      <c r="E1621" s="32">
        <v>1232</v>
      </c>
      <c r="F1621" s="32">
        <v>1242</v>
      </c>
      <c r="G1621" s="32" t="s">
        <v>63</v>
      </c>
      <c r="H1621" s="32" t="s">
        <v>850</v>
      </c>
    </row>
    <row r="1622" spans="2:8">
      <c r="B1622" s="39">
        <v>5</v>
      </c>
      <c r="C1622" s="32">
        <v>9.10647</v>
      </c>
      <c r="D1622" s="32">
        <v>0.902817740785682</v>
      </c>
      <c r="E1622" s="32">
        <v>880</v>
      </c>
      <c r="F1622" s="32">
        <v>886</v>
      </c>
      <c r="G1622" s="32" t="s">
        <v>61</v>
      </c>
      <c r="H1622" s="32" t="s">
        <v>77</v>
      </c>
    </row>
    <row r="1623" spans="2:8">
      <c r="B1623" s="39">
        <v>6</v>
      </c>
      <c r="C1623" s="32">
        <v>9.10647</v>
      </c>
      <c r="D1623" s="32">
        <v>0.902817740785682</v>
      </c>
      <c r="E1623" s="32">
        <v>1876</v>
      </c>
      <c r="F1623" s="32">
        <v>1882</v>
      </c>
      <c r="G1623" s="32" t="s">
        <v>61</v>
      </c>
      <c r="H1623" s="32" t="s">
        <v>77</v>
      </c>
    </row>
    <row r="1624" spans="2:8">
      <c r="B1624" s="39">
        <v>7</v>
      </c>
      <c r="C1624" s="32">
        <v>9.922259</v>
      </c>
      <c r="D1624" s="32">
        <v>0.902181572515444</v>
      </c>
      <c r="E1624" s="32">
        <v>1874</v>
      </c>
      <c r="F1624" s="32">
        <v>1884</v>
      </c>
      <c r="G1624" s="32" t="s">
        <v>61</v>
      </c>
      <c r="H1624" s="32" t="s">
        <v>344</v>
      </c>
    </row>
    <row r="1625" spans="2:8">
      <c r="B1625" s="39">
        <v>8</v>
      </c>
      <c r="C1625" s="32">
        <v>10.791208</v>
      </c>
      <c r="D1625" s="32">
        <v>0.902017523736048</v>
      </c>
      <c r="E1625" s="32">
        <v>1878</v>
      </c>
      <c r="F1625" s="32">
        <v>1887</v>
      </c>
      <c r="G1625" s="32" t="s">
        <v>61</v>
      </c>
      <c r="H1625" s="32" t="s">
        <v>652</v>
      </c>
    </row>
    <row r="1627" spans="1:2">
      <c r="A1627" s="35" t="s">
        <v>851</v>
      </c>
      <c r="B1627" s="39" t="s">
        <v>88</v>
      </c>
    </row>
    <row r="1629" spans="1:8">
      <c r="A1629" s="35" t="s">
        <v>852</v>
      </c>
      <c r="B1629" s="39">
        <v>1</v>
      </c>
      <c r="C1629" s="32">
        <v>13.018198</v>
      </c>
      <c r="D1629" s="32">
        <v>0.94043020573157</v>
      </c>
      <c r="E1629" s="32">
        <v>1515</v>
      </c>
      <c r="F1629" s="32">
        <v>1525</v>
      </c>
      <c r="G1629" s="32" t="s">
        <v>61</v>
      </c>
      <c r="H1629" s="32" t="s">
        <v>181</v>
      </c>
    </row>
    <row r="1630" spans="2:8">
      <c r="B1630" s="39">
        <v>2</v>
      </c>
      <c r="C1630" s="32">
        <v>12.0037155</v>
      </c>
      <c r="D1630" s="32">
        <v>0.925757596100154</v>
      </c>
      <c r="E1630" s="32">
        <v>1515</v>
      </c>
      <c r="F1630" s="32">
        <v>1524</v>
      </c>
      <c r="G1630" s="32" t="s">
        <v>63</v>
      </c>
      <c r="H1630" s="32" t="s">
        <v>184</v>
      </c>
    </row>
    <row r="1631" spans="2:8">
      <c r="B1631" s="39">
        <v>3</v>
      </c>
      <c r="C1631" s="32">
        <v>9.660434</v>
      </c>
      <c r="D1631" s="32">
        <v>0.917874115086633</v>
      </c>
      <c r="E1631" s="32">
        <v>1518</v>
      </c>
      <c r="F1631" s="32">
        <v>1524</v>
      </c>
      <c r="G1631" s="32" t="s">
        <v>63</v>
      </c>
      <c r="H1631" s="32" t="s">
        <v>82</v>
      </c>
    </row>
    <row r="1632" spans="2:8">
      <c r="B1632" s="39">
        <v>4</v>
      </c>
      <c r="C1632" s="32">
        <v>10.398091</v>
      </c>
      <c r="D1632" s="32">
        <v>0.914166435929308</v>
      </c>
      <c r="E1632" s="32">
        <v>1516</v>
      </c>
      <c r="F1632" s="32">
        <v>1526</v>
      </c>
      <c r="G1632" s="32" t="s">
        <v>63</v>
      </c>
      <c r="H1632" s="32" t="s">
        <v>853</v>
      </c>
    </row>
    <row r="1633" spans="2:8">
      <c r="B1633" s="39">
        <v>5</v>
      </c>
      <c r="C1633" s="32">
        <v>11.204115</v>
      </c>
      <c r="D1633" s="32">
        <v>0.910101956789732</v>
      </c>
      <c r="E1633" s="32">
        <v>1555</v>
      </c>
      <c r="F1633" s="32">
        <v>1564</v>
      </c>
      <c r="G1633" s="32" t="s">
        <v>63</v>
      </c>
      <c r="H1633" s="32" t="s">
        <v>92</v>
      </c>
    </row>
    <row r="1635" spans="1:8">
      <c r="A1635" s="35" t="s">
        <v>854</v>
      </c>
      <c r="B1635" s="39">
        <v>1</v>
      </c>
      <c r="C1635" s="32">
        <v>11.616811</v>
      </c>
      <c r="D1635" s="32">
        <v>0.919044941052778</v>
      </c>
      <c r="E1635" s="32">
        <v>1445</v>
      </c>
      <c r="F1635" s="32">
        <v>1455</v>
      </c>
      <c r="G1635" s="32" t="s">
        <v>63</v>
      </c>
      <c r="H1635" s="32" t="s">
        <v>272</v>
      </c>
    </row>
    <row r="1636" spans="2:8">
      <c r="B1636" s="39">
        <v>2</v>
      </c>
      <c r="C1636" s="32">
        <v>11.616811</v>
      </c>
      <c r="D1636" s="32">
        <v>0.919044941052778</v>
      </c>
      <c r="E1636" s="32">
        <v>1459</v>
      </c>
      <c r="F1636" s="32">
        <v>1469</v>
      </c>
      <c r="G1636" s="32" t="s">
        <v>63</v>
      </c>
      <c r="H1636" s="32" t="s">
        <v>272</v>
      </c>
    </row>
    <row r="1637" spans="2:8">
      <c r="B1637" s="39">
        <v>3</v>
      </c>
      <c r="C1637" s="32">
        <v>9.660434</v>
      </c>
      <c r="D1637" s="32">
        <v>0.917874115086633</v>
      </c>
      <c r="E1637" s="32">
        <v>88</v>
      </c>
      <c r="F1637" s="32">
        <v>94</v>
      </c>
      <c r="G1637" s="32" t="s">
        <v>63</v>
      </c>
      <c r="H1637" s="32" t="s">
        <v>82</v>
      </c>
    </row>
    <row r="1639" spans="1:8">
      <c r="A1639" s="35" t="s">
        <v>855</v>
      </c>
      <c r="B1639" s="39">
        <v>1</v>
      </c>
      <c r="C1639" s="32">
        <v>11.929549</v>
      </c>
      <c r="D1639" s="32">
        <v>0.923817350695577</v>
      </c>
      <c r="E1639" s="32">
        <v>834</v>
      </c>
      <c r="F1639" s="32">
        <v>844</v>
      </c>
      <c r="G1639" s="32" t="s">
        <v>63</v>
      </c>
      <c r="H1639" s="32" t="s">
        <v>416</v>
      </c>
    </row>
    <row r="1640" spans="2:8">
      <c r="B1640" s="39">
        <v>2</v>
      </c>
      <c r="C1640" s="32">
        <v>9.660434</v>
      </c>
      <c r="D1640" s="32">
        <v>0.917874115086633</v>
      </c>
      <c r="E1640" s="32">
        <v>228</v>
      </c>
      <c r="F1640" s="32">
        <v>234</v>
      </c>
      <c r="G1640" s="32" t="s">
        <v>61</v>
      </c>
      <c r="H1640" s="32" t="s">
        <v>82</v>
      </c>
    </row>
    <row r="1641" spans="2:8">
      <c r="B1641" s="39">
        <v>3</v>
      </c>
      <c r="C1641" s="32">
        <v>9.660434</v>
      </c>
      <c r="D1641" s="32">
        <v>0.917874115086633</v>
      </c>
      <c r="E1641" s="32">
        <v>835</v>
      </c>
      <c r="F1641" s="32">
        <v>841</v>
      </c>
      <c r="G1641" s="32" t="s">
        <v>61</v>
      </c>
      <c r="H1641" s="32" t="s">
        <v>82</v>
      </c>
    </row>
    <row r="1642" spans="2:8">
      <c r="B1642" s="39">
        <v>4</v>
      </c>
      <c r="C1642" s="32">
        <v>9.660434</v>
      </c>
      <c r="D1642" s="32">
        <v>0.917874115086633</v>
      </c>
      <c r="E1642" s="32">
        <v>1480</v>
      </c>
      <c r="F1642" s="32">
        <v>1486</v>
      </c>
      <c r="G1642" s="32" t="s">
        <v>61</v>
      </c>
      <c r="H1642" s="32" t="s">
        <v>82</v>
      </c>
    </row>
    <row r="1643" spans="2:8">
      <c r="B1643" s="39">
        <v>5</v>
      </c>
      <c r="C1643" s="32">
        <v>10.452704</v>
      </c>
      <c r="D1643" s="32">
        <v>0.915541985965301</v>
      </c>
      <c r="E1643" s="32">
        <v>226</v>
      </c>
      <c r="F1643" s="32">
        <v>236</v>
      </c>
      <c r="G1643" s="32" t="s">
        <v>61</v>
      </c>
      <c r="H1643" s="32" t="s">
        <v>294</v>
      </c>
    </row>
    <row r="1644" spans="2:8">
      <c r="B1644" s="39">
        <v>6</v>
      </c>
      <c r="C1644" s="32">
        <v>9.220272</v>
      </c>
      <c r="D1644" s="32">
        <v>0.905910804407735</v>
      </c>
      <c r="E1644" s="32">
        <v>805</v>
      </c>
      <c r="F1644" s="32">
        <v>811</v>
      </c>
      <c r="G1644" s="32" t="s">
        <v>61</v>
      </c>
      <c r="H1644" s="32" t="s">
        <v>65</v>
      </c>
    </row>
    <row r="1645" spans="2:8">
      <c r="B1645" s="39">
        <v>7</v>
      </c>
      <c r="C1645" s="32">
        <v>9.10647</v>
      </c>
      <c r="D1645" s="32">
        <v>0.902817740785682</v>
      </c>
      <c r="E1645" s="32">
        <v>1120</v>
      </c>
      <c r="F1645" s="32">
        <v>1126</v>
      </c>
      <c r="G1645" s="32" t="s">
        <v>61</v>
      </c>
      <c r="H1645" s="32" t="s">
        <v>77</v>
      </c>
    </row>
    <row r="1646" spans="2:8">
      <c r="B1646" s="39">
        <v>8</v>
      </c>
      <c r="C1646" s="32">
        <v>9.890093</v>
      </c>
      <c r="D1646" s="32">
        <v>0.901371389733968</v>
      </c>
      <c r="E1646" s="32">
        <v>833</v>
      </c>
      <c r="F1646" s="32">
        <v>843</v>
      </c>
      <c r="G1646" s="32" t="s">
        <v>61</v>
      </c>
      <c r="H1646" s="32" t="s">
        <v>856</v>
      </c>
    </row>
    <row r="1649" spans="1:8">
      <c r="A1649" s="35" t="s">
        <v>857</v>
      </c>
      <c r="B1649" s="39">
        <v>1</v>
      </c>
      <c r="C1649" s="32">
        <v>12.682061</v>
      </c>
      <c r="D1649" s="32">
        <v>0.999999995741058</v>
      </c>
      <c r="E1649" s="32">
        <v>72</v>
      </c>
      <c r="F1649" s="32">
        <v>78</v>
      </c>
      <c r="G1649" s="32" t="s">
        <v>61</v>
      </c>
      <c r="H1649" s="32" t="s">
        <v>112</v>
      </c>
    </row>
    <row r="1650" spans="2:8">
      <c r="B1650" s="39">
        <v>2</v>
      </c>
      <c r="C1650" s="32">
        <v>13.474332</v>
      </c>
      <c r="D1650" s="32">
        <v>0.991648244257115</v>
      </c>
      <c r="E1650" s="32">
        <v>70</v>
      </c>
      <c r="F1650" s="32">
        <v>80</v>
      </c>
      <c r="G1650" s="32" t="s">
        <v>61</v>
      </c>
      <c r="H1650" s="32" t="s">
        <v>858</v>
      </c>
    </row>
    <row r="1651" spans="2:8">
      <c r="B1651" s="39">
        <v>3</v>
      </c>
      <c r="C1651" s="32">
        <v>13.726352</v>
      </c>
      <c r="D1651" s="32">
        <v>0.951236679971465</v>
      </c>
      <c r="E1651" s="32">
        <v>71</v>
      </c>
      <c r="F1651" s="32">
        <v>81</v>
      </c>
      <c r="G1651" s="32" t="s">
        <v>63</v>
      </c>
      <c r="H1651" s="32" t="s">
        <v>758</v>
      </c>
    </row>
    <row r="1652" spans="2:8">
      <c r="B1652" s="39">
        <v>4</v>
      </c>
      <c r="C1652" s="32">
        <v>12.369312</v>
      </c>
      <c r="D1652" s="32">
        <v>0.910925427837381</v>
      </c>
      <c r="E1652" s="32">
        <v>1645</v>
      </c>
      <c r="F1652" s="32">
        <v>1656</v>
      </c>
      <c r="G1652" s="32" t="s">
        <v>61</v>
      </c>
      <c r="H1652" s="32" t="s">
        <v>76</v>
      </c>
    </row>
    <row r="1653" spans="2:8">
      <c r="B1653" s="39">
        <v>5</v>
      </c>
      <c r="C1653" s="32">
        <v>9.10647</v>
      </c>
      <c r="D1653" s="32">
        <v>0.902817740785682</v>
      </c>
      <c r="E1653" s="32">
        <v>498</v>
      </c>
      <c r="F1653" s="32">
        <v>504</v>
      </c>
      <c r="G1653" s="32" t="s">
        <v>63</v>
      </c>
      <c r="H1653" s="32" t="s">
        <v>77</v>
      </c>
    </row>
    <row r="1654" spans="2:8">
      <c r="B1654" s="39">
        <v>6</v>
      </c>
      <c r="C1654" s="32">
        <v>12.54952</v>
      </c>
      <c r="D1654" s="32">
        <v>0.900716303024253</v>
      </c>
      <c r="E1654" s="32">
        <v>1645</v>
      </c>
      <c r="F1654" s="32">
        <v>1658</v>
      </c>
      <c r="G1654" s="32" t="s">
        <v>61</v>
      </c>
      <c r="H1654" s="32" t="s">
        <v>859</v>
      </c>
    </row>
    <row r="1656" spans="1:8">
      <c r="A1656" s="35" t="s">
        <v>860</v>
      </c>
      <c r="B1656" s="39">
        <v>1</v>
      </c>
      <c r="C1656" s="32">
        <v>12.044114</v>
      </c>
      <c r="D1656" s="32">
        <v>0.926548573337492</v>
      </c>
      <c r="E1656" s="32">
        <v>1975</v>
      </c>
      <c r="F1656" s="32">
        <v>1984</v>
      </c>
      <c r="G1656" s="32" t="s">
        <v>61</v>
      </c>
      <c r="H1656" s="32" t="s">
        <v>861</v>
      </c>
    </row>
    <row r="1657" spans="2:8">
      <c r="B1657" s="39">
        <v>2</v>
      </c>
      <c r="C1657" s="32">
        <v>11.865693</v>
      </c>
      <c r="D1657" s="32">
        <v>0.922842901865453</v>
      </c>
      <c r="E1657" s="32">
        <v>1654</v>
      </c>
      <c r="F1657" s="32">
        <v>1664</v>
      </c>
      <c r="G1657" s="32" t="s">
        <v>63</v>
      </c>
      <c r="H1657" s="32" t="s">
        <v>639</v>
      </c>
    </row>
    <row r="1658" spans="2:8">
      <c r="B1658" s="39">
        <v>3</v>
      </c>
      <c r="C1658" s="32">
        <v>9.220272</v>
      </c>
      <c r="D1658" s="32">
        <v>0.905910804407735</v>
      </c>
      <c r="E1658" s="32">
        <v>1655</v>
      </c>
      <c r="F1658" s="32">
        <v>1661</v>
      </c>
      <c r="G1658" s="32" t="s">
        <v>61</v>
      </c>
      <c r="H1658" s="32" t="s">
        <v>65</v>
      </c>
    </row>
    <row r="1659" spans="2:8">
      <c r="B1659" s="39">
        <v>4</v>
      </c>
      <c r="C1659" s="32">
        <v>10.71516</v>
      </c>
      <c r="D1659" s="32">
        <v>0.905285693883035</v>
      </c>
      <c r="E1659" s="32">
        <v>1206</v>
      </c>
      <c r="F1659" s="32">
        <v>1216</v>
      </c>
      <c r="G1659" s="32" t="s">
        <v>61</v>
      </c>
      <c r="H1659" s="32" t="s">
        <v>862</v>
      </c>
    </row>
    <row r="1661" spans="1:8">
      <c r="A1661" s="35" t="s">
        <v>863</v>
      </c>
      <c r="B1661" s="39">
        <v>1</v>
      </c>
      <c r="C1661" s="32">
        <v>12.369312</v>
      </c>
      <c r="D1661" s="32">
        <v>0.910925427837381</v>
      </c>
      <c r="E1661" s="32">
        <v>765</v>
      </c>
      <c r="F1661" s="32">
        <v>776</v>
      </c>
      <c r="G1661" s="32" t="s">
        <v>63</v>
      </c>
      <c r="H1661" s="32" t="s">
        <v>76</v>
      </c>
    </row>
    <row r="1662" spans="2:8">
      <c r="B1662" s="39">
        <v>2</v>
      </c>
      <c r="C1662" s="32">
        <v>10.70903</v>
      </c>
      <c r="D1662" s="32">
        <v>0.900408531773123</v>
      </c>
      <c r="E1662" s="32">
        <v>1140</v>
      </c>
      <c r="F1662" s="32">
        <v>1149</v>
      </c>
      <c r="G1662" s="32" t="s">
        <v>63</v>
      </c>
      <c r="H1662" s="32" t="s">
        <v>838</v>
      </c>
    </row>
    <row r="1665" spans="1:8">
      <c r="A1665" s="35" t="s">
        <v>864</v>
      </c>
      <c r="B1665" s="39">
        <v>1</v>
      </c>
      <c r="C1665" s="32">
        <v>10.976376</v>
      </c>
      <c r="D1665" s="32">
        <v>0.909271855840773</v>
      </c>
      <c r="E1665" s="32">
        <v>125</v>
      </c>
      <c r="F1665" s="32">
        <v>135</v>
      </c>
      <c r="G1665" s="32" t="s">
        <v>61</v>
      </c>
      <c r="H1665" s="32" t="s">
        <v>102</v>
      </c>
    </row>
    <row r="1666" spans="2:8">
      <c r="B1666" s="39">
        <v>2</v>
      </c>
      <c r="C1666" s="32">
        <v>9.220272</v>
      </c>
      <c r="D1666" s="32">
        <v>0.905910804407735</v>
      </c>
      <c r="E1666" s="32">
        <v>128</v>
      </c>
      <c r="F1666" s="32">
        <v>134</v>
      </c>
      <c r="G1666" s="32" t="s">
        <v>63</v>
      </c>
      <c r="H1666" s="32" t="s">
        <v>65</v>
      </c>
    </row>
    <row r="1668" spans="1:8">
      <c r="A1668" s="35" t="s">
        <v>865</v>
      </c>
      <c r="B1668" s="39">
        <v>1</v>
      </c>
      <c r="C1668" s="32">
        <v>12.682061</v>
      </c>
      <c r="D1668" s="32">
        <v>0.999999995741058</v>
      </c>
      <c r="E1668" s="32">
        <v>1453</v>
      </c>
      <c r="F1668" s="32">
        <v>1459</v>
      </c>
      <c r="G1668" s="32" t="s">
        <v>63</v>
      </c>
      <c r="H1668" s="32" t="s">
        <v>112</v>
      </c>
    </row>
    <row r="1669" spans="2:8">
      <c r="B1669" s="39">
        <v>2</v>
      </c>
      <c r="C1669" s="32">
        <v>13.377485</v>
      </c>
      <c r="D1669" s="32">
        <v>0.98920895250101</v>
      </c>
      <c r="E1669" s="32">
        <v>1451</v>
      </c>
      <c r="F1669" s="32">
        <v>1461</v>
      </c>
      <c r="G1669" s="32" t="s">
        <v>63</v>
      </c>
      <c r="H1669" s="32" t="s">
        <v>866</v>
      </c>
    </row>
    <row r="1670" spans="2:8">
      <c r="B1670" s="39">
        <v>3</v>
      </c>
      <c r="C1670" s="32">
        <v>12.806575</v>
      </c>
      <c r="D1670" s="32">
        <v>0.937200821360009</v>
      </c>
      <c r="E1670" s="32">
        <v>1450</v>
      </c>
      <c r="F1670" s="32">
        <v>1460</v>
      </c>
      <c r="G1670" s="32" t="s">
        <v>61</v>
      </c>
      <c r="H1670" s="32" t="s">
        <v>867</v>
      </c>
    </row>
    <row r="1671" spans="2:8">
      <c r="B1671" s="39">
        <v>4</v>
      </c>
      <c r="C1671" s="32">
        <v>9.220272</v>
      </c>
      <c r="D1671" s="32">
        <v>0.905910804407735</v>
      </c>
      <c r="E1671" s="32">
        <v>550</v>
      </c>
      <c r="F1671" s="32">
        <v>556</v>
      </c>
      <c r="G1671" s="32" t="s">
        <v>61</v>
      </c>
      <c r="H1671" s="32" t="s">
        <v>65</v>
      </c>
    </row>
    <row r="1672" spans="2:8">
      <c r="B1672" s="39">
        <v>5</v>
      </c>
      <c r="C1672" s="32">
        <v>9.10647</v>
      </c>
      <c r="D1672" s="32">
        <v>0.902817740785682</v>
      </c>
      <c r="E1672" s="32">
        <v>665</v>
      </c>
      <c r="F1672" s="32">
        <v>671</v>
      </c>
      <c r="G1672" s="32" t="s">
        <v>61</v>
      </c>
      <c r="H1672" s="32" t="s">
        <v>77</v>
      </c>
    </row>
    <row r="1674" spans="1:2">
      <c r="A1674" s="35" t="s">
        <v>868</v>
      </c>
      <c r="B1674" s="39" t="s">
        <v>88</v>
      </c>
    </row>
    <row r="1676" spans="1:8">
      <c r="A1676" s="35" t="s">
        <v>869</v>
      </c>
      <c r="B1676" s="39">
        <v>1</v>
      </c>
      <c r="C1676" s="32">
        <v>11.806987</v>
      </c>
      <c r="D1676" s="32">
        <v>0.921905781001256</v>
      </c>
      <c r="E1676" s="32">
        <v>196</v>
      </c>
      <c r="F1676" s="32">
        <v>205</v>
      </c>
      <c r="G1676" s="32" t="s">
        <v>61</v>
      </c>
      <c r="H1676" s="32" t="s">
        <v>100</v>
      </c>
    </row>
    <row r="1677" spans="2:8">
      <c r="B1677" s="39">
        <v>2</v>
      </c>
      <c r="C1677" s="32">
        <v>9.10647</v>
      </c>
      <c r="D1677" s="32">
        <v>0.902817740785682</v>
      </c>
      <c r="E1677" s="32">
        <v>50</v>
      </c>
      <c r="F1677" s="32">
        <v>56</v>
      </c>
      <c r="G1677" s="32" t="s">
        <v>61</v>
      </c>
      <c r="H1677" s="32" t="s">
        <v>77</v>
      </c>
    </row>
    <row r="1679" spans="1:8">
      <c r="A1679" s="35" t="s">
        <v>870</v>
      </c>
      <c r="B1679" s="39">
        <v>1</v>
      </c>
      <c r="C1679" s="32">
        <v>9.660434</v>
      </c>
      <c r="D1679" s="32">
        <v>0.917874115086633</v>
      </c>
      <c r="E1679" s="32">
        <v>535</v>
      </c>
      <c r="F1679" s="32">
        <v>541</v>
      </c>
      <c r="G1679" s="32" t="s">
        <v>61</v>
      </c>
      <c r="H1679" s="32" t="s">
        <v>82</v>
      </c>
    </row>
    <row r="1680" spans="2:8">
      <c r="B1680" s="39">
        <v>2</v>
      </c>
      <c r="C1680" s="32">
        <v>9.220272</v>
      </c>
      <c r="D1680" s="32">
        <v>0.905910804407735</v>
      </c>
      <c r="E1680" s="32">
        <v>1232</v>
      </c>
      <c r="F1680" s="32">
        <v>1238</v>
      </c>
      <c r="G1680" s="32" t="s">
        <v>63</v>
      </c>
      <c r="H1680" s="32" t="s">
        <v>65</v>
      </c>
    </row>
    <row r="1681" spans="2:8">
      <c r="B1681" s="39">
        <v>3</v>
      </c>
      <c r="C1681" s="32">
        <v>9.220272</v>
      </c>
      <c r="D1681" s="32">
        <v>0.905910804407735</v>
      </c>
      <c r="E1681" s="32">
        <v>1364</v>
      </c>
      <c r="F1681" s="32">
        <v>1370</v>
      </c>
      <c r="G1681" s="32" t="s">
        <v>63</v>
      </c>
      <c r="H1681" s="32" t="s">
        <v>65</v>
      </c>
    </row>
    <row r="1682" spans="2:8">
      <c r="B1682" s="39">
        <v>4</v>
      </c>
      <c r="C1682" s="32">
        <v>9.220272</v>
      </c>
      <c r="D1682" s="32">
        <v>0.905910804407735</v>
      </c>
      <c r="E1682" s="32">
        <v>1538</v>
      </c>
      <c r="F1682" s="32">
        <v>1544</v>
      </c>
      <c r="G1682" s="32" t="s">
        <v>63</v>
      </c>
      <c r="H1682" s="32" t="s">
        <v>65</v>
      </c>
    </row>
    <row r="1684" spans="1:8">
      <c r="A1684" s="35" t="s">
        <v>871</v>
      </c>
      <c r="B1684" s="39">
        <v>1</v>
      </c>
      <c r="C1684" s="32">
        <v>9.660434</v>
      </c>
      <c r="D1684" s="32">
        <v>0.917874115086633</v>
      </c>
      <c r="E1684" s="32">
        <v>732</v>
      </c>
      <c r="F1684" s="32">
        <v>738</v>
      </c>
      <c r="G1684" s="32" t="s">
        <v>61</v>
      </c>
      <c r="H1684" s="32" t="s">
        <v>82</v>
      </c>
    </row>
    <row r="1685" spans="2:8">
      <c r="B1685" s="39">
        <v>2</v>
      </c>
      <c r="C1685" s="32">
        <v>9.10647</v>
      </c>
      <c r="D1685" s="32">
        <v>0.902817740785682</v>
      </c>
      <c r="E1685" s="32">
        <v>765</v>
      </c>
      <c r="F1685" s="32">
        <v>771</v>
      </c>
      <c r="G1685" s="32" t="s">
        <v>61</v>
      </c>
      <c r="H1685" s="32" t="s">
        <v>77</v>
      </c>
    </row>
    <row r="1687" spans="1:8">
      <c r="A1687" s="35" t="s">
        <v>872</v>
      </c>
      <c r="B1687" s="39">
        <v>1</v>
      </c>
      <c r="C1687" s="32">
        <v>9.660434</v>
      </c>
      <c r="D1687" s="32">
        <v>0.917874115086633</v>
      </c>
      <c r="E1687" s="32">
        <v>765</v>
      </c>
      <c r="F1687" s="32">
        <v>771</v>
      </c>
      <c r="G1687" s="32" t="s">
        <v>61</v>
      </c>
      <c r="H1687" s="32" t="s">
        <v>82</v>
      </c>
    </row>
    <row r="1688" spans="2:8">
      <c r="B1688" s="39">
        <v>2</v>
      </c>
      <c r="C1688" s="32">
        <v>9.220272</v>
      </c>
      <c r="D1688" s="32">
        <v>0.905910804407735</v>
      </c>
      <c r="E1688" s="32">
        <v>150</v>
      </c>
      <c r="F1688" s="32">
        <v>156</v>
      </c>
      <c r="G1688" s="32" t="s">
        <v>61</v>
      </c>
      <c r="H1688" s="32" t="s">
        <v>65</v>
      </c>
    </row>
    <row r="1689" spans="2:8">
      <c r="B1689" s="39">
        <v>3</v>
      </c>
      <c r="C1689" s="32">
        <v>9.10647</v>
      </c>
      <c r="D1689" s="32">
        <v>0.902817740785682</v>
      </c>
      <c r="E1689" s="32">
        <v>1117</v>
      </c>
      <c r="F1689" s="32">
        <v>1123</v>
      </c>
      <c r="G1689" s="32" t="s">
        <v>61</v>
      </c>
      <c r="H1689" s="32" t="s">
        <v>77</v>
      </c>
    </row>
    <row r="1690" spans="2:8">
      <c r="B1690" s="39">
        <v>4</v>
      </c>
      <c r="C1690" s="32">
        <v>9.10647</v>
      </c>
      <c r="D1690" s="32">
        <v>0.902817740785682</v>
      </c>
      <c r="E1690" s="32">
        <v>1415</v>
      </c>
      <c r="F1690" s="32">
        <v>1421</v>
      </c>
      <c r="G1690" s="32" t="s">
        <v>61</v>
      </c>
      <c r="H1690" s="32" t="s">
        <v>77</v>
      </c>
    </row>
    <row r="1692" spans="1:2">
      <c r="A1692" s="35" t="s">
        <v>873</v>
      </c>
      <c r="B1692" s="39" t="s">
        <v>88</v>
      </c>
    </row>
    <row r="1694" spans="1:8">
      <c r="A1694" s="35" t="s">
        <v>874</v>
      </c>
      <c r="B1694" s="39">
        <v>1</v>
      </c>
      <c r="C1694" s="32">
        <v>11.699256</v>
      </c>
      <c r="D1694" s="32">
        <v>0.920303059595211</v>
      </c>
      <c r="E1694" s="32">
        <v>238</v>
      </c>
      <c r="F1694" s="32">
        <v>248</v>
      </c>
      <c r="G1694" s="32" t="s">
        <v>63</v>
      </c>
      <c r="H1694" s="32" t="s">
        <v>144</v>
      </c>
    </row>
    <row r="1695" spans="2:8">
      <c r="B1695" s="39">
        <v>2</v>
      </c>
      <c r="C1695" s="32">
        <v>9.660434</v>
      </c>
      <c r="D1695" s="32">
        <v>0.917874115086633</v>
      </c>
      <c r="E1695" s="32">
        <v>239</v>
      </c>
      <c r="F1695" s="32">
        <v>245</v>
      </c>
      <c r="G1695" s="32" t="s">
        <v>61</v>
      </c>
      <c r="H1695" s="32" t="s">
        <v>82</v>
      </c>
    </row>
    <row r="1696" spans="2:8">
      <c r="B1696" s="39">
        <v>3</v>
      </c>
      <c r="C1696" s="32">
        <v>9.660434</v>
      </c>
      <c r="D1696" s="32">
        <v>0.917874115086633</v>
      </c>
      <c r="E1696" s="32">
        <v>353</v>
      </c>
      <c r="F1696" s="32">
        <v>359</v>
      </c>
      <c r="G1696" s="32" t="s">
        <v>61</v>
      </c>
      <c r="H1696" s="32" t="s">
        <v>82</v>
      </c>
    </row>
    <row r="1697" spans="2:8">
      <c r="B1697" s="39">
        <v>4</v>
      </c>
      <c r="C1697" s="32">
        <v>10.184915</v>
      </c>
      <c r="D1697" s="32">
        <v>0.90879711642654</v>
      </c>
      <c r="E1697" s="32">
        <v>237</v>
      </c>
      <c r="F1697" s="32">
        <v>247</v>
      </c>
      <c r="G1697" s="32" t="s">
        <v>61</v>
      </c>
      <c r="H1697" s="32" t="s">
        <v>351</v>
      </c>
    </row>
    <row r="1698" spans="2:8">
      <c r="B1698" s="39">
        <v>5</v>
      </c>
      <c r="C1698" s="32">
        <v>9.10647</v>
      </c>
      <c r="D1698" s="32">
        <v>0.902817740785682</v>
      </c>
      <c r="E1698" s="32">
        <v>265</v>
      </c>
      <c r="F1698" s="32">
        <v>271</v>
      </c>
      <c r="G1698" s="32" t="s">
        <v>61</v>
      </c>
      <c r="H1698" s="32" t="s">
        <v>77</v>
      </c>
    </row>
    <row r="1700" spans="1:8">
      <c r="A1700" s="35" t="s">
        <v>875</v>
      </c>
      <c r="B1700" s="39">
        <v>1</v>
      </c>
      <c r="C1700" s="32">
        <v>9.10647</v>
      </c>
      <c r="D1700" s="32">
        <v>0.902817740785682</v>
      </c>
      <c r="E1700" s="32">
        <v>682</v>
      </c>
      <c r="F1700" s="32">
        <v>688</v>
      </c>
      <c r="G1700" s="32" t="s">
        <v>61</v>
      </c>
      <c r="H1700" s="32" t="s">
        <v>77</v>
      </c>
    </row>
    <row r="1702" spans="1:8">
      <c r="A1702" s="35" t="s">
        <v>876</v>
      </c>
      <c r="B1702" s="39">
        <v>1</v>
      </c>
      <c r="C1702" s="32">
        <v>9.10647</v>
      </c>
      <c r="D1702" s="32">
        <v>0.902817740785682</v>
      </c>
      <c r="E1702" s="32">
        <v>752</v>
      </c>
      <c r="F1702" s="32">
        <v>758</v>
      </c>
      <c r="G1702" s="32" t="s">
        <v>63</v>
      </c>
      <c r="H1702" s="32" t="s">
        <v>77</v>
      </c>
    </row>
    <row r="1704" spans="1:8">
      <c r="A1704" s="35" t="s">
        <v>877</v>
      </c>
      <c r="B1704" s="39">
        <v>1</v>
      </c>
      <c r="C1704" s="32">
        <v>12.200883</v>
      </c>
      <c r="D1704" s="32">
        <v>0.927957921418326</v>
      </c>
      <c r="E1704" s="32">
        <v>1200</v>
      </c>
      <c r="F1704" s="32">
        <v>1210</v>
      </c>
      <c r="G1704" s="32" t="s">
        <v>63</v>
      </c>
      <c r="H1704" s="32" t="s">
        <v>299</v>
      </c>
    </row>
    <row r="1705" spans="2:8">
      <c r="B1705" s="39">
        <v>2</v>
      </c>
      <c r="C1705" s="32">
        <v>9.220272</v>
      </c>
      <c r="D1705" s="32">
        <v>0.905910804407735</v>
      </c>
      <c r="E1705" s="32">
        <v>1486</v>
      </c>
      <c r="F1705" s="32">
        <v>1492</v>
      </c>
      <c r="G1705" s="32" t="s">
        <v>61</v>
      </c>
      <c r="H1705" s="32" t="s">
        <v>65</v>
      </c>
    </row>
    <row r="1706" spans="2:8">
      <c r="B1706" s="39">
        <v>3</v>
      </c>
      <c r="C1706" s="32">
        <v>10.069685</v>
      </c>
      <c r="D1706" s="32">
        <v>0.905894808177337</v>
      </c>
      <c r="E1706" s="32">
        <v>1199</v>
      </c>
      <c r="F1706" s="32">
        <v>1209</v>
      </c>
      <c r="G1706" s="32" t="s">
        <v>61</v>
      </c>
      <c r="H1706" s="32" t="s">
        <v>668</v>
      </c>
    </row>
    <row r="1707" spans="2:8">
      <c r="B1707" s="39">
        <v>4</v>
      </c>
      <c r="C1707" s="32">
        <v>9.10647</v>
      </c>
      <c r="D1707" s="32">
        <v>0.902817740785682</v>
      </c>
      <c r="E1707" s="32">
        <v>1201</v>
      </c>
      <c r="F1707" s="32">
        <v>1207</v>
      </c>
      <c r="G1707" s="32" t="s">
        <v>61</v>
      </c>
      <c r="H1707" s="32" t="s">
        <v>77</v>
      </c>
    </row>
    <row r="1708" spans="2:8">
      <c r="B1708" s="39">
        <v>5</v>
      </c>
      <c r="C1708" s="32">
        <v>9.10647</v>
      </c>
      <c r="D1708" s="32">
        <v>0.902817740785682</v>
      </c>
      <c r="E1708" s="32">
        <v>1524</v>
      </c>
      <c r="F1708" s="32">
        <v>1530</v>
      </c>
      <c r="G1708" s="32" t="s">
        <v>61</v>
      </c>
      <c r="H1708" s="32" t="s">
        <v>77</v>
      </c>
    </row>
    <row r="1710" spans="1:8">
      <c r="A1710" s="35" t="s">
        <v>878</v>
      </c>
      <c r="B1710" s="39">
        <v>1</v>
      </c>
      <c r="C1710" s="32">
        <v>14.285969</v>
      </c>
      <c r="D1710" s="32">
        <v>0.926515257944734</v>
      </c>
      <c r="E1710" s="32">
        <v>721</v>
      </c>
      <c r="F1710" s="32">
        <v>734</v>
      </c>
      <c r="G1710" s="32" t="s">
        <v>63</v>
      </c>
      <c r="H1710" s="32" t="s">
        <v>879</v>
      </c>
    </row>
    <row r="1711" spans="2:8">
      <c r="B1711" s="39">
        <v>2</v>
      </c>
      <c r="C1711" s="32">
        <v>13.284898</v>
      </c>
      <c r="D1711" s="32">
        <v>0.925196991531627</v>
      </c>
      <c r="E1711" s="32">
        <v>723</v>
      </c>
      <c r="F1711" s="32">
        <v>734</v>
      </c>
      <c r="G1711" s="32" t="s">
        <v>63</v>
      </c>
      <c r="H1711" s="32" t="s">
        <v>377</v>
      </c>
    </row>
    <row r="1712" spans="2:8">
      <c r="B1712" s="39">
        <v>3</v>
      </c>
      <c r="C1712" s="32">
        <v>9.660434</v>
      </c>
      <c r="D1712" s="32">
        <v>0.917874115086633</v>
      </c>
      <c r="E1712" s="32">
        <v>1385</v>
      </c>
      <c r="F1712" s="32">
        <v>1391</v>
      </c>
      <c r="G1712" s="32" t="s">
        <v>63</v>
      </c>
      <c r="H1712" s="32" t="s">
        <v>82</v>
      </c>
    </row>
    <row r="1713" spans="2:8">
      <c r="B1713" s="39">
        <v>4</v>
      </c>
      <c r="C1713" s="32">
        <v>10.791208</v>
      </c>
      <c r="D1713" s="32">
        <v>0.902017523736048</v>
      </c>
      <c r="E1713" s="32">
        <v>200</v>
      </c>
      <c r="F1713" s="32">
        <v>209</v>
      </c>
      <c r="G1713" s="32" t="s">
        <v>61</v>
      </c>
      <c r="H1713" s="32" t="s">
        <v>652</v>
      </c>
    </row>
    <row r="1715" spans="1:2">
      <c r="A1715" s="35" t="s">
        <v>880</v>
      </c>
      <c r="B1715" s="39" t="s">
        <v>88</v>
      </c>
    </row>
    <row r="1717" spans="1:8">
      <c r="A1717" s="35" t="s">
        <v>881</v>
      </c>
      <c r="B1717" s="39">
        <v>1</v>
      </c>
      <c r="C1717" s="32">
        <v>12.689962</v>
      </c>
      <c r="D1717" s="32">
        <v>0.939193846009236</v>
      </c>
      <c r="E1717" s="32">
        <v>1256</v>
      </c>
      <c r="F1717" s="32">
        <v>1265</v>
      </c>
      <c r="G1717" s="32" t="s">
        <v>63</v>
      </c>
      <c r="H1717" s="32" t="s">
        <v>613</v>
      </c>
    </row>
    <row r="1718" spans="2:8">
      <c r="B1718" s="39">
        <v>2</v>
      </c>
      <c r="C1718" s="32">
        <v>9.10647</v>
      </c>
      <c r="D1718" s="32">
        <v>0.902817740785682</v>
      </c>
      <c r="E1718" s="32">
        <v>586</v>
      </c>
      <c r="F1718" s="32">
        <v>592</v>
      </c>
      <c r="G1718" s="32" t="s">
        <v>61</v>
      </c>
      <c r="H1718" s="32" t="s">
        <v>77</v>
      </c>
    </row>
    <row r="1720" spans="1:8">
      <c r="A1720" s="35" t="s">
        <v>882</v>
      </c>
      <c r="B1720" s="39">
        <v>1</v>
      </c>
      <c r="C1720" s="32">
        <v>9.660434</v>
      </c>
      <c r="D1720" s="32">
        <v>0.917874115086633</v>
      </c>
      <c r="E1720" s="32">
        <v>162</v>
      </c>
      <c r="F1720" s="32">
        <v>168</v>
      </c>
      <c r="G1720" s="32" t="s">
        <v>63</v>
      </c>
      <c r="H1720" s="32" t="s">
        <v>82</v>
      </c>
    </row>
    <row r="1721" spans="2:8">
      <c r="B1721" s="39">
        <v>2</v>
      </c>
      <c r="C1721" s="32">
        <v>9.220272</v>
      </c>
      <c r="D1721" s="32">
        <v>0.905910804407735</v>
      </c>
      <c r="E1721" s="32">
        <v>168</v>
      </c>
      <c r="F1721" s="32">
        <v>174</v>
      </c>
      <c r="G1721" s="32" t="s">
        <v>63</v>
      </c>
      <c r="H1721" s="32" t="s">
        <v>65</v>
      </c>
    </row>
    <row r="1722" spans="2:8">
      <c r="B1722" s="39">
        <v>3</v>
      </c>
      <c r="C1722" s="32">
        <v>9.220272</v>
      </c>
      <c r="D1722" s="32">
        <v>0.905910804407735</v>
      </c>
      <c r="E1722" s="32">
        <v>514</v>
      </c>
      <c r="F1722" s="32">
        <v>520</v>
      </c>
      <c r="G1722" s="32" t="s">
        <v>63</v>
      </c>
      <c r="H1722" s="32" t="s">
        <v>65</v>
      </c>
    </row>
    <row r="1723" spans="2:8">
      <c r="B1723" s="39">
        <v>4</v>
      </c>
      <c r="C1723" s="32">
        <v>9.10647</v>
      </c>
      <c r="D1723" s="32">
        <v>0.902817740785682</v>
      </c>
      <c r="E1723" s="32">
        <v>1774</v>
      </c>
      <c r="F1723" s="32">
        <v>1780</v>
      </c>
      <c r="G1723" s="32" t="s">
        <v>61</v>
      </c>
      <c r="H1723" s="32" t="s">
        <v>77</v>
      </c>
    </row>
    <row r="1724" spans="2:8">
      <c r="B1724" s="39">
        <v>5</v>
      </c>
      <c r="C1724" s="32">
        <v>9.915697</v>
      </c>
      <c r="D1724" s="32">
        <v>0.90201628840624</v>
      </c>
      <c r="E1724" s="32">
        <v>512</v>
      </c>
      <c r="F1724" s="32">
        <v>522</v>
      </c>
      <c r="G1724" s="32" t="s">
        <v>63</v>
      </c>
      <c r="H1724" s="32" t="s">
        <v>137</v>
      </c>
    </row>
    <row r="1725" spans="2:8">
      <c r="B1725" s="39">
        <v>6</v>
      </c>
      <c r="C1725" s="32">
        <v>11.792868</v>
      </c>
      <c r="D1725" s="32">
        <v>0.901940176286978</v>
      </c>
      <c r="E1725" s="32">
        <v>1088</v>
      </c>
      <c r="F1725" s="32">
        <v>1099</v>
      </c>
      <c r="G1725" s="32" t="s">
        <v>63</v>
      </c>
      <c r="H1725" s="32" t="s">
        <v>883</v>
      </c>
    </row>
    <row r="1726" spans="2:8">
      <c r="B1726" s="39">
        <v>7</v>
      </c>
      <c r="C1726" s="32">
        <v>11.761413</v>
      </c>
      <c r="D1726" s="32">
        <v>0.901449875165146</v>
      </c>
      <c r="E1726" s="32">
        <v>1453</v>
      </c>
      <c r="F1726" s="32">
        <v>1464</v>
      </c>
      <c r="G1726" s="32" t="s">
        <v>63</v>
      </c>
      <c r="H1726" s="32" t="s">
        <v>147</v>
      </c>
    </row>
    <row r="1727" spans="2:8">
      <c r="B1727" s="39">
        <v>8</v>
      </c>
      <c r="C1727" s="32">
        <v>11.761413</v>
      </c>
      <c r="D1727" s="32">
        <v>0.901449875165146</v>
      </c>
      <c r="E1727" s="32">
        <v>1548</v>
      </c>
      <c r="F1727" s="32">
        <v>1559</v>
      </c>
      <c r="G1727" s="32" t="s">
        <v>63</v>
      </c>
      <c r="H1727" s="32" t="s">
        <v>147</v>
      </c>
    </row>
    <row r="1728" spans="2:8">
      <c r="B1728" s="39">
        <v>9</v>
      </c>
      <c r="C1728" s="32">
        <v>10.432966</v>
      </c>
      <c r="D1728" s="32">
        <v>0.90097939205605</v>
      </c>
      <c r="E1728" s="32">
        <v>1773</v>
      </c>
      <c r="F1728" s="32">
        <v>1783</v>
      </c>
      <c r="G1728" s="32" t="s">
        <v>63</v>
      </c>
      <c r="H1728" s="32" t="s">
        <v>730</v>
      </c>
    </row>
    <row r="1730" spans="1:8">
      <c r="A1730" s="35" t="s">
        <v>884</v>
      </c>
      <c r="B1730" s="39">
        <v>1</v>
      </c>
      <c r="C1730" s="32">
        <v>9.660434</v>
      </c>
      <c r="D1730" s="32">
        <v>0.917874115086633</v>
      </c>
      <c r="E1730" s="32">
        <v>61</v>
      </c>
      <c r="F1730" s="32">
        <v>67</v>
      </c>
      <c r="G1730" s="32" t="s">
        <v>61</v>
      </c>
      <c r="H1730" s="32" t="s">
        <v>82</v>
      </c>
    </row>
    <row r="1731" spans="2:8">
      <c r="B1731" s="39">
        <v>2</v>
      </c>
      <c r="C1731" s="32">
        <v>9.660434</v>
      </c>
      <c r="D1731" s="32">
        <v>0.917874115086633</v>
      </c>
      <c r="E1731" s="32">
        <v>799</v>
      </c>
      <c r="F1731" s="32">
        <v>805</v>
      </c>
      <c r="G1731" s="32" t="s">
        <v>61</v>
      </c>
      <c r="H1731" s="32" t="s">
        <v>82</v>
      </c>
    </row>
    <row r="1732" spans="2:8">
      <c r="B1732" s="39">
        <v>3</v>
      </c>
      <c r="C1732" s="32">
        <v>11.461762</v>
      </c>
      <c r="D1732" s="32">
        <v>0.916678892323702</v>
      </c>
      <c r="E1732" s="32">
        <v>798</v>
      </c>
      <c r="F1732" s="32">
        <v>808</v>
      </c>
      <c r="G1732" s="32" t="s">
        <v>63</v>
      </c>
      <c r="H1732" s="32" t="s">
        <v>885</v>
      </c>
    </row>
    <row r="1733" spans="2:8">
      <c r="B1733" s="39">
        <v>4</v>
      </c>
      <c r="C1733" s="32">
        <v>10.237449</v>
      </c>
      <c r="D1733" s="32">
        <v>0.910120302073917</v>
      </c>
      <c r="E1733" s="32">
        <v>797</v>
      </c>
      <c r="F1733" s="32">
        <v>807</v>
      </c>
      <c r="G1733" s="32" t="s">
        <v>61</v>
      </c>
      <c r="H1733" s="32" t="s">
        <v>305</v>
      </c>
    </row>
    <row r="1735" spans="1:8">
      <c r="A1735" s="35" t="s">
        <v>886</v>
      </c>
      <c r="B1735" s="39">
        <v>1</v>
      </c>
      <c r="C1735" s="32">
        <v>9.660434</v>
      </c>
      <c r="D1735" s="32">
        <v>0.917874115086633</v>
      </c>
      <c r="E1735" s="32">
        <v>798</v>
      </c>
      <c r="F1735" s="32">
        <v>804</v>
      </c>
      <c r="G1735" s="32" t="s">
        <v>63</v>
      </c>
      <c r="H1735" s="32" t="s">
        <v>82</v>
      </c>
    </row>
    <row r="1736" spans="2:8">
      <c r="B1736" s="39">
        <v>2</v>
      </c>
      <c r="C1736" s="32">
        <v>9.660434</v>
      </c>
      <c r="D1736" s="32">
        <v>0.917874115086633</v>
      </c>
      <c r="E1736" s="32">
        <v>821</v>
      </c>
      <c r="F1736" s="32">
        <v>827</v>
      </c>
      <c r="G1736" s="32" t="s">
        <v>61</v>
      </c>
      <c r="H1736" s="32" t="s">
        <v>82</v>
      </c>
    </row>
    <row r="1737" spans="2:8">
      <c r="B1737" s="39">
        <v>3</v>
      </c>
      <c r="C1737" s="32">
        <v>9.220272</v>
      </c>
      <c r="D1737" s="32">
        <v>0.905910804407735</v>
      </c>
      <c r="E1737" s="32">
        <v>1616</v>
      </c>
      <c r="F1737" s="32">
        <v>1622</v>
      </c>
      <c r="G1737" s="32" t="s">
        <v>63</v>
      </c>
      <c r="H1737" s="32" t="s">
        <v>65</v>
      </c>
    </row>
    <row r="1739" spans="1:2">
      <c r="A1739" s="35" t="s">
        <v>887</v>
      </c>
      <c r="B1739" s="39" t="s">
        <v>88</v>
      </c>
    </row>
    <row r="1741" spans="1:8">
      <c r="A1741" s="35" t="s">
        <v>888</v>
      </c>
      <c r="B1741" s="39">
        <v>1</v>
      </c>
      <c r="C1741" s="32">
        <v>10.75081</v>
      </c>
      <c r="D1741" s="32">
        <v>0.90122654649871</v>
      </c>
      <c r="E1741" s="32">
        <v>630</v>
      </c>
      <c r="F1741" s="32">
        <v>639</v>
      </c>
      <c r="G1741" s="32" t="s">
        <v>63</v>
      </c>
      <c r="H1741" s="32" t="s">
        <v>160</v>
      </c>
    </row>
    <row r="1743" spans="1:8">
      <c r="A1743" s="35" t="s">
        <v>889</v>
      </c>
      <c r="B1743" s="39">
        <v>1</v>
      </c>
      <c r="C1743" s="32">
        <v>12.329541</v>
      </c>
      <c r="D1743" s="32">
        <v>0.929921255788742</v>
      </c>
      <c r="E1743" s="32">
        <v>441</v>
      </c>
      <c r="F1743" s="32">
        <v>451</v>
      </c>
      <c r="G1743" s="32" t="s">
        <v>61</v>
      </c>
      <c r="H1743" s="32" t="s">
        <v>542</v>
      </c>
    </row>
    <row r="1744" spans="2:8">
      <c r="B1744" s="39">
        <v>2</v>
      </c>
      <c r="C1744" s="32">
        <v>12.116497</v>
      </c>
      <c r="D1744" s="32">
        <v>0.927965782122383</v>
      </c>
      <c r="E1744" s="32">
        <v>17</v>
      </c>
      <c r="F1744" s="32">
        <v>26</v>
      </c>
      <c r="G1744" s="32" t="s">
        <v>63</v>
      </c>
      <c r="H1744" s="32" t="s">
        <v>183</v>
      </c>
    </row>
    <row r="1745" spans="2:8">
      <c r="B1745" s="39">
        <v>3</v>
      </c>
      <c r="C1745" s="32">
        <v>9.10647</v>
      </c>
      <c r="D1745" s="32">
        <v>0.902817740785682</v>
      </c>
      <c r="E1745" s="32">
        <v>444</v>
      </c>
      <c r="F1745" s="32">
        <v>450</v>
      </c>
      <c r="G1745" s="32" t="s">
        <v>63</v>
      </c>
      <c r="H1745" s="32" t="s">
        <v>77</v>
      </c>
    </row>
    <row r="1747" spans="1:8">
      <c r="A1747" s="35" t="s">
        <v>890</v>
      </c>
      <c r="B1747" s="39">
        <v>1</v>
      </c>
      <c r="C1747" s="32">
        <v>11.122881</v>
      </c>
      <c r="D1747" s="32">
        <v>0.908511450402336</v>
      </c>
      <c r="E1747" s="32">
        <v>198</v>
      </c>
      <c r="F1747" s="32">
        <v>207</v>
      </c>
      <c r="G1747" s="32" t="s">
        <v>63</v>
      </c>
      <c r="H1747" s="32" t="s">
        <v>71</v>
      </c>
    </row>
    <row r="1748" spans="2:8">
      <c r="B1748" s="39">
        <v>2</v>
      </c>
      <c r="C1748" s="32">
        <v>10.840018</v>
      </c>
      <c r="D1748" s="32">
        <v>0.907191034009477</v>
      </c>
      <c r="E1748" s="32">
        <v>198</v>
      </c>
      <c r="F1748" s="32">
        <v>208</v>
      </c>
      <c r="G1748" s="32" t="s">
        <v>61</v>
      </c>
      <c r="H1748" s="32" t="s">
        <v>617</v>
      </c>
    </row>
    <row r="1749" spans="2:8">
      <c r="B1749" s="39">
        <v>3</v>
      </c>
      <c r="C1749" s="32">
        <v>9.220272</v>
      </c>
      <c r="D1749" s="32">
        <v>0.905910804407735</v>
      </c>
      <c r="E1749" s="32">
        <v>201</v>
      </c>
      <c r="F1749" s="32">
        <v>207</v>
      </c>
      <c r="G1749" s="32" t="s">
        <v>63</v>
      </c>
      <c r="H1749" s="32" t="s">
        <v>65</v>
      </c>
    </row>
    <row r="1750" spans="2:8">
      <c r="B1750" s="39">
        <v>4</v>
      </c>
      <c r="C1750" s="32">
        <v>9.220272</v>
      </c>
      <c r="D1750" s="32">
        <v>0.905910804407735</v>
      </c>
      <c r="E1750" s="32">
        <v>471</v>
      </c>
      <c r="F1750" s="32">
        <v>477</v>
      </c>
      <c r="G1750" s="32" t="s">
        <v>63</v>
      </c>
      <c r="H1750" s="32" t="s">
        <v>65</v>
      </c>
    </row>
    <row r="1752" spans="1:8">
      <c r="A1752" s="35" t="s">
        <v>891</v>
      </c>
      <c r="B1752" s="39">
        <v>1</v>
      </c>
      <c r="C1752" s="32">
        <v>9.220272</v>
      </c>
      <c r="D1752" s="32">
        <v>0.905910804407735</v>
      </c>
      <c r="E1752" s="32">
        <v>269</v>
      </c>
      <c r="F1752" s="32">
        <v>275</v>
      </c>
      <c r="G1752" s="32" t="s">
        <v>61</v>
      </c>
      <c r="H1752" s="32" t="s">
        <v>65</v>
      </c>
    </row>
    <row r="1753" spans="2:8">
      <c r="B1753" s="39">
        <v>2</v>
      </c>
      <c r="C1753" s="32">
        <v>9.220272</v>
      </c>
      <c r="D1753" s="32">
        <v>0.905910804407735</v>
      </c>
      <c r="E1753" s="32">
        <v>1785</v>
      </c>
      <c r="F1753" s="32">
        <v>1791</v>
      </c>
      <c r="G1753" s="32" t="s">
        <v>63</v>
      </c>
      <c r="H1753" s="32" t="s">
        <v>65</v>
      </c>
    </row>
    <row r="1754" spans="2:8">
      <c r="B1754" s="39">
        <v>3</v>
      </c>
      <c r="C1754" s="32">
        <v>10.036061</v>
      </c>
      <c r="D1754" s="32">
        <v>0.905047922283107</v>
      </c>
      <c r="E1754" s="32">
        <v>267</v>
      </c>
      <c r="F1754" s="32">
        <v>277</v>
      </c>
      <c r="G1754" s="32" t="s">
        <v>61</v>
      </c>
      <c r="H1754" s="32" t="s">
        <v>337</v>
      </c>
    </row>
    <row r="1755" spans="2:8">
      <c r="B1755" s="39">
        <v>4</v>
      </c>
      <c r="C1755" s="32">
        <v>9.10647</v>
      </c>
      <c r="D1755" s="32">
        <v>0.902817740785682</v>
      </c>
      <c r="E1755" s="32">
        <v>1466</v>
      </c>
      <c r="F1755" s="32">
        <v>1472</v>
      </c>
      <c r="G1755" s="32" t="s">
        <v>61</v>
      </c>
      <c r="H1755" s="32" t="s">
        <v>77</v>
      </c>
    </row>
    <row r="1757" spans="1:2">
      <c r="A1757" s="35" t="s">
        <v>892</v>
      </c>
      <c r="B1757" s="39" t="s">
        <v>88</v>
      </c>
    </row>
    <row r="1759" spans="1:8">
      <c r="A1759" s="35" t="s">
        <v>893</v>
      </c>
      <c r="B1759" s="39">
        <v>1</v>
      </c>
      <c r="C1759" s="32">
        <v>12.369312</v>
      </c>
      <c r="D1759" s="32">
        <v>0.910925427837381</v>
      </c>
      <c r="E1759" s="32">
        <v>798</v>
      </c>
      <c r="F1759" s="32">
        <v>809</v>
      </c>
      <c r="G1759" s="32" t="s">
        <v>61</v>
      </c>
      <c r="H1759" s="32" t="s">
        <v>76</v>
      </c>
    </row>
    <row r="1760" spans="2:8">
      <c r="B1760" s="39">
        <v>2</v>
      </c>
      <c r="C1760" s="32">
        <v>9.220272</v>
      </c>
      <c r="D1760" s="32">
        <v>0.905910804407735</v>
      </c>
      <c r="E1760" s="32">
        <v>496</v>
      </c>
      <c r="F1760" s="32">
        <v>502</v>
      </c>
      <c r="G1760" s="32" t="s">
        <v>61</v>
      </c>
      <c r="H1760" s="32" t="s">
        <v>65</v>
      </c>
    </row>
    <row r="1761" spans="2:8">
      <c r="B1761" s="39">
        <v>3</v>
      </c>
      <c r="C1761" s="32">
        <v>12.54952</v>
      </c>
      <c r="D1761" s="32">
        <v>0.900716303024253</v>
      </c>
      <c r="E1761" s="32">
        <v>798</v>
      </c>
      <c r="F1761" s="32">
        <v>811</v>
      </c>
      <c r="G1761" s="32" t="s">
        <v>61</v>
      </c>
      <c r="H1761" s="32" t="s">
        <v>859</v>
      </c>
    </row>
    <row r="1763" spans="1:8">
      <c r="A1763" s="35" t="s">
        <v>894</v>
      </c>
      <c r="B1763" s="39">
        <v>1</v>
      </c>
      <c r="C1763" s="32">
        <v>10.832585</v>
      </c>
      <c r="D1763" s="32">
        <v>0.907077606873332</v>
      </c>
      <c r="E1763" s="32">
        <v>1533</v>
      </c>
      <c r="F1763" s="32">
        <v>1543</v>
      </c>
      <c r="G1763" s="32" t="s">
        <v>63</v>
      </c>
      <c r="H1763" s="32" t="s">
        <v>236</v>
      </c>
    </row>
    <row r="1764" spans="2:8">
      <c r="B1764" s="39">
        <v>2</v>
      </c>
      <c r="C1764" s="32">
        <v>9.10647</v>
      </c>
      <c r="D1764" s="32">
        <v>0.902817740785682</v>
      </c>
      <c r="E1764" s="32">
        <v>1041</v>
      </c>
      <c r="F1764" s="32">
        <v>1047</v>
      </c>
      <c r="G1764" s="32" t="s">
        <v>63</v>
      </c>
      <c r="H1764" s="32" t="s">
        <v>77</v>
      </c>
    </row>
    <row r="1765" spans="2:8">
      <c r="B1765" s="39">
        <v>3</v>
      </c>
      <c r="C1765" s="32">
        <v>9.10647</v>
      </c>
      <c r="D1765" s="32">
        <v>0.902817740785682</v>
      </c>
      <c r="E1765" s="32">
        <v>1319</v>
      </c>
      <c r="F1765" s="32">
        <v>1325</v>
      </c>
      <c r="G1765" s="32" t="s">
        <v>61</v>
      </c>
      <c r="H1765" s="32" t="s">
        <v>77</v>
      </c>
    </row>
    <row r="1766" spans="2:8">
      <c r="B1766" s="39">
        <v>4</v>
      </c>
      <c r="C1766" s="32">
        <v>9.10647</v>
      </c>
      <c r="D1766" s="32">
        <v>0.902817740785682</v>
      </c>
      <c r="E1766" s="32">
        <v>1534</v>
      </c>
      <c r="F1766" s="32">
        <v>1540</v>
      </c>
      <c r="G1766" s="32" t="s">
        <v>61</v>
      </c>
      <c r="H1766" s="32" t="s">
        <v>77</v>
      </c>
    </row>
    <row r="1768" spans="1:8">
      <c r="A1768" s="35" t="s">
        <v>895</v>
      </c>
      <c r="B1768" s="39">
        <v>1</v>
      </c>
      <c r="C1768" s="32">
        <v>9.660434</v>
      </c>
      <c r="D1768" s="32">
        <v>0.917874115086633</v>
      </c>
      <c r="E1768" s="32">
        <v>1307</v>
      </c>
      <c r="F1768" s="32">
        <v>1313</v>
      </c>
      <c r="G1768" s="32" t="s">
        <v>61</v>
      </c>
      <c r="H1768" s="32" t="s">
        <v>82</v>
      </c>
    </row>
    <row r="1769" spans="2:8">
      <c r="B1769" s="39">
        <v>2</v>
      </c>
      <c r="C1769" s="32">
        <v>9.220272</v>
      </c>
      <c r="D1769" s="32">
        <v>0.905910804407735</v>
      </c>
      <c r="E1769" s="32">
        <v>333</v>
      </c>
      <c r="F1769" s="32">
        <v>339</v>
      </c>
      <c r="G1769" s="32" t="s">
        <v>61</v>
      </c>
      <c r="H1769" s="32" t="s">
        <v>65</v>
      </c>
    </row>
    <row r="1770" spans="2:8">
      <c r="B1770" s="39">
        <v>3</v>
      </c>
      <c r="C1770" s="32">
        <v>10.036061</v>
      </c>
      <c r="D1770" s="32">
        <v>0.905047922283107</v>
      </c>
      <c r="E1770" s="32">
        <v>331</v>
      </c>
      <c r="F1770" s="32">
        <v>341</v>
      </c>
      <c r="G1770" s="32" t="s">
        <v>61</v>
      </c>
      <c r="H1770" s="32" t="s">
        <v>337</v>
      </c>
    </row>
    <row r="1771" spans="2:8">
      <c r="B1771" s="39">
        <v>4</v>
      </c>
      <c r="C1771" s="32">
        <v>9.10647</v>
      </c>
      <c r="D1771" s="32">
        <v>0.902817740785682</v>
      </c>
      <c r="E1771" s="32">
        <v>1328</v>
      </c>
      <c r="F1771" s="32">
        <v>1334</v>
      </c>
      <c r="G1771" s="32" t="s">
        <v>61</v>
      </c>
      <c r="H1771" s="32" t="s">
        <v>77</v>
      </c>
    </row>
    <row r="1773" spans="1:8">
      <c r="A1773" s="35" t="s">
        <v>896</v>
      </c>
      <c r="B1773" s="39">
        <v>1</v>
      </c>
      <c r="C1773" s="32">
        <v>9.660434</v>
      </c>
      <c r="D1773" s="32">
        <v>0.917874115086633</v>
      </c>
      <c r="E1773" s="32">
        <v>1</v>
      </c>
      <c r="F1773" s="32">
        <v>7</v>
      </c>
      <c r="G1773" s="32" t="s">
        <v>61</v>
      </c>
      <c r="H1773" s="32" t="s">
        <v>82</v>
      </c>
    </row>
    <row r="1774" spans="2:8">
      <c r="B1774" s="39">
        <v>2</v>
      </c>
      <c r="C1774" s="32">
        <v>9.660434</v>
      </c>
      <c r="D1774" s="32">
        <v>0.917874115086633</v>
      </c>
      <c r="E1774" s="32">
        <v>324</v>
      </c>
      <c r="F1774" s="32">
        <v>330</v>
      </c>
      <c r="G1774" s="32" t="s">
        <v>63</v>
      </c>
      <c r="H1774" s="32" t="s">
        <v>82</v>
      </c>
    </row>
    <row r="1775" spans="2:8">
      <c r="B1775" s="39">
        <v>3</v>
      </c>
      <c r="C1775" s="32">
        <v>9.660434</v>
      </c>
      <c r="D1775" s="32">
        <v>0.917874115086633</v>
      </c>
      <c r="E1775" s="32">
        <v>1022</v>
      </c>
      <c r="F1775" s="32">
        <v>1028</v>
      </c>
      <c r="G1775" s="32" t="s">
        <v>61</v>
      </c>
      <c r="H1775" s="32" t="s">
        <v>82</v>
      </c>
    </row>
    <row r="1776" spans="2:8">
      <c r="B1776" s="39">
        <v>4</v>
      </c>
      <c r="C1776" s="32">
        <v>10.569819</v>
      </c>
      <c r="D1776" s="32">
        <v>0.903067781517676</v>
      </c>
      <c r="E1776" s="32">
        <v>321</v>
      </c>
      <c r="F1776" s="32">
        <v>331</v>
      </c>
      <c r="G1776" s="32" t="s">
        <v>61</v>
      </c>
      <c r="H1776" s="32" t="s">
        <v>897</v>
      </c>
    </row>
    <row r="1777" spans="2:8">
      <c r="B1777" s="39">
        <v>5</v>
      </c>
      <c r="C1777" s="32">
        <v>9.898066</v>
      </c>
      <c r="D1777" s="32">
        <v>0.9015721999582</v>
      </c>
      <c r="E1777" s="32">
        <v>322</v>
      </c>
      <c r="F1777" s="32">
        <v>332</v>
      </c>
      <c r="G1777" s="32" t="s">
        <v>63</v>
      </c>
      <c r="H1777" s="32" t="s">
        <v>898</v>
      </c>
    </row>
    <row r="1779" spans="1:8">
      <c r="A1779" s="35" t="s">
        <v>899</v>
      </c>
      <c r="B1779" s="39">
        <v>1</v>
      </c>
      <c r="C1779" s="32">
        <v>12.682061</v>
      </c>
      <c r="D1779" s="32">
        <v>0.999999995741058</v>
      </c>
      <c r="E1779" s="32">
        <v>42</v>
      </c>
      <c r="F1779" s="32">
        <v>48</v>
      </c>
      <c r="G1779" s="32" t="s">
        <v>63</v>
      </c>
      <c r="H1779" s="32" t="s">
        <v>112</v>
      </c>
    </row>
    <row r="1780" spans="2:8">
      <c r="B1780" s="39">
        <v>2</v>
      </c>
      <c r="C1780" s="32">
        <v>12.682061</v>
      </c>
      <c r="D1780" s="32">
        <v>0.999999995741058</v>
      </c>
      <c r="E1780" s="32">
        <v>937</v>
      </c>
      <c r="F1780" s="32">
        <v>943</v>
      </c>
      <c r="G1780" s="32" t="s">
        <v>61</v>
      </c>
      <c r="H1780" s="32" t="s">
        <v>112</v>
      </c>
    </row>
    <row r="1781" spans="2:8">
      <c r="B1781" s="39">
        <v>3</v>
      </c>
      <c r="C1781" s="32">
        <v>12.682061</v>
      </c>
      <c r="D1781" s="32">
        <v>0.999999995741058</v>
      </c>
      <c r="E1781" s="32">
        <v>1856</v>
      </c>
      <c r="F1781" s="32">
        <v>1862</v>
      </c>
      <c r="G1781" s="32" t="s">
        <v>61</v>
      </c>
      <c r="H1781" s="32" t="s">
        <v>112</v>
      </c>
    </row>
    <row r="1782" spans="2:8">
      <c r="B1782" s="39">
        <v>4</v>
      </c>
      <c r="C1782" s="32">
        <v>13.206635</v>
      </c>
      <c r="D1782" s="32">
        <v>0.984905728713806</v>
      </c>
      <c r="E1782" s="32">
        <v>40</v>
      </c>
      <c r="F1782" s="32">
        <v>50</v>
      </c>
      <c r="G1782" s="32" t="s">
        <v>63</v>
      </c>
      <c r="H1782" s="32" t="s">
        <v>900</v>
      </c>
    </row>
    <row r="1783" spans="2:8">
      <c r="B1783" s="39">
        <v>5</v>
      </c>
      <c r="C1783" s="32">
        <v>13.127115</v>
      </c>
      <c r="D1783" s="32">
        <v>0.982902838889981</v>
      </c>
      <c r="E1783" s="32">
        <v>1854</v>
      </c>
      <c r="F1783" s="32">
        <v>1864</v>
      </c>
      <c r="G1783" s="32" t="s">
        <v>61</v>
      </c>
      <c r="H1783" s="32" t="s">
        <v>573</v>
      </c>
    </row>
    <row r="1784" spans="2:8">
      <c r="B1784" s="39">
        <v>6</v>
      </c>
      <c r="C1784" s="32">
        <v>12.872563</v>
      </c>
      <c r="D1784" s="32">
        <v>0.976491395992677</v>
      </c>
      <c r="E1784" s="32">
        <v>935</v>
      </c>
      <c r="F1784" s="32">
        <v>945</v>
      </c>
      <c r="G1784" s="32" t="s">
        <v>61</v>
      </c>
      <c r="H1784" s="32" t="s">
        <v>372</v>
      </c>
    </row>
    <row r="1785" spans="2:8">
      <c r="B1785" s="39">
        <v>7</v>
      </c>
      <c r="C1785" s="32">
        <v>14.5517645</v>
      </c>
      <c r="D1785" s="32">
        <v>0.963832534956123</v>
      </c>
      <c r="E1785" s="32">
        <v>39</v>
      </c>
      <c r="F1785" s="32">
        <v>49</v>
      </c>
      <c r="G1785" s="32" t="s">
        <v>61</v>
      </c>
      <c r="H1785" s="32" t="s">
        <v>901</v>
      </c>
    </row>
    <row r="1786" spans="2:8">
      <c r="B1786" s="39">
        <v>8</v>
      </c>
      <c r="C1786" s="32">
        <v>13.605804</v>
      </c>
      <c r="D1786" s="32">
        <v>0.949397120016357</v>
      </c>
      <c r="E1786" s="32">
        <v>1023</v>
      </c>
      <c r="F1786" s="32">
        <v>1033</v>
      </c>
      <c r="G1786" s="32" t="s">
        <v>63</v>
      </c>
      <c r="H1786" s="32" t="s">
        <v>841</v>
      </c>
    </row>
    <row r="1787" spans="2:8">
      <c r="B1787" s="39">
        <v>9</v>
      </c>
      <c r="C1787" s="32">
        <v>9.660434</v>
      </c>
      <c r="D1787" s="32">
        <v>0.917874115086633</v>
      </c>
      <c r="E1787" s="32">
        <v>1024</v>
      </c>
      <c r="F1787" s="32">
        <v>1030</v>
      </c>
      <c r="G1787" s="32" t="s">
        <v>61</v>
      </c>
      <c r="H1787" s="32" t="s">
        <v>82</v>
      </c>
    </row>
    <row r="1788" spans="2:8">
      <c r="B1788" s="39">
        <v>10</v>
      </c>
      <c r="C1788" s="32">
        <v>11.339031</v>
      </c>
      <c r="D1788" s="32">
        <v>0.912743526860465</v>
      </c>
      <c r="E1788" s="32">
        <v>1024</v>
      </c>
      <c r="F1788" s="32">
        <v>1033</v>
      </c>
      <c r="G1788" s="32" t="s">
        <v>61</v>
      </c>
      <c r="H1788" s="32" t="s">
        <v>846</v>
      </c>
    </row>
    <row r="1789" spans="2:8">
      <c r="B1789" s="39">
        <v>11</v>
      </c>
      <c r="C1789" s="32">
        <v>10.237449</v>
      </c>
      <c r="D1789" s="32">
        <v>0.910120302073917</v>
      </c>
      <c r="E1789" s="32">
        <v>1022</v>
      </c>
      <c r="F1789" s="32">
        <v>1032</v>
      </c>
      <c r="G1789" s="32" t="s">
        <v>61</v>
      </c>
      <c r="H1789" s="32" t="s">
        <v>305</v>
      </c>
    </row>
    <row r="1790" spans="2:8">
      <c r="B1790" s="39">
        <v>12</v>
      </c>
      <c r="C1790" s="32">
        <v>12.699889</v>
      </c>
      <c r="D1790" s="32">
        <v>0.90586539909801</v>
      </c>
      <c r="E1790" s="32">
        <v>1024</v>
      </c>
      <c r="F1790" s="32">
        <v>1036</v>
      </c>
      <c r="G1790" s="32" t="s">
        <v>61</v>
      </c>
      <c r="H1790" s="32" t="s">
        <v>902</v>
      </c>
    </row>
    <row r="1791" spans="2:8">
      <c r="B1791" s="39">
        <v>13</v>
      </c>
      <c r="C1791" s="32">
        <v>10.718696</v>
      </c>
      <c r="D1791" s="32">
        <v>0.90533964235541</v>
      </c>
      <c r="E1791" s="32">
        <v>856</v>
      </c>
      <c r="F1791" s="32">
        <v>866</v>
      </c>
      <c r="G1791" s="32" t="s">
        <v>63</v>
      </c>
      <c r="H1791" s="32" t="s">
        <v>903</v>
      </c>
    </row>
    <row r="1792" spans="2:8">
      <c r="B1792" s="39">
        <v>14</v>
      </c>
      <c r="C1792" s="32">
        <v>10.480408</v>
      </c>
      <c r="D1792" s="32">
        <v>0.901703352322236</v>
      </c>
      <c r="E1792" s="32">
        <v>936</v>
      </c>
      <c r="F1792" s="32">
        <v>946</v>
      </c>
      <c r="G1792" s="32" t="s">
        <v>63</v>
      </c>
      <c r="H1792" s="32" t="s">
        <v>375</v>
      </c>
    </row>
    <row r="1794" spans="1:8">
      <c r="A1794" s="35" t="s">
        <v>904</v>
      </c>
      <c r="B1794" s="39">
        <v>1</v>
      </c>
      <c r="C1794" s="32">
        <v>10.3441305</v>
      </c>
      <c r="D1794" s="32">
        <v>0.912807315820753</v>
      </c>
      <c r="E1794" s="32">
        <v>685</v>
      </c>
      <c r="F1794" s="32">
        <v>695</v>
      </c>
      <c r="G1794" s="32" t="s">
        <v>63</v>
      </c>
      <c r="H1794" s="32" t="s">
        <v>905</v>
      </c>
    </row>
    <row r="1795" spans="2:8">
      <c r="B1795" s="39">
        <v>2</v>
      </c>
      <c r="C1795" s="32">
        <v>9.220272</v>
      </c>
      <c r="D1795" s="32">
        <v>0.905910804407735</v>
      </c>
      <c r="E1795" s="32">
        <v>687</v>
      </c>
      <c r="F1795" s="32">
        <v>693</v>
      </c>
      <c r="G1795" s="32" t="s">
        <v>63</v>
      </c>
      <c r="H1795" s="32" t="s">
        <v>65</v>
      </c>
    </row>
    <row r="1797" spans="1:8">
      <c r="A1797" s="35" t="s">
        <v>906</v>
      </c>
      <c r="B1797" s="39">
        <v>1</v>
      </c>
      <c r="C1797" s="32">
        <v>11.663192</v>
      </c>
      <c r="D1797" s="32">
        <v>0.91909037183136</v>
      </c>
      <c r="E1797" s="32">
        <v>283</v>
      </c>
      <c r="F1797" s="32">
        <v>292</v>
      </c>
      <c r="G1797" s="32" t="s">
        <v>63</v>
      </c>
      <c r="H1797" s="32" t="s">
        <v>247</v>
      </c>
    </row>
    <row r="1798" spans="2:8">
      <c r="B1798" s="39">
        <v>2</v>
      </c>
      <c r="C1798" s="32">
        <v>11.333661</v>
      </c>
      <c r="D1798" s="32">
        <v>0.912638383147535</v>
      </c>
      <c r="E1798" s="32">
        <v>990</v>
      </c>
      <c r="F1798" s="32">
        <v>999</v>
      </c>
      <c r="G1798" s="32" t="s">
        <v>63</v>
      </c>
      <c r="H1798" s="32" t="s">
        <v>907</v>
      </c>
    </row>
    <row r="1799" spans="2:8">
      <c r="B1799" s="39">
        <v>3</v>
      </c>
      <c r="C1799" s="32">
        <v>11.145248</v>
      </c>
      <c r="D1799" s="32">
        <v>0.911848866818445</v>
      </c>
      <c r="E1799" s="32">
        <v>283</v>
      </c>
      <c r="F1799" s="32">
        <v>293</v>
      </c>
      <c r="G1799" s="32" t="s">
        <v>61</v>
      </c>
      <c r="H1799" s="32" t="s">
        <v>908</v>
      </c>
    </row>
    <row r="1800" spans="2:8">
      <c r="B1800" s="39">
        <v>4</v>
      </c>
      <c r="C1800" s="32">
        <v>9.220272</v>
      </c>
      <c r="D1800" s="32">
        <v>0.905910804407735</v>
      </c>
      <c r="E1800" s="32">
        <v>286</v>
      </c>
      <c r="F1800" s="32">
        <v>292</v>
      </c>
      <c r="G1800" s="32" t="s">
        <v>63</v>
      </c>
      <c r="H1800" s="32" t="s">
        <v>65</v>
      </c>
    </row>
    <row r="1802" spans="1:8">
      <c r="A1802" s="35" t="s">
        <v>909</v>
      </c>
      <c r="B1802" s="39">
        <v>1</v>
      </c>
      <c r="C1802" s="32">
        <v>9.220272</v>
      </c>
      <c r="D1802" s="32">
        <v>0.905910804407735</v>
      </c>
      <c r="E1802" s="32">
        <v>497</v>
      </c>
      <c r="F1802" s="32">
        <v>503</v>
      </c>
      <c r="G1802" s="32" t="s">
        <v>63</v>
      </c>
      <c r="H1802" s="32" t="s">
        <v>65</v>
      </c>
    </row>
    <row r="1803" spans="2:8">
      <c r="B1803" s="39">
        <v>2</v>
      </c>
      <c r="C1803" s="32">
        <v>10.920754</v>
      </c>
      <c r="D1803" s="32">
        <v>0.90455395009385</v>
      </c>
      <c r="E1803" s="32">
        <v>309</v>
      </c>
      <c r="F1803" s="32">
        <v>318</v>
      </c>
      <c r="G1803" s="32" t="s">
        <v>61</v>
      </c>
      <c r="H1803" s="32" t="s">
        <v>559</v>
      </c>
    </row>
    <row r="1805" spans="1:8">
      <c r="A1805" s="35" t="s">
        <v>910</v>
      </c>
      <c r="B1805" s="39">
        <v>1</v>
      </c>
      <c r="C1805" s="32">
        <v>11.96339</v>
      </c>
      <c r="D1805" s="32">
        <v>0.924333768699952</v>
      </c>
      <c r="E1805" s="32">
        <v>1760</v>
      </c>
      <c r="F1805" s="32">
        <v>1770</v>
      </c>
      <c r="G1805" s="32" t="s">
        <v>63</v>
      </c>
      <c r="H1805" s="32" t="s">
        <v>676</v>
      </c>
    </row>
    <row r="1806" spans="2:8">
      <c r="B1806" s="39">
        <v>2</v>
      </c>
      <c r="C1806" s="32">
        <v>11.805096</v>
      </c>
      <c r="D1806" s="32">
        <v>0.921918181098481</v>
      </c>
      <c r="E1806" s="32">
        <v>1643</v>
      </c>
      <c r="F1806" s="32">
        <v>1653</v>
      </c>
      <c r="G1806" s="32" t="s">
        <v>63</v>
      </c>
      <c r="H1806" s="32" t="s">
        <v>911</v>
      </c>
    </row>
    <row r="1807" spans="2:8">
      <c r="B1807" s="39">
        <v>3</v>
      </c>
      <c r="C1807" s="32">
        <v>9.220272</v>
      </c>
      <c r="D1807" s="32">
        <v>0.905910804407735</v>
      </c>
      <c r="E1807" s="32">
        <v>1472</v>
      </c>
      <c r="F1807" s="32">
        <v>1478</v>
      </c>
      <c r="G1807" s="32" t="s">
        <v>61</v>
      </c>
      <c r="H1807" s="32" t="s">
        <v>65</v>
      </c>
    </row>
    <row r="1808" spans="2:8">
      <c r="B1808" s="39">
        <v>4</v>
      </c>
      <c r="C1808" s="32">
        <v>9.10647</v>
      </c>
      <c r="D1808" s="32">
        <v>0.902817740785682</v>
      </c>
      <c r="E1808" s="32">
        <v>1644</v>
      </c>
      <c r="F1808" s="32">
        <v>1650</v>
      </c>
      <c r="G1808" s="32" t="s">
        <v>61</v>
      </c>
      <c r="H1808" s="32" t="s">
        <v>77</v>
      </c>
    </row>
    <row r="1809" spans="2:8">
      <c r="B1809" s="39">
        <v>5</v>
      </c>
      <c r="C1809" s="32">
        <v>9.10647</v>
      </c>
      <c r="D1809" s="32">
        <v>0.902817740785682</v>
      </c>
      <c r="E1809" s="32">
        <v>1761</v>
      </c>
      <c r="F1809" s="32">
        <v>1767</v>
      </c>
      <c r="G1809" s="32" t="s">
        <v>61</v>
      </c>
      <c r="H1809" s="32" t="s">
        <v>77</v>
      </c>
    </row>
    <row r="1811" spans="1:8">
      <c r="A1811" s="35" t="s">
        <v>912</v>
      </c>
      <c r="B1811" s="39">
        <v>1</v>
      </c>
      <c r="C1811" s="32">
        <v>14.539838</v>
      </c>
      <c r="D1811" s="32">
        <v>0.93784869006253</v>
      </c>
      <c r="E1811" s="32">
        <v>769</v>
      </c>
      <c r="F1811" s="32">
        <v>781</v>
      </c>
      <c r="G1811" s="32" t="s">
        <v>61</v>
      </c>
      <c r="H1811" s="32" t="s">
        <v>913</v>
      </c>
    </row>
    <row r="1812" spans="2:8">
      <c r="B1812" s="39">
        <v>2</v>
      </c>
      <c r="C1812" s="32">
        <v>12.219893</v>
      </c>
      <c r="D1812" s="32">
        <v>0.92999021405494</v>
      </c>
      <c r="E1812" s="32">
        <v>769</v>
      </c>
      <c r="F1812" s="32">
        <v>778</v>
      </c>
      <c r="G1812" s="32" t="s">
        <v>61</v>
      </c>
      <c r="H1812" s="32" t="s">
        <v>395</v>
      </c>
    </row>
    <row r="1813" spans="2:8">
      <c r="B1813" s="39">
        <v>3</v>
      </c>
      <c r="C1813" s="32">
        <v>15.855286</v>
      </c>
      <c r="D1813" s="32">
        <v>0.928780701854615</v>
      </c>
      <c r="E1813" s="32">
        <v>769</v>
      </c>
      <c r="F1813" s="32">
        <v>781</v>
      </c>
      <c r="G1813" s="32" t="s">
        <v>61</v>
      </c>
      <c r="H1813" s="32" t="s">
        <v>913</v>
      </c>
    </row>
    <row r="1814" spans="2:8">
      <c r="B1814" s="39">
        <v>4</v>
      </c>
      <c r="C1814" s="32">
        <v>15.121402</v>
      </c>
      <c r="D1814" s="32">
        <v>0.925567869492278</v>
      </c>
      <c r="E1814" s="32">
        <v>769</v>
      </c>
      <c r="F1814" s="32">
        <v>781</v>
      </c>
      <c r="G1814" s="32" t="s">
        <v>61</v>
      </c>
      <c r="H1814" s="32" t="s">
        <v>913</v>
      </c>
    </row>
    <row r="1815" spans="2:8">
      <c r="B1815" s="39">
        <v>5</v>
      </c>
      <c r="C1815" s="32">
        <v>13.292371</v>
      </c>
      <c r="D1815" s="32">
        <v>0.925313475768678</v>
      </c>
      <c r="E1815" s="32">
        <v>769</v>
      </c>
      <c r="F1815" s="32">
        <v>780</v>
      </c>
      <c r="G1815" s="32" t="s">
        <v>61</v>
      </c>
      <c r="H1815" s="32" t="s">
        <v>678</v>
      </c>
    </row>
    <row r="1816" spans="2:8">
      <c r="B1816" s="39">
        <v>6</v>
      </c>
      <c r="C1816" s="32">
        <v>15.1427355</v>
      </c>
      <c r="D1816" s="32">
        <v>0.923824646406281</v>
      </c>
      <c r="E1816" s="32">
        <v>769</v>
      </c>
      <c r="F1816" s="32">
        <v>781</v>
      </c>
      <c r="G1816" s="32" t="s">
        <v>61</v>
      </c>
      <c r="H1816" s="32" t="s">
        <v>913</v>
      </c>
    </row>
    <row r="1817" spans="2:8">
      <c r="B1817" s="39">
        <v>7</v>
      </c>
      <c r="C1817" s="32">
        <v>13.967541</v>
      </c>
      <c r="D1817" s="32">
        <v>0.921784275638544</v>
      </c>
      <c r="E1817" s="32">
        <v>769</v>
      </c>
      <c r="F1817" s="32">
        <v>782</v>
      </c>
      <c r="G1817" s="32" t="s">
        <v>61</v>
      </c>
      <c r="H1817" s="32" t="s">
        <v>914</v>
      </c>
    </row>
    <row r="1818" spans="2:8">
      <c r="B1818" s="39">
        <v>8</v>
      </c>
      <c r="C1818" s="32">
        <v>15.59894</v>
      </c>
      <c r="D1818" s="32">
        <v>0.920381622669631</v>
      </c>
      <c r="E1818" s="32">
        <v>769</v>
      </c>
      <c r="F1818" s="32">
        <v>782</v>
      </c>
      <c r="G1818" s="32" t="s">
        <v>61</v>
      </c>
      <c r="H1818" s="32" t="s">
        <v>914</v>
      </c>
    </row>
    <row r="1819" spans="2:8">
      <c r="B1819" s="39">
        <v>9</v>
      </c>
      <c r="C1819" s="32">
        <v>14.718345</v>
      </c>
      <c r="D1819" s="32">
        <v>0.91275246475079</v>
      </c>
      <c r="E1819" s="32">
        <v>769</v>
      </c>
      <c r="F1819" s="32">
        <v>782</v>
      </c>
      <c r="G1819" s="32" t="s">
        <v>61</v>
      </c>
      <c r="H1819" s="32" t="s">
        <v>914</v>
      </c>
    </row>
    <row r="1820" spans="2:8">
      <c r="B1820" s="39">
        <v>10</v>
      </c>
      <c r="C1820" s="32">
        <v>9.220272</v>
      </c>
      <c r="D1820" s="32">
        <v>0.905910804407735</v>
      </c>
      <c r="E1820" s="32">
        <v>184</v>
      </c>
      <c r="F1820" s="32">
        <v>190</v>
      </c>
      <c r="G1820" s="32" t="s">
        <v>63</v>
      </c>
      <c r="H1820" s="32" t="s">
        <v>65</v>
      </c>
    </row>
    <row r="1821" spans="2:8">
      <c r="B1821" s="39">
        <v>11</v>
      </c>
      <c r="C1821" s="32">
        <v>15.166408</v>
      </c>
      <c r="D1821" s="32">
        <v>0.903854617585738</v>
      </c>
      <c r="E1821" s="32">
        <v>769</v>
      </c>
      <c r="F1821" s="32">
        <v>781</v>
      </c>
      <c r="G1821" s="32" t="s">
        <v>61</v>
      </c>
      <c r="H1821" s="32" t="s">
        <v>913</v>
      </c>
    </row>
    <row r="1822" spans="2:8">
      <c r="B1822" s="39">
        <v>12</v>
      </c>
      <c r="C1822" s="32">
        <v>13.976686</v>
      </c>
      <c r="D1822" s="32">
        <v>0.903157493134534</v>
      </c>
      <c r="E1822" s="32">
        <v>769</v>
      </c>
      <c r="F1822" s="32">
        <v>782</v>
      </c>
      <c r="G1822" s="32" t="s">
        <v>61</v>
      </c>
      <c r="H1822" s="32" t="s">
        <v>914</v>
      </c>
    </row>
    <row r="1824" spans="1:8">
      <c r="A1824" s="35" t="s">
        <v>915</v>
      </c>
      <c r="B1824" s="39">
        <v>1</v>
      </c>
      <c r="C1824" s="32">
        <v>12.744072</v>
      </c>
      <c r="D1824" s="32">
        <v>0.940253274882307</v>
      </c>
      <c r="E1824" s="32">
        <v>1410</v>
      </c>
      <c r="F1824" s="32">
        <v>1419</v>
      </c>
      <c r="G1824" s="32" t="s">
        <v>63</v>
      </c>
      <c r="H1824" s="32" t="s">
        <v>849</v>
      </c>
    </row>
    <row r="1825" spans="2:8">
      <c r="B1825" s="39">
        <v>2</v>
      </c>
      <c r="C1825" s="32">
        <v>14.435515</v>
      </c>
      <c r="D1825" s="32">
        <v>0.915308798573142</v>
      </c>
      <c r="E1825" s="32">
        <v>1825</v>
      </c>
      <c r="F1825" s="32">
        <v>1837</v>
      </c>
      <c r="G1825" s="32" t="s">
        <v>61</v>
      </c>
      <c r="H1825" s="32" t="s">
        <v>150</v>
      </c>
    </row>
    <row r="1826" spans="2:8">
      <c r="B1826" s="39">
        <v>3</v>
      </c>
      <c r="C1826" s="32">
        <v>12.430195</v>
      </c>
      <c r="D1826" s="32">
        <v>0.901177381226322</v>
      </c>
      <c r="E1826" s="32">
        <v>1407</v>
      </c>
      <c r="F1826" s="32">
        <v>1419</v>
      </c>
      <c r="G1826" s="32" t="s">
        <v>63</v>
      </c>
      <c r="H1826" s="32" t="s">
        <v>916</v>
      </c>
    </row>
    <row r="1828" spans="1:8">
      <c r="A1828" s="35" t="s">
        <v>917</v>
      </c>
      <c r="B1828" s="39">
        <v>1</v>
      </c>
      <c r="C1828" s="32">
        <v>9.220272</v>
      </c>
      <c r="D1828" s="32">
        <v>0.905910804407735</v>
      </c>
      <c r="E1828" s="32">
        <v>230</v>
      </c>
      <c r="F1828" s="32">
        <v>236</v>
      </c>
      <c r="G1828" s="32" t="s">
        <v>63</v>
      </c>
      <c r="H1828" s="32" t="s">
        <v>65</v>
      </c>
    </row>
    <row r="1829" spans="2:8">
      <c r="B1829" s="39">
        <v>2</v>
      </c>
      <c r="C1829" s="32">
        <v>9.220272</v>
      </c>
      <c r="D1829" s="32">
        <v>0.905910804407735</v>
      </c>
      <c r="E1829" s="32">
        <v>1821</v>
      </c>
      <c r="F1829" s="32">
        <v>1827</v>
      </c>
      <c r="G1829" s="32" t="s">
        <v>63</v>
      </c>
      <c r="H1829" s="32" t="s">
        <v>65</v>
      </c>
    </row>
    <row r="1830" spans="2:8">
      <c r="B1830" s="39">
        <v>3</v>
      </c>
      <c r="C1830" s="32">
        <v>10.651718</v>
      </c>
      <c r="D1830" s="32">
        <v>0.90431756111361</v>
      </c>
      <c r="E1830" s="32">
        <v>227</v>
      </c>
      <c r="F1830" s="32">
        <v>237</v>
      </c>
      <c r="G1830" s="32" t="s">
        <v>61</v>
      </c>
      <c r="H1830" s="32" t="s">
        <v>410</v>
      </c>
    </row>
    <row r="1832" spans="1:2">
      <c r="A1832" s="35" t="s">
        <v>918</v>
      </c>
      <c r="B1832" s="39" t="s">
        <v>88</v>
      </c>
    </row>
    <row r="1834" spans="1:8">
      <c r="A1834" s="35" t="s">
        <v>919</v>
      </c>
      <c r="B1834" s="39">
        <v>1</v>
      </c>
      <c r="C1834" s="32">
        <v>10.880356</v>
      </c>
      <c r="D1834" s="32">
        <v>0.903762972856512</v>
      </c>
      <c r="E1834" s="32">
        <v>1418</v>
      </c>
      <c r="F1834" s="32">
        <v>1427</v>
      </c>
      <c r="G1834" s="32" t="s">
        <v>63</v>
      </c>
      <c r="H1834" s="32" t="s">
        <v>494</v>
      </c>
    </row>
    <row r="1835" spans="2:8">
      <c r="B1835" s="39">
        <v>2</v>
      </c>
      <c r="C1835" s="32">
        <v>9.10647</v>
      </c>
      <c r="D1835" s="32">
        <v>0.902817740785682</v>
      </c>
      <c r="E1835" s="32">
        <v>1316</v>
      </c>
      <c r="F1835" s="32">
        <v>1322</v>
      </c>
      <c r="G1835" s="32" t="s">
        <v>63</v>
      </c>
      <c r="H1835" s="32" t="s">
        <v>77</v>
      </c>
    </row>
    <row r="1837" spans="1:8">
      <c r="A1837" s="35" t="s">
        <v>920</v>
      </c>
      <c r="B1837" s="39">
        <v>1</v>
      </c>
      <c r="C1837" s="32">
        <v>11.835926</v>
      </c>
      <c r="D1837" s="32">
        <v>0.922388654854869</v>
      </c>
      <c r="E1837" s="32">
        <v>1620</v>
      </c>
      <c r="F1837" s="32">
        <v>1630</v>
      </c>
      <c r="G1837" s="32" t="s">
        <v>63</v>
      </c>
      <c r="H1837" s="32" t="s">
        <v>921</v>
      </c>
    </row>
    <row r="1838" spans="2:8">
      <c r="B1838" s="39">
        <v>2</v>
      </c>
      <c r="C1838" s="32">
        <v>9.660434</v>
      </c>
      <c r="D1838" s="32">
        <v>0.917874115086633</v>
      </c>
      <c r="E1838" s="32">
        <v>717</v>
      </c>
      <c r="F1838" s="32">
        <v>723</v>
      </c>
      <c r="G1838" s="32" t="s">
        <v>61</v>
      </c>
      <c r="H1838" s="32" t="s">
        <v>82</v>
      </c>
    </row>
    <row r="1839" spans="2:8">
      <c r="B1839" s="39">
        <v>3</v>
      </c>
      <c r="C1839" s="32">
        <v>9.660434</v>
      </c>
      <c r="D1839" s="32">
        <v>0.917874115086633</v>
      </c>
      <c r="E1839" s="32">
        <v>824</v>
      </c>
      <c r="F1839" s="32">
        <v>830</v>
      </c>
      <c r="G1839" s="32" t="s">
        <v>61</v>
      </c>
      <c r="H1839" s="32" t="s">
        <v>82</v>
      </c>
    </row>
    <row r="1840" spans="2:8">
      <c r="B1840" s="39">
        <v>4</v>
      </c>
      <c r="C1840" s="32">
        <v>9.660434</v>
      </c>
      <c r="D1840" s="32">
        <v>0.917874115086633</v>
      </c>
      <c r="E1840" s="32">
        <v>1621</v>
      </c>
      <c r="F1840" s="32">
        <v>1627</v>
      </c>
      <c r="G1840" s="32" t="s">
        <v>61</v>
      </c>
      <c r="H1840" s="32" t="s">
        <v>82</v>
      </c>
    </row>
    <row r="1841" spans="2:8">
      <c r="B1841" s="39">
        <v>5</v>
      </c>
      <c r="C1841" s="32">
        <v>10.145767</v>
      </c>
      <c r="D1841" s="32">
        <v>0.907811104597052</v>
      </c>
      <c r="E1841" s="32">
        <v>715</v>
      </c>
      <c r="F1841" s="32">
        <v>725</v>
      </c>
      <c r="G1841" s="32" t="s">
        <v>61</v>
      </c>
      <c r="H1841" s="32" t="s">
        <v>107</v>
      </c>
    </row>
    <row r="1842" spans="2:8">
      <c r="B1842" s="39">
        <v>6</v>
      </c>
      <c r="C1842" s="32">
        <v>11.9571085</v>
      </c>
      <c r="D1842" s="32">
        <v>0.904500257810818</v>
      </c>
      <c r="E1842" s="32">
        <v>571</v>
      </c>
      <c r="F1842" s="32">
        <v>582</v>
      </c>
      <c r="G1842" s="32" t="s">
        <v>63</v>
      </c>
      <c r="H1842" s="32" t="s">
        <v>922</v>
      </c>
    </row>
    <row r="1843" spans="2:8">
      <c r="B1843" s="39">
        <v>7</v>
      </c>
      <c r="C1843" s="32">
        <v>9.10647</v>
      </c>
      <c r="D1843" s="32">
        <v>0.902817740785682</v>
      </c>
      <c r="E1843" s="32">
        <v>780</v>
      </c>
      <c r="F1843" s="32">
        <v>786</v>
      </c>
      <c r="G1843" s="32" t="s">
        <v>63</v>
      </c>
      <c r="H1843" s="32" t="s">
        <v>77</v>
      </c>
    </row>
    <row r="1844" spans="2:8">
      <c r="B1844" s="39">
        <v>8</v>
      </c>
      <c r="C1844" s="32">
        <v>10.434539</v>
      </c>
      <c r="D1844" s="32">
        <v>0.901003390176078</v>
      </c>
      <c r="E1844" s="32">
        <v>1353</v>
      </c>
      <c r="F1844" s="32">
        <v>1363</v>
      </c>
      <c r="G1844" s="32" t="s">
        <v>61</v>
      </c>
      <c r="H1844" s="32" t="s">
        <v>270</v>
      </c>
    </row>
    <row r="1846" spans="1:8">
      <c r="A1846" s="35" t="s">
        <v>923</v>
      </c>
      <c r="B1846" s="39">
        <v>1</v>
      </c>
      <c r="C1846" s="32">
        <v>12.682061</v>
      </c>
      <c r="D1846" s="32">
        <v>0.999999995741058</v>
      </c>
      <c r="E1846" s="32">
        <v>578</v>
      </c>
      <c r="F1846" s="32">
        <v>584</v>
      </c>
      <c r="G1846" s="32" t="s">
        <v>63</v>
      </c>
      <c r="H1846" s="32" t="s">
        <v>112</v>
      </c>
    </row>
    <row r="1847" spans="2:8">
      <c r="B1847" s="39">
        <v>2</v>
      </c>
      <c r="C1847" s="32">
        <v>12.11409</v>
      </c>
      <c r="D1847" s="32">
        <v>0.957387593946515</v>
      </c>
      <c r="E1847" s="32">
        <v>576</v>
      </c>
      <c r="F1847" s="32">
        <v>586</v>
      </c>
      <c r="G1847" s="32" t="s">
        <v>63</v>
      </c>
      <c r="H1847" s="32" t="s">
        <v>924</v>
      </c>
    </row>
    <row r="1848" spans="2:8">
      <c r="B1848" s="39">
        <v>3</v>
      </c>
      <c r="C1848" s="32">
        <v>9.220272</v>
      </c>
      <c r="D1848" s="32">
        <v>0.905910804407735</v>
      </c>
      <c r="E1848" s="32">
        <v>467</v>
      </c>
      <c r="F1848" s="32">
        <v>473</v>
      </c>
      <c r="G1848" s="32" t="s">
        <v>61</v>
      </c>
      <c r="H1848" s="32" t="s">
        <v>65</v>
      </c>
    </row>
    <row r="1850" spans="1:8">
      <c r="A1850" s="35" t="s">
        <v>925</v>
      </c>
      <c r="B1850" s="39">
        <v>1</v>
      </c>
      <c r="C1850" s="32">
        <v>12.16278</v>
      </c>
      <c r="D1850" s="32">
        <v>0.927376465452515</v>
      </c>
      <c r="E1850" s="32">
        <v>296</v>
      </c>
      <c r="F1850" s="32">
        <v>306</v>
      </c>
      <c r="G1850" s="32" t="s">
        <v>61</v>
      </c>
      <c r="H1850" s="32" t="s">
        <v>926</v>
      </c>
    </row>
    <row r="1851" spans="2:8">
      <c r="B1851" s="39">
        <v>2</v>
      </c>
      <c r="C1851" s="32">
        <v>9.660434</v>
      </c>
      <c r="D1851" s="32">
        <v>0.917874115086633</v>
      </c>
      <c r="E1851" s="32">
        <v>299</v>
      </c>
      <c r="F1851" s="32">
        <v>305</v>
      </c>
      <c r="G1851" s="32" t="s">
        <v>63</v>
      </c>
      <c r="H1851" s="32" t="s">
        <v>82</v>
      </c>
    </row>
    <row r="1852" spans="2:8">
      <c r="B1852" s="39">
        <v>3</v>
      </c>
      <c r="C1852" s="32">
        <v>10.355859</v>
      </c>
      <c r="D1852" s="32">
        <v>0.913102718229558</v>
      </c>
      <c r="E1852" s="32">
        <v>297</v>
      </c>
      <c r="F1852" s="32">
        <v>307</v>
      </c>
      <c r="G1852" s="32" t="s">
        <v>63</v>
      </c>
      <c r="H1852" s="32" t="s">
        <v>927</v>
      </c>
    </row>
    <row r="1853" spans="2:8">
      <c r="B1853" s="39">
        <v>4</v>
      </c>
      <c r="C1853" s="32">
        <v>10.832585</v>
      </c>
      <c r="D1853" s="32">
        <v>0.907077606873332</v>
      </c>
      <c r="E1853" s="32">
        <v>1254</v>
      </c>
      <c r="F1853" s="32">
        <v>1264</v>
      </c>
      <c r="G1853" s="32" t="s">
        <v>63</v>
      </c>
      <c r="H1853" s="32" t="s">
        <v>236</v>
      </c>
    </row>
    <row r="1854" spans="2:8">
      <c r="B1854" s="39">
        <v>5</v>
      </c>
      <c r="C1854" s="32">
        <v>10.093203</v>
      </c>
      <c r="D1854" s="32">
        <v>0.906487150298099</v>
      </c>
      <c r="E1854" s="32">
        <v>1062</v>
      </c>
      <c r="F1854" s="32">
        <v>1072</v>
      </c>
      <c r="G1854" s="32" t="s">
        <v>63</v>
      </c>
      <c r="H1854" s="32" t="s">
        <v>928</v>
      </c>
    </row>
    <row r="1855" spans="2:8">
      <c r="B1855" s="39">
        <v>6</v>
      </c>
      <c r="C1855" s="32">
        <v>9.10647</v>
      </c>
      <c r="D1855" s="32">
        <v>0.902817740785682</v>
      </c>
      <c r="E1855" s="32">
        <v>15</v>
      </c>
      <c r="F1855" s="32">
        <v>21</v>
      </c>
      <c r="G1855" s="32" t="s">
        <v>63</v>
      </c>
      <c r="H1855" s="32" t="s">
        <v>77</v>
      </c>
    </row>
    <row r="1856" spans="2:8">
      <c r="B1856" s="39">
        <v>7</v>
      </c>
      <c r="C1856" s="32">
        <v>9.10647</v>
      </c>
      <c r="D1856" s="32">
        <v>0.902817740785682</v>
      </c>
      <c r="E1856" s="32">
        <v>1064</v>
      </c>
      <c r="F1856" s="32">
        <v>1070</v>
      </c>
      <c r="G1856" s="32" t="s">
        <v>63</v>
      </c>
      <c r="H1856" s="32" t="s">
        <v>77</v>
      </c>
    </row>
    <row r="1857" spans="2:8">
      <c r="B1857" s="39">
        <v>8</v>
      </c>
      <c r="C1857" s="32">
        <v>9.10647</v>
      </c>
      <c r="D1857" s="32">
        <v>0.902817740785682</v>
      </c>
      <c r="E1857" s="32">
        <v>1255</v>
      </c>
      <c r="F1857" s="32">
        <v>1261</v>
      </c>
      <c r="G1857" s="32" t="s">
        <v>61</v>
      </c>
      <c r="H1857" s="32" t="s">
        <v>77</v>
      </c>
    </row>
    <row r="1859" spans="1:8">
      <c r="A1859" s="35" t="s">
        <v>929</v>
      </c>
      <c r="B1859" s="39">
        <v>1</v>
      </c>
      <c r="C1859" s="32">
        <v>12.682061</v>
      </c>
      <c r="D1859" s="32">
        <v>0.999999995741058</v>
      </c>
      <c r="E1859" s="32">
        <v>875</v>
      </c>
      <c r="F1859" s="32">
        <v>881</v>
      </c>
      <c r="G1859" s="32" t="s">
        <v>61</v>
      </c>
      <c r="H1859" s="32" t="s">
        <v>112</v>
      </c>
    </row>
    <row r="1860" spans="2:8">
      <c r="B1860" s="39">
        <v>2</v>
      </c>
      <c r="C1860" s="32">
        <v>13.154673</v>
      </c>
      <c r="D1860" s="32">
        <v>0.983596931263118</v>
      </c>
      <c r="E1860" s="32">
        <v>873</v>
      </c>
      <c r="F1860" s="32">
        <v>883</v>
      </c>
      <c r="G1860" s="32" t="s">
        <v>61</v>
      </c>
      <c r="H1860" s="32" t="s">
        <v>930</v>
      </c>
    </row>
    <row r="1861" spans="2:8">
      <c r="B1861" s="39">
        <v>3</v>
      </c>
      <c r="C1861" s="32">
        <v>12.806575</v>
      </c>
      <c r="D1861" s="32">
        <v>0.937200821360009</v>
      </c>
      <c r="E1861" s="32">
        <v>874</v>
      </c>
      <c r="F1861" s="32">
        <v>884</v>
      </c>
      <c r="G1861" s="32" t="s">
        <v>63</v>
      </c>
      <c r="H1861" s="32" t="s">
        <v>867</v>
      </c>
    </row>
    <row r="1862" spans="2:8">
      <c r="B1862" s="39">
        <v>4</v>
      </c>
      <c r="C1862" s="32">
        <v>9.660434</v>
      </c>
      <c r="D1862" s="32">
        <v>0.917874115086633</v>
      </c>
      <c r="E1862" s="32">
        <v>1500</v>
      </c>
      <c r="F1862" s="32">
        <v>1506</v>
      </c>
      <c r="G1862" s="32" t="s">
        <v>63</v>
      </c>
      <c r="H1862" s="32" t="s">
        <v>82</v>
      </c>
    </row>
    <row r="1863" spans="2:8">
      <c r="B1863" s="39">
        <v>5</v>
      </c>
      <c r="C1863" s="32">
        <v>10.476223</v>
      </c>
      <c r="D1863" s="32">
        <v>0.916134352106425</v>
      </c>
      <c r="E1863" s="32">
        <v>1498</v>
      </c>
      <c r="F1863" s="32">
        <v>1508</v>
      </c>
      <c r="G1863" s="32" t="s">
        <v>63</v>
      </c>
      <c r="H1863" s="32" t="s">
        <v>726</v>
      </c>
    </row>
    <row r="1865" spans="1:8">
      <c r="A1865" s="35" t="s">
        <v>931</v>
      </c>
      <c r="B1865" s="39">
        <v>1</v>
      </c>
      <c r="C1865" s="32">
        <v>9.660434</v>
      </c>
      <c r="D1865" s="32">
        <v>0.917874115086633</v>
      </c>
      <c r="E1865" s="32">
        <v>594</v>
      </c>
      <c r="F1865" s="32">
        <v>600</v>
      </c>
      <c r="G1865" s="32" t="s">
        <v>63</v>
      </c>
      <c r="H1865" s="32" t="s">
        <v>82</v>
      </c>
    </row>
    <row r="1866" spans="2:8">
      <c r="B1866" s="39">
        <v>2</v>
      </c>
      <c r="C1866" s="32">
        <v>9.660434</v>
      </c>
      <c r="D1866" s="32">
        <v>0.917874115086633</v>
      </c>
      <c r="E1866" s="32">
        <v>982</v>
      </c>
      <c r="F1866" s="32">
        <v>988</v>
      </c>
      <c r="G1866" s="32" t="s">
        <v>63</v>
      </c>
      <c r="H1866" s="32" t="s">
        <v>82</v>
      </c>
    </row>
    <row r="1867" spans="2:8">
      <c r="B1867" s="39">
        <v>3</v>
      </c>
      <c r="C1867" s="32">
        <v>9.660434</v>
      </c>
      <c r="D1867" s="32">
        <v>0.917874115086633</v>
      </c>
      <c r="E1867" s="32">
        <v>1902</v>
      </c>
      <c r="F1867" s="32">
        <v>1908</v>
      </c>
      <c r="G1867" s="32" t="s">
        <v>63</v>
      </c>
      <c r="H1867" s="32" t="s">
        <v>82</v>
      </c>
    </row>
    <row r="1868" spans="2:8">
      <c r="B1868" s="39">
        <v>4</v>
      </c>
      <c r="C1868" s="32">
        <v>12.780492</v>
      </c>
      <c r="D1868" s="32">
        <v>0.917334632566523</v>
      </c>
      <c r="E1868" s="32">
        <v>589</v>
      </c>
      <c r="F1868" s="32">
        <v>600</v>
      </c>
      <c r="G1868" s="32" t="s">
        <v>63</v>
      </c>
      <c r="H1868" s="32" t="s">
        <v>809</v>
      </c>
    </row>
    <row r="1869" spans="2:8">
      <c r="B1869" s="39">
        <v>5</v>
      </c>
      <c r="C1869" s="32">
        <v>11.1007185</v>
      </c>
      <c r="D1869" s="32">
        <v>0.908077524857176</v>
      </c>
      <c r="E1869" s="32">
        <v>1195</v>
      </c>
      <c r="F1869" s="32">
        <v>1204</v>
      </c>
      <c r="G1869" s="32" t="s">
        <v>61</v>
      </c>
      <c r="H1869" s="32" t="s">
        <v>702</v>
      </c>
    </row>
    <row r="1870" spans="2:8">
      <c r="B1870" s="39">
        <v>6</v>
      </c>
      <c r="C1870" s="32">
        <v>10.066193</v>
      </c>
      <c r="D1870" s="32">
        <v>0.905806845612608</v>
      </c>
      <c r="E1870" s="32">
        <v>1900</v>
      </c>
      <c r="F1870" s="32">
        <v>1910</v>
      </c>
      <c r="G1870" s="32" t="s">
        <v>63</v>
      </c>
      <c r="H1870" s="32" t="s">
        <v>85</v>
      </c>
    </row>
    <row r="1872" spans="1:8">
      <c r="A1872" s="35" t="s">
        <v>932</v>
      </c>
      <c r="B1872" s="39">
        <v>1</v>
      </c>
      <c r="C1872" s="32">
        <v>9.10647</v>
      </c>
      <c r="D1872" s="32">
        <v>0.902817740785682</v>
      </c>
      <c r="E1872" s="32">
        <v>612</v>
      </c>
      <c r="F1872" s="32">
        <v>618</v>
      </c>
      <c r="G1872" s="32" t="s">
        <v>61</v>
      </c>
      <c r="H1872" s="32" t="s">
        <v>77</v>
      </c>
    </row>
    <row r="1873" spans="2:8">
      <c r="B1873" s="39">
        <v>2</v>
      </c>
      <c r="C1873" s="32">
        <v>9.10647</v>
      </c>
      <c r="D1873" s="32">
        <v>0.902817740785682</v>
      </c>
      <c r="E1873" s="32">
        <v>1386</v>
      </c>
      <c r="F1873" s="32">
        <v>1392</v>
      </c>
      <c r="G1873" s="32" t="s">
        <v>61</v>
      </c>
      <c r="H1873" s="32" t="s">
        <v>77</v>
      </c>
    </row>
    <row r="1876" spans="1:8">
      <c r="A1876" s="35" t="s">
        <v>933</v>
      </c>
      <c r="B1876" s="39">
        <v>1</v>
      </c>
      <c r="C1876" s="32">
        <v>12.983766</v>
      </c>
      <c r="D1876" s="32">
        <v>0.907168028960775</v>
      </c>
      <c r="E1876" s="32">
        <v>1887</v>
      </c>
      <c r="F1876" s="32">
        <v>1900</v>
      </c>
      <c r="G1876" s="32" t="s">
        <v>63</v>
      </c>
      <c r="H1876" s="32" t="s">
        <v>934</v>
      </c>
    </row>
    <row r="1877" spans="2:8">
      <c r="B1877" s="39">
        <v>2</v>
      </c>
      <c r="C1877" s="32">
        <v>10.885154</v>
      </c>
      <c r="D1877" s="32">
        <v>0.903856913190334</v>
      </c>
      <c r="E1877" s="32">
        <v>1056</v>
      </c>
      <c r="F1877" s="32">
        <v>1065</v>
      </c>
      <c r="G1877" s="32" t="s">
        <v>61</v>
      </c>
      <c r="H1877" s="32" t="s">
        <v>126</v>
      </c>
    </row>
    <row r="1878" spans="2:8">
      <c r="B1878" s="39">
        <v>3</v>
      </c>
      <c r="C1878" s="32">
        <v>11.838252</v>
      </c>
      <c r="D1878" s="32">
        <v>0.902647599507633</v>
      </c>
      <c r="E1878" s="32">
        <v>1889</v>
      </c>
      <c r="F1878" s="32">
        <v>1900</v>
      </c>
      <c r="G1878" s="32" t="s">
        <v>63</v>
      </c>
      <c r="H1878" s="32" t="s">
        <v>935</v>
      </c>
    </row>
    <row r="1880" spans="1:8">
      <c r="A1880" s="35" t="s">
        <v>936</v>
      </c>
      <c r="B1880" s="39">
        <v>1</v>
      </c>
      <c r="C1880" s="32">
        <v>12.682061</v>
      </c>
      <c r="D1880" s="32">
        <v>0.999999995741058</v>
      </c>
      <c r="E1880" s="32">
        <v>1601</v>
      </c>
      <c r="F1880" s="32">
        <v>1607</v>
      </c>
      <c r="G1880" s="32" t="s">
        <v>63</v>
      </c>
      <c r="H1880" s="32" t="s">
        <v>112</v>
      </c>
    </row>
    <row r="1881" spans="2:8">
      <c r="B1881" s="39">
        <v>2</v>
      </c>
      <c r="C1881" s="32">
        <v>12.830736</v>
      </c>
      <c r="D1881" s="32">
        <v>0.975437886946671</v>
      </c>
      <c r="E1881" s="32">
        <v>1599</v>
      </c>
      <c r="F1881" s="32">
        <v>1609</v>
      </c>
      <c r="G1881" s="32" t="s">
        <v>63</v>
      </c>
      <c r="H1881" s="32" t="s">
        <v>253</v>
      </c>
    </row>
    <row r="1882" spans="2:8">
      <c r="B1882" s="39">
        <v>3</v>
      </c>
      <c r="C1882" s="32">
        <v>14.219882</v>
      </c>
      <c r="D1882" s="32">
        <v>0.9587679856763</v>
      </c>
      <c r="E1882" s="32">
        <v>1598</v>
      </c>
      <c r="F1882" s="32">
        <v>1608</v>
      </c>
      <c r="G1882" s="32" t="s">
        <v>61</v>
      </c>
      <c r="H1882" s="32" t="s">
        <v>937</v>
      </c>
    </row>
    <row r="1883" spans="2:8">
      <c r="B1883" s="39">
        <v>4</v>
      </c>
      <c r="C1883" s="32">
        <v>12.192785</v>
      </c>
      <c r="D1883" s="32">
        <v>0.927834350746911</v>
      </c>
      <c r="E1883" s="32">
        <v>1173</v>
      </c>
      <c r="F1883" s="32">
        <v>1183</v>
      </c>
      <c r="G1883" s="32" t="s">
        <v>61</v>
      </c>
      <c r="H1883" s="32" t="s">
        <v>938</v>
      </c>
    </row>
    <row r="1884" spans="2:8">
      <c r="B1884" s="39">
        <v>5</v>
      </c>
      <c r="C1884" s="32">
        <v>13.008795</v>
      </c>
      <c r="D1884" s="32">
        <v>0.92089327357731</v>
      </c>
      <c r="E1884" s="32">
        <v>1019</v>
      </c>
      <c r="F1884" s="32">
        <v>1030</v>
      </c>
      <c r="G1884" s="32" t="s">
        <v>63</v>
      </c>
      <c r="H1884" s="32" t="s">
        <v>939</v>
      </c>
    </row>
    <row r="1885" spans="2:8">
      <c r="B1885" s="39">
        <v>6</v>
      </c>
      <c r="C1885" s="32">
        <v>9.660434</v>
      </c>
      <c r="D1885" s="32">
        <v>0.917874115086633</v>
      </c>
      <c r="E1885" s="32">
        <v>1176</v>
      </c>
      <c r="F1885" s="32">
        <v>1182</v>
      </c>
      <c r="G1885" s="32" t="s">
        <v>63</v>
      </c>
      <c r="H1885" s="32" t="s">
        <v>82</v>
      </c>
    </row>
    <row r="1886" spans="2:8">
      <c r="B1886" s="39">
        <v>7</v>
      </c>
      <c r="C1886" s="32">
        <v>13.538904</v>
      </c>
      <c r="D1886" s="32">
        <v>0.91541589193411</v>
      </c>
      <c r="E1886" s="32">
        <v>1017</v>
      </c>
      <c r="F1886" s="32">
        <v>1030</v>
      </c>
      <c r="G1886" s="32" t="s">
        <v>63</v>
      </c>
      <c r="H1886" s="32" t="s">
        <v>940</v>
      </c>
    </row>
    <row r="1887" spans="2:8">
      <c r="B1887" s="39">
        <v>8</v>
      </c>
      <c r="C1887" s="32">
        <v>12.33037</v>
      </c>
      <c r="D1887" s="32">
        <v>0.910318419499483</v>
      </c>
      <c r="E1887" s="32">
        <v>1603</v>
      </c>
      <c r="F1887" s="32">
        <v>1614</v>
      </c>
      <c r="G1887" s="32" t="s">
        <v>63</v>
      </c>
      <c r="H1887" s="32" t="s">
        <v>941</v>
      </c>
    </row>
    <row r="1888" spans="2:8">
      <c r="B1888" s="39">
        <v>9</v>
      </c>
      <c r="C1888" s="32">
        <v>11.204115</v>
      </c>
      <c r="D1888" s="32">
        <v>0.910101956789732</v>
      </c>
      <c r="E1888" s="32">
        <v>1021</v>
      </c>
      <c r="F1888" s="32">
        <v>1030</v>
      </c>
      <c r="G1888" s="32" t="s">
        <v>63</v>
      </c>
      <c r="H1888" s="32" t="s">
        <v>92</v>
      </c>
    </row>
    <row r="1889" spans="2:8">
      <c r="B1889" s="39">
        <v>10</v>
      </c>
      <c r="C1889" s="32">
        <v>12.429901</v>
      </c>
      <c r="D1889" s="32">
        <v>0.90117227537401</v>
      </c>
      <c r="E1889" s="32">
        <v>1018</v>
      </c>
      <c r="F1889" s="32">
        <v>1030</v>
      </c>
      <c r="G1889" s="32" t="s">
        <v>63</v>
      </c>
      <c r="H1889" s="32" t="s">
        <v>942</v>
      </c>
    </row>
    <row r="1891" spans="1:8">
      <c r="A1891" s="35" t="s">
        <v>943</v>
      </c>
      <c r="B1891" s="39">
        <v>1</v>
      </c>
      <c r="C1891" s="32">
        <v>13.484492</v>
      </c>
      <c r="D1891" s="32">
        <v>0.92830814339132</v>
      </c>
      <c r="E1891" s="32">
        <v>182</v>
      </c>
      <c r="F1891" s="32">
        <v>193</v>
      </c>
      <c r="G1891" s="32" t="s">
        <v>61</v>
      </c>
      <c r="H1891" s="32" t="s">
        <v>944</v>
      </c>
    </row>
    <row r="1892" spans="2:8">
      <c r="B1892" s="39">
        <v>2</v>
      </c>
      <c r="C1892" s="32">
        <v>14.276444</v>
      </c>
      <c r="D1892" s="32">
        <v>0.926373751846153</v>
      </c>
      <c r="E1892" s="32">
        <v>182</v>
      </c>
      <c r="F1892" s="32">
        <v>195</v>
      </c>
      <c r="G1892" s="32" t="s">
        <v>61</v>
      </c>
      <c r="H1892" s="32" t="s">
        <v>945</v>
      </c>
    </row>
    <row r="1893" spans="2:8">
      <c r="B1893" s="39">
        <v>3</v>
      </c>
      <c r="C1893" s="32">
        <v>9.660434</v>
      </c>
      <c r="D1893" s="32">
        <v>0.917874115086633</v>
      </c>
      <c r="E1893" s="32">
        <v>1687</v>
      </c>
      <c r="F1893" s="32">
        <v>1693</v>
      </c>
      <c r="G1893" s="32" t="s">
        <v>63</v>
      </c>
      <c r="H1893" s="32" t="s">
        <v>82</v>
      </c>
    </row>
    <row r="1894" spans="2:8">
      <c r="B1894" s="39">
        <v>4</v>
      </c>
      <c r="C1894" s="32">
        <v>11.355603</v>
      </c>
      <c r="D1894" s="32">
        <v>0.915058895520122</v>
      </c>
      <c r="E1894" s="32">
        <v>1534</v>
      </c>
      <c r="F1894" s="32">
        <v>1544</v>
      </c>
      <c r="G1894" s="32" t="s">
        <v>61</v>
      </c>
      <c r="H1894" s="32" t="s">
        <v>946</v>
      </c>
    </row>
    <row r="1895" spans="2:8">
      <c r="B1895" s="39">
        <v>5</v>
      </c>
      <c r="C1895" s="32">
        <v>12.940369</v>
      </c>
      <c r="D1895" s="32">
        <v>0.906523267268981</v>
      </c>
      <c r="E1895" s="32">
        <v>1601</v>
      </c>
      <c r="F1895" s="32">
        <v>1614</v>
      </c>
      <c r="G1895" s="32" t="s">
        <v>63</v>
      </c>
      <c r="H1895" s="32" t="s">
        <v>947</v>
      </c>
    </row>
    <row r="1896" spans="2:8">
      <c r="B1896" s="39">
        <v>6</v>
      </c>
      <c r="C1896" s="32">
        <v>9.10647</v>
      </c>
      <c r="D1896" s="32">
        <v>0.902817740785682</v>
      </c>
      <c r="E1896" s="32">
        <v>1280</v>
      </c>
      <c r="F1896" s="32">
        <v>1286</v>
      </c>
      <c r="G1896" s="32" t="s">
        <v>63</v>
      </c>
      <c r="H1896" s="32" t="s">
        <v>77</v>
      </c>
    </row>
    <row r="1897" spans="2:8">
      <c r="B1897" s="39">
        <v>7</v>
      </c>
      <c r="C1897" s="32">
        <v>10.535675</v>
      </c>
      <c r="D1897" s="32">
        <v>0.902546735616291</v>
      </c>
      <c r="E1897" s="32">
        <v>1605</v>
      </c>
      <c r="F1897" s="32">
        <v>1615</v>
      </c>
      <c r="G1897" s="32" t="s">
        <v>61</v>
      </c>
      <c r="H1897" s="32" t="s">
        <v>357</v>
      </c>
    </row>
    <row r="1898" spans="2:8">
      <c r="B1898" s="39">
        <v>8</v>
      </c>
      <c r="C1898" s="32">
        <v>11.797337</v>
      </c>
      <c r="D1898" s="32">
        <v>0.902009834931034</v>
      </c>
      <c r="E1898" s="32">
        <v>1603</v>
      </c>
      <c r="F1898" s="32">
        <v>1614</v>
      </c>
      <c r="G1898" s="32" t="s">
        <v>63</v>
      </c>
      <c r="H1898" s="32" t="s">
        <v>811</v>
      </c>
    </row>
    <row r="1900" spans="1:8">
      <c r="A1900" s="35" t="s">
        <v>948</v>
      </c>
      <c r="B1900" s="39">
        <v>1</v>
      </c>
      <c r="C1900" s="32">
        <v>12.988192</v>
      </c>
      <c r="D1900" s="32">
        <v>0.939972305884038</v>
      </c>
      <c r="E1900" s="32">
        <v>448</v>
      </c>
      <c r="F1900" s="32">
        <v>458</v>
      </c>
      <c r="G1900" s="32" t="s">
        <v>63</v>
      </c>
      <c r="H1900" s="32" t="s">
        <v>797</v>
      </c>
    </row>
    <row r="1901" spans="2:8">
      <c r="B1901" s="39">
        <v>2</v>
      </c>
      <c r="C1901" s="32">
        <v>9.660434</v>
      </c>
      <c r="D1901" s="32">
        <v>0.917874115086633</v>
      </c>
      <c r="E1901" s="32">
        <v>449</v>
      </c>
      <c r="F1901" s="32">
        <v>455</v>
      </c>
      <c r="G1901" s="32" t="s">
        <v>61</v>
      </c>
      <c r="H1901" s="32" t="s">
        <v>82</v>
      </c>
    </row>
    <row r="1902" spans="2:8">
      <c r="B1902" s="39">
        <v>3</v>
      </c>
      <c r="C1902" s="32">
        <v>10.355952</v>
      </c>
      <c r="D1902" s="32">
        <v>0.913105072225009</v>
      </c>
      <c r="E1902" s="32">
        <v>447</v>
      </c>
      <c r="F1902" s="32">
        <v>457</v>
      </c>
      <c r="G1902" s="32" t="s">
        <v>61</v>
      </c>
      <c r="H1902" s="32" t="s">
        <v>949</v>
      </c>
    </row>
    <row r="1903" spans="2:8">
      <c r="B1903" s="39">
        <v>4</v>
      </c>
      <c r="C1903" s="32">
        <v>12.283372</v>
      </c>
      <c r="D1903" s="32">
        <v>0.909585844246019</v>
      </c>
      <c r="E1903" s="32">
        <v>33</v>
      </c>
      <c r="F1903" s="32">
        <v>44</v>
      </c>
      <c r="G1903" s="32" t="s">
        <v>61</v>
      </c>
      <c r="H1903" s="32" t="s">
        <v>950</v>
      </c>
    </row>
    <row r="1904" spans="2:8">
      <c r="B1904" s="39">
        <v>5</v>
      </c>
      <c r="C1904" s="32">
        <v>12.606313</v>
      </c>
      <c r="D1904" s="32">
        <v>0.901560097074791</v>
      </c>
      <c r="E1904" s="32">
        <v>33</v>
      </c>
      <c r="F1904" s="32">
        <v>46</v>
      </c>
      <c r="G1904" s="32" t="s">
        <v>61</v>
      </c>
      <c r="H1904" s="32" t="s">
        <v>951</v>
      </c>
    </row>
    <row r="1906" spans="1:8">
      <c r="A1906" s="35" t="s">
        <v>952</v>
      </c>
      <c r="B1906" s="39">
        <v>1</v>
      </c>
      <c r="C1906" s="32">
        <v>13.526909</v>
      </c>
      <c r="D1906" s="32">
        <v>0.955580692529454</v>
      </c>
      <c r="E1906" s="32">
        <v>476</v>
      </c>
      <c r="F1906" s="32">
        <v>485</v>
      </c>
      <c r="G1906" s="32" t="s">
        <v>63</v>
      </c>
      <c r="H1906" s="32" t="s">
        <v>464</v>
      </c>
    </row>
    <row r="1907" spans="2:8">
      <c r="B1907" s="39">
        <v>2</v>
      </c>
      <c r="C1907" s="32">
        <v>12.01643</v>
      </c>
      <c r="D1907" s="32">
        <v>0.925143155870061</v>
      </c>
      <c r="E1907" s="32">
        <v>476</v>
      </c>
      <c r="F1907" s="32">
        <v>486</v>
      </c>
      <c r="G1907" s="32" t="s">
        <v>61</v>
      </c>
      <c r="H1907" s="32" t="s">
        <v>467</v>
      </c>
    </row>
    <row r="1909" spans="1:8">
      <c r="A1909" s="35" t="s">
        <v>953</v>
      </c>
      <c r="B1909" s="39">
        <v>1</v>
      </c>
      <c r="C1909" s="32">
        <v>13.978274</v>
      </c>
      <c r="D1909" s="32">
        <v>0.936004903275163</v>
      </c>
      <c r="E1909" s="32">
        <v>264</v>
      </c>
      <c r="F1909" s="32">
        <v>275</v>
      </c>
      <c r="G1909" s="32" t="s">
        <v>63</v>
      </c>
      <c r="H1909" s="32" t="s">
        <v>954</v>
      </c>
    </row>
    <row r="1910" spans="2:8">
      <c r="B1910" s="39">
        <v>2</v>
      </c>
      <c r="C1910" s="32">
        <v>12.363472</v>
      </c>
      <c r="D1910" s="32">
        <v>0.932801384613072</v>
      </c>
      <c r="E1910" s="32">
        <v>266</v>
      </c>
      <c r="F1910" s="32">
        <v>275</v>
      </c>
      <c r="G1910" s="32" t="s">
        <v>63</v>
      </c>
      <c r="H1910" s="32" t="s">
        <v>955</v>
      </c>
    </row>
    <row r="1911" spans="2:8">
      <c r="B1911" s="39">
        <v>3</v>
      </c>
      <c r="C1911" s="32">
        <v>14.160096</v>
      </c>
      <c r="D1911" s="32">
        <v>0.924645130235366</v>
      </c>
      <c r="E1911" s="32">
        <v>262</v>
      </c>
      <c r="F1911" s="32">
        <v>275</v>
      </c>
      <c r="G1911" s="32" t="s">
        <v>63</v>
      </c>
      <c r="H1911" s="32" t="s">
        <v>956</v>
      </c>
    </row>
    <row r="1912" spans="2:8">
      <c r="B1912" s="39">
        <v>4</v>
      </c>
      <c r="C1912" s="32">
        <v>9.660434</v>
      </c>
      <c r="D1912" s="32">
        <v>0.917874115086633</v>
      </c>
      <c r="E1912" s="32">
        <v>920</v>
      </c>
      <c r="F1912" s="32">
        <v>926</v>
      </c>
      <c r="G1912" s="32" t="s">
        <v>61</v>
      </c>
      <c r="H1912" s="32" t="s">
        <v>82</v>
      </c>
    </row>
    <row r="1913" spans="2:8">
      <c r="B1913" s="39">
        <v>5</v>
      </c>
      <c r="C1913" s="32">
        <v>12.688423</v>
      </c>
      <c r="D1913" s="32">
        <v>0.91589952476545</v>
      </c>
      <c r="E1913" s="32">
        <v>963</v>
      </c>
      <c r="F1913" s="32">
        <v>974</v>
      </c>
      <c r="G1913" s="32" t="s">
        <v>63</v>
      </c>
      <c r="H1913" s="32" t="s">
        <v>957</v>
      </c>
    </row>
    <row r="1914" spans="2:8">
      <c r="B1914" s="39">
        <v>6</v>
      </c>
      <c r="C1914" s="32">
        <v>14.462406</v>
      </c>
      <c r="D1914" s="32">
        <v>0.912309784930057</v>
      </c>
      <c r="E1914" s="32">
        <v>263</v>
      </c>
      <c r="F1914" s="32">
        <v>275</v>
      </c>
      <c r="G1914" s="32" t="s">
        <v>63</v>
      </c>
      <c r="H1914" s="32" t="s">
        <v>958</v>
      </c>
    </row>
    <row r="1915" spans="2:8">
      <c r="B1915" s="39">
        <v>7</v>
      </c>
      <c r="C1915" s="32">
        <v>12.217761</v>
      </c>
      <c r="D1915" s="32">
        <v>0.908563143564461</v>
      </c>
      <c r="E1915" s="32">
        <v>110</v>
      </c>
      <c r="F1915" s="32">
        <v>121</v>
      </c>
      <c r="G1915" s="32" t="s">
        <v>61</v>
      </c>
      <c r="H1915" s="32" t="s">
        <v>641</v>
      </c>
    </row>
    <row r="1916" spans="2:8">
      <c r="B1916" s="39">
        <v>8</v>
      </c>
      <c r="C1916" s="32">
        <v>14.46544</v>
      </c>
      <c r="D1916" s="32">
        <v>0.908528336127758</v>
      </c>
      <c r="E1916" s="32">
        <v>262</v>
      </c>
      <c r="F1916" s="32">
        <v>275</v>
      </c>
      <c r="G1916" s="32" t="s">
        <v>63</v>
      </c>
      <c r="H1916" s="32" t="s">
        <v>956</v>
      </c>
    </row>
    <row r="1917" spans="2:8">
      <c r="B1917" s="39">
        <v>9</v>
      </c>
      <c r="C1917" s="32">
        <v>14.233731</v>
      </c>
      <c r="D1917" s="32">
        <v>0.906906783230636</v>
      </c>
      <c r="E1917" s="32">
        <v>262</v>
      </c>
      <c r="F1917" s="32">
        <v>275</v>
      </c>
      <c r="G1917" s="32" t="s">
        <v>63</v>
      </c>
      <c r="H1917" s="32" t="s">
        <v>956</v>
      </c>
    </row>
    <row r="1919" spans="1:8">
      <c r="A1919" s="35" t="s">
        <v>959</v>
      </c>
      <c r="B1919" s="39">
        <v>1</v>
      </c>
      <c r="C1919" s="32">
        <v>9.660434</v>
      </c>
      <c r="D1919" s="32">
        <v>0.917874115086633</v>
      </c>
      <c r="E1919" s="32">
        <v>1085</v>
      </c>
      <c r="F1919" s="32">
        <v>1091</v>
      </c>
      <c r="G1919" s="32" t="s">
        <v>61</v>
      </c>
      <c r="H1919" s="32" t="s">
        <v>82</v>
      </c>
    </row>
    <row r="1920" spans="2:8">
      <c r="B1920" s="39">
        <v>2</v>
      </c>
      <c r="C1920" s="32">
        <v>9.660434</v>
      </c>
      <c r="D1920" s="32">
        <v>0.917874115086633</v>
      </c>
      <c r="E1920" s="32">
        <v>1223</v>
      </c>
      <c r="F1920" s="32">
        <v>1229</v>
      </c>
      <c r="G1920" s="32" t="s">
        <v>61</v>
      </c>
      <c r="H1920" s="32" t="s">
        <v>82</v>
      </c>
    </row>
    <row r="1921" spans="2:8">
      <c r="B1921" s="39">
        <v>3</v>
      </c>
      <c r="C1921" s="32">
        <v>9.660434</v>
      </c>
      <c r="D1921" s="32">
        <v>0.917874115086633</v>
      </c>
      <c r="E1921" s="32">
        <v>1733</v>
      </c>
      <c r="F1921" s="32">
        <v>1739</v>
      </c>
      <c r="G1921" s="32" t="s">
        <v>61</v>
      </c>
      <c r="H1921" s="32" t="s">
        <v>82</v>
      </c>
    </row>
    <row r="1922" spans="2:8">
      <c r="B1922" s="39">
        <v>4</v>
      </c>
      <c r="C1922" s="32">
        <v>11.459137</v>
      </c>
      <c r="D1922" s="32">
        <v>0.916638827542356</v>
      </c>
      <c r="E1922" s="32">
        <v>1222</v>
      </c>
      <c r="F1922" s="32">
        <v>1232</v>
      </c>
      <c r="G1922" s="32" t="s">
        <v>63</v>
      </c>
      <c r="H1922" s="32" t="s">
        <v>960</v>
      </c>
    </row>
    <row r="1923" spans="2:8">
      <c r="B1923" s="39">
        <v>5</v>
      </c>
      <c r="C1923" s="32">
        <v>10.452704</v>
      </c>
      <c r="D1923" s="32">
        <v>0.915541985965301</v>
      </c>
      <c r="E1923" s="32">
        <v>1083</v>
      </c>
      <c r="F1923" s="32">
        <v>1093</v>
      </c>
      <c r="G1923" s="32" t="s">
        <v>61</v>
      </c>
      <c r="H1923" s="32" t="s">
        <v>294</v>
      </c>
    </row>
    <row r="1924" spans="2:8">
      <c r="B1924" s="39">
        <v>6</v>
      </c>
      <c r="C1924" s="32">
        <v>10.252914</v>
      </c>
      <c r="D1924" s="32">
        <v>0.910509840280422</v>
      </c>
      <c r="E1924" s="32">
        <v>1731</v>
      </c>
      <c r="F1924" s="32">
        <v>1741</v>
      </c>
      <c r="G1924" s="32" t="s">
        <v>61</v>
      </c>
      <c r="H1924" s="32" t="s">
        <v>520</v>
      </c>
    </row>
    <row r="1925" spans="2:8">
      <c r="B1925" s="39">
        <v>7</v>
      </c>
      <c r="C1925" s="32">
        <v>9.220272</v>
      </c>
      <c r="D1925" s="32">
        <v>0.905910804407735</v>
      </c>
      <c r="E1925" s="32">
        <v>1523</v>
      </c>
      <c r="F1925" s="32">
        <v>1529</v>
      </c>
      <c r="G1925" s="32" t="s">
        <v>61</v>
      </c>
      <c r="H1925" s="32" t="s">
        <v>65</v>
      </c>
    </row>
    <row r="1926" spans="2:8">
      <c r="B1926" s="39">
        <v>8</v>
      </c>
      <c r="C1926" s="32">
        <v>9.220272</v>
      </c>
      <c r="D1926" s="32">
        <v>0.905910804407735</v>
      </c>
      <c r="E1926" s="32">
        <v>1657</v>
      </c>
      <c r="F1926" s="32">
        <v>1663</v>
      </c>
      <c r="G1926" s="32" t="s">
        <v>63</v>
      </c>
      <c r="H1926" s="32" t="s">
        <v>65</v>
      </c>
    </row>
    <row r="1927" spans="2:8">
      <c r="B1927" s="39">
        <v>9</v>
      </c>
      <c r="C1927" s="32">
        <v>9.973395</v>
      </c>
      <c r="D1927" s="32">
        <v>0.903469544312495</v>
      </c>
      <c r="E1927" s="32">
        <v>1521</v>
      </c>
      <c r="F1927" s="32">
        <v>1531</v>
      </c>
      <c r="G1927" s="32" t="s">
        <v>61</v>
      </c>
      <c r="H1927" s="32" t="s">
        <v>413</v>
      </c>
    </row>
    <row r="1928" spans="2:8">
      <c r="B1928" s="39">
        <v>10</v>
      </c>
      <c r="C1928" s="32">
        <v>9.10647</v>
      </c>
      <c r="D1928" s="32">
        <v>0.902817740785682</v>
      </c>
      <c r="E1928" s="32">
        <v>998</v>
      </c>
      <c r="F1928" s="32">
        <v>1004</v>
      </c>
      <c r="G1928" s="32" t="s">
        <v>61</v>
      </c>
      <c r="H1928" s="32" t="s">
        <v>77</v>
      </c>
    </row>
    <row r="1929" spans="2:8">
      <c r="B1929" s="39">
        <v>11</v>
      </c>
      <c r="C1929" s="32">
        <v>9.913611</v>
      </c>
      <c r="D1929" s="32">
        <v>0.901963755875092</v>
      </c>
      <c r="E1929" s="32">
        <v>1221</v>
      </c>
      <c r="F1929" s="32">
        <v>1231</v>
      </c>
      <c r="G1929" s="32" t="s">
        <v>61</v>
      </c>
      <c r="H1929" s="32" t="s">
        <v>273</v>
      </c>
    </row>
    <row r="1931" spans="1:8">
      <c r="A1931" s="35" t="s">
        <v>961</v>
      </c>
      <c r="B1931" s="39">
        <v>1</v>
      </c>
      <c r="C1931" s="32">
        <v>13.056301</v>
      </c>
      <c r="D1931" s="32">
        <v>0.941011661697381</v>
      </c>
      <c r="E1931" s="32">
        <v>1779</v>
      </c>
      <c r="F1931" s="32">
        <v>1789</v>
      </c>
      <c r="G1931" s="32" t="s">
        <v>61</v>
      </c>
      <c r="H1931" s="32" t="s">
        <v>962</v>
      </c>
    </row>
    <row r="1932" spans="2:8">
      <c r="B1932" s="39">
        <v>2</v>
      </c>
      <c r="C1932" s="32">
        <v>11.766588</v>
      </c>
      <c r="D1932" s="32">
        <v>0.921114803763917</v>
      </c>
      <c r="E1932" s="32">
        <v>1779</v>
      </c>
      <c r="F1932" s="32">
        <v>1788</v>
      </c>
      <c r="G1932" s="32" t="s">
        <v>63</v>
      </c>
      <c r="H1932" s="32" t="s">
        <v>963</v>
      </c>
    </row>
    <row r="1933" spans="2:8">
      <c r="B1933" s="39">
        <v>3</v>
      </c>
      <c r="C1933" s="32">
        <v>11.737359</v>
      </c>
      <c r="D1933" s="32">
        <v>0.920884515561022</v>
      </c>
      <c r="E1933" s="32">
        <v>1344</v>
      </c>
      <c r="F1933" s="32">
        <v>1354</v>
      </c>
      <c r="G1933" s="32" t="s">
        <v>63</v>
      </c>
      <c r="H1933" s="32" t="s">
        <v>81</v>
      </c>
    </row>
    <row r="1934" spans="2:8">
      <c r="B1934" s="39">
        <v>4</v>
      </c>
      <c r="C1934" s="32">
        <v>9.660434</v>
      </c>
      <c r="D1934" s="32">
        <v>0.917874115086633</v>
      </c>
      <c r="E1934" s="32">
        <v>1028</v>
      </c>
      <c r="F1934" s="32">
        <v>1034</v>
      </c>
      <c r="G1934" s="32" t="s">
        <v>63</v>
      </c>
      <c r="H1934" s="32" t="s">
        <v>82</v>
      </c>
    </row>
    <row r="1935" spans="2:8">
      <c r="B1935" s="39">
        <v>5</v>
      </c>
      <c r="C1935" s="32">
        <v>10.452704</v>
      </c>
      <c r="D1935" s="32">
        <v>0.915541985965301</v>
      </c>
      <c r="E1935" s="32">
        <v>1026</v>
      </c>
      <c r="F1935" s="32">
        <v>1036</v>
      </c>
      <c r="G1935" s="32" t="s">
        <v>63</v>
      </c>
      <c r="H1935" s="32" t="s">
        <v>294</v>
      </c>
    </row>
    <row r="1936" spans="2:8">
      <c r="B1936" s="39">
        <v>6</v>
      </c>
      <c r="C1936" s="32">
        <v>9.220272</v>
      </c>
      <c r="D1936" s="32">
        <v>0.905910804407735</v>
      </c>
      <c r="E1936" s="32">
        <v>1652</v>
      </c>
      <c r="F1936" s="32">
        <v>1658</v>
      </c>
      <c r="G1936" s="32" t="s">
        <v>63</v>
      </c>
      <c r="H1936" s="32" t="s">
        <v>65</v>
      </c>
    </row>
    <row r="1937" spans="2:8">
      <c r="B1937" s="39">
        <v>7</v>
      </c>
      <c r="C1937" s="32">
        <v>9.10647</v>
      </c>
      <c r="D1937" s="32">
        <v>0.902817740785682</v>
      </c>
      <c r="E1937" s="32">
        <v>1345</v>
      </c>
      <c r="F1937" s="32">
        <v>1351</v>
      </c>
      <c r="G1937" s="32" t="s">
        <v>61</v>
      </c>
      <c r="H1937" s="32" t="s">
        <v>77</v>
      </c>
    </row>
    <row r="1938" spans="2:8">
      <c r="B1938" s="39">
        <v>8</v>
      </c>
      <c r="C1938" s="32">
        <v>9.10647</v>
      </c>
      <c r="D1938" s="32">
        <v>0.902817740785682</v>
      </c>
      <c r="E1938" s="32">
        <v>1782</v>
      </c>
      <c r="F1938" s="32">
        <v>1788</v>
      </c>
      <c r="G1938" s="32" t="s">
        <v>63</v>
      </c>
      <c r="H1938" s="32" t="s">
        <v>77</v>
      </c>
    </row>
    <row r="1939" spans="2:8">
      <c r="B1939" s="39">
        <v>9</v>
      </c>
      <c r="C1939" s="32">
        <v>9.844128</v>
      </c>
      <c r="D1939" s="32">
        <v>0.900213656338327</v>
      </c>
      <c r="E1939" s="32">
        <v>1780</v>
      </c>
      <c r="F1939" s="32">
        <v>1790</v>
      </c>
      <c r="G1939" s="32" t="s">
        <v>63</v>
      </c>
      <c r="H1939" s="32" t="s">
        <v>964</v>
      </c>
    </row>
    <row r="1941" spans="1:8">
      <c r="A1941" s="35" t="s">
        <v>965</v>
      </c>
      <c r="B1941" s="39">
        <v>1</v>
      </c>
      <c r="C1941" s="32">
        <v>9.660434</v>
      </c>
      <c r="D1941" s="32">
        <v>0.917874115086633</v>
      </c>
      <c r="E1941" s="32">
        <v>830</v>
      </c>
      <c r="F1941" s="32">
        <v>836</v>
      </c>
      <c r="G1941" s="32" t="s">
        <v>63</v>
      </c>
      <c r="H1941" s="32" t="s">
        <v>82</v>
      </c>
    </row>
    <row r="1942" spans="2:8">
      <c r="B1942" s="39">
        <v>2</v>
      </c>
      <c r="C1942" s="32">
        <v>11.272578</v>
      </c>
      <c r="D1942" s="32">
        <v>0.911442422427732</v>
      </c>
      <c r="E1942" s="32">
        <v>182</v>
      </c>
      <c r="F1942" s="32">
        <v>191</v>
      </c>
      <c r="G1942" s="32" t="s">
        <v>63</v>
      </c>
      <c r="H1942" s="32" t="s">
        <v>491</v>
      </c>
    </row>
    <row r="1943" spans="2:8">
      <c r="B1943" s="39">
        <v>3</v>
      </c>
      <c r="C1943" s="32">
        <v>9.10647</v>
      </c>
      <c r="D1943" s="32">
        <v>0.902817740785682</v>
      </c>
      <c r="E1943" s="32">
        <v>226</v>
      </c>
      <c r="F1943" s="32">
        <v>232</v>
      </c>
      <c r="G1943" s="32" t="s">
        <v>61</v>
      </c>
      <c r="H1943" s="32" t="s">
        <v>77</v>
      </c>
    </row>
    <row r="1945" spans="1:8">
      <c r="A1945" s="35" t="s">
        <v>966</v>
      </c>
      <c r="B1945" s="39">
        <v>1</v>
      </c>
      <c r="C1945" s="32">
        <v>12.236657</v>
      </c>
      <c r="D1945" s="32">
        <v>0.930318435718213</v>
      </c>
      <c r="E1945" s="32">
        <v>553</v>
      </c>
      <c r="F1945" s="32">
        <v>562</v>
      </c>
      <c r="G1945" s="32" t="s">
        <v>63</v>
      </c>
      <c r="H1945" s="32" t="s">
        <v>967</v>
      </c>
    </row>
    <row r="1946" spans="2:8">
      <c r="B1946" s="39">
        <v>2</v>
      </c>
      <c r="C1946" s="32">
        <v>12.158185</v>
      </c>
      <c r="D1946" s="32">
        <v>0.927306348446877</v>
      </c>
      <c r="E1946" s="32">
        <v>553</v>
      </c>
      <c r="F1946" s="32">
        <v>563</v>
      </c>
      <c r="G1946" s="32" t="s">
        <v>61</v>
      </c>
      <c r="H1946" s="32" t="s">
        <v>968</v>
      </c>
    </row>
    <row r="1948" spans="1:8">
      <c r="A1948" s="35" t="s">
        <v>969</v>
      </c>
      <c r="B1948" s="39">
        <v>1</v>
      </c>
      <c r="C1948" s="32">
        <v>12.236657</v>
      </c>
      <c r="D1948" s="32">
        <v>0.930318435718213</v>
      </c>
      <c r="E1948" s="32">
        <v>1334</v>
      </c>
      <c r="F1948" s="32">
        <v>1343</v>
      </c>
      <c r="G1948" s="32" t="s">
        <v>63</v>
      </c>
      <c r="H1948" s="32" t="s">
        <v>967</v>
      </c>
    </row>
    <row r="1949" spans="2:8">
      <c r="B1949" s="39">
        <v>2</v>
      </c>
      <c r="C1949" s="32">
        <v>12.158185</v>
      </c>
      <c r="D1949" s="32">
        <v>0.927306348446877</v>
      </c>
      <c r="E1949" s="32">
        <v>1334</v>
      </c>
      <c r="F1949" s="32">
        <v>1344</v>
      </c>
      <c r="G1949" s="32" t="s">
        <v>61</v>
      </c>
      <c r="H1949" s="32" t="s">
        <v>968</v>
      </c>
    </row>
    <row r="1950" spans="2:8">
      <c r="B1950" s="39">
        <v>3</v>
      </c>
      <c r="C1950" s="32">
        <v>12.136978</v>
      </c>
      <c r="D1950" s="32">
        <v>0.926982730378304</v>
      </c>
      <c r="E1950" s="32">
        <v>475</v>
      </c>
      <c r="F1950" s="32">
        <v>485</v>
      </c>
      <c r="G1950" s="32" t="s">
        <v>63</v>
      </c>
      <c r="H1950" s="32" t="s">
        <v>343</v>
      </c>
    </row>
    <row r="1951" spans="2:8">
      <c r="B1951" s="39">
        <v>4</v>
      </c>
      <c r="C1951" s="32">
        <v>9.10647</v>
      </c>
      <c r="D1951" s="32">
        <v>0.902817740785682</v>
      </c>
      <c r="E1951" s="32">
        <v>476</v>
      </c>
      <c r="F1951" s="32">
        <v>482</v>
      </c>
      <c r="G1951" s="32" t="s">
        <v>61</v>
      </c>
      <c r="H1951" s="32" t="s">
        <v>77</v>
      </c>
    </row>
    <row r="1953" spans="1:2">
      <c r="A1953" s="35" t="s">
        <v>970</v>
      </c>
      <c r="B1953" s="39" t="s">
        <v>88</v>
      </c>
    </row>
    <row r="1955" spans="1:2">
      <c r="A1955" s="35" t="s">
        <v>971</v>
      </c>
      <c r="B1955" s="39" t="s">
        <v>88</v>
      </c>
    </row>
    <row r="1957" spans="1:2">
      <c r="A1957" s="35" t="s">
        <v>972</v>
      </c>
      <c r="B1957" s="39" t="s">
        <v>88</v>
      </c>
    </row>
    <row r="1959" spans="1:8">
      <c r="A1959" s="35" t="s">
        <v>973</v>
      </c>
      <c r="B1959" s="39">
        <v>1</v>
      </c>
      <c r="C1959" s="32">
        <v>15.19074</v>
      </c>
      <c r="D1959" s="32">
        <v>0.939957713872661</v>
      </c>
      <c r="E1959" s="32">
        <v>1182</v>
      </c>
      <c r="F1959" s="32">
        <v>1195</v>
      </c>
      <c r="G1959" s="32" t="s">
        <v>61</v>
      </c>
      <c r="H1959" s="32" t="s">
        <v>974</v>
      </c>
    </row>
    <row r="1960" spans="2:8">
      <c r="B1960" s="39">
        <v>2</v>
      </c>
      <c r="C1960" s="32">
        <v>14.189136</v>
      </c>
      <c r="D1960" s="32">
        <v>0.93929167340649</v>
      </c>
      <c r="E1960" s="32">
        <v>1182</v>
      </c>
      <c r="F1960" s="32">
        <v>1193</v>
      </c>
      <c r="G1960" s="32" t="s">
        <v>61</v>
      </c>
      <c r="H1960" s="32" t="s">
        <v>975</v>
      </c>
    </row>
    <row r="1961" spans="2:8">
      <c r="B1961" s="39">
        <v>3</v>
      </c>
      <c r="C1961" s="32">
        <v>9.220272</v>
      </c>
      <c r="D1961" s="32">
        <v>0.905910804407735</v>
      </c>
      <c r="E1961" s="32">
        <v>1156</v>
      </c>
      <c r="F1961" s="32">
        <v>1162</v>
      </c>
      <c r="G1961" s="32" t="s">
        <v>63</v>
      </c>
      <c r="H1961" s="32" t="s">
        <v>65</v>
      </c>
    </row>
    <row r="1962" spans="2:8">
      <c r="B1962" s="39">
        <v>4</v>
      </c>
      <c r="C1962" s="32">
        <v>10.651718</v>
      </c>
      <c r="D1962" s="32">
        <v>0.90431756111361</v>
      </c>
      <c r="E1962" s="32">
        <v>1153</v>
      </c>
      <c r="F1962" s="32">
        <v>1163</v>
      </c>
      <c r="G1962" s="32" t="s">
        <v>61</v>
      </c>
      <c r="H1962" s="32" t="s">
        <v>410</v>
      </c>
    </row>
    <row r="1964" spans="1:8">
      <c r="A1964" s="35" t="s">
        <v>976</v>
      </c>
      <c r="B1964" s="39">
        <v>1</v>
      </c>
      <c r="C1964" s="32">
        <v>12.682061</v>
      </c>
      <c r="D1964" s="32">
        <v>0.999999995741058</v>
      </c>
      <c r="E1964" s="32">
        <v>216</v>
      </c>
      <c r="F1964" s="32">
        <v>222</v>
      </c>
      <c r="G1964" s="32" t="s">
        <v>61</v>
      </c>
      <c r="H1964" s="32" t="s">
        <v>112</v>
      </c>
    </row>
    <row r="1965" spans="2:8">
      <c r="B1965" s="39">
        <v>2</v>
      </c>
      <c r="C1965" s="32">
        <v>12.872563</v>
      </c>
      <c r="D1965" s="32">
        <v>0.976491395992677</v>
      </c>
      <c r="E1965" s="32">
        <v>214</v>
      </c>
      <c r="F1965" s="32">
        <v>224</v>
      </c>
      <c r="G1965" s="32" t="s">
        <v>61</v>
      </c>
      <c r="H1965" s="32" t="s">
        <v>372</v>
      </c>
    </row>
    <row r="1966" spans="2:8">
      <c r="B1966" s="39">
        <v>3</v>
      </c>
      <c r="C1966" s="32">
        <v>12.62445</v>
      </c>
      <c r="D1966" s="32">
        <v>0.934421580014891</v>
      </c>
      <c r="E1966" s="32">
        <v>215</v>
      </c>
      <c r="F1966" s="32">
        <v>225</v>
      </c>
      <c r="G1966" s="32" t="s">
        <v>63</v>
      </c>
      <c r="H1966" s="32" t="s">
        <v>977</v>
      </c>
    </row>
    <row r="1967" spans="2:8">
      <c r="B1967" s="39">
        <v>4</v>
      </c>
      <c r="C1967" s="32">
        <v>11.703591</v>
      </c>
      <c r="D1967" s="32">
        <v>0.919881367740998</v>
      </c>
      <c r="E1967" s="32">
        <v>1749</v>
      </c>
      <c r="F1967" s="32">
        <v>1758</v>
      </c>
      <c r="G1967" s="32" t="s">
        <v>61</v>
      </c>
      <c r="H1967" s="32" t="s">
        <v>68</v>
      </c>
    </row>
    <row r="1968" spans="2:8">
      <c r="B1968" s="39">
        <v>5</v>
      </c>
      <c r="C1968" s="32">
        <v>12.532581</v>
      </c>
      <c r="D1968" s="32">
        <v>0.902957135460677</v>
      </c>
      <c r="E1968" s="32">
        <v>1749</v>
      </c>
      <c r="F1968" s="32">
        <v>1761</v>
      </c>
      <c r="G1968" s="32" t="s">
        <v>61</v>
      </c>
      <c r="H1968" s="32" t="s">
        <v>978</v>
      </c>
    </row>
    <row r="1970" spans="1:8">
      <c r="A1970" s="35" t="s">
        <v>979</v>
      </c>
      <c r="B1970" s="39">
        <v>1</v>
      </c>
      <c r="C1970" s="32">
        <v>12.116497</v>
      </c>
      <c r="D1970" s="32">
        <v>0.927965782122383</v>
      </c>
      <c r="E1970" s="32">
        <v>1351</v>
      </c>
      <c r="F1970" s="32">
        <v>1360</v>
      </c>
      <c r="G1970" s="32" t="s">
        <v>63</v>
      </c>
      <c r="H1970" s="32" t="s">
        <v>183</v>
      </c>
    </row>
    <row r="1972" spans="1:8">
      <c r="A1972" s="35" t="s">
        <v>980</v>
      </c>
      <c r="B1972" s="39">
        <v>1</v>
      </c>
      <c r="C1972" s="32">
        <v>12.116497</v>
      </c>
      <c r="D1972" s="32">
        <v>0.927965782122383</v>
      </c>
      <c r="E1972" s="32">
        <v>1013</v>
      </c>
      <c r="F1972" s="32">
        <v>1022</v>
      </c>
      <c r="G1972" s="32" t="s">
        <v>63</v>
      </c>
      <c r="H1972" s="32" t="s">
        <v>183</v>
      </c>
    </row>
    <row r="1974" spans="1:8">
      <c r="A1974" s="35" t="s">
        <v>981</v>
      </c>
      <c r="B1974" s="39">
        <v>1</v>
      </c>
      <c r="C1974" s="32">
        <v>13.886594</v>
      </c>
      <c r="D1974" s="32">
        <v>0.93457584563801</v>
      </c>
      <c r="E1974" s="32">
        <v>408</v>
      </c>
      <c r="F1974" s="32">
        <v>419</v>
      </c>
      <c r="G1974" s="32" t="s">
        <v>61</v>
      </c>
      <c r="H1974" s="32" t="s">
        <v>982</v>
      </c>
    </row>
    <row r="1975" spans="2:8">
      <c r="B1975" s="39">
        <v>2</v>
      </c>
      <c r="C1975" s="32">
        <v>16.036963</v>
      </c>
      <c r="D1975" s="32">
        <v>0.933208860334513</v>
      </c>
      <c r="E1975" s="32">
        <v>408</v>
      </c>
      <c r="F1975" s="32">
        <v>421</v>
      </c>
      <c r="G1975" s="32" t="s">
        <v>61</v>
      </c>
      <c r="H1975" s="32" t="s">
        <v>983</v>
      </c>
    </row>
    <row r="1976" spans="2:8">
      <c r="B1976" s="39">
        <v>3</v>
      </c>
      <c r="C1976" s="32">
        <v>15.0387535</v>
      </c>
      <c r="D1976" s="32">
        <v>0.918104073657106</v>
      </c>
      <c r="E1976" s="32">
        <v>408</v>
      </c>
      <c r="F1976" s="32">
        <v>421</v>
      </c>
      <c r="G1976" s="32" t="s">
        <v>61</v>
      </c>
      <c r="H1976" s="32" t="s">
        <v>983</v>
      </c>
    </row>
    <row r="1977" spans="2:8">
      <c r="B1977" s="39">
        <v>4</v>
      </c>
      <c r="C1977" s="32">
        <v>9.660434</v>
      </c>
      <c r="D1977" s="32">
        <v>0.917874115086633</v>
      </c>
      <c r="E1977" s="32">
        <v>300</v>
      </c>
      <c r="F1977" s="32">
        <v>306</v>
      </c>
      <c r="G1977" s="32" t="s">
        <v>63</v>
      </c>
      <c r="H1977" s="32" t="s">
        <v>82</v>
      </c>
    </row>
    <row r="1978" spans="2:8">
      <c r="B1978" s="39">
        <v>5</v>
      </c>
      <c r="C1978" s="32">
        <v>9.660434</v>
      </c>
      <c r="D1978" s="32">
        <v>0.917874115086633</v>
      </c>
      <c r="E1978" s="32">
        <v>690</v>
      </c>
      <c r="F1978" s="32">
        <v>696</v>
      </c>
      <c r="G1978" s="32" t="s">
        <v>61</v>
      </c>
      <c r="H1978" s="32" t="s">
        <v>82</v>
      </c>
    </row>
    <row r="1979" spans="2:8">
      <c r="B1979" s="39">
        <v>6</v>
      </c>
      <c r="C1979" s="32">
        <v>14.741655</v>
      </c>
      <c r="D1979" s="32">
        <v>0.917036195577301</v>
      </c>
      <c r="E1979" s="32">
        <v>408</v>
      </c>
      <c r="F1979" s="32">
        <v>420</v>
      </c>
      <c r="G1979" s="32" t="s">
        <v>61</v>
      </c>
      <c r="H1979" s="32" t="s">
        <v>984</v>
      </c>
    </row>
    <row r="1980" spans="2:8">
      <c r="B1980" s="39">
        <v>7</v>
      </c>
      <c r="C1980" s="32">
        <v>11.040232</v>
      </c>
      <c r="D1980" s="32">
        <v>0.910246304670897</v>
      </c>
      <c r="E1980" s="32">
        <v>297</v>
      </c>
      <c r="F1980" s="32">
        <v>307</v>
      </c>
      <c r="G1980" s="32" t="s">
        <v>61</v>
      </c>
      <c r="H1980" s="32" t="s">
        <v>985</v>
      </c>
    </row>
    <row r="1981" spans="2:8">
      <c r="B1981" s="39">
        <v>8</v>
      </c>
      <c r="C1981" s="32">
        <v>11.110565</v>
      </c>
      <c r="D1981" s="32">
        <v>0.90827031633933</v>
      </c>
      <c r="E1981" s="32">
        <v>408</v>
      </c>
      <c r="F1981" s="32">
        <v>417</v>
      </c>
      <c r="G1981" s="32" t="s">
        <v>61</v>
      </c>
      <c r="H1981" s="32" t="s">
        <v>241</v>
      </c>
    </row>
    <row r="1982" spans="2:8">
      <c r="B1982" s="39">
        <v>9</v>
      </c>
      <c r="C1982" s="32">
        <v>9.975875</v>
      </c>
      <c r="D1982" s="32">
        <v>0.903531997253046</v>
      </c>
      <c r="E1982" s="32">
        <v>688</v>
      </c>
      <c r="F1982" s="32">
        <v>698</v>
      </c>
      <c r="G1982" s="32" t="s">
        <v>61</v>
      </c>
      <c r="H1982" s="32" t="s">
        <v>441</v>
      </c>
    </row>
    <row r="1983" spans="2:8">
      <c r="B1983" s="39">
        <v>10</v>
      </c>
      <c r="C1983" s="32">
        <v>9.874547</v>
      </c>
      <c r="D1983" s="32">
        <v>0.900979833817076</v>
      </c>
      <c r="E1983" s="32">
        <v>298</v>
      </c>
      <c r="F1983" s="32">
        <v>308</v>
      </c>
      <c r="G1983" s="32" t="s">
        <v>63</v>
      </c>
      <c r="H1983" s="32" t="s">
        <v>986</v>
      </c>
    </row>
    <row r="1985" spans="1:8">
      <c r="A1985" s="35" t="s">
        <v>987</v>
      </c>
      <c r="B1985" s="39">
        <v>1</v>
      </c>
      <c r="C1985" s="32">
        <v>13.008795</v>
      </c>
      <c r="D1985" s="32">
        <v>0.92089327357731</v>
      </c>
      <c r="E1985" s="32">
        <v>1019</v>
      </c>
      <c r="F1985" s="32">
        <v>1030</v>
      </c>
      <c r="G1985" s="32" t="s">
        <v>63</v>
      </c>
      <c r="H1985" s="32" t="s">
        <v>939</v>
      </c>
    </row>
    <row r="1986" spans="2:8">
      <c r="B1986" s="39">
        <v>2</v>
      </c>
      <c r="C1986" s="32">
        <v>13.191096</v>
      </c>
      <c r="D1986" s="32">
        <v>0.910248404333137</v>
      </c>
      <c r="E1986" s="32">
        <v>1017</v>
      </c>
      <c r="F1986" s="32">
        <v>1030</v>
      </c>
      <c r="G1986" s="32" t="s">
        <v>63</v>
      </c>
      <c r="H1986" s="32" t="s">
        <v>988</v>
      </c>
    </row>
    <row r="1987" spans="2:8">
      <c r="B1987" s="39">
        <v>3</v>
      </c>
      <c r="C1987" s="32">
        <v>11.204115</v>
      </c>
      <c r="D1987" s="32">
        <v>0.910101956789732</v>
      </c>
      <c r="E1987" s="32">
        <v>1021</v>
      </c>
      <c r="F1987" s="32">
        <v>1030</v>
      </c>
      <c r="G1987" s="32" t="s">
        <v>63</v>
      </c>
      <c r="H1987" s="32" t="s">
        <v>92</v>
      </c>
    </row>
    <row r="1988" spans="2:8">
      <c r="B1988" s="39">
        <v>4</v>
      </c>
      <c r="C1988" s="32">
        <v>10.173186</v>
      </c>
      <c r="D1988" s="32">
        <v>0.908501714017735</v>
      </c>
      <c r="E1988" s="32">
        <v>1136</v>
      </c>
      <c r="F1988" s="32">
        <v>1146</v>
      </c>
      <c r="G1988" s="32" t="s">
        <v>63</v>
      </c>
      <c r="H1988" s="32" t="s">
        <v>472</v>
      </c>
    </row>
    <row r="1989" spans="2:8">
      <c r="B1989" s="39">
        <v>5</v>
      </c>
      <c r="C1989" s="32">
        <v>10.787629</v>
      </c>
      <c r="D1989" s="32">
        <v>0.906391572077609</v>
      </c>
      <c r="E1989" s="32">
        <v>1372</v>
      </c>
      <c r="F1989" s="32">
        <v>1382</v>
      </c>
      <c r="G1989" s="32" t="s">
        <v>61</v>
      </c>
      <c r="H1989" s="32" t="s">
        <v>989</v>
      </c>
    </row>
    <row r="1990" spans="2:8">
      <c r="B1990" s="39">
        <v>6</v>
      </c>
      <c r="C1990" s="32">
        <v>9.220272</v>
      </c>
      <c r="D1990" s="32">
        <v>0.905910804407735</v>
      </c>
      <c r="E1990" s="32">
        <v>1138</v>
      </c>
      <c r="F1990" s="32">
        <v>1144</v>
      </c>
      <c r="G1990" s="32" t="s">
        <v>63</v>
      </c>
      <c r="H1990" s="32" t="s">
        <v>65</v>
      </c>
    </row>
    <row r="1991" spans="2:8">
      <c r="B1991" s="39">
        <v>7</v>
      </c>
      <c r="C1991" s="32">
        <v>9.10647</v>
      </c>
      <c r="D1991" s="32">
        <v>0.902817740785682</v>
      </c>
      <c r="E1991" s="32">
        <v>796</v>
      </c>
      <c r="F1991" s="32">
        <v>802</v>
      </c>
      <c r="G1991" s="32" t="s">
        <v>63</v>
      </c>
      <c r="H1991" s="32" t="s">
        <v>77</v>
      </c>
    </row>
    <row r="1992" spans="2:8">
      <c r="B1992" s="39">
        <v>8</v>
      </c>
      <c r="C1992" s="32">
        <v>9.10647</v>
      </c>
      <c r="D1992" s="32">
        <v>0.902817740785682</v>
      </c>
      <c r="E1992" s="32">
        <v>863</v>
      </c>
      <c r="F1992" s="32">
        <v>869</v>
      </c>
      <c r="G1992" s="32" t="s">
        <v>63</v>
      </c>
      <c r="H1992" s="32" t="s">
        <v>77</v>
      </c>
    </row>
    <row r="1993" spans="2:8">
      <c r="B1993" s="39">
        <v>9</v>
      </c>
      <c r="C1993" s="32">
        <v>9.10647</v>
      </c>
      <c r="D1993" s="32">
        <v>0.902817740785682</v>
      </c>
      <c r="E1993" s="32">
        <v>1429</v>
      </c>
      <c r="F1993" s="32">
        <v>1435</v>
      </c>
      <c r="G1993" s="32" t="s">
        <v>63</v>
      </c>
      <c r="H1993" s="32" t="s">
        <v>77</v>
      </c>
    </row>
    <row r="1994" spans="2:8">
      <c r="B1994" s="39">
        <v>10</v>
      </c>
      <c r="C1994" s="32">
        <v>10.535675</v>
      </c>
      <c r="D1994" s="32">
        <v>0.902546735616291</v>
      </c>
      <c r="E1994" s="32">
        <v>321</v>
      </c>
      <c r="F1994" s="32">
        <v>331</v>
      </c>
      <c r="G1994" s="32" t="s">
        <v>63</v>
      </c>
      <c r="H1994" s="32" t="s">
        <v>357</v>
      </c>
    </row>
    <row r="1996" spans="1:8">
      <c r="A1996" s="35" t="s">
        <v>990</v>
      </c>
      <c r="B1996" s="39">
        <v>1</v>
      </c>
      <c r="C1996" s="32">
        <v>12.682061</v>
      </c>
      <c r="D1996" s="32">
        <v>0.999999995741058</v>
      </c>
      <c r="E1996" s="32">
        <v>52</v>
      </c>
      <c r="F1996" s="32">
        <v>58</v>
      </c>
      <c r="G1996" s="32" t="s">
        <v>61</v>
      </c>
      <c r="H1996" s="32" t="s">
        <v>112</v>
      </c>
    </row>
    <row r="1997" spans="2:8">
      <c r="B1997" s="39">
        <v>2</v>
      </c>
      <c r="C1997" s="32">
        <v>13.08782</v>
      </c>
      <c r="D1997" s="32">
        <v>0.981913103904422</v>
      </c>
      <c r="E1997" s="32">
        <v>50</v>
      </c>
      <c r="F1997" s="32">
        <v>60</v>
      </c>
      <c r="G1997" s="32" t="s">
        <v>61</v>
      </c>
      <c r="H1997" s="32" t="s">
        <v>421</v>
      </c>
    </row>
    <row r="1998" spans="2:8">
      <c r="B1998" s="39">
        <v>3</v>
      </c>
      <c r="C1998" s="32">
        <v>11.1007185</v>
      </c>
      <c r="D1998" s="32">
        <v>0.908077524857176</v>
      </c>
      <c r="E1998" s="32">
        <v>1483</v>
      </c>
      <c r="F1998" s="32">
        <v>1492</v>
      </c>
      <c r="G1998" s="32" t="s">
        <v>63</v>
      </c>
      <c r="H1998" s="32" t="s">
        <v>702</v>
      </c>
    </row>
    <row r="1999" spans="2:8">
      <c r="B1999" s="39">
        <v>4</v>
      </c>
      <c r="C1999" s="32">
        <v>9.220272</v>
      </c>
      <c r="D1999" s="32">
        <v>0.905910804407735</v>
      </c>
      <c r="E1999" s="32">
        <v>1288</v>
      </c>
      <c r="F1999" s="32">
        <v>1294</v>
      </c>
      <c r="G1999" s="32" t="s">
        <v>63</v>
      </c>
      <c r="H1999" s="32" t="s">
        <v>65</v>
      </c>
    </row>
    <row r="2000" spans="2:8">
      <c r="B2000" s="39">
        <v>5</v>
      </c>
      <c r="C2000" s="32">
        <v>9.10647</v>
      </c>
      <c r="D2000" s="32">
        <v>0.902817740785682</v>
      </c>
      <c r="E2000" s="32">
        <v>833</v>
      </c>
      <c r="F2000" s="32">
        <v>839</v>
      </c>
      <c r="G2000" s="32" t="s">
        <v>63</v>
      </c>
      <c r="H2000" s="32" t="s">
        <v>77</v>
      </c>
    </row>
    <row r="2001" spans="2:8">
      <c r="B2001" s="39">
        <v>6</v>
      </c>
      <c r="C2001" s="32">
        <v>9.915697</v>
      </c>
      <c r="D2001" s="32">
        <v>0.90201628840624</v>
      </c>
      <c r="E2001" s="32">
        <v>1286</v>
      </c>
      <c r="F2001" s="32">
        <v>1296</v>
      </c>
      <c r="G2001" s="32" t="s">
        <v>63</v>
      </c>
      <c r="H2001" s="32" t="s">
        <v>137</v>
      </c>
    </row>
    <row r="2003" spans="1:8">
      <c r="A2003" s="35" t="s">
        <v>991</v>
      </c>
      <c r="B2003" s="39">
        <v>1</v>
      </c>
      <c r="C2003" s="32">
        <v>9.660434</v>
      </c>
      <c r="D2003" s="32">
        <v>0.917874115086633</v>
      </c>
      <c r="E2003" s="32">
        <v>1013</v>
      </c>
      <c r="F2003" s="32">
        <v>1019</v>
      </c>
      <c r="G2003" s="32" t="s">
        <v>61</v>
      </c>
      <c r="H2003" s="32" t="s">
        <v>82</v>
      </c>
    </row>
    <row r="2004" spans="2:8">
      <c r="B2004" s="39">
        <v>2</v>
      </c>
      <c r="C2004" s="32">
        <v>9.10647</v>
      </c>
      <c r="D2004" s="32">
        <v>0.902817740785682</v>
      </c>
      <c r="E2004" s="32">
        <v>1698</v>
      </c>
      <c r="F2004" s="32">
        <v>1704</v>
      </c>
      <c r="G2004" s="32" t="s">
        <v>61</v>
      </c>
      <c r="H2004" s="32" t="s">
        <v>77</v>
      </c>
    </row>
    <row r="2006" spans="1:8">
      <c r="A2006" s="35" t="s">
        <v>992</v>
      </c>
      <c r="B2006" s="39">
        <v>1</v>
      </c>
      <c r="C2006" s="32">
        <v>12.763347</v>
      </c>
      <c r="D2006" s="32">
        <v>0.93654115684536</v>
      </c>
      <c r="E2006" s="32">
        <v>1882</v>
      </c>
      <c r="F2006" s="32">
        <v>1892</v>
      </c>
      <c r="G2006" s="32" t="s">
        <v>63</v>
      </c>
      <c r="H2006" s="32" t="s">
        <v>993</v>
      </c>
    </row>
    <row r="2007" spans="2:8">
      <c r="B2007" s="39">
        <v>2</v>
      </c>
      <c r="C2007" s="32">
        <v>12.277056</v>
      </c>
      <c r="D2007" s="32">
        <v>0.931109412955552</v>
      </c>
      <c r="E2007" s="32">
        <v>269</v>
      </c>
      <c r="F2007" s="32">
        <v>278</v>
      </c>
      <c r="G2007" s="32" t="s">
        <v>61</v>
      </c>
      <c r="H2007" s="32" t="s">
        <v>182</v>
      </c>
    </row>
    <row r="2008" spans="2:8">
      <c r="B2008" s="39">
        <v>3</v>
      </c>
      <c r="C2008" s="32">
        <v>9.660434</v>
      </c>
      <c r="D2008" s="32">
        <v>0.917874115086633</v>
      </c>
      <c r="E2008" s="32">
        <v>1379</v>
      </c>
      <c r="F2008" s="32">
        <v>1385</v>
      </c>
      <c r="G2008" s="32" t="s">
        <v>61</v>
      </c>
      <c r="H2008" s="32" t="s">
        <v>82</v>
      </c>
    </row>
    <row r="2009" spans="2:8">
      <c r="B2009" s="39">
        <v>4</v>
      </c>
      <c r="C2009" s="32">
        <v>10.976376</v>
      </c>
      <c r="D2009" s="32">
        <v>0.909271855840773</v>
      </c>
      <c r="E2009" s="32">
        <v>1284</v>
      </c>
      <c r="F2009" s="32">
        <v>1294</v>
      </c>
      <c r="G2009" s="32" t="s">
        <v>61</v>
      </c>
      <c r="H2009" s="32" t="s">
        <v>102</v>
      </c>
    </row>
    <row r="2010" spans="2:8">
      <c r="B2010" s="39">
        <v>5</v>
      </c>
      <c r="C2010" s="32">
        <v>9.220272</v>
      </c>
      <c r="D2010" s="32">
        <v>0.905910804407735</v>
      </c>
      <c r="E2010" s="32">
        <v>1287</v>
      </c>
      <c r="F2010" s="32">
        <v>1293</v>
      </c>
      <c r="G2010" s="32" t="s">
        <v>63</v>
      </c>
      <c r="H2010" s="32" t="s">
        <v>65</v>
      </c>
    </row>
    <row r="2011" spans="2:8">
      <c r="B2011" s="39">
        <v>6</v>
      </c>
      <c r="C2011" s="32">
        <v>9.987376</v>
      </c>
      <c r="D2011" s="32">
        <v>0.903821682815754</v>
      </c>
      <c r="E2011" s="32">
        <v>1881</v>
      </c>
      <c r="F2011" s="32">
        <v>1891</v>
      </c>
      <c r="G2011" s="32" t="s">
        <v>61</v>
      </c>
      <c r="H2011" s="32" t="s">
        <v>994</v>
      </c>
    </row>
    <row r="2012" spans="2:8">
      <c r="B2012" s="39">
        <v>7</v>
      </c>
      <c r="C2012" s="32">
        <v>9.10647</v>
      </c>
      <c r="D2012" s="32">
        <v>0.902817740785682</v>
      </c>
      <c r="E2012" s="32">
        <v>1883</v>
      </c>
      <c r="F2012" s="32">
        <v>1889</v>
      </c>
      <c r="G2012" s="32" t="s">
        <v>61</v>
      </c>
      <c r="H2012" s="32" t="s">
        <v>77</v>
      </c>
    </row>
    <row r="2014" spans="1:8">
      <c r="A2014" s="35" t="s">
        <v>995</v>
      </c>
      <c r="B2014" s="39">
        <v>1</v>
      </c>
      <c r="C2014" s="32">
        <v>11.437057</v>
      </c>
      <c r="D2014" s="32">
        <v>0.914662796407793</v>
      </c>
      <c r="E2014" s="32">
        <v>816</v>
      </c>
      <c r="F2014" s="32">
        <v>825</v>
      </c>
      <c r="G2014" s="32" t="s">
        <v>63</v>
      </c>
      <c r="H2014" s="32" t="s">
        <v>540</v>
      </c>
    </row>
    <row r="2015" spans="2:8">
      <c r="B2015" s="39">
        <v>2</v>
      </c>
      <c r="C2015" s="32">
        <v>9.220272</v>
      </c>
      <c r="D2015" s="32">
        <v>0.905910804407735</v>
      </c>
      <c r="E2015" s="32">
        <v>1063</v>
      </c>
      <c r="F2015" s="32">
        <v>1069</v>
      </c>
      <c r="G2015" s="32" t="s">
        <v>63</v>
      </c>
      <c r="H2015" s="32" t="s">
        <v>65</v>
      </c>
    </row>
    <row r="2017" spans="1:8">
      <c r="A2017" s="35" t="s">
        <v>996</v>
      </c>
      <c r="B2017" s="39">
        <v>1</v>
      </c>
      <c r="C2017" s="32">
        <v>12.219893</v>
      </c>
      <c r="D2017" s="32">
        <v>0.92999021405494</v>
      </c>
      <c r="E2017" s="32">
        <v>1070</v>
      </c>
      <c r="F2017" s="32">
        <v>1079</v>
      </c>
      <c r="G2017" s="32" t="s">
        <v>63</v>
      </c>
      <c r="H2017" s="32" t="s">
        <v>395</v>
      </c>
    </row>
    <row r="2018" spans="2:8">
      <c r="B2018" s="39">
        <v>2</v>
      </c>
      <c r="C2018" s="32">
        <v>12.219893</v>
      </c>
      <c r="D2018" s="32">
        <v>0.92999021405494</v>
      </c>
      <c r="E2018" s="32">
        <v>1421</v>
      </c>
      <c r="F2018" s="32">
        <v>1430</v>
      </c>
      <c r="G2018" s="32" t="s">
        <v>61</v>
      </c>
      <c r="H2018" s="32" t="s">
        <v>395</v>
      </c>
    </row>
    <row r="2019" spans="2:8">
      <c r="B2019" s="39">
        <v>3</v>
      </c>
      <c r="C2019" s="32">
        <v>9.220272</v>
      </c>
      <c r="D2019" s="32">
        <v>0.905910804407735</v>
      </c>
      <c r="E2019" s="32">
        <v>202</v>
      </c>
      <c r="F2019" s="32">
        <v>208</v>
      </c>
      <c r="G2019" s="32" t="s">
        <v>63</v>
      </c>
      <c r="H2019" s="32" t="s">
        <v>65</v>
      </c>
    </row>
    <row r="2020" spans="2:8">
      <c r="B2020" s="39">
        <v>4</v>
      </c>
      <c r="C2020" s="32">
        <v>9.220272</v>
      </c>
      <c r="D2020" s="32">
        <v>0.905910804407735</v>
      </c>
      <c r="E2020" s="32">
        <v>674</v>
      </c>
      <c r="F2020" s="32">
        <v>680</v>
      </c>
      <c r="G2020" s="32" t="s">
        <v>61</v>
      </c>
      <c r="H2020" s="32" t="s">
        <v>65</v>
      </c>
    </row>
    <row r="2021" spans="2:8">
      <c r="B2021" s="39">
        <v>5</v>
      </c>
      <c r="C2021" s="32">
        <v>9.220272</v>
      </c>
      <c r="D2021" s="32">
        <v>0.905910804407735</v>
      </c>
      <c r="E2021" s="32">
        <v>844</v>
      </c>
      <c r="F2021" s="32">
        <v>850</v>
      </c>
      <c r="G2021" s="32" t="s">
        <v>63</v>
      </c>
      <c r="H2021" s="32" t="s">
        <v>65</v>
      </c>
    </row>
    <row r="2022" spans="2:8">
      <c r="B2022" s="39">
        <v>6</v>
      </c>
      <c r="C2022" s="32">
        <v>9.220272</v>
      </c>
      <c r="D2022" s="32">
        <v>0.905910804407735</v>
      </c>
      <c r="E2022" s="32">
        <v>1643</v>
      </c>
      <c r="F2022" s="32">
        <v>1649</v>
      </c>
      <c r="G2022" s="32" t="s">
        <v>61</v>
      </c>
      <c r="H2022" s="32" t="s">
        <v>65</v>
      </c>
    </row>
    <row r="2023" spans="2:8">
      <c r="B2023" s="39">
        <v>7</v>
      </c>
      <c r="C2023" s="32">
        <v>9.220272</v>
      </c>
      <c r="D2023" s="32">
        <v>0.905910804407735</v>
      </c>
      <c r="E2023" s="32">
        <v>1808</v>
      </c>
      <c r="F2023" s="32">
        <v>1814</v>
      </c>
      <c r="G2023" s="32" t="s">
        <v>63</v>
      </c>
      <c r="H2023" s="32" t="s">
        <v>65</v>
      </c>
    </row>
    <row r="2024" spans="2:8">
      <c r="B2024" s="39">
        <v>8</v>
      </c>
      <c r="C2024" s="32">
        <v>9.915697</v>
      </c>
      <c r="D2024" s="32">
        <v>0.90201628840624</v>
      </c>
      <c r="E2024" s="32">
        <v>842</v>
      </c>
      <c r="F2024" s="32">
        <v>852</v>
      </c>
      <c r="G2024" s="32" t="s">
        <v>63</v>
      </c>
      <c r="H2024" s="32" t="s">
        <v>137</v>
      </c>
    </row>
    <row r="2025" spans="2:8">
      <c r="B2025" s="39">
        <v>9</v>
      </c>
      <c r="C2025" s="32">
        <v>9.915697</v>
      </c>
      <c r="D2025" s="32">
        <v>0.90201628840624</v>
      </c>
      <c r="E2025" s="32">
        <v>1641</v>
      </c>
      <c r="F2025" s="32">
        <v>1651</v>
      </c>
      <c r="G2025" s="32" t="s">
        <v>61</v>
      </c>
      <c r="H2025" s="32" t="s">
        <v>137</v>
      </c>
    </row>
    <row r="2027" spans="1:8">
      <c r="A2027" s="35" t="s">
        <v>997</v>
      </c>
      <c r="B2027" s="39">
        <v>1</v>
      </c>
      <c r="C2027" s="32">
        <v>13.200916</v>
      </c>
      <c r="D2027" s="32">
        <v>0.923887941199951</v>
      </c>
      <c r="E2027" s="32">
        <v>543</v>
      </c>
      <c r="F2027" s="32">
        <v>554</v>
      </c>
      <c r="G2027" s="32" t="s">
        <v>63</v>
      </c>
      <c r="H2027" s="32" t="s">
        <v>998</v>
      </c>
    </row>
    <row r="2028" spans="2:8">
      <c r="B2028" s="39">
        <v>2</v>
      </c>
      <c r="C2028" s="32">
        <v>11.732854</v>
      </c>
      <c r="D2028" s="32">
        <v>0.920815766550097</v>
      </c>
      <c r="E2028" s="32">
        <v>1494</v>
      </c>
      <c r="F2028" s="32">
        <v>1504</v>
      </c>
      <c r="G2028" s="32" t="s">
        <v>61</v>
      </c>
      <c r="H2028" s="32" t="s">
        <v>782</v>
      </c>
    </row>
    <row r="2029" spans="2:8">
      <c r="B2029" s="39">
        <v>3</v>
      </c>
      <c r="C2029" s="32">
        <v>13.318714</v>
      </c>
      <c r="D2029" s="32">
        <v>0.916622252920284</v>
      </c>
      <c r="E2029" s="32">
        <v>1491</v>
      </c>
      <c r="F2029" s="32">
        <v>1503</v>
      </c>
      <c r="G2029" s="32" t="s">
        <v>63</v>
      </c>
      <c r="H2029" s="32" t="s">
        <v>999</v>
      </c>
    </row>
    <row r="2030" spans="2:8">
      <c r="B2030" s="39">
        <v>4</v>
      </c>
      <c r="C2030" s="32">
        <v>10.9985075</v>
      </c>
      <c r="D2030" s="32">
        <v>0.906076302591672</v>
      </c>
      <c r="E2030" s="32">
        <v>1494</v>
      </c>
      <c r="F2030" s="32">
        <v>1503</v>
      </c>
      <c r="G2030" s="32" t="s">
        <v>63</v>
      </c>
      <c r="H2030" s="32" t="s">
        <v>64</v>
      </c>
    </row>
    <row r="2031" spans="2:8">
      <c r="B2031" s="39">
        <v>5</v>
      </c>
      <c r="C2031" s="32">
        <v>9.220272</v>
      </c>
      <c r="D2031" s="32">
        <v>0.905910804407735</v>
      </c>
      <c r="E2031" s="32">
        <v>1497</v>
      </c>
      <c r="F2031" s="32">
        <v>1503</v>
      </c>
      <c r="G2031" s="32" t="s">
        <v>63</v>
      </c>
      <c r="H2031" s="32" t="s">
        <v>65</v>
      </c>
    </row>
    <row r="2032" spans="2:8">
      <c r="B2032" s="39">
        <v>6</v>
      </c>
      <c r="C2032" s="32">
        <v>9.220272</v>
      </c>
      <c r="D2032" s="32">
        <v>0.905910804407735</v>
      </c>
      <c r="E2032" s="32">
        <v>1990</v>
      </c>
      <c r="F2032" s="32">
        <v>1996</v>
      </c>
      <c r="G2032" s="32" t="s">
        <v>63</v>
      </c>
      <c r="H2032" s="32" t="s">
        <v>65</v>
      </c>
    </row>
    <row r="2033" spans="2:8">
      <c r="B2033" s="39">
        <v>7</v>
      </c>
      <c r="C2033" s="32">
        <v>9.915697</v>
      </c>
      <c r="D2033" s="32">
        <v>0.90201628840624</v>
      </c>
      <c r="E2033" s="32">
        <v>1988</v>
      </c>
      <c r="F2033" s="32">
        <v>1998</v>
      </c>
      <c r="G2033" s="32" t="s">
        <v>63</v>
      </c>
      <c r="H2033" s="32" t="s">
        <v>137</v>
      </c>
    </row>
    <row r="2034" spans="2:8">
      <c r="B2034" s="39">
        <v>8</v>
      </c>
      <c r="C2034" s="32">
        <v>12.592758</v>
      </c>
      <c r="D2034" s="32">
        <v>0.901358712657134</v>
      </c>
      <c r="E2034" s="32">
        <v>541</v>
      </c>
      <c r="F2034" s="32">
        <v>554</v>
      </c>
      <c r="G2034" s="32" t="s">
        <v>63</v>
      </c>
      <c r="H2034" s="32" t="s">
        <v>1000</v>
      </c>
    </row>
    <row r="2035" spans="2:8">
      <c r="B2035" s="39">
        <v>9</v>
      </c>
      <c r="C2035" s="32">
        <v>15.537881</v>
      </c>
      <c r="D2035" s="32">
        <v>0.900689929815091</v>
      </c>
      <c r="E2035" s="32">
        <v>1490</v>
      </c>
      <c r="F2035" s="32">
        <v>1503</v>
      </c>
      <c r="G2035" s="32" t="s">
        <v>63</v>
      </c>
      <c r="H2035" s="32" t="s">
        <v>1001</v>
      </c>
    </row>
    <row r="2037" spans="1:8">
      <c r="A2037" s="35" t="s">
        <v>1002</v>
      </c>
      <c r="B2037" s="39">
        <v>1</v>
      </c>
      <c r="C2037" s="32">
        <v>9.660434</v>
      </c>
      <c r="D2037" s="32">
        <v>0.917874115086633</v>
      </c>
      <c r="E2037" s="32">
        <v>312</v>
      </c>
      <c r="F2037" s="32">
        <v>318</v>
      </c>
      <c r="G2037" s="32" t="s">
        <v>61</v>
      </c>
      <c r="H2037" s="32" t="s">
        <v>82</v>
      </c>
    </row>
    <row r="2038" spans="2:8">
      <c r="B2038" s="39">
        <v>2</v>
      </c>
      <c r="C2038" s="32">
        <v>10.858387</v>
      </c>
      <c r="D2038" s="32">
        <v>0.907471341947543</v>
      </c>
      <c r="E2038" s="32">
        <v>311</v>
      </c>
      <c r="F2038" s="32">
        <v>321</v>
      </c>
      <c r="G2038" s="32" t="s">
        <v>63</v>
      </c>
      <c r="H2038" s="32" t="s">
        <v>1003</v>
      </c>
    </row>
    <row r="2040" spans="1:2">
      <c r="A2040" s="35" t="s">
        <v>1004</v>
      </c>
      <c r="B2040" s="39" t="s">
        <v>88</v>
      </c>
    </row>
    <row r="2042" spans="1:8">
      <c r="A2042" s="35" t="s">
        <v>1005</v>
      </c>
      <c r="B2042" s="39">
        <v>1</v>
      </c>
      <c r="C2042" s="32">
        <v>12.682061</v>
      </c>
      <c r="D2042" s="32">
        <v>0.999999995741058</v>
      </c>
      <c r="E2042" s="32">
        <v>634</v>
      </c>
      <c r="F2042" s="32">
        <v>640</v>
      </c>
      <c r="G2042" s="32" t="s">
        <v>63</v>
      </c>
      <c r="H2042" s="32" t="s">
        <v>112</v>
      </c>
    </row>
    <row r="2043" spans="2:8">
      <c r="B2043" s="39">
        <v>2</v>
      </c>
      <c r="C2043" s="32">
        <v>12.682061</v>
      </c>
      <c r="D2043" s="32">
        <v>0.999999995741058</v>
      </c>
      <c r="E2043" s="32">
        <v>1135</v>
      </c>
      <c r="F2043" s="32">
        <v>1141</v>
      </c>
      <c r="G2043" s="32" t="s">
        <v>63</v>
      </c>
      <c r="H2043" s="32" t="s">
        <v>112</v>
      </c>
    </row>
    <row r="2044" spans="2:8">
      <c r="B2044" s="39">
        <v>3</v>
      </c>
      <c r="C2044" s="32">
        <v>13.134627</v>
      </c>
      <c r="D2044" s="32">
        <v>0.983092047279488</v>
      </c>
      <c r="E2044" s="32">
        <v>632</v>
      </c>
      <c r="F2044" s="32">
        <v>642</v>
      </c>
      <c r="G2044" s="32" t="s">
        <v>63</v>
      </c>
      <c r="H2044" s="32" t="s">
        <v>1006</v>
      </c>
    </row>
    <row r="2045" spans="2:8">
      <c r="B2045" s="39">
        <v>4</v>
      </c>
      <c r="C2045" s="32">
        <v>12.340053</v>
      </c>
      <c r="D2045" s="32">
        <v>0.963078954439269</v>
      </c>
      <c r="E2045" s="32">
        <v>1133</v>
      </c>
      <c r="F2045" s="32">
        <v>1143</v>
      </c>
      <c r="G2045" s="32" t="s">
        <v>63</v>
      </c>
      <c r="H2045" s="32" t="s">
        <v>1007</v>
      </c>
    </row>
    <row r="2046" spans="2:8">
      <c r="B2046" s="39">
        <v>5</v>
      </c>
      <c r="C2046" s="32">
        <v>14.021317</v>
      </c>
      <c r="D2046" s="32">
        <v>0.955737862832594</v>
      </c>
      <c r="E2046" s="32">
        <v>631</v>
      </c>
      <c r="F2046" s="32">
        <v>641</v>
      </c>
      <c r="G2046" s="32" t="s">
        <v>61</v>
      </c>
      <c r="H2046" s="32" t="s">
        <v>1008</v>
      </c>
    </row>
    <row r="2047" spans="2:8">
      <c r="B2047" s="39">
        <v>6</v>
      </c>
      <c r="C2047" s="32">
        <v>12.651427</v>
      </c>
      <c r="D2047" s="32">
        <v>0.934833259104866</v>
      </c>
      <c r="E2047" s="32">
        <v>879</v>
      </c>
      <c r="F2047" s="32">
        <v>889</v>
      </c>
      <c r="G2047" s="32" t="s">
        <v>61</v>
      </c>
      <c r="H2047" s="32" t="s">
        <v>1009</v>
      </c>
    </row>
    <row r="2048" spans="2:8">
      <c r="B2048" s="39">
        <v>7</v>
      </c>
      <c r="C2048" s="32">
        <v>10.583147</v>
      </c>
      <c r="D2048" s="32">
        <v>0.903271161582806</v>
      </c>
      <c r="E2048" s="32">
        <v>1132</v>
      </c>
      <c r="F2048" s="32">
        <v>1142</v>
      </c>
      <c r="G2048" s="32" t="s">
        <v>61</v>
      </c>
      <c r="H2048" s="32" t="s">
        <v>1010</v>
      </c>
    </row>
    <row r="2049" spans="2:8">
      <c r="B2049" s="39">
        <v>8</v>
      </c>
      <c r="C2049" s="32">
        <v>9.10647</v>
      </c>
      <c r="D2049" s="32">
        <v>0.902817740785682</v>
      </c>
      <c r="E2049" s="32">
        <v>1451</v>
      </c>
      <c r="F2049" s="32">
        <v>1457</v>
      </c>
      <c r="G2049" s="32" t="s">
        <v>61</v>
      </c>
      <c r="H2049" s="32" t="s">
        <v>77</v>
      </c>
    </row>
    <row r="2051" spans="1:8">
      <c r="A2051" s="35" t="s">
        <v>1011</v>
      </c>
      <c r="B2051" s="39">
        <v>1</v>
      </c>
      <c r="C2051" s="32">
        <v>9.660434</v>
      </c>
      <c r="D2051" s="32">
        <v>0.917874115086633</v>
      </c>
      <c r="E2051" s="32">
        <v>953</v>
      </c>
      <c r="F2051" s="32">
        <v>959</v>
      </c>
      <c r="G2051" s="32" t="s">
        <v>61</v>
      </c>
      <c r="H2051" s="32" t="s">
        <v>82</v>
      </c>
    </row>
    <row r="2052" spans="2:8">
      <c r="B2052" s="39">
        <v>2</v>
      </c>
      <c r="C2052" s="32">
        <v>9.660434</v>
      </c>
      <c r="D2052" s="32">
        <v>0.917874115086633</v>
      </c>
      <c r="E2052" s="32">
        <v>973</v>
      </c>
      <c r="F2052" s="32">
        <v>979</v>
      </c>
      <c r="G2052" s="32" t="s">
        <v>63</v>
      </c>
      <c r="H2052" s="32" t="s">
        <v>82</v>
      </c>
    </row>
    <row r="2053" spans="2:8">
      <c r="B2053" s="39">
        <v>3</v>
      </c>
      <c r="C2053" s="32">
        <v>12.211153</v>
      </c>
      <c r="D2053" s="32">
        <v>0.908460142125139</v>
      </c>
      <c r="E2053" s="32">
        <v>1189</v>
      </c>
      <c r="F2053" s="32">
        <v>1200</v>
      </c>
      <c r="G2053" s="32" t="s">
        <v>63</v>
      </c>
      <c r="H2053" s="32" t="s">
        <v>1012</v>
      </c>
    </row>
    <row r="2054" spans="2:8">
      <c r="B2054" s="39">
        <v>4</v>
      </c>
      <c r="C2054" s="32">
        <v>12.740348</v>
      </c>
      <c r="D2054" s="32">
        <v>0.903551497508476</v>
      </c>
      <c r="E2054" s="32">
        <v>1187</v>
      </c>
      <c r="F2054" s="32">
        <v>1200</v>
      </c>
      <c r="G2054" s="32" t="s">
        <v>63</v>
      </c>
      <c r="H2054" s="32" t="s">
        <v>1013</v>
      </c>
    </row>
    <row r="2055" spans="2:8">
      <c r="B2055" s="39">
        <v>5</v>
      </c>
      <c r="C2055" s="32">
        <v>10.569819</v>
      </c>
      <c r="D2055" s="32">
        <v>0.903067781517676</v>
      </c>
      <c r="E2055" s="32">
        <v>952</v>
      </c>
      <c r="F2055" s="32">
        <v>962</v>
      </c>
      <c r="G2055" s="32" t="s">
        <v>63</v>
      </c>
      <c r="H2055" s="32" t="s">
        <v>897</v>
      </c>
    </row>
    <row r="2056" spans="2:8">
      <c r="B2056" s="39">
        <v>6</v>
      </c>
      <c r="C2056" s="32">
        <v>9.922954</v>
      </c>
      <c r="D2056" s="32">
        <v>0.902199059338798</v>
      </c>
      <c r="E2056" s="32">
        <v>971</v>
      </c>
      <c r="F2056" s="32">
        <v>981</v>
      </c>
      <c r="G2056" s="32" t="s">
        <v>63</v>
      </c>
      <c r="H2056" s="32" t="s">
        <v>455</v>
      </c>
    </row>
    <row r="2058" spans="1:8">
      <c r="A2058" s="35" t="s">
        <v>1014</v>
      </c>
      <c r="B2058" s="39">
        <v>1</v>
      </c>
      <c r="C2058" s="32">
        <v>12.682061</v>
      </c>
      <c r="D2058" s="32">
        <v>0.999999995741058</v>
      </c>
      <c r="E2058" s="32">
        <v>780</v>
      </c>
      <c r="F2058" s="32">
        <v>786</v>
      </c>
      <c r="G2058" s="32" t="s">
        <v>61</v>
      </c>
      <c r="H2058" s="32" t="s">
        <v>112</v>
      </c>
    </row>
    <row r="2059" spans="2:8">
      <c r="B2059" s="39">
        <v>2</v>
      </c>
      <c r="C2059" s="32">
        <v>13.634975</v>
      </c>
      <c r="D2059" s="32">
        <v>0.995694402132867</v>
      </c>
      <c r="E2059" s="32">
        <v>778</v>
      </c>
      <c r="F2059" s="32">
        <v>788</v>
      </c>
      <c r="G2059" s="32" t="s">
        <v>61</v>
      </c>
      <c r="H2059" s="32" t="s">
        <v>339</v>
      </c>
    </row>
    <row r="2060" spans="2:8">
      <c r="B2060" s="39">
        <v>3</v>
      </c>
      <c r="C2060" s="32">
        <v>13.138745</v>
      </c>
      <c r="D2060" s="32">
        <v>0.942269765686678</v>
      </c>
      <c r="E2060" s="32">
        <v>779</v>
      </c>
      <c r="F2060" s="32">
        <v>789</v>
      </c>
      <c r="G2060" s="32" t="s">
        <v>63</v>
      </c>
      <c r="H2060" s="32" t="s">
        <v>1015</v>
      </c>
    </row>
    <row r="2061" spans="2:8">
      <c r="B2061" s="39">
        <v>4</v>
      </c>
      <c r="C2061" s="32">
        <v>9.660434</v>
      </c>
      <c r="D2061" s="32">
        <v>0.917874115086633</v>
      </c>
      <c r="E2061" s="32">
        <v>507</v>
      </c>
      <c r="F2061" s="32">
        <v>513</v>
      </c>
      <c r="G2061" s="32" t="s">
        <v>61</v>
      </c>
      <c r="H2061" s="32" t="s">
        <v>82</v>
      </c>
    </row>
    <row r="2062" spans="2:8">
      <c r="B2062" s="39">
        <v>5</v>
      </c>
      <c r="C2062" s="32">
        <v>10.452704</v>
      </c>
      <c r="D2062" s="32">
        <v>0.915541985965301</v>
      </c>
      <c r="E2062" s="32">
        <v>505</v>
      </c>
      <c r="F2062" s="32">
        <v>515</v>
      </c>
      <c r="G2062" s="32" t="s">
        <v>61</v>
      </c>
      <c r="H2062" s="32" t="s">
        <v>294</v>
      </c>
    </row>
    <row r="2063" spans="2:8">
      <c r="B2063" s="39">
        <v>6</v>
      </c>
      <c r="C2063" s="32">
        <v>11.289257</v>
      </c>
      <c r="D2063" s="32">
        <v>0.914046448453859</v>
      </c>
      <c r="E2063" s="32">
        <v>560</v>
      </c>
      <c r="F2063" s="32">
        <v>570</v>
      </c>
      <c r="G2063" s="32" t="s">
        <v>63</v>
      </c>
      <c r="H2063" s="32" t="s">
        <v>845</v>
      </c>
    </row>
    <row r="2064" spans="2:8">
      <c r="B2064" s="39">
        <v>7</v>
      </c>
      <c r="C2064" s="32">
        <v>9.220272</v>
      </c>
      <c r="D2064" s="32">
        <v>0.905910804407735</v>
      </c>
      <c r="E2064" s="32">
        <v>772</v>
      </c>
      <c r="F2064" s="32">
        <v>778</v>
      </c>
      <c r="G2064" s="32" t="s">
        <v>61</v>
      </c>
      <c r="H2064" s="32" t="s">
        <v>65</v>
      </c>
    </row>
    <row r="2065" spans="2:8">
      <c r="B2065" s="39">
        <v>8</v>
      </c>
      <c r="C2065" s="32">
        <v>9.220272</v>
      </c>
      <c r="D2065" s="32">
        <v>0.905910804407735</v>
      </c>
      <c r="E2065" s="32">
        <v>1208</v>
      </c>
      <c r="F2065" s="32">
        <v>1214</v>
      </c>
      <c r="G2065" s="32" t="s">
        <v>63</v>
      </c>
      <c r="H2065" s="32" t="s">
        <v>65</v>
      </c>
    </row>
    <row r="2066" spans="2:8">
      <c r="B2066" s="39">
        <v>9</v>
      </c>
      <c r="C2066" s="32">
        <v>10.745629</v>
      </c>
      <c r="D2066" s="32">
        <v>0.905750652001163</v>
      </c>
      <c r="E2066" s="32">
        <v>771</v>
      </c>
      <c r="F2066" s="32">
        <v>781</v>
      </c>
      <c r="G2066" s="32" t="s">
        <v>63</v>
      </c>
      <c r="H2066" s="32" t="s">
        <v>789</v>
      </c>
    </row>
    <row r="2067" spans="2:8">
      <c r="B2067" s="39">
        <v>10</v>
      </c>
      <c r="C2067" s="32">
        <v>9.973395</v>
      </c>
      <c r="D2067" s="32">
        <v>0.903469544312495</v>
      </c>
      <c r="E2067" s="32">
        <v>1206</v>
      </c>
      <c r="F2067" s="32">
        <v>1216</v>
      </c>
      <c r="G2067" s="32" t="s">
        <v>63</v>
      </c>
      <c r="H2067" s="32" t="s">
        <v>413</v>
      </c>
    </row>
    <row r="2069" spans="1:8">
      <c r="A2069" s="35" t="s">
        <v>1016</v>
      </c>
      <c r="B2069" s="39">
        <v>1</v>
      </c>
      <c r="C2069" s="32">
        <v>15.133145</v>
      </c>
      <c r="D2069" s="32">
        <v>0.920025709691294</v>
      </c>
      <c r="E2069" s="32">
        <v>59</v>
      </c>
      <c r="F2069" s="32">
        <v>72</v>
      </c>
      <c r="G2069" s="32" t="s">
        <v>61</v>
      </c>
      <c r="H2069" s="32" t="s">
        <v>1017</v>
      </c>
    </row>
    <row r="2070" spans="2:8">
      <c r="B2070" s="39">
        <v>2</v>
      </c>
      <c r="C2070" s="32">
        <v>14.912442</v>
      </c>
      <c r="D2070" s="32">
        <v>0.919926835362081</v>
      </c>
      <c r="E2070" s="32">
        <v>59</v>
      </c>
      <c r="F2070" s="32">
        <v>71</v>
      </c>
      <c r="G2070" s="32" t="s">
        <v>61</v>
      </c>
      <c r="H2070" s="32" t="s">
        <v>1018</v>
      </c>
    </row>
    <row r="2071" spans="2:8">
      <c r="B2071" s="39">
        <v>3</v>
      </c>
      <c r="C2071" s="32">
        <v>11.6132765</v>
      </c>
      <c r="D2071" s="32">
        <v>0.918991007133539</v>
      </c>
      <c r="E2071" s="32">
        <v>548</v>
      </c>
      <c r="F2071" s="32">
        <v>558</v>
      </c>
      <c r="G2071" s="32" t="s">
        <v>63</v>
      </c>
      <c r="H2071" s="32" t="s">
        <v>714</v>
      </c>
    </row>
    <row r="2072" spans="2:8">
      <c r="B2072" s="39">
        <v>4</v>
      </c>
      <c r="C2072" s="32">
        <v>14.616581</v>
      </c>
      <c r="D2072" s="32">
        <v>0.918017066969561</v>
      </c>
      <c r="E2072" s="32">
        <v>59</v>
      </c>
      <c r="F2072" s="32">
        <v>71</v>
      </c>
      <c r="G2072" s="32" t="s">
        <v>61</v>
      </c>
      <c r="H2072" s="32" t="s">
        <v>1018</v>
      </c>
    </row>
    <row r="2073" spans="2:8">
      <c r="B2073" s="39">
        <v>5</v>
      </c>
      <c r="C2073" s="32">
        <v>9.660434</v>
      </c>
      <c r="D2073" s="32">
        <v>0.917874115086633</v>
      </c>
      <c r="E2073" s="32">
        <v>486</v>
      </c>
      <c r="F2073" s="32">
        <v>492</v>
      </c>
      <c r="G2073" s="32" t="s">
        <v>63</v>
      </c>
      <c r="H2073" s="32" t="s">
        <v>82</v>
      </c>
    </row>
    <row r="2074" spans="2:8">
      <c r="B2074" s="39">
        <v>6</v>
      </c>
      <c r="C2074" s="32">
        <v>14.915308</v>
      </c>
      <c r="D2074" s="32">
        <v>0.916042232497098</v>
      </c>
      <c r="E2074" s="32">
        <v>59</v>
      </c>
      <c r="F2074" s="32">
        <v>72</v>
      </c>
      <c r="G2074" s="32" t="s">
        <v>61</v>
      </c>
      <c r="H2074" s="32" t="s">
        <v>1017</v>
      </c>
    </row>
    <row r="2075" spans="2:8">
      <c r="B2075" s="39">
        <v>7</v>
      </c>
      <c r="C2075" s="32">
        <v>11.491867</v>
      </c>
      <c r="D2075" s="32">
        <v>0.91573594942027</v>
      </c>
      <c r="E2075" s="32">
        <v>1491</v>
      </c>
      <c r="F2075" s="32">
        <v>1500</v>
      </c>
      <c r="G2075" s="32" t="s">
        <v>63</v>
      </c>
      <c r="H2075" s="32" t="s">
        <v>666</v>
      </c>
    </row>
    <row r="2076" spans="2:8">
      <c r="B2076" s="39">
        <v>8</v>
      </c>
      <c r="C2076" s="32">
        <v>13.11129</v>
      </c>
      <c r="D2076" s="32">
        <v>0.913016659161228</v>
      </c>
      <c r="E2076" s="32">
        <v>59</v>
      </c>
      <c r="F2076" s="32">
        <v>71</v>
      </c>
      <c r="G2076" s="32" t="s">
        <v>61</v>
      </c>
      <c r="H2076" s="32" t="s">
        <v>1018</v>
      </c>
    </row>
    <row r="2077" spans="2:8">
      <c r="B2077" s="39">
        <v>9</v>
      </c>
      <c r="C2077" s="32">
        <v>10.230329</v>
      </c>
      <c r="D2077" s="32">
        <v>0.90994096605309</v>
      </c>
      <c r="E2077" s="32">
        <v>547</v>
      </c>
      <c r="F2077" s="32">
        <v>557</v>
      </c>
      <c r="G2077" s="32" t="s">
        <v>61</v>
      </c>
      <c r="H2077" s="32" t="s">
        <v>1019</v>
      </c>
    </row>
    <row r="2078" spans="2:8">
      <c r="B2078" s="39">
        <v>10</v>
      </c>
      <c r="C2078" s="32">
        <v>9.10647</v>
      </c>
      <c r="D2078" s="32">
        <v>0.902817740785682</v>
      </c>
      <c r="E2078" s="32">
        <v>549</v>
      </c>
      <c r="F2078" s="32">
        <v>555</v>
      </c>
      <c r="G2078" s="32" t="s">
        <v>61</v>
      </c>
      <c r="H2078" s="32" t="s">
        <v>77</v>
      </c>
    </row>
    <row r="2079" spans="2:8">
      <c r="B2079" s="39">
        <v>11</v>
      </c>
      <c r="C2079" s="32">
        <v>9.10647</v>
      </c>
      <c r="D2079" s="32">
        <v>0.902817740785682</v>
      </c>
      <c r="E2079" s="32">
        <v>1007</v>
      </c>
      <c r="F2079" s="32">
        <v>1013</v>
      </c>
      <c r="G2079" s="32" t="s">
        <v>63</v>
      </c>
      <c r="H2079" s="32" t="s">
        <v>77</v>
      </c>
    </row>
    <row r="2080" spans="2:8">
      <c r="B2080" s="39">
        <v>12</v>
      </c>
      <c r="C2080" s="32">
        <v>10.791208</v>
      </c>
      <c r="D2080" s="32">
        <v>0.902017523736048</v>
      </c>
      <c r="E2080" s="32">
        <v>59</v>
      </c>
      <c r="F2080" s="32">
        <v>68</v>
      </c>
      <c r="G2080" s="32" t="s">
        <v>61</v>
      </c>
      <c r="H2080" s="32" t="s">
        <v>652</v>
      </c>
    </row>
    <row r="2081" spans="2:8">
      <c r="B2081" s="39">
        <v>13</v>
      </c>
      <c r="C2081" s="32">
        <v>9.866402</v>
      </c>
      <c r="D2081" s="32">
        <v>0.900774675907367</v>
      </c>
      <c r="E2081" s="32">
        <v>484</v>
      </c>
      <c r="F2081" s="32">
        <v>494</v>
      </c>
      <c r="G2081" s="32" t="s">
        <v>63</v>
      </c>
      <c r="H2081" s="32" t="s">
        <v>659</v>
      </c>
    </row>
    <row r="2083" spans="1:8">
      <c r="A2083" s="35" t="s">
        <v>1020</v>
      </c>
      <c r="B2083" s="39">
        <v>1</v>
      </c>
      <c r="C2083" s="32">
        <v>12.682061</v>
      </c>
      <c r="D2083" s="32">
        <v>0.999999995741058</v>
      </c>
      <c r="E2083" s="32">
        <v>1493</v>
      </c>
      <c r="F2083" s="32">
        <v>1499</v>
      </c>
      <c r="G2083" s="32" t="s">
        <v>61</v>
      </c>
      <c r="H2083" s="32" t="s">
        <v>112</v>
      </c>
    </row>
    <row r="2084" spans="2:8">
      <c r="B2084" s="39">
        <v>2</v>
      </c>
      <c r="C2084" s="32">
        <v>13.103598</v>
      </c>
      <c r="D2084" s="32">
        <v>0.982310496769219</v>
      </c>
      <c r="E2084" s="32">
        <v>1491</v>
      </c>
      <c r="F2084" s="32">
        <v>1501</v>
      </c>
      <c r="G2084" s="32" t="s">
        <v>61</v>
      </c>
      <c r="H2084" s="32" t="s">
        <v>1021</v>
      </c>
    </row>
    <row r="2085" spans="2:8">
      <c r="B2085" s="39">
        <v>3</v>
      </c>
      <c r="C2085" s="32">
        <v>11.00894</v>
      </c>
      <c r="D2085" s="32">
        <v>0.909768787197047</v>
      </c>
      <c r="E2085" s="32">
        <v>1492</v>
      </c>
      <c r="F2085" s="32">
        <v>1502</v>
      </c>
      <c r="G2085" s="32" t="s">
        <v>63</v>
      </c>
      <c r="H2085" s="32" t="s">
        <v>1022</v>
      </c>
    </row>
    <row r="2086" spans="2:8">
      <c r="B2086" s="39">
        <v>4</v>
      </c>
      <c r="C2086" s="32">
        <v>9.10647</v>
      </c>
      <c r="D2086" s="32">
        <v>0.902817740785682</v>
      </c>
      <c r="E2086" s="32">
        <v>807</v>
      </c>
      <c r="F2086" s="32">
        <v>813</v>
      </c>
      <c r="G2086" s="32" t="s">
        <v>63</v>
      </c>
      <c r="H2086" s="32" t="s">
        <v>77</v>
      </c>
    </row>
    <row r="2088" spans="1:8">
      <c r="A2088" s="35" t="s">
        <v>1023</v>
      </c>
      <c r="B2088" s="39">
        <v>1</v>
      </c>
      <c r="C2088" s="32">
        <v>12.682061</v>
      </c>
      <c r="D2088" s="32">
        <v>0.999999995741058</v>
      </c>
      <c r="E2088" s="32">
        <v>531</v>
      </c>
      <c r="F2088" s="32">
        <v>537</v>
      </c>
      <c r="G2088" s="32" t="s">
        <v>63</v>
      </c>
      <c r="H2088" s="32" t="s">
        <v>112</v>
      </c>
    </row>
    <row r="2089" spans="2:8">
      <c r="B2089" s="39">
        <v>2</v>
      </c>
      <c r="C2089" s="32">
        <v>13.377485</v>
      </c>
      <c r="D2089" s="32">
        <v>0.98920895250101</v>
      </c>
      <c r="E2089" s="32">
        <v>529</v>
      </c>
      <c r="F2089" s="32">
        <v>539</v>
      </c>
      <c r="G2089" s="32" t="s">
        <v>63</v>
      </c>
      <c r="H2089" s="32" t="s">
        <v>866</v>
      </c>
    </row>
    <row r="2090" spans="2:8">
      <c r="B2090" s="39">
        <v>3</v>
      </c>
      <c r="C2090" s="32">
        <v>12.045835</v>
      </c>
      <c r="D2090" s="32">
        <v>0.925591872689249</v>
      </c>
      <c r="E2090" s="32">
        <v>528</v>
      </c>
      <c r="F2090" s="32">
        <v>538</v>
      </c>
      <c r="G2090" s="32" t="s">
        <v>61</v>
      </c>
      <c r="H2090" s="32" t="s">
        <v>1024</v>
      </c>
    </row>
    <row r="2091" spans="2:8">
      <c r="B2091" s="39">
        <v>4</v>
      </c>
      <c r="C2091" s="32">
        <v>9.660434</v>
      </c>
      <c r="D2091" s="32">
        <v>0.917874115086633</v>
      </c>
      <c r="E2091" s="32">
        <v>75</v>
      </c>
      <c r="F2091" s="32">
        <v>81</v>
      </c>
      <c r="G2091" s="32" t="s">
        <v>61</v>
      </c>
      <c r="H2091" s="32" t="s">
        <v>82</v>
      </c>
    </row>
    <row r="2092" spans="2:8">
      <c r="B2092" s="39">
        <v>5</v>
      </c>
      <c r="C2092" s="32">
        <v>9.660434</v>
      </c>
      <c r="D2092" s="32">
        <v>0.917874115086633</v>
      </c>
      <c r="E2092" s="32">
        <v>682</v>
      </c>
      <c r="F2092" s="32">
        <v>688</v>
      </c>
      <c r="G2092" s="32" t="s">
        <v>61</v>
      </c>
      <c r="H2092" s="32" t="s">
        <v>82</v>
      </c>
    </row>
    <row r="2093" spans="2:8">
      <c r="B2093" s="39">
        <v>6</v>
      </c>
      <c r="C2093" s="32">
        <v>9.220272</v>
      </c>
      <c r="D2093" s="32">
        <v>0.905910804407735</v>
      </c>
      <c r="E2093" s="32">
        <v>328</v>
      </c>
      <c r="F2093" s="32">
        <v>334</v>
      </c>
      <c r="G2093" s="32" t="s">
        <v>63</v>
      </c>
      <c r="H2093" s="32" t="s">
        <v>65</v>
      </c>
    </row>
    <row r="2094" spans="2:8">
      <c r="B2094" s="39">
        <v>7</v>
      </c>
      <c r="C2094" s="32">
        <v>9.962101</v>
      </c>
      <c r="D2094" s="32">
        <v>0.903185071168286</v>
      </c>
      <c r="E2094" s="32">
        <v>680</v>
      </c>
      <c r="F2094" s="32">
        <v>690</v>
      </c>
      <c r="G2094" s="32" t="s">
        <v>61</v>
      </c>
      <c r="H2094" s="32" t="s">
        <v>146</v>
      </c>
    </row>
    <row r="2095" spans="2:8">
      <c r="B2095" s="39">
        <v>8</v>
      </c>
      <c r="C2095" s="32">
        <v>9.10647</v>
      </c>
      <c r="D2095" s="32">
        <v>0.902817740785682</v>
      </c>
      <c r="E2095" s="32">
        <v>1512</v>
      </c>
      <c r="F2095" s="32">
        <v>1518</v>
      </c>
      <c r="G2095" s="32" t="s">
        <v>63</v>
      </c>
      <c r="H2095" s="32" t="s">
        <v>77</v>
      </c>
    </row>
    <row r="2097" spans="1:8">
      <c r="A2097" s="35" t="s">
        <v>1025</v>
      </c>
      <c r="B2097" s="39">
        <v>1</v>
      </c>
      <c r="C2097" s="32">
        <v>12.682061</v>
      </c>
      <c r="D2097" s="32">
        <v>0.999999995741058</v>
      </c>
      <c r="E2097" s="32">
        <v>344</v>
      </c>
      <c r="F2097" s="32">
        <v>350</v>
      </c>
      <c r="G2097" s="32" t="s">
        <v>63</v>
      </c>
      <c r="H2097" s="32" t="s">
        <v>112</v>
      </c>
    </row>
    <row r="2098" spans="2:8">
      <c r="B2098" s="39">
        <v>2</v>
      </c>
      <c r="C2098" s="32">
        <v>13.474332</v>
      </c>
      <c r="D2098" s="32">
        <v>0.991648244257115</v>
      </c>
      <c r="E2098" s="32">
        <v>342</v>
      </c>
      <c r="F2098" s="32">
        <v>352</v>
      </c>
      <c r="G2098" s="32" t="s">
        <v>63</v>
      </c>
      <c r="H2098" s="32" t="s">
        <v>858</v>
      </c>
    </row>
    <row r="2099" spans="2:8">
      <c r="B2099" s="39">
        <v>3</v>
      </c>
      <c r="C2099" s="32">
        <v>13.059893</v>
      </c>
      <c r="D2099" s="32">
        <v>0.946436830602699</v>
      </c>
      <c r="E2099" s="32">
        <v>601</v>
      </c>
      <c r="F2099" s="32">
        <v>610</v>
      </c>
      <c r="G2099" s="32" t="s">
        <v>61</v>
      </c>
      <c r="H2099" s="32" t="s">
        <v>194</v>
      </c>
    </row>
    <row r="2100" spans="2:8">
      <c r="B2100" s="39">
        <v>4</v>
      </c>
      <c r="C2100" s="32">
        <v>12.149269</v>
      </c>
      <c r="D2100" s="32">
        <v>0.927170291185417</v>
      </c>
      <c r="E2100" s="32">
        <v>1501</v>
      </c>
      <c r="F2100" s="32">
        <v>1511</v>
      </c>
      <c r="G2100" s="32" t="s">
        <v>61</v>
      </c>
      <c r="H2100" s="32" t="s">
        <v>164</v>
      </c>
    </row>
    <row r="2101" spans="2:8">
      <c r="B2101" s="39">
        <v>5</v>
      </c>
      <c r="C2101" s="32">
        <v>12.136978</v>
      </c>
      <c r="D2101" s="32">
        <v>0.926982730378304</v>
      </c>
      <c r="E2101" s="32">
        <v>193</v>
      </c>
      <c r="F2101" s="32">
        <v>203</v>
      </c>
      <c r="G2101" s="32" t="s">
        <v>61</v>
      </c>
      <c r="H2101" s="32" t="s">
        <v>343</v>
      </c>
    </row>
    <row r="2102" spans="2:8">
      <c r="B2102" s="39">
        <v>6</v>
      </c>
      <c r="C2102" s="32">
        <v>11.582311</v>
      </c>
      <c r="D2102" s="32">
        <v>0.918518466831945</v>
      </c>
      <c r="E2102" s="32">
        <v>341</v>
      </c>
      <c r="F2102" s="32">
        <v>351</v>
      </c>
      <c r="G2102" s="32" t="s">
        <v>61</v>
      </c>
      <c r="H2102" s="32" t="s">
        <v>816</v>
      </c>
    </row>
    <row r="2103" spans="2:8">
      <c r="B2103" s="39">
        <v>7</v>
      </c>
      <c r="C2103" s="32">
        <v>9.660434</v>
      </c>
      <c r="D2103" s="32">
        <v>0.917874115086633</v>
      </c>
      <c r="E2103" s="32">
        <v>286</v>
      </c>
      <c r="F2103" s="32">
        <v>292</v>
      </c>
      <c r="G2103" s="32" t="s">
        <v>63</v>
      </c>
      <c r="H2103" s="32" t="s">
        <v>82</v>
      </c>
    </row>
    <row r="2104" spans="2:8">
      <c r="B2104" s="39">
        <v>8</v>
      </c>
      <c r="C2104" s="32">
        <v>10.156564</v>
      </c>
      <c r="D2104" s="32">
        <v>0.908083039112427</v>
      </c>
      <c r="E2104" s="32">
        <v>284</v>
      </c>
      <c r="F2104" s="32">
        <v>294</v>
      </c>
      <c r="G2104" s="32" t="s">
        <v>63</v>
      </c>
      <c r="H2104" s="32" t="s">
        <v>1026</v>
      </c>
    </row>
    <row r="2105" spans="2:8">
      <c r="B2105" s="39">
        <v>9</v>
      </c>
      <c r="C2105" s="32">
        <v>12.080914</v>
      </c>
      <c r="D2105" s="32">
        <v>0.90643005198767</v>
      </c>
      <c r="E2105" s="32">
        <v>191</v>
      </c>
      <c r="F2105" s="32">
        <v>202</v>
      </c>
      <c r="G2105" s="32" t="s">
        <v>63</v>
      </c>
      <c r="H2105" s="32" t="s">
        <v>1027</v>
      </c>
    </row>
    <row r="2106" spans="2:8">
      <c r="B2106" s="39">
        <v>10</v>
      </c>
      <c r="C2106" s="32">
        <v>10.988549</v>
      </c>
      <c r="D2106" s="32">
        <v>0.905881326450592</v>
      </c>
      <c r="E2106" s="32">
        <v>1138</v>
      </c>
      <c r="F2106" s="32">
        <v>1147</v>
      </c>
      <c r="G2106" s="32" t="s">
        <v>61</v>
      </c>
      <c r="H2106" s="32" t="s">
        <v>422</v>
      </c>
    </row>
    <row r="2107" spans="2:8">
      <c r="B2107" s="39">
        <v>11</v>
      </c>
      <c r="C2107" s="32">
        <v>9.10647</v>
      </c>
      <c r="D2107" s="32">
        <v>0.902817740785682</v>
      </c>
      <c r="E2107" s="32">
        <v>189</v>
      </c>
      <c r="F2107" s="32">
        <v>195</v>
      </c>
      <c r="G2107" s="32" t="s">
        <v>63</v>
      </c>
      <c r="H2107" s="32" t="s">
        <v>77</v>
      </c>
    </row>
    <row r="2108" spans="2:8">
      <c r="B2108" s="39">
        <v>12</v>
      </c>
      <c r="C2108" s="32">
        <v>9.10647</v>
      </c>
      <c r="D2108" s="32">
        <v>0.902817740785682</v>
      </c>
      <c r="E2108" s="32">
        <v>196</v>
      </c>
      <c r="F2108" s="32">
        <v>202</v>
      </c>
      <c r="G2108" s="32" t="s">
        <v>63</v>
      </c>
      <c r="H2108" s="32" t="s">
        <v>77</v>
      </c>
    </row>
    <row r="2109" spans="2:8">
      <c r="B2109" s="39">
        <v>13</v>
      </c>
      <c r="C2109" s="32">
        <v>9.10647</v>
      </c>
      <c r="D2109" s="32">
        <v>0.902817740785682</v>
      </c>
      <c r="E2109" s="32">
        <v>1386</v>
      </c>
      <c r="F2109" s="32">
        <v>1392</v>
      </c>
      <c r="G2109" s="32" t="s">
        <v>61</v>
      </c>
      <c r="H2109" s="32" t="s">
        <v>77</v>
      </c>
    </row>
    <row r="2111" spans="1:2">
      <c r="A2111" s="35" t="s">
        <v>1028</v>
      </c>
      <c r="B2111" s="39" t="s">
        <v>88</v>
      </c>
    </row>
    <row r="2113" spans="1:8">
      <c r="A2113" s="35" t="s">
        <v>1029</v>
      </c>
      <c r="B2113" s="39">
        <v>1</v>
      </c>
      <c r="C2113" s="32">
        <v>14.662281</v>
      </c>
      <c r="D2113" s="32">
        <v>0.913157644881999</v>
      </c>
      <c r="E2113" s="32">
        <v>265</v>
      </c>
      <c r="F2113" s="32">
        <v>278</v>
      </c>
      <c r="G2113" s="32" t="s">
        <v>61</v>
      </c>
      <c r="H2113" s="32" t="s">
        <v>1030</v>
      </c>
    </row>
    <row r="2114" spans="2:8">
      <c r="B2114" s="39">
        <v>2</v>
      </c>
      <c r="C2114" s="32">
        <v>14.271147</v>
      </c>
      <c r="D2114" s="32">
        <v>0.912850272688795</v>
      </c>
      <c r="E2114" s="32">
        <v>265</v>
      </c>
      <c r="F2114" s="32">
        <v>277</v>
      </c>
      <c r="G2114" s="32" t="s">
        <v>61</v>
      </c>
      <c r="H2114" s="32" t="s">
        <v>1031</v>
      </c>
    </row>
    <row r="2115" spans="2:8">
      <c r="B2115" s="39">
        <v>3</v>
      </c>
      <c r="C2115" s="32">
        <v>12.447534</v>
      </c>
      <c r="D2115" s="32">
        <v>0.912144691952646</v>
      </c>
      <c r="E2115" s="32">
        <v>265</v>
      </c>
      <c r="F2115" s="32">
        <v>276</v>
      </c>
      <c r="G2115" s="32" t="s">
        <v>61</v>
      </c>
      <c r="H2115" s="32" t="s">
        <v>1032</v>
      </c>
    </row>
    <row r="2116" spans="2:8">
      <c r="B2116" s="39">
        <v>4</v>
      </c>
      <c r="C2116" s="32">
        <v>11.02415</v>
      </c>
      <c r="D2116" s="32">
        <v>0.906578363354108</v>
      </c>
      <c r="E2116" s="32">
        <v>733</v>
      </c>
      <c r="F2116" s="32">
        <v>742</v>
      </c>
      <c r="G2116" s="32" t="s">
        <v>61</v>
      </c>
      <c r="H2116" s="32" t="s">
        <v>428</v>
      </c>
    </row>
    <row r="2117" spans="2:8">
      <c r="B2117" s="39">
        <v>5</v>
      </c>
      <c r="C2117" s="32">
        <v>9.220272</v>
      </c>
      <c r="D2117" s="32">
        <v>0.905910804407735</v>
      </c>
      <c r="E2117" s="32">
        <v>272</v>
      </c>
      <c r="F2117" s="32">
        <v>278</v>
      </c>
      <c r="G2117" s="32" t="s">
        <v>61</v>
      </c>
      <c r="H2117" s="32" t="s">
        <v>65</v>
      </c>
    </row>
    <row r="2119" spans="1:8">
      <c r="A2119" s="35" t="s">
        <v>1033</v>
      </c>
      <c r="B2119" s="39">
        <v>1</v>
      </c>
      <c r="C2119" s="32">
        <v>12.682061</v>
      </c>
      <c r="D2119" s="32">
        <v>0.999999995741058</v>
      </c>
      <c r="E2119" s="32">
        <v>554</v>
      </c>
      <c r="F2119" s="32">
        <v>560</v>
      </c>
      <c r="G2119" s="32" t="s">
        <v>63</v>
      </c>
      <c r="H2119" s="32" t="s">
        <v>112</v>
      </c>
    </row>
    <row r="2120" spans="2:8">
      <c r="B2120" s="39">
        <v>2</v>
      </c>
      <c r="C2120" s="32">
        <v>15.701835</v>
      </c>
      <c r="D2120" s="32">
        <v>0.981382684667945</v>
      </c>
      <c r="E2120" s="32">
        <v>551</v>
      </c>
      <c r="F2120" s="32">
        <v>561</v>
      </c>
      <c r="G2120" s="32" t="s">
        <v>61</v>
      </c>
      <c r="H2120" s="32" t="s">
        <v>581</v>
      </c>
    </row>
    <row r="2121" spans="2:8">
      <c r="B2121" s="39">
        <v>3</v>
      </c>
      <c r="C2121" s="32">
        <v>12.90142</v>
      </c>
      <c r="D2121" s="32">
        <v>0.977218204098517</v>
      </c>
      <c r="E2121" s="32">
        <v>552</v>
      </c>
      <c r="F2121" s="32">
        <v>562</v>
      </c>
      <c r="G2121" s="32" t="s">
        <v>63</v>
      </c>
      <c r="H2121" s="32" t="s">
        <v>582</v>
      </c>
    </row>
    <row r="2122" spans="2:8">
      <c r="B2122" s="39">
        <v>4</v>
      </c>
      <c r="C2122" s="32">
        <v>12.230888</v>
      </c>
      <c r="D2122" s="32">
        <v>0.928415806712722</v>
      </c>
      <c r="E2122" s="32">
        <v>1704</v>
      </c>
      <c r="F2122" s="32">
        <v>1714</v>
      </c>
      <c r="G2122" s="32" t="s">
        <v>61</v>
      </c>
      <c r="H2122" s="32" t="s">
        <v>426</v>
      </c>
    </row>
    <row r="2123" spans="2:8">
      <c r="B2123" s="39">
        <v>5</v>
      </c>
      <c r="C2123" s="32">
        <v>11.504128</v>
      </c>
      <c r="D2123" s="32">
        <v>0.917325400804084</v>
      </c>
      <c r="E2123" s="32">
        <v>1482</v>
      </c>
      <c r="F2123" s="32">
        <v>1492</v>
      </c>
      <c r="G2123" s="32" t="s">
        <v>61</v>
      </c>
      <c r="H2123" s="32" t="s">
        <v>1034</v>
      </c>
    </row>
    <row r="2124" spans="2:8">
      <c r="B2124" s="39">
        <v>6</v>
      </c>
      <c r="C2124" s="32">
        <v>10.823787</v>
      </c>
      <c r="D2124" s="32">
        <v>0.906943339647508</v>
      </c>
      <c r="E2124" s="32">
        <v>204</v>
      </c>
      <c r="F2124" s="32">
        <v>214</v>
      </c>
      <c r="G2124" s="32" t="s">
        <v>63</v>
      </c>
      <c r="H2124" s="32" t="s">
        <v>1035</v>
      </c>
    </row>
    <row r="2125" spans="2:8">
      <c r="B2125" s="39">
        <v>7</v>
      </c>
      <c r="C2125" s="32">
        <v>9.10647</v>
      </c>
      <c r="D2125" s="32">
        <v>0.902817740785682</v>
      </c>
      <c r="E2125" s="32">
        <v>1485</v>
      </c>
      <c r="F2125" s="32">
        <v>1491</v>
      </c>
      <c r="G2125" s="32" t="s">
        <v>63</v>
      </c>
      <c r="H2125" s="32" t="s">
        <v>77</v>
      </c>
    </row>
    <row r="2126" spans="2:8">
      <c r="B2126" s="39">
        <v>8</v>
      </c>
      <c r="C2126" s="32">
        <v>9.10647</v>
      </c>
      <c r="D2126" s="32">
        <v>0.902817740785682</v>
      </c>
      <c r="E2126" s="32">
        <v>1707</v>
      </c>
      <c r="F2126" s="32">
        <v>1713</v>
      </c>
      <c r="G2126" s="32" t="s">
        <v>63</v>
      </c>
      <c r="H2126" s="32" t="s">
        <v>77</v>
      </c>
    </row>
    <row r="2128" spans="1:8">
      <c r="A2128" s="35" t="s">
        <v>1036</v>
      </c>
      <c r="B2128" s="39">
        <v>1</v>
      </c>
      <c r="C2128" s="32">
        <v>13.51144</v>
      </c>
      <c r="D2128" s="32">
        <v>0.947957116389559</v>
      </c>
      <c r="E2128" s="32">
        <v>1075</v>
      </c>
      <c r="F2128" s="32">
        <v>1085</v>
      </c>
      <c r="G2128" s="32" t="s">
        <v>61</v>
      </c>
      <c r="H2128" s="32" t="s">
        <v>770</v>
      </c>
    </row>
    <row r="2129" spans="2:8">
      <c r="B2129" s="39">
        <v>2</v>
      </c>
      <c r="C2129" s="32">
        <v>12.814726</v>
      </c>
      <c r="D2129" s="32">
        <v>0.937325207006998</v>
      </c>
      <c r="E2129" s="32">
        <v>1482</v>
      </c>
      <c r="F2129" s="32">
        <v>1492</v>
      </c>
      <c r="G2129" s="32" t="s">
        <v>63</v>
      </c>
      <c r="H2129" s="32" t="s">
        <v>1037</v>
      </c>
    </row>
    <row r="2130" spans="2:8">
      <c r="B2130" s="39">
        <v>3</v>
      </c>
      <c r="C2130" s="32">
        <v>9.660434</v>
      </c>
      <c r="D2130" s="32">
        <v>0.917874115086633</v>
      </c>
      <c r="E2130" s="32">
        <v>1078</v>
      </c>
      <c r="F2130" s="32">
        <v>1084</v>
      </c>
      <c r="G2130" s="32" t="s">
        <v>63</v>
      </c>
      <c r="H2130" s="32" t="s">
        <v>82</v>
      </c>
    </row>
    <row r="2131" spans="2:8">
      <c r="B2131" s="39">
        <v>4</v>
      </c>
      <c r="C2131" s="32">
        <v>10.140696</v>
      </c>
      <c r="D2131" s="32">
        <v>0.907683364313264</v>
      </c>
      <c r="E2131" s="32">
        <v>1076</v>
      </c>
      <c r="F2131" s="32">
        <v>1086</v>
      </c>
      <c r="G2131" s="32" t="s">
        <v>63</v>
      </c>
      <c r="H2131" s="32" t="s">
        <v>1038</v>
      </c>
    </row>
    <row r="2132" spans="2:8">
      <c r="B2132" s="39">
        <v>5</v>
      </c>
      <c r="C2132" s="32">
        <v>10.607923</v>
      </c>
      <c r="D2132" s="32">
        <v>0.903649237483487</v>
      </c>
      <c r="E2132" s="32">
        <v>1103</v>
      </c>
      <c r="F2132" s="32">
        <v>1113</v>
      </c>
      <c r="G2132" s="32" t="s">
        <v>61</v>
      </c>
      <c r="H2132" s="32" t="s">
        <v>767</v>
      </c>
    </row>
    <row r="2133" spans="2:8">
      <c r="B2133" s="39">
        <v>6</v>
      </c>
      <c r="C2133" s="32">
        <v>9.10647</v>
      </c>
      <c r="D2133" s="32">
        <v>0.902817740785682</v>
      </c>
      <c r="E2133" s="32">
        <v>1106</v>
      </c>
      <c r="F2133" s="32">
        <v>1112</v>
      </c>
      <c r="G2133" s="32" t="s">
        <v>63</v>
      </c>
      <c r="H2133" s="32" t="s">
        <v>77</v>
      </c>
    </row>
    <row r="2135" spans="1:8">
      <c r="A2135" s="35" t="s">
        <v>1039</v>
      </c>
      <c r="B2135" s="39">
        <v>1</v>
      </c>
      <c r="C2135" s="32">
        <v>12.682061</v>
      </c>
      <c r="D2135" s="32">
        <v>0.999999995741058</v>
      </c>
      <c r="E2135" s="32">
        <v>1431</v>
      </c>
      <c r="F2135" s="32">
        <v>1437</v>
      </c>
      <c r="G2135" s="32" t="s">
        <v>63</v>
      </c>
      <c r="H2135" s="32" t="s">
        <v>112</v>
      </c>
    </row>
    <row r="2136" spans="2:8">
      <c r="B2136" s="39">
        <v>2</v>
      </c>
      <c r="C2136" s="32">
        <v>12.444223</v>
      </c>
      <c r="D2136" s="32">
        <v>0.965702722573616</v>
      </c>
      <c r="E2136" s="32">
        <v>1429</v>
      </c>
      <c r="F2136" s="32">
        <v>1439</v>
      </c>
      <c r="G2136" s="32" t="s">
        <v>63</v>
      </c>
      <c r="H2136" s="32" t="s">
        <v>302</v>
      </c>
    </row>
    <row r="2137" spans="2:8">
      <c r="B2137" s="39">
        <v>3</v>
      </c>
      <c r="C2137" s="32">
        <v>9.660434</v>
      </c>
      <c r="D2137" s="32">
        <v>0.917874115086633</v>
      </c>
      <c r="E2137" s="32">
        <v>788</v>
      </c>
      <c r="F2137" s="32">
        <v>794</v>
      </c>
      <c r="G2137" s="32" t="s">
        <v>63</v>
      </c>
      <c r="H2137" s="32" t="s">
        <v>82</v>
      </c>
    </row>
    <row r="2138" spans="2:8">
      <c r="B2138" s="39">
        <v>4</v>
      </c>
      <c r="C2138" s="32">
        <v>11.211431</v>
      </c>
      <c r="D2138" s="32">
        <v>0.912858810745446</v>
      </c>
      <c r="E2138" s="32">
        <v>1428</v>
      </c>
      <c r="F2138" s="32">
        <v>1438</v>
      </c>
      <c r="G2138" s="32" t="s">
        <v>61</v>
      </c>
      <c r="H2138" s="32" t="s">
        <v>304</v>
      </c>
    </row>
    <row r="2139" spans="2:8">
      <c r="B2139" s="39">
        <v>5</v>
      </c>
      <c r="C2139" s="32">
        <v>9.10647</v>
      </c>
      <c r="D2139" s="32">
        <v>0.902817740785682</v>
      </c>
      <c r="E2139" s="32">
        <v>189</v>
      </c>
      <c r="F2139" s="32">
        <v>195</v>
      </c>
      <c r="G2139" s="32" t="s">
        <v>61</v>
      </c>
      <c r="H2139" s="32" t="s">
        <v>77</v>
      </c>
    </row>
    <row r="2141" spans="1:8">
      <c r="A2141" s="35" t="s">
        <v>1040</v>
      </c>
      <c r="B2141" s="39">
        <v>1</v>
      </c>
      <c r="C2141" s="32">
        <v>9.660434</v>
      </c>
      <c r="D2141" s="32">
        <v>0.917874115086633</v>
      </c>
      <c r="E2141" s="32">
        <v>297</v>
      </c>
      <c r="F2141" s="32">
        <v>303</v>
      </c>
      <c r="G2141" s="32" t="s">
        <v>63</v>
      </c>
      <c r="H2141" s="32" t="s">
        <v>82</v>
      </c>
    </row>
    <row r="2142" spans="2:8">
      <c r="B2142" s="39">
        <v>2</v>
      </c>
      <c r="C2142" s="32">
        <v>9.660434</v>
      </c>
      <c r="D2142" s="32">
        <v>0.917874115086633</v>
      </c>
      <c r="E2142" s="32">
        <v>1640</v>
      </c>
      <c r="F2142" s="32">
        <v>1646</v>
      </c>
      <c r="G2142" s="32" t="s">
        <v>61</v>
      </c>
      <c r="H2142" s="32" t="s">
        <v>82</v>
      </c>
    </row>
    <row r="2143" spans="2:8">
      <c r="B2143" s="39">
        <v>3</v>
      </c>
      <c r="C2143" s="32">
        <v>11.060878</v>
      </c>
      <c r="D2143" s="32">
        <v>0.910561365495941</v>
      </c>
      <c r="E2143" s="32">
        <v>1639</v>
      </c>
      <c r="F2143" s="32">
        <v>1649</v>
      </c>
      <c r="G2143" s="32" t="s">
        <v>63</v>
      </c>
      <c r="H2143" s="32" t="s">
        <v>1041</v>
      </c>
    </row>
    <row r="2144" spans="2:8">
      <c r="B2144" s="39">
        <v>4</v>
      </c>
      <c r="C2144" s="32">
        <v>10.8603325</v>
      </c>
      <c r="D2144" s="32">
        <v>0.907501030343454</v>
      </c>
      <c r="E2144" s="32">
        <v>1709</v>
      </c>
      <c r="F2144" s="32">
        <v>1719</v>
      </c>
      <c r="G2144" s="32" t="s">
        <v>61</v>
      </c>
      <c r="H2144" s="32" t="s">
        <v>257</v>
      </c>
    </row>
    <row r="2145" spans="2:8">
      <c r="B2145" s="39">
        <v>5</v>
      </c>
      <c r="C2145" s="32">
        <v>10.02188</v>
      </c>
      <c r="D2145" s="32">
        <v>0.90469073950388</v>
      </c>
      <c r="E2145" s="32">
        <v>1638</v>
      </c>
      <c r="F2145" s="32">
        <v>1648</v>
      </c>
      <c r="G2145" s="32" t="s">
        <v>61</v>
      </c>
      <c r="H2145" s="32" t="s">
        <v>1042</v>
      </c>
    </row>
    <row r="2146" spans="2:8">
      <c r="B2146" s="39">
        <v>6</v>
      </c>
      <c r="C2146" s="32">
        <v>11.700836</v>
      </c>
      <c r="D2146" s="32">
        <v>0.900505648231341</v>
      </c>
      <c r="E2146" s="32">
        <v>1640</v>
      </c>
      <c r="F2146" s="32">
        <v>1651</v>
      </c>
      <c r="G2146" s="32" t="s">
        <v>61</v>
      </c>
      <c r="H2146" s="32" t="s">
        <v>1043</v>
      </c>
    </row>
    <row r="2148" spans="1:8">
      <c r="A2148" s="35" t="s">
        <v>1044</v>
      </c>
      <c r="B2148" s="39">
        <v>1</v>
      </c>
      <c r="C2148" s="32">
        <v>12.116497</v>
      </c>
      <c r="D2148" s="32">
        <v>0.927965782122383</v>
      </c>
      <c r="E2148" s="32">
        <v>899</v>
      </c>
      <c r="F2148" s="32">
        <v>908</v>
      </c>
      <c r="G2148" s="32" t="s">
        <v>61</v>
      </c>
      <c r="H2148" s="32" t="s">
        <v>183</v>
      </c>
    </row>
    <row r="2149" spans="2:8">
      <c r="B2149" s="39">
        <v>2</v>
      </c>
      <c r="C2149" s="32">
        <v>9.660434</v>
      </c>
      <c r="D2149" s="32">
        <v>0.917874115086633</v>
      </c>
      <c r="E2149" s="32">
        <v>587</v>
      </c>
      <c r="F2149" s="32">
        <v>593</v>
      </c>
      <c r="G2149" s="32" t="s">
        <v>63</v>
      </c>
      <c r="H2149" s="32" t="s">
        <v>82</v>
      </c>
    </row>
    <row r="2150" spans="2:8">
      <c r="B2150" s="39">
        <v>3</v>
      </c>
      <c r="C2150" s="32">
        <v>10.452704</v>
      </c>
      <c r="D2150" s="32">
        <v>0.915541985965301</v>
      </c>
      <c r="E2150" s="32">
        <v>585</v>
      </c>
      <c r="F2150" s="32">
        <v>595</v>
      </c>
      <c r="G2150" s="32" t="s">
        <v>63</v>
      </c>
      <c r="H2150" s="32" t="s">
        <v>294</v>
      </c>
    </row>
    <row r="2151" spans="2:8">
      <c r="B2151" s="39">
        <v>4</v>
      </c>
      <c r="C2151" s="32">
        <v>9.220272</v>
      </c>
      <c r="D2151" s="32">
        <v>0.905910804407735</v>
      </c>
      <c r="E2151" s="32">
        <v>1900</v>
      </c>
      <c r="F2151" s="32">
        <v>1906</v>
      </c>
      <c r="G2151" s="32" t="s">
        <v>63</v>
      </c>
      <c r="H2151" s="32" t="s">
        <v>65</v>
      </c>
    </row>
    <row r="2152" spans="2:8">
      <c r="B2152" s="39">
        <v>5</v>
      </c>
      <c r="C2152" s="32">
        <v>10.547064</v>
      </c>
      <c r="D2152" s="32">
        <v>0.902720529157457</v>
      </c>
      <c r="E2152" s="32">
        <v>1897</v>
      </c>
      <c r="F2152" s="32">
        <v>1907</v>
      </c>
      <c r="G2152" s="32" t="s">
        <v>61</v>
      </c>
      <c r="H2152" s="32" t="s">
        <v>795</v>
      </c>
    </row>
    <row r="2154" spans="1:8">
      <c r="A2154" s="35" t="s">
        <v>1045</v>
      </c>
      <c r="B2154" s="39">
        <v>1</v>
      </c>
      <c r="C2154" s="32">
        <v>12.660226</v>
      </c>
      <c r="D2154" s="32">
        <v>0.93496752633069</v>
      </c>
      <c r="E2154" s="32">
        <v>1099</v>
      </c>
      <c r="F2154" s="32">
        <v>1109</v>
      </c>
      <c r="G2154" s="32" t="s">
        <v>61</v>
      </c>
      <c r="H2154" s="32" t="s">
        <v>1046</v>
      </c>
    </row>
    <row r="2155" spans="2:8">
      <c r="B2155" s="39">
        <v>2</v>
      </c>
      <c r="C2155" s="32">
        <v>11.272578</v>
      </c>
      <c r="D2155" s="32">
        <v>0.911442422427732</v>
      </c>
      <c r="E2155" s="32">
        <v>664</v>
      </c>
      <c r="F2155" s="32">
        <v>673</v>
      </c>
      <c r="G2155" s="32" t="s">
        <v>63</v>
      </c>
      <c r="H2155" s="32" t="s">
        <v>491</v>
      </c>
    </row>
    <row r="2156" spans="2:8">
      <c r="B2156" s="39">
        <v>3</v>
      </c>
      <c r="C2156" s="32">
        <v>10.999199</v>
      </c>
      <c r="D2156" s="32">
        <v>0.909620141473595</v>
      </c>
      <c r="E2156" s="32">
        <v>581</v>
      </c>
      <c r="F2156" s="32">
        <v>591</v>
      </c>
      <c r="G2156" s="32" t="s">
        <v>63</v>
      </c>
      <c r="H2156" s="32" t="s">
        <v>211</v>
      </c>
    </row>
    <row r="2157" spans="2:8">
      <c r="B2157" s="39">
        <v>4</v>
      </c>
      <c r="C2157" s="32">
        <v>9.10647</v>
      </c>
      <c r="D2157" s="32">
        <v>0.902817740785682</v>
      </c>
      <c r="E2157" s="32">
        <v>1102</v>
      </c>
      <c r="F2157" s="32">
        <v>1108</v>
      </c>
      <c r="G2157" s="32" t="s">
        <v>63</v>
      </c>
      <c r="H2157" s="32" t="s">
        <v>77</v>
      </c>
    </row>
    <row r="2159" spans="1:8">
      <c r="A2159" s="35" t="s">
        <v>1047</v>
      </c>
      <c r="B2159" s="39">
        <v>1</v>
      </c>
      <c r="C2159" s="32">
        <v>12.682061</v>
      </c>
      <c r="D2159" s="32">
        <v>0.999999995741058</v>
      </c>
      <c r="E2159" s="32">
        <v>1305</v>
      </c>
      <c r="F2159" s="32">
        <v>1311</v>
      </c>
      <c r="G2159" s="32" t="s">
        <v>63</v>
      </c>
      <c r="H2159" s="32" t="s">
        <v>112</v>
      </c>
    </row>
    <row r="2160" spans="2:8">
      <c r="B2160" s="39">
        <v>2</v>
      </c>
      <c r="C2160" s="32">
        <v>12.76816</v>
      </c>
      <c r="D2160" s="32">
        <v>0.973861766890063</v>
      </c>
      <c r="E2160" s="32">
        <v>1303</v>
      </c>
      <c r="F2160" s="32">
        <v>1313</v>
      </c>
      <c r="G2160" s="32" t="s">
        <v>63</v>
      </c>
      <c r="H2160" s="32" t="s">
        <v>719</v>
      </c>
    </row>
    <row r="2161" spans="2:8">
      <c r="B2161" s="39">
        <v>3</v>
      </c>
      <c r="C2161" s="32">
        <v>12.725244</v>
      </c>
      <c r="D2161" s="32">
        <v>0.935959700879549</v>
      </c>
      <c r="E2161" s="32">
        <v>62</v>
      </c>
      <c r="F2161" s="32">
        <v>72</v>
      </c>
      <c r="G2161" s="32" t="s">
        <v>61</v>
      </c>
      <c r="H2161" s="32" t="s">
        <v>805</v>
      </c>
    </row>
    <row r="2162" spans="2:8">
      <c r="B2162" s="39">
        <v>4</v>
      </c>
      <c r="C2162" s="32">
        <v>12.116497</v>
      </c>
      <c r="D2162" s="32">
        <v>0.927965782122383</v>
      </c>
      <c r="E2162" s="32">
        <v>666</v>
      </c>
      <c r="F2162" s="32">
        <v>675</v>
      </c>
      <c r="G2162" s="32" t="s">
        <v>61</v>
      </c>
      <c r="H2162" s="32" t="s">
        <v>183</v>
      </c>
    </row>
    <row r="2163" spans="2:8">
      <c r="B2163" s="39">
        <v>5</v>
      </c>
      <c r="C2163" s="32">
        <v>9.660434</v>
      </c>
      <c r="D2163" s="32">
        <v>0.917874115086633</v>
      </c>
      <c r="E2163" s="32">
        <v>65</v>
      </c>
      <c r="F2163" s="32">
        <v>71</v>
      </c>
      <c r="G2163" s="32" t="s">
        <v>63</v>
      </c>
      <c r="H2163" s="32" t="s">
        <v>82</v>
      </c>
    </row>
    <row r="2164" spans="2:8">
      <c r="B2164" s="39">
        <v>6</v>
      </c>
      <c r="C2164" s="32">
        <v>9.660434</v>
      </c>
      <c r="D2164" s="32">
        <v>0.917874115086633</v>
      </c>
      <c r="E2164" s="32">
        <v>195</v>
      </c>
      <c r="F2164" s="32">
        <v>201</v>
      </c>
      <c r="G2164" s="32" t="s">
        <v>63</v>
      </c>
      <c r="H2164" s="32" t="s">
        <v>82</v>
      </c>
    </row>
    <row r="2165" spans="2:8">
      <c r="B2165" s="39">
        <v>7</v>
      </c>
      <c r="C2165" s="32">
        <v>9.660434</v>
      </c>
      <c r="D2165" s="32">
        <v>0.917874115086633</v>
      </c>
      <c r="E2165" s="32">
        <v>340</v>
      </c>
      <c r="F2165" s="32">
        <v>346</v>
      </c>
      <c r="G2165" s="32" t="s">
        <v>63</v>
      </c>
      <c r="H2165" s="32" t="s">
        <v>82</v>
      </c>
    </row>
    <row r="2166" spans="2:8">
      <c r="B2166" s="39">
        <v>8</v>
      </c>
      <c r="C2166" s="32">
        <v>10.476223</v>
      </c>
      <c r="D2166" s="32">
        <v>0.916134352106425</v>
      </c>
      <c r="E2166" s="32">
        <v>338</v>
      </c>
      <c r="F2166" s="32">
        <v>348</v>
      </c>
      <c r="G2166" s="32" t="s">
        <v>63</v>
      </c>
      <c r="H2166" s="32" t="s">
        <v>726</v>
      </c>
    </row>
    <row r="2167" spans="2:8">
      <c r="B2167" s="39">
        <v>9</v>
      </c>
      <c r="C2167" s="32">
        <v>10.452704</v>
      </c>
      <c r="D2167" s="32">
        <v>0.915541985965301</v>
      </c>
      <c r="E2167" s="32">
        <v>193</v>
      </c>
      <c r="F2167" s="32">
        <v>203</v>
      </c>
      <c r="G2167" s="32" t="s">
        <v>63</v>
      </c>
      <c r="H2167" s="32" t="s">
        <v>294</v>
      </c>
    </row>
    <row r="2168" spans="2:8">
      <c r="B2168" s="39">
        <v>10</v>
      </c>
      <c r="C2168" s="32">
        <v>11.181425</v>
      </c>
      <c r="D2168" s="32">
        <v>0.91240092545105</v>
      </c>
      <c r="E2168" s="32">
        <v>1302</v>
      </c>
      <c r="F2168" s="32">
        <v>1312</v>
      </c>
      <c r="G2168" s="32" t="s">
        <v>61</v>
      </c>
      <c r="H2168" s="32" t="s">
        <v>743</v>
      </c>
    </row>
    <row r="2169" spans="2:8">
      <c r="B2169" s="39">
        <v>11</v>
      </c>
      <c r="C2169" s="32">
        <v>10.050736</v>
      </c>
      <c r="D2169" s="32">
        <v>0.90541754760972</v>
      </c>
      <c r="E2169" s="32">
        <v>63</v>
      </c>
      <c r="F2169" s="32">
        <v>73</v>
      </c>
      <c r="G2169" s="32" t="s">
        <v>63</v>
      </c>
      <c r="H2169" s="32" t="s">
        <v>810</v>
      </c>
    </row>
    <row r="2170" spans="2:8">
      <c r="B2170" s="39">
        <v>12</v>
      </c>
      <c r="C2170" s="32">
        <v>9.10647</v>
      </c>
      <c r="D2170" s="32">
        <v>0.902817740785682</v>
      </c>
      <c r="E2170" s="32">
        <v>282</v>
      </c>
      <c r="F2170" s="32">
        <v>288</v>
      </c>
      <c r="G2170" s="32" t="s">
        <v>63</v>
      </c>
      <c r="H2170" s="32" t="s">
        <v>77</v>
      </c>
    </row>
    <row r="2172" spans="1:8">
      <c r="A2172" s="35" t="s">
        <v>1048</v>
      </c>
      <c r="B2172" s="39">
        <v>1</v>
      </c>
      <c r="C2172" s="32">
        <v>12.4235325</v>
      </c>
      <c r="D2172" s="32">
        <v>0.931355569139656</v>
      </c>
      <c r="E2172" s="32">
        <v>912</v>
      </c>
      <c r="F2172" s="32">
        <v>922</v>
      </c>
      <c r="G2172" s="32" t="s">
        <v>63</v>
      </c>
      <c r="H2172" s="32" t="s">
        <v>406</v>
      </c>
    </row>
    <row r="2173" spans="2:8">
      <c r="B2173" s="39">
        <v>2</v>
      </c>
      <c r="C2173" s="32">
        <v>12.116497</v>
      </c>
      <c r="D2173" s="32">
        <v>0.927965782122383</v>
      </c>
      <c r="E2173" s="32">
        <v>1729</v>
      </c>
      <c r="F2173" s="32">
        <v>1738</v>
      </c>
      <c r="G2173" s="32" t="s">
        <v>61</v>
      </c>
      <c r="H2173" s="32" t="s">
        <v>183</v>
      </c>
    </row>
    <row r="2174" spans="2:8">
      <c r="B2174" s="39">
        <v>3</v>
      </c>
      <c r="C2174" s="32">
        <v>9.660434</v>
      </c>
      <c r="D2174" s="32">
        <v>0.917874115086633</v>
      </c>
      <c r="E2174" s="32">
        <v>913</v>
      </c>
      <c r="F2174" s="32">
        <v>919</v>
      </c>
      <c r="G2174" s="32" t="s">
        <v>61</v>
      </c>
      <c r="H2174" s="32" t="s">
        <v>82</v>
      </c>
    </row>
    <row r="2175" spans="2:8">
      <c r="B2175" s="39">
        <v>4</v>
      </c>
      <c r="C2175" s="32">
        <v>14.435515</v>
      </c>
      <c r="D2175" s="32">
        <v>0.915308798573142</v>
      </c>
      <c r="E2175" s="32">
        <v>324</v>
      </c>
      <c r="F2175" s="32">
        <v>336</v>
      </c>
      <c r="G2175" s="32" t="s">
        <v>63</v>
      </c>
      <c r="H2175" s="32" t="s">
        <v>150</v>
      </c>
    </row>
    <row r="2176" spans="2:8">
      <c r="B2176" s="39">
        <v>5</v>
      </c>
      <c r="C2176" s="32">
        <v>9.220272</v>
      </c>
      <c r="D2176" s="32">
        <v>0.905910804407735</v>
      </c>
      <c r="E2176" s="32">
        <v>1520</v>
      </c>
      <c r="F2176" s="32">
        <v>1526</v>
      </c>
      <c r="G2176" s="32" t="s">
        <v>61</v>
      </c>
      <c r="H2176" s="32" t="s">
        <v>65</v>
      </c>
    </row>
    <row r="2177" spans="2:8">
      <c r="B2177" s="39">
        <v>6</v>
      </c>
      <c r="C2177" s="32">
        <v>9.874547</v>
      </c>
      <c r="D2177" s="32">
        <v>0.900979833817076</v>
      </c>
      <c r="E2177" s="32">
        <v>911</v>
      </c>
      <c r="F2177" s="32">
        <v>921</v>
      </c>
      <c r="G2177" s="32" t="s">
        <v>61</v>
      </c>
      <c r="H2177" s="32" t="s">
        <v>986</v>
      </c>
    </row>
    <row r="2179" spans="1:8">
      <c r="A2179" s="35" t="s">
        <v>1049</v>
      </c>
      <c r="B2179" s="39">
        <v>1</v>
      </c>
      <c r="C2179" s="32">
        <v>12.682061</v>
      </c>
      <c r="D2179" s="32">
        <v>0.999999995741058</v>
      </c>
      <c r="E2179" s="32">
        <v>570</v>
      </c>
      <c r="F2179" s="32">
        <v>576</v>
      </c>
      <c r="G2179" s="32" t="s">
        <v>63</v>
      </c>
      <c r="H2179" s="32" t="s">
        <v>112</v>
      </c>
    </row>
    <row r="2180" spans="2:8">
      <c r="B2180" s="39">
        <v>2</v>
      </c>
      <c r="C2180" s="32">
        <v>12.682061</v>
      </c>
      <c r="D2180" s="32">
        <v>0.999999995741058</v>
      </c>
      <c r="E2180" s="32">
        <v>1786</v>
      </c>
      <c r="F2180" s="32">
        <v>1792</v>
      </c>
      <c r="G2180" s="32" t="s">
        <v>61</v>
      </c>
      <c r="H2180" s="32" t="s">
        <v>112</v>
      </c>
    </row>
    <row r="2181" spans="2:8">
      <c r="B2181" s="39">
        <v>3</v>
      </c>
      <c r="C2181" s="32">
        <v>13.377485</v>
      </c>
      <c r="D2181" s="32">
        <v>0.98920895250101</v>
      </c>
      <c r="E2181" s="32">
        <v>568</v>
      </c>
      <c r="F2181" s="32">
        <v>578</v>
      </c>
      <c r="G2181" s="32" t="s">
        <v>63</v>
      </c>
      <c r="H2181" s="32" t="s">
        <v>866</v>
      </c>
    </row>
    <row r="2182" spans="2:8">
      <c r="B2182" s="39">
        <v>4</v>
      </c>
      <c r="C2182" s="32">
        <v>12.991379</v>
      </c>
      <c r="D2182" s="32">
        <v>0.979484020802061</v>
      </c>
      <c r="E2182" s="32">
        <v>1784</v>
      </c>
      <c r="F2182" s="32">
        <v>1794</v>
      </c>
      <c r="G2182" s="32" t="s">
        <v>61</v>
      </c>
      <c r="H2182" s="32" t="s">
        <v>532</v>
      </c>
    </row>
    <row r="2183" spans="2:8">
      <c r="B2183" s="39">
        <v>5</v>
      </c>
      <c r="C2183" s="32">
        <v>14.314271</v>
      </c>
      <c r="D2183" s="32">
        <v>0.960208367684614</v>
      </c>
      <c r="E2183" s="32">
        <v>1785</v>
      </c>
      <c r="F2183" s="32">
        <v>1795</v>
      </c>
      <c r="G2183" s="32" t="s">
        <v>63</v>
      </c>
      <c r="H2183" s="32" t="s">
        <v>1050</v>
      </c>
    </row>
    <row r="2184" spans="2:8">
      <c r="B2184" s="39">
        <v>6</v>
      </c>
      <c r="C2184" s="32">
        <v>12.776857</v>
      </c>
      <c r="D2184" s="32">
        <v>0.936747331112459</v>
      </c>
      <c r="E2184" s="32">
        <v>567</v>
      </c>
      <c r="F2184" s="32">
        <v>577</v>
      </c>
      <c r="G2184" s="32" t="s">
        <v>61</v>
      </c>
      <c r="H2184" s="32" t="s">
        <v>1051</v>
      </c>
    </row>
    <row r="2185" spans="2:8">
      <c r="B2185" s="39">
        <v>7</v>
      </c>
      <c r="C2185" s="32">
        <v>12.479183</v>
      </c>
      <c r="D2185" s="32">
        <v>0.935066931936336</v>
      </c>
      <c r="E2185" s="32">
        <v>1786</v>
      </c>
      <c r="F2185" s="32">
        <v>1795</v>
      </c>
      <c r="G2185" s="32" t="s">
        <v>61</v>
      </c>
      <c r="H2185" s="32" t="s">
        <v>1052</v>
      </c>
    </row>
    <row r="2186" spans="2:8">
      <c r="B2186" s="39">
        <v>8</v>
      </c>
      <c r="C2186" s="32">
        <v>13.308249</v>
      </c>
      <c r="D2186" s="32">
        <v>0.916440348642959</v>
      </c>
      <c r="E2186" s="32">
        <v>1786</v>
      </c>
      <c r="F2186" s="32">
        <v>1798</v>
      </c>
      <c r="G2186" s="32" t="s">
        <v>61</v>
      </c>
      <c r="H2186" s="32" t="s">
        <v>1053</v>
      </c>
    </row>
    <row r="2187" spans="2:8">
      <c r="B2187" s="39">
        <v>9</v>
      </c>
      <c r="C2187" s="32">
        <v>9.10647</v>
      </c>
      <c r="D2187" s="32">
        <v>0.902817740785682</v>
      </c>
      <c r="E2187" s="32">
        <v>701</v>
      </c>
      <c r="F2187" s="32">
        <v>707</v>
      </c>
      <c r="G2187" s="32" t="s">
        <v>61</v>
      </c>
      <c r="H2187" s="32" t="s">
        <v>77</v>
      </c>
    </row>
    <row r="2189" spans="1:8">
      <c r="A2189" s="35" t="s">
        <v>1054</v>
      </c>
      <c r="B2189" s="39">
        <v>1</v>
      </c>
      <c r="C2189" s="32">
        <v>12.461636</v>
      </c>
      <c r="D2189" s="32">
        <v>0.931937025105467</v>
      </c>
      <c r="E2189" s="32">
        <v>1071</v>
      </c>
      <c r="F2189" s="32">
        <v>1081</v>
      </c>
      <c r="G2189" s="32" t="s">
        <v>63</v>
      </c>
      <c r="H2189" s="32" t="s">
        <v>1055</v>
      </c>
    </row>
    <row r="2190" spans="2:8">
      <c r="B2190" s="39">
        <v>2</v>
      </c>
      <c r="C2190" s="32">
        <v>12.136978</v>
      </c>
      <c r="D2190" s="32">
        <v>0.926982730378304</v>
      </c>
      <c r="E2190" s="32">
        <v>378</v>
      </c>
      <c r="F2190" s="32">
        <v>388</v>
      </c>
      <c r="G2190" s="32" t="s">
        <v>63</v>
      </c>
      <c r="H2190" s="32" t="s">
        <v>343</v>
      </c>
    </row>
    <row r="2191" spans="2:8">
      <c r="B2191" s="39">
        <v>3</v>
      </c>
      <c r="C2191" s="32">
        <v>9.660434</v>
      </c>
      <c r="D2191" s="32">
        <v>0.917874115086633</v>
      </c>
      <c r="E2191" s="32">
        <v>3</v>
      </c>
      <c r="F2191" s="32">
        <v>9</v>
      </c>
      <c r="G2191" s="32" t="s">
        <v>63</v>
      </c>
      <c r="H2191" s="32" t="s">
        <v>82</v>
      </c>
    </row>
    <row r="2192" spans="2:8">
      <c r="B2192" s="39">
        <v>4</v>
      </c>
      <c r="C2192" s="32">
        <v>10.218827</v>
      </c>
      <c r="D2192" s="32">
        <v>0.909651280490381</v>
      </c>
      <c r="E2192" s="32">
        <v>1</v>
      </c>
      <c r="F2192" s="32">
        <v>11</v>
      </c>
      <c r="G2192" s="32" t="s">
        <v>63</v>
      </c>
      <c r="H2192" s="32" t="s">
        <v>1056</v>
      </c>
    </row>
    <row r="2193" spans="2:8">
      <c r="B2193" s="39">
        <v>5</v>
      </c>
      <c r="C2193" s="32">
        <v>9.10647</v>
      </c>
      <c r="D2193" s="32">
        <v>0.902817740785682</v>
      </c>
      <c r="E2193" s="32">
        <v>379</v>
      </c>
      <c r="F2193" s="32">
        <v>385</v>
      </c>
      <c r="G2193" s="32" t="s">
        <v>61</v>
      </c>
      <c r="H2193" s="32" t="s">
        <v>77</v>
      </c>
    </row>
    <row r="2194" spans="2:8">
      <c r="B2194" s="39">
        <v>6</v>
      </c>
      <c r="C2194" s="32">
        <v>9.10647</v>
      </c>
      <c r="D2194" s="32">
        <v>0.902817740785682</v>
      </c>
      <c r="E2194" s="32">
        <v>1072</v>
      </c>
      <c r="F2194" s="32">
        <v>1078</v>
      </c>
      <c r="G2194" s="32" t="s">
        <v>61</v>
      </c>
      <c r="H2194" s="32" t="s">
        <v>77</v>
      </c>
    </row>
    <row r="2196" spans="1:8">
      <c r="A2196" s="35" t="s">
        <v>1057</v>
      </c>
      <c r="B2196" s="39">
        <v>1</v>
      </c>
      <c r="C2196" s="32">
        <v>11.364402</v>
      </c>
      <c r="D2196" s="32">
        <v>0.915193162745946</v>
      </c>
      <c r="E2196" s="32">
        <v>1405</v>
      </c>
      <c r="F2196" s="32">
        <v>1415</v>
      </c>
      <c r="G2196" s="32" t="s">
        <v>63</v>
      </c>
      <c r="H2196" s="32" t="s">
        <v>1058</v>
      </c>
    </row>
    <row r="2197" spans="2:8">
      <c r="B2197" s="39">
        <v>2</v>
      </c>
      <c r="C2197" s="32">
        <v>9.10647</v>
      </c>
      <c r="D2197" s="32">
        <v>0.902817740785682</v>
      </c>
      <c r="E2197" s="32">
        <v>1406</v>
      </c>
      <c r="F2197" s="32">
        <v>1412</v>
      </c>
      <c r="G2197" s="32" t="s">
        <v>61</v>
      </c>
      <c r="H2197" s="32" t="s">
        <v>77</v>
      </c>
    </row>
    <row r="2199" spans="1:8">
      <c r="A2199" s="35" t="s">
        <v>1059</v>
      </c>
      <c r="B2199" s="39">
        <v>1</v>
      </c>
      <c r="C2199" s="32">
        <v>12.537875</v>
      </c>
      <c r="D2199" s="32">
        <v>0.913552878754064</v>
      </c>
      <c r="E2199" s="32">
        <v>204</v>
      </c>
      <c r="F2199" s="32">
        <v>215</v>
      </c>
      <c r="G2199" s="32" t="s">
        <v>63</v>
      </c>
      <c r="H2199" s="32" t="s">
        <v>552</v>
      </c>
    </row>
    <row r="2200" spans="2:8">
      <c r="B2200" s="39">
        <v>2</v>
      </c>
      <c r="C2200" s="32">
        <v>11.110565</v>
      </c>
      <c r="D2200" s="32">
        <v>0.90827031633933</v>
      </c>
      <c r="E2200" s="32">
        <v>287</v>
      </c>
      <c r="F2200" s="32">
        <v>296</v>
      </c>
      <c r="G2200" s="32" t="s">
        <v>63</v>
      </c>
      <c r="H2200" s="32" t="s">
        <v>241</v>
      </c>
    </row>
    <row r="2202" spans="1:8">
      <c r="A2202" s="35" t="s">
        <v>1060</v>
      </c>
      <c r="B2202" s="39">
        <v>1</v>
      </c>
      <c r="C2202" s="32">
        <v>14.542687</v>
      </c>
      <c r="D2202" s="32">
        <v>0.975468949794661</v>
      </c>
      <c r="E2202" s="32">
        <v>443</v>
      </c>
      <c r="F2202" s="32">
        <v>452</v>
      </c>
      <c r="G2202" s="32" t="s">
        <v>63</v>
      </c>
      <c r="H2202" s="32" t="s">
        <v>522</v>
      </c>
    </row>
    <row r="2203" spans="2:8">
      <c r="B2203" s="39">
        <v>2</v>
      </c>
      <c r="C2203" s="32">
        <v>14.932844</v>
      </c>
      <c r="D2203" s="32">
        <v>0.96964783682413</v>
      </c>
      <c r="E2203" s="32">
        <v>443</v>
      </c>
      <c r="F2203" s="32">
        <v>453</v>
      </c>
      <c r="G2203" s="32" t="s">
        <v>61</v>
      </c>
      <c r="H2203" s="32" t="s">
        <v>523</v>
      </c>
    </row>
    <row r="2204" spans="2:8">
      <c r="B2204" s="39">
        <v>3</v>
      </c>
      <c r="C2204" s="32">
        <v>12.281279</v>
      </c>
      <c r="D2204" s="32">
        <v>0.909553214983598</v>
      </c>
      <c r="E2204" s="32">
        <v>441</v>
      </c>
      <c r="F2204" s="32">
        <v>452</v>
      </c>
      <c r="G2204" s="32" t="s">
        <v>63</v>
      </c>
      <c r="H2204" s="32" t="s">
        <v>1061</v>
      </c>
    </row>
    <row r="2205" spans="2:8">
      <c r="B2205" s="39">
        <v>4</v>
      </c>
      <c r="C2205" s="32">
        <v>12.727279</v>
      </c>
      <c r="D2205" s="32">
        <v>0.906341503248631</v>
      </c>
      <c r="E2205" s="32">
        <v>440</v>
      </c>
      <c r="F2205" s="32">
        <v>452</v>
      </c>
      <c r="G2205" s="32" t="s">
        <v>63</v>
      </c>
      <c r="H2205" s="32" t="s">
        <v>1062</v>
      </c>
    </row>
    <row r="2206" spans="2:8">
      <c r="B2206" s="39">
        <v>5</v>
      </c>
      <c r="C2206" s="32">
        <v>12.847405</v>
      </c>
      <c r="D2206" s="32">
        <v>0.905142084432933</v>
      </c>
      <c r="E2206" s="32">
        <v>1233</v>
      </c>
      <c r="F2206" s="32">
        <v>1246</v>
      </c>
      <c r="G2206" s="32" t="s">
        <v>63</v>
      </c>
      <c r="H2206" s="32" t="s">
        <v>1063</v>
      </c>
    </row>
    <row r="2207" spans="2:8">
      <c r="B2207" s="39">
        <v>6</v>
      </c>
      <c r="C2207" s="32">
        <v>9.10647</v>
      </c>
      <c r="D2207" s="32">
        <v>0.902817740785682</v>
      </c>
      <c r="E2207" s="32">
        <v>446</v>
      </c>
      <c r="F2207" s="32">
        <v>452</v>
      </c>
      <c r="G2207" s="32" t="s">
        <v>63</v>
      </c>
      <c r="H2207" s="32" t="s">
        <v>77</v>
      </c>
    </row>
    <row r="2208" spans="2:8">
      <c r="B2208" s="39">
        <v>7</v>
      </c>
      <c r="C2208" s="32">
        <v>11.847059</v>
      </c>
      <c r="D2208" s="32">
        <v>0.902784880254082</v>
      </c>
      <c r="E2208" s="32">
        <v>1235</v>
      </c>
      <c r="F2208" s="32">
        <v>1246</v>
      </c>
      <c r="G2208" s="32" t="s">
        <v>63</v>
      </c>
      <c r="H2208" s="32" t="s">
        <v>1064</v>
      </c>
    </row>
    <row r="2210" spans="1:8">
      <c r="A2210" s="35" t="s">
        <v>1065</v>
      </c>
      <c r="B2210" s="39">
        <v>1</v>
      </c>
      <c r="C2210" s="32">
        <v>9.220272</v>
      </c>
      <c r="D2210" s="32">
        <v>0.905910804407735</v>
      </c>
      <c r="E2210" s="32">
        <v>501</v>
      </c>
      <c r="F2210" s="32">
        <v>507</v>
      </c>
      <c r="G2210" s="32" t="s">
        <v>63</v>
      </c>
      <c r="H2210" s="32" t="s">
        <v>65</v>
      </c>
    </row>
    <row r="2211" spans="2:8">
      <c r="B2211" s="39">
        <v>2</v>
      </c>
      <c r="C2211" s="32">
        <v>9.220272</v>
      </c>
      <c r="D2211" s="32">
        <v>0.905910804407735</v>
      </c>
      <c r="E2211" s="32">
        <v>1439</v>
      </c>
      <c r="F2211" s="32">
        <v>1445</v>
      </c>
      <c r="G2211" s="32" t="s">
        <v>63</v>
      </c>
      <c r="H2211" s="32" t="s">
        <v>65</v>
      </c>
    </row>
    <row r="2212" spans="2:8">
      <c r="B2212" s="39">
        <v>3</v>
      </c>
      <c r="C2212" s="32">
        <v>11.697461</v>
      </c>
      <c r="D2212" s="32">
        <v>0.900453040049243</v>
      </c>
      <c r="E2212" s="32">
        <v>295</v>
      </c>
      <c r="F2212" s="32">
        <v>306</v>
      </c>
      <c r="G2212" s="32" t="s">
        <v>61</v>
      </c>
      <c r="H2212" s="32" t="s">
        <v>1066</v>
      </c>
    </row>
    <row r="2214" spans="1:8">
      <c r="A2214" s="35" t="s">
        <v>1067</v>
      </c>
      <c r="B2214" s="39">
        <v>1</v>
      </c>
      <c r="C2214" s="32">
        <v>10.988549</v>
      </c>
      <c r="D2214" s="32">
        <v>0.905881326450592</v>
      </c>
      <c r="E2214" s="32">
        <v>1534</v>
      </c>
      <c r="F2214" s="32">
        <v>1543</v>
      </c>
      <c r="G2214" s="32" t="s">
        <v>63</v>
      </c>
      <c r="H2214" s="32" t="s">
        <v>422</v>
      </c>
    </row>
    <row r="2216" spans="1:8">
      <c r="A2216" s="35" t="s">
        <v>1068</v>
      </c>
      <c r="B2216" s="39">
        <v>1</v>
      </c>
      <c r="C2216" s="32">
        <v>14.985205</v>
      </c>
      <c r="D2216" s="32">
        <v>0.951700292032359</v>
      </c>
      <c r="E2216" s="32">
        <v>82</v>
      </c>
      <c r="F2216" s="32">
        <v>93</v>
      </c>
      <c r="G2216" s="32" t="s">
        <v>63</v>
      </c>
      <c r="H2216" s="32" t="s">
        <v>1069</v>
      </c>
    </row>
    <row r="2217" spans="2:8">
      <c r="B2217" s="39">
        <v>2</v>
      </c>
      <c r="C2217" s="32">
        <v>12.562771</v>
      </c>
      <c r="D2217" s="32">
        <v>0.933480355992545</v>
      </c>
      <c r="E2217" s="32">
        <v>1089</v>
      </c>
      <c r="F2217" s="32">
        <v>1099</v>
      </c>
      <c r="G2217" s="32" t="s">
        <v>61</v>
      </c>
      <c r="H2217" s="32" t="s">
        <v>373</v>
      </c>
    </row>
    <row r="2218" spans="2:8">
      <c r="B2218" s="39">
        <v>3</v>
      </c>
      <c r="C2218" s="32">
        <v>14.02524</v>
      </c>
      <c r="D2218" s="32">
        <v>0.922641530267198</v>
      </c>
      <c r="E2218" s="32">
        <v>80</v>
      </c>
      <c r="F2218" s="32">
        <v>93</v>
      </c>
      <c r="G2218" s="32" t="s">
        <v>63</v>
      </c>
      <c r="H2218" s="32" t="s">
        <v>1070</v>
      </c>
    </row>
    <row r="2219" spans="2:8">
      <c r="B2219" s="39">
        <v>4</v>
      </c>
      <c r="C2219" s="32">
        <v>14.783844</v>
      </c>
      <c r="D2219" s="32">
        <v>0.91493077204304</v>
      </c>
      <c r="E2219" s="32">
        <v>80</v>
      </c>
      <c r="F2219" s="32">
        <v>93</v>
      </c>
      <c r="G2219" s="32" t="s">
        <v>63</v>
      </c>
      <c r="H2219" s="32" t="s">
        <v>1070</v>
      </c>
    </row>
    <row r="2220" spans="2:8">
      <c r="B2220" s="39">
        <v>5</v>
      </c>
      <c r="C2220" s="32">
        <v>14.393369</v>
      </c>
      <c r="D2220" s="32">
        <v>0.914678394153533</v>
      </c>
      <c r="E2220" s="32">
        <v>81</v>
      </c>
      <c r="F2220" s="32">
        <v>93</v>
      </c>
      <c r="G2220" s="32" t="s">
        <v>63</v>
      </c>
      <c r="H2220" s="32" t="s">
        <v>1071</v>
      </c>
    </row>
    <row r="2221" spans="2:8">
      <c r="B2221" s="39">
        <v>6</v>
      </c>
      <c r="C2221" s="32">
        <v>11.238862</v>
      </c>
      <c r="D2221" s="32">
        <v>0.9132774171278</v>
      </c>
      <c r="E2221" s="32">
        <v>831</v>
      </c>
      <c r="F2221" s="32">
        <v>841</v>
      </c>
      <c r="G2221" s="32" t="s">
        <v>61</v>
      </c>
      <c r="H2221" s="32" t="s">
        <v>791</v>
      </c>
    </row>
    <row r="2222" spans="2:8">
      <c r="B2222" s="39">
        <v>7</v>
      </c>
      <c r="C2222" s="32">
        <v>9.220272</v>
      </c>
      <c r="D2222" s="32">
        <v>0.905910804407735</v>
      </c>
      <c r="E2222" s="32">
        <v>695</v>
      </c>
      <c r="F2222" s="32">
        <v>701</v>
      </c>
      <c r="G2222" s="32" t="s">
        <v>63</v>
      </c>
      <c r="H2222" s="32" t="s">
        <v>65</v>
      </c>
    </row>
    <row r="2223" spans="2:8">
      <c r="B2223" s="39">
        <v>8</v>
      </c>
      <c r="C2223" s="32">
        <v>9.10647</v>
      </c>
      <c r="D2223" s="32">
        <v>0.902817740785682</v>
      </c>
      <c r="E2223" s="32">
        <v>170</v>
      </c>
      <c r="F2223" s="32">
        <v>176</v>
      </c>
      <c r="G2223" s="32" t="s">
        <v>63</v>
      </c>
      <c r="H2223" s="32" t="s">
        <v>77</v>
      </c>
    </row>
    <row r="2224" spans="2:8">
      <c r="B2224" s="39">
        <v>9</v>
      </c>
      <c r="C2224" s="32">
        <v>9.10647</v>
      </c>
      <c r="D2224" s="32">
        <v>0.902817740785682</v>
      </c>
      <c r="E2224" s="32">
        <v>521</v>
      </c>
      <c r="F2224" s="32">
        <v>527</v>
      </c>
      <c r="G2224" s="32" t="s">
        <v>61</v>
      </c>
      <c r="H2224" s="32" t="s">
        <v>77</v>
      </c>
    </row>
    <row r="2225" spans="2:8">
      <c r="B2225" s="39">
        <v>10</v>
      </c>
      <c r="C2225" s="32">
        <v>9.10647</v>
      </c>
      <c r="D2225" s="32">
        <v>0.902817740785682</v>
      </c>
      <c r="E2225" s="32">
        <v>1092</v>
      </c>
      <c r="F2225" s="32">
        <v>1098</v>
      </c>
      <c r="G2225" s="32" t="s">
        <v>63</v>
      </c>
      <c r="H2225" s="32" t="s">
        <v>77</v>
      </c>
    </row>
    <row r="2226" spans="2:8">
      <c r="B2226" s="39">
        <v>11</v>
      </c>
      <c r="C2226" s="32">
        <v>9.10647</v>
      </c>
      <c r="D2226" s="32">
        <v>0.902817740785682</v>
      </c>
      <c r="E2226" s="32">
        <v>1328</v>
      </c>
      <c r="F2226" s="32">
        <v>1334</v>
      </c>
      <c r="G2226" s="32" t="s">
        <v>61</v>
      </c>
      <c r="H2226" s="32" t="s">
        <v>77</v>
      </c>
    </row>
    <row r="2228" spans="1:8">
      <c r="A2228" s="35" t="s">
        <v>1072</v>
      </c>
      <c r="B2228" s="39">
        <v>1</v>
      </c>
      <c r="C2228" s="32">
        <v>12.682061</v>
      </c>
      <c r="D2228" s="32">
        <v>0.999999995741058</v>
      </c>
      <c r="E2228" s="32">
        <v>246</v>
      </c>
      <c r="F2228" s="32">
        <v>252</v>
      </c>
      <c r="G2228" s="32" t="s">
        <v>63</v>
      </c>
      <c r="H2228" s="32" t="s">
        <v>112</v>
      </c>
    </row>
    <row r="2229" spans="2:8">
      <c r="B2229" s="39">
        <v>2</v>
      </c>
      <c r="C2229" s="32">
        <v>16.759071</v>
      </c>
      <c r="D2229" s="32">
        <v>0.976424979134269</v>
      </c>
      <c r="E2229" s="32">
        <v>1345</v>
      </c>
      <c r="F2229" s="32">
        <v>1357</v>
      </c>
      <c r="G2229" s="32" t="s">
        <v>61</v>
      </c>
      <c r="H2229" s="32" t="s">
        <v>1073</v>
      </c>
    </row>
    <row r="2230" spans="2:8">
      <c r="B2230" s="39">
        <v>3</v>
      </c>
      <c r="C2230" s="32">
        <v>18.396164</v>
      </c>
      <c r="D2230" s="32">
        <v>0.974549767963024</v>
      </c>
      <c r="E2230" s="32">
        <v>1345</v>
      </c>
      <c r="F2230" s="32">
        <v>1357</v>
      </c>
      <c r="G2230" s="32" t="s">
        <v>61</v>
      </c>
      <c r="H2230" s="32" t="s">
        <v>1073</v>
      </c>
    </row>
    <row r="2231" spans="2:8">
      <c r="B2231" s="39">
        <v>4</v>
      </c>
      <c r="C2231" s="32">
        <v>14.439291</v>
      </c>
      <c r="D2231" s="32">
        <v>0.973444517862105</v>
      </c>
      <c r="E2231" s="32">
        <v>1345</v>
      </c>
      <c r="F2231" s="32">
        <v>1354</v>
      </c>
      <c r="G2231" s="32" t="s">
        <v>61</v>
      </c>
      <c r="H2231" s="32" t="s">
        <v>1074</v>
      </c>
    </row>
    <row r="2232" spans="2:8">
      <c r="B2232" s="39">
        <v>5</v>
      </c>
      <c r="C2232" s="32">
        <v>18.787775</v>
      </c>
      <c r="D2232" s="32">
        <v>0.973332435003346</v>
      </c>
      <c r="E2232" s="32">
        <v>1345</v>
      </c>
      <c r="F2232" s="32">
        <v>1358</v>
      </c>
      <c r="G2232" s="32" t="s">
        <v>61</v>
      </c>
      <c r="H2232" s="32" t="s">
        <v>1075</v>
      </c>
    </row>
    <row r="2233" spans="2:8">
      <c r="B2233" s="39">
        <v>6</v>
      </c>
      <c r="C2233" s="32">
        <v>17.966293</v>
      </c>
      <c r="D2233" s="32">
        <v>0.967001130078147</v>
      </c>
      <c r="E2233" s="32">
        <v>1345</v>
      </c>
      <c r="F2233" s="32">
        <v>1358</v>
      </c>
      <c r="G2233" s="32" t="s">
        <v>61</v>
      </c>
      <c r="H2233" s="32" t="s">
        <v>1075</v>
      </c>
    </row>
    <row r="2234" spans="2:8">
      <c r="B2234" s="39">
        <v>7</v>
      </c>
      <c r="C2234" s="32">
        <v>17.668396</v>
      </c>
      <c r="D2234" s="32">
        <v>0.966572518633694</v>
      </c>
      <c r="E2234" s="32">
        <v>1345</v>
      </c>
      <c r="F2234" s="32">
        <v>1357</v>
      </c>
      <c r="G2234" s="32" t="s">
        <v>61</v>
      </c>
      <c r="H2234" s="32" t="s">
        <v>1073</v>
      </c>
    </row>
    <row r="2235" spans="2:8">
      <c r="B2235" s="39">
        <v>8</v>
      </c>
      <c r="C2235" s="32">
        <v>15.8359585</v>
      </c>
      <c r="D2235" s="32">
        <v>0.964961299968691</v>
      </c>
      <c r="E2235" s="32">
        <v>1345</v>
      </c>
      <c r="F2235" s="32">
        <v>1356</v>
      </c>
      <c r="G2235" s="32" t="s">
        <v>61</v>
      </c>
      <c r="H2235" s="32" t="s">
        <v>1076</v>
      </c>
    </row>
    <row r="2236" spans="2:8">
      <c r="B2236" s="39">
        <v>9</v>
      </c>
      <c r="C2236" s="32">
        <v>12.226481</v>
      </c>
      <c r="D2236" s="32">
        <v>0.96021841759915</v>
      </c>
      <c r="E2236" s="32">
        <v>244</v>
      </c>
      <c r="F2236" s="32">
        <v>254</v>
      </c>
      <c r="G2236" s="32" t="s">
        <v>63</v>
      </c>
      <c r="H2236" s="32" t="s">
        <v>1077</v>
      </c>
    </row>
    <row r="2237" spans="2:8">
      <c r="B2237" s="39">
        <v>10</v>
      </c>
      <c r="C2237" s="32">
        <v>17.212732</v>
      </c>
      <c r="D2237" s="32">
        <v>0.952221259750203</v>
      </c>
      <c r="E2237" s="32">
        <v>1345</v>
      </c>
      <c r="F2237" s="32">
        <v>1357</v>
      </c>
      <c r="G2237" s="32" t="s">
        <v>61</v>
      </c>
      <c r="H2237" s="32" t="s">
        <v>1073</v>
      </c>
    </row>
    <row r="2238" spans="2:8">
      <c r="B2238" s="39">
        <v>11</v>
      </c>
      <c r="C2238" s="32">
        <v>18.481853</v>
      </c>
      <c r="D2238" s="32">
        <v>0.950698928719855</v>
      </c>
      <c r="E2238" s="32">
        <v>1345</v>
      </c>
      <c r="F2238" s="32">
        <v>1357</v>
      </c>
      <c r="G2238" s="32" t="s">
        <v>61</v>
      </c>
      <c r="H2238" s="32" t="s">
        <v>1073</v>
      </c>
    </row>
    <row r="2239" spans="2:8">
      <c r="B2239" s="39">
        <v>12</v>
      </c>
      <c r="C2239" s="32">
        <v>17.307858</v>
      </c>
      <c r="D2239" s="32">
        <v>0.949582287280567</v>
      </c>
      <c r="E2239" s="32">
        <v>1345</v>
      </c>
      <c r="F2239" s="32">
        <v>1358</v>
      </c>
      <c r="G2239" s="32" t="s">
        <v>61</v>
      </c>
      <c r="H2239" s="32" t="s">
        <v>1075</v>
      </c>
    </row>
    <row r="2240" spans="2:8">
      <c r="B2240" s="39">
        <v>13</v>
      </c>
      <c r="C2240" s="32">
        <v>15.229712</v>
      </c>
      <c r="D2240" s="32">
        <v>0.940536731267126</v>
      </c>
      <c r="E2240" s="32">
        <v>1345</v>
      </c>
      <c r="F2240" s="32">
        <v>1358</v>
      </c>
      <c r="G2240" s="32" t="s">
        <v>61</v>
      </c>
      <c r="H2240" s="32" t="s">
        <v>1075</v>
      </c>
    </row>
    <row r="2241" spans="2:8">
      <c r="B2241" s="39">
        <v>14</v>
      </c>
      <c r="C2241" s="32">
        <v>12.558267</v>
      </c>
      <c r="D2241" s="32">
        <v>0.933411621534756</v>
      </c>
      <c r="E2241" s="32">
        <v>1344</v>
      </c>
      <c r="F2241" s="32">
        <v>1354</v>
      </c>
      <c r="G2241" s="32" t="s">
        <v>63</v>
      </c>
      <c r="H2241" s="32" t="s">
        <v>1078</v>
      </c>
    </row>
    <row r="2242" spans="2:8">
      <c r="B2242" s="39">
        <v>15</v>
      </c>
      <c r="C2242" s="32">
        <v>17.628016</v>
      </c>
      <c r="D2242" s="32">
        <v>0.929394612535063</v>
      </c>
      <c r="E2242" s="32">
        <v>1345</v>
      </c>
      <c r="F2242" s="32">
        <v>1358</v>
      </c>
      <c r="G2242" s="32" t="s">
        <v>61</v>
      </c>
      <c r="H2242" s="32" t="s">
        <v>1075</v>
      </c>
    </row>
    <row r="2243" spans="2:8">
      <c r="B2243" s="39">
        <v>16</v>
      </c>
      <c r="C2243" s="32">
        <v>12.136978</v>
      </c>
      <c r="D2243" s="32">
        <v>0.926982730378304</v>
      </c>
      <c r="E2243" s="32">
        <v>397</v>
      </c>
      <c r="F2243" s="32">
        <v>407</v>
      </c>
      <c r="G2243" s="32" t="s">
        <v>61</v>
      </c>
      <c r="H2243" s="32" t="s">
        <v>343</v>
      </c>
    </row>
    <row r="2244" spans="2:8">
      <c r="B2244" s="39">
        <v>17</v>
      </c>
      <c r="C2244" s="32">
        <v>12.972388</v>
      </c>
      <c r="D2244" s="32">
        <v>0.920325791986007</v>
      </c>
      <c r="E2244" s="32">
        <v>395</v>
      </c>
      <c r="F2244" s="32">
        <v>406</v>
      </c>
      <c r="G2244" s="32" t="s">
        <v>63</v>
      </c>
      <c r="H2244" s="32" t="s">
        <v>374</v>
      </c>
    </row>
    <row r="2245" spans="2:8">
      <c r="B2245" s="39">
        <v>18</v>
      </c>
      <c r="C2245" s="32">
        <v>9.220272</v>
      </c>
      <c r="D2245" s="32">
        <v>0.905910804407735</v>
      </c>
      <c r="E2245" s="32">
        <v>1345</v>
      </c>
      <c r="F2245" s="32">
        <v>1351</v>
      </c>
      <c r="G2245" s="32" t="s">
        <v>61</v>
      </c>
      <c r="H2245" s="32" t="s">
        <v>65</v>
      </c>
    </row>
    <row r="2246" spans="2:8">
      <c r="B2246" s="39">
        <v>19</v>
      </c>
      <c r="C2246" s="32">
        <v>9.10647</v>
      </c>
      <c r="D2246" s="32">
        <v>0.902817740785682</v>
      </c>
      <c r="E2246" s="32">
        <v>184</v>
      </c>
      <c r="F2246" s="32">
        <v>190</v>
      </c>
      <c r="G2246" s="32" t="s">
        <v>63</v>
      </c>
      <c r="H2246" s="32" t="s">
        <v>77</v>
      </c>
    </row>
    <row r="2247" spans="2:8">
      <c r="B2247" s="39">
        <v>20</v>
      </c>
      <c r="C2247" s="32">
        <v>9.10647</v>
      </c>
      <c r="D2247" s="32">
        <v>0.902817740785682</v>
      </c>
      <c r="E2247" s="32">
        <v>400</v>
      </c>
      <c r="F2247" s="32">
        <v>406</v>
      </c>
      <c r="G2247" s="32" t="s">
        <v>63</v>
      </c>
      <c r="H2247" s="32" t="s">
        <v>77</v>
      </c>
    </row>
    <row r="2249" spans="1:8">
      <c r="A2249" s="35" t="s">
        <v>1079</v>
      </c>
      <c r="B2249" s="39">
        <v>1</v>
      </c>
      <c r="C2249" s="32">
        <v>12.524668</v>
      </c>
      <c r="D2249" s="32">
        <v>0.932898900026734</v>
      </c>
      <c r="E2249" s="32">
        <v>18</v>
      </c>
      <c r="F2249" s="32">
        <v>28</v>
      </c>
      <c r="G2249" s="32" t="s">
        <v>63</v>
      </c>
      <c r="H2249" s="32" t="s">
        <v>806</v>
      </c>
    </row>
    <row r="2250" spans="2:8">
      <c r="B2250" s="39">
        <v>2</v>
      </c>
      <c r="C2250" s="32">
        <v>10.613348</v>
      </c>
      <c r="D2250" s="32">
        <v>0.919588143841053</v>
      </c>
      <c r="E2250" s="32">
        <v>17</v>
      </c>
      <c r="F2250" s="32">
        <v>27</v>
      </c>
      <c r="G2250" s="32" t="s">
        <v>61</v>
      </c>
      <c r="H2250" s="32" t="s">
        <v>808</v>
      </c>
    </row>
    <row r="2251" spans="2:8">
      <c r="B2251" s="39">
        <v>3</v>
      </c>
      <c r="C2251" s="32">
        <v>9.660434</v>
      </c>
      <c r="D2251" s="32">
        <v>0.917874115086633</v>
      </c>
      <c r="E2251" s="32">
        <v>19</v>
      </c>
      <c r="F2251" s="32">
        <v>25</v>
      </c>
      <c r="G2251" s="32" t="s">
        <v>61</v>
      </c>
      <c r="H2251" s="32" t="s">
        <v>82</v>
      </c>
    </row>
    <row r="2252" spans="2:8">
      <c r="B2252" s="39">
        <v>4</v>
      </c>
      <c r="C2252" s="32">
        <v>9.10647</v>
      </c>
      <c r="D2252" s="32">
        <v>0.902817740785682</v>
      </c>
      <c r="E2252" s="32">
        <v>89</v>
      </c>
      <c r="F2252" s="32">
        <v>95</v>
      </c>
      <c r="G2252" s="32" t="s">
        <v>63</v>
      </c>
      <c r="H2252" s="32" t="s">
        <v>77</v>
      </c>
    </row>
    <row r="2253" spans="2:8">
      <c r="B2253" s="39">
        <v>5</v>
      </c>
      <c r="C2253" s="32">
        <v>9.10647</v>
      </c>
      <c r="D2253" s="32">
        <v>0.902817740785682</v>
      </c>
      <c r="E2253" s="32">
        <v>1440</v>
      </c>
      <c r="F2253" s="32">
        <v>1446</v>
      </c>
      <c r="G2253" s="32" t="s">
        <v>63</v>
      </c>
      <c r="H2253" s="32" t="s">
        <v>77</v>
      </c>
    </row>
    <row r="2255" spans="1:8">
      <c r="A2255" s="35" t="s">
        <v>1080</v>
      </c>
      <c r="B2255" s="39">
        <v>1</v>
      </c>
      <c r="C2255" s="32">
        <v>9.10647</v>
      </c>
      <c r="D2255" s="32">
        <v>0.902817740785682</v>
      </c>
      <c r="E2255" s="32">
        <v>277</v>
      </c>
      <c r="F2255" s="32">
        <v>283</v>
      </c>
      <c r="G2255" s="32" t="s">
        <v>61</v>
      </c>
      <c r="H2255" s="32" t="s">
        <v>77</v>
      </c>
    </row>
    <row r="2256" spans="2:8">
      <c r="B2256" s="39">
        <v>2</v>
      </c>
      <c r="C2256" s="32">
        <v>10.377176</v>
      </c>
      <c r="D2256" s="32">
        <v>0.900128033643877</v>
      </c>
      <c r="E2256" s="32">
        <v>276</v>
      </c>
      <c r="F2256" s="32">
        <v>286</v>
      </c>
      <c r="G2256" s="32" t="s">
        <v>63</v>
      </c>
      <c r="H2256" s="32" t="s">
        <v>1081</v>
      </c>
    </row>
    <row r="2258" spans="1:8">
      <c r="A2258" s="35" t="s">
        <v>1082</v>
      </c>
      <c r="B2258" s="39">
        <v>1</v>
      </c>
      <c r="C2258" s="32">
        <v>12.682061</v>
      </c>
      <c r="D2258" s="32">
        <v>0.999999995741058</v>
      </c>
      <c r="E2258" s="32">
        <v>238</v>
      </c>
      <c r="F2258" s="32">
        <v>244</v>
      </c>
      <c r="G2258" s="32" t="s">
        <v>63</v>
      </c>
      <c r="H2258" s="32" t="s">
        <v>112</v>
      </c>
    </row>
    <row r="2259" spans="2:8">
      <c r="B2259" s="39">
        <v>2</v>
      </c>
      <c r="C2259" s="32">
        <v>12.552904</v>
      </c>
      <c r="D2259" s="32">
        <v>0.96844008299868</v>
      </c>
      <c r="E2259" s="32">
        <v>236</v>
      </c>
      <c r="F2259" s="32">
        <v>246</v>
      </c>
      <c r="G2259" s="32" t="s">
        <v>63</v>
      </c>
      <c r="H2259" s="32" t="s">
        <v>1083</v>
      </c>
    </row>
    <row r="2260" spans="2:8">
      <c r="B2260" s="39">
        <v>3</v>
      </c>
      <c r="C2260" s="32">
        <v>11.710647</v>
      </c>
      <c r="D2260" s="32">
        <v>0.920019505405402</v>
      </c>
      <c r="E2260" s="32">
        <v>671</v>
      </c>
      <c r="F2260" s="32">
        <v>680</v>
      </c>
      <c r="G2260" s="32" t="s">
        <v>63</v>
      </c>
      <c r="H2260" s="32" t="s">
        <v>219</v>
      </c>
    </row>
    <row r="2261" spans="2:8">
      <c r="B2261" s="39">
        <v>4</v>
      </c>
      <c r="C2261" s="32">
        <v>10.943933</v>
      </c>
      <c r="D2261" s="32">
        <v>0.908776772732676</v>
      </c>
      <c r="E2261" s="32">
        <v>235</v>
      </c>
      <c r="F2261" s="32">
        <v>245</v>
      </c>
      <c r="G2261" s="32" t="s">
        <v>61</v>
      </c>
      <c r="H2261" s="32" t="s">
        <v>136</v>
      </c>
    </row>
    <row r="2263" spans="1:8">
      <c r="A2263" s="35" t="s">
        <v>1084</v>
      </c>
      <c r="B2263" s="39">
        <v>1</v>
      </c>
      <c r="C2263" s="32">
        <v>9.220272</v>
      </c>
      <c r="D2263" s="32">
        <v>0.905910804407735</v>
      </c>
      <c r="E2263" s="32">
        <v>1548</v>
      </c>
      <c r="F2263" s="32">
        <v>1554</v>
      </c>
      <c r="G2263" s="32" t="s">
        <v>63</v>
      </c>
      <c r="H2263" s="32" t="s">
        <v>65</v>
      </c>
    </row>
    <row r="2265" spans="1:2">
      <c r="A2265" s="35" t="s">
        <v>1085</v>
      </c>
      <c r="B2265" s="39" t="s">
        <v>88</v>
      </c>
    </row>
    <row r="2267" spans="1:2">
      <c r="A2267" s="35" t="s">
        <v>1086</v>
      </c>
      <c r="B2267" s="39" t="s">
        <v>88</v>
      </c>
    </row>
    <row r="2269" spans="1:8">
      <c r="A2269" s="35" t="s">
        <v>1087</v>
      </c>
      <c r="B2269" s="39">
        <v>1</v>
      </c>
      <c r="C2269" s="32">
        <v>11.9233675</v>
      </c>
      <c r="D2269" s="32">
        <v>0.924184436278076</v>
      </c>
      <c r="E2269" s="32">
        <v>1357</v>
      </c>
      <c r="F2269" s="32">
        <v>1366</v>
      </c>
      <c r="G2269" s="32" t="s">
        <v>61</v>
      </c>
      <c r="H2269" s="32" t="s">
        <v>571</v>
      </c>
    </row>
    <row r="2270" spans="2:8">
      <c r="B2270" s="39">
        <v>2</v>
      </c>
      <c r="C2270" s="32">
        <v>11.029205</v>
      </c>
      <c r="D2270" s="32">
        <v>0.910078041321127</v>
      </c>
      <c r="E2270" s="32">
        <v>1591</v>
      </c>
      <c r="F2270" s="32">
        <v>1601</v>
      </c>
      <c r="G2270" s="32" t="s">
        <v>61</v>
      </c>
      <c r="H2270" s="32" t="s">
        <v>255</v>
      </c>
    </row>
    <row r="2271" spans="2:8">
      <c r="B2271" s="39">
        <v>3</v>
      </c>
      <c r="C2271" s="32">
        <v>10.75081</v>
      </c>
      <c r="D2271" s="32">
        <v>0.90122654649871</v>
      </c>
      <c r="E2271" s="32">
        <v>1591</v>
      </c>
      <c r="F2271" s="32">
        <v>1600</v>
      </c>
      <c r="G2271" s="32" t="s">
        <v>63</v>
      </c>
      <c r="H2271" s="32" t="s">
        <v>160</v>
      </c>
    </row>
    <row r="2273" spans="1:8">
      <c r="A2273" s="35" t="s">
        <v>1088</v>
      </c>
      <c r="B2273" s="39">
        <v>1</v>
      </c>
      <c r="C2273" s="32">
        <v>13.7598505</v>
      </c>
      <c r="D2273" s="32">
        <v>0.960141532147514</v>
      </c>
      <c r="E2273" s="32">
        <v>263</v>
      </c>
      <c r="F2273" s="32">
        <v>272</v>
      </c>
      <c r="G2273" s="32" t="s">
        <v>63</v>
      </c>
      <c r="H2273" s="32" t="s">
        <v>404</v>
      </c>
    </row>
    <row r="2274" spans="2:8">
      <c r="B2274" s="39">
        <v>2</v>
      </c>
      <c r="C2274" s="32">
        <v>12.288357</v>
      </c>
      <c r="D2274" s="32">
        <v>0.93133067969294</v>
      </c>
      <c r="E2274" s="32">
        <v>96</v>
      </c>
      <c r="F2274" s="32">
        <v>105</v>
      </c>
      <c r="G2274" s="32" t="s">
        <v>61</v>
      </c>
      <c r="H2274" s="32" t="s">
        <v>354</v>
      </c>
    </row>
    <row r="2275" spans="2:8">
      <c r="B2275" s="39">
        <v>3</v>
      </c>
      <c r="C2275" s="32">
        <v>13.354148</v>
      </c>
      <c r="D2275" s="32">
        <v>0.926276418074413</v>
      </c>
      <c r="E2275" s="32">
        <v>261</v>
      </c>
      <c r="F2275" s="32">
        <v>272</v>
      </c>
      <c r="G2275" s="32" t="s">
        <v>63</v>
      </c>
      <c r="H2275" s="32" t="s">
        <v>1089</v>
      </c>
    </row>
    <row r="2276" spans="2:8">
      <c r="B2276" s="39">
        <v>4</v>
      </c>
      <c r="C2276" s="32">
        <v>12.045735</v>
      </c>
      <c r="D2276" s="32">
        <v>0.925590359163183</v>
      </c>
      <c r="E2276" s="32">
        <v>263</v>
      </c>
      <c r="F2276" s="32">
        <v>273</v>
      </c>
      <c r="G2276" s="32" t="s">
        <v>61</v>
      </c>
      <c r="H2276" s="32" t="s">
        <v>407</v>
      </c>
    </row>
    <row r="2277" spans="2:8">
      <c r="B2277" s="39">
        <v>5</v>
      </c>
      <c r="C2277" s="32">
        <v>13.139527</v>
      </c>
      <c r="D2277" s="32">
        <v>0.922931049058137</v>
      </c>
      <c r="E2277" s="32">
        <v>1830</v>
      </c>
      <c r="F2277" s="32">
        <v>1841</v>
      </c>
      <c r="G2277" s="32" t="s">
        <v>61</v>
      </c>
      <c r="H2277" s="32" t="s">
        <v>1090</v>
      </c>
    </row>
    <row r="2278" spans="2:8">
      <c r="B2278" s="39">
        <v>6</v>
      </c>
      <c r="C2278" s="32">
        <v>13.4726925</v>
      </c>
      <c r="D2278" s="32">
        <v>0.91929881364281</v>
      </c>
      <c r="E2278" s="32">
        <v>260</v>
      </c>
      <c r="F2278" s="32">
        <v>272</v>
      </c>
      <c r="G2278" s="32" t="s">
        <v>63</v>
      </c>
      <c r="H2278" s="32" t="s">
        <v>1091</v>
      </c>
    </row>
    <row r="2279" spans="2:8">
      <c r="B2279" s="39">
        <v>7</v>
      </c>
      <c r="C2279" s="32">
        <v>13.668884</v>
      </c>
      <c r="D2279" s="32">
        <v>0.917347045653951</v>
      </c>
      <c r="E2279" s="32">
        <v>1830</v>
      </c>
      <c r="F2279" s="32">
        <v>1843</v>
      </c>
      <c r="G2279" s="32" t="s">
        <v>61</v>
      </c>
      <c r="H2279" s="32" t="s">
        <v>1092</v>
      </c>
    </row>
    <row r="2280" spans="2:8">
      <c r="B2280" s="39">
        <v>8</v>
      </c>
      <c r="C2280" s="32">
        <v>13.538425</v>
      </c>
      <c r="D2280" s="32">
        <v>0.915408779081253</v>
      </c>
      <c r="E2280" s="32">
        <v>259</v>
      </c>
      <c r="F2280" s="32">
        <v>272</v>
      </c>
      <c r="G2280" s="32" t="s">
        <v>63</v>
      </c>
      <c r="H2280" s="32" t="s">
        <v>1093</v>
      </c>
    </row>
    <row r="2281" spans="2:8">
      <c r="B2281" s="39">
        <v>9</v>
      </c>
      <c r="C2281" s="32">
        <v>13.850983</v>
      </c>
      <c r="D2281" s="32">
        <v>0.906565713772093</v>
      </c>
      <c r="E2281" s="32">
        <v>1830</v>
      </c>
      <c r="F2281" s="32">
        <v>1842</v>
      </c>
      <c r="G2281" s="32" t="s">
        <v>61</v>
      </c>
      <c r="H2281" s="32" t="s">
        <v>1094</v>
      </c>
    </row>
    <row r="2282" spans="2:8">
      <c r="B2282" s="39">
        <v>10</v>
      </c>
      <c r="C2282" s="32">
        <v>9.220272</v>
      </c>
      <c r="D2282" s="32">
        <v>0.905910804407735</v>
      </c>
      <c r="E2282" s="32">
        <v>200</v>
      </c>
      <c r="F2282" s="32">
        <v>206</v>
      </c>
      <c r="G2282" s="32" t="s">
        <v>61</v>
      </c>
      <c r="H2282" s="32" t="s">
        <v>65</v>
      </c>
    </row>
    <row r="2283" spans="2:8">
      <c r="B2283" s="39">
        <v>11</v>
      </c>
      <c r="C2283" s="32">
        <v>10.012543</v>
      </c>
      <c r="D2283" s="32">
        <v>0.904455556141983</v>
      </c>
      <c r="E2283" s="32">
        <v>198</v>
      </c>
      <c r="F2283" s="32">
        <v>208</v>
      </c>
      <c r="G2283" s="32" t="s">
        <v>61</v>
      </c>
      <c r="H2283" s="32" t="s">
        <v>223</v>
      </c>
    </row>
    <row r="2285" spans="1:8">
      <c r="A2285" s="35" t="s">
        <v>1095</v>
      </c>
      <c r="B2285" s="39">
        <v>1</v>
      </c>
      <c r="C2285" s="32">
        <v>13.423512</v>
      </c>
      <c r="D2285" s="32">
        <v>0.953556260596897</v>
      </c>
      <c r="E2285" s="32">
        <v>1117</v>
      </c>
      <c r="F2285" s="32">
        <v>1126</v>
      </c>
      <c r="G2285" s="32" t="s">
        <v>63</v>
      </c>
      <c r="H2285" s="32" t="s">
        <v>365</v>
      </c>
    </row>
    <row r="2286" spans="2:8">
      <c r="B2286" s="39">
        <v>2</v>
      </c>
      <c r="C2286" s="32">
        <v>11.420488</v>
      </c>
      <c r="D2286" s="32">
        <v>0.916049047183182</v>
      </c>
      <c r="E2286" s="32">
        <v>1117</v>
      </c>
      <c r="F2286" s="32">
        <v>1127</v>
      </c>
      <c r="G2286" s="32" t="s">
        <v>61</v>
      </c>
      <c r="H2286" s="32" t="s">
        <v>1096</v>
      </c>
    </row>
    <row r="2287" spans="2:8">
      <c r="B2287" s="39">
        <v>3</v>
      </c>
      <c r="C2287" s="32">
        <v>12.217761</v>
      </c>
      <c r="D2287" s="32">
        <v>0.908563143564461</v>
      </c>
      <c r="E2287" s="32">
        <v>42</v>
      </c>
      <c r="F2287" s="32">
        <v>53</v>
      </c>
      <c r="G2287" s="32" t="s">
        <v>63</v>
      </c>
      <c r="H2287" s="32" t="s">
        <v>641</v>
      </c>
    </row>
    <row r="2288" spans="2:8">
      <c r="B2288" s="39">
        <v>4</v>
      </c>
      <c r="C2288" s="32">
        <v>12.390965</v>
      </c>
      <c r="D2288" s="32">
        <v>0.90049546812619</v>
      </c>
      <c r="E2288" s="32">
        <v>1114</v>
      </c>
      <c r="F2288" s="32">
        <v>1126</v>
      </c>
      <c r="G2288" s="32" t="s">
        <v>63</v>
      </c>
      <c r="H2288" s="32" t="s">
        <v>1097</v>
      </c>
    </row>
    <row r="2290" spans="1:8">
      <c r="A2290" s="35" t="s">
        <v>1098</v>
      </c>
      <c r="B2290" s="39">
        <v>1</v>
      </c>
      <c r="C2290" s="32">
        <v>12.682061</v>
      </c>
      <c r="D2290" s="32">
        <v>0.999999995741058</v>
      </c>
      <c r="E2290" s="32">
        <v>1289</v>
      </c>
      <c r="F2290" s="32">
        <v>1295</v>
      </c>
      <c r="G2290" s="32" t="s">
        <v>63</v>
      </c>
      <c r="H2290" s="32" t="s">
        <v>112</v>
      </c>
    </row>
    <row r="2291" spans="2:8">
      <c r="B2291" s="39">
        <v>2</v>
      </c>
      <c r="C2291" s="32">
        <v>12.262012</v>
      </c>
      <c r="D2291" s="32">
        <v>0.961113320196519</v>
      </c>
      <c r="E2291" s="32">
        <v>1287</v>
      </c>
      <c r="F2291" s="32">
        <v>1297</v>
      </c>
      <c r="G2291" s="32" t="s">
        <v>63</v>
      </c>
      <c r="H2291" s="32" t="s">
        <v>1099</v>
      </c>
    </row>
    <row r="2292" spans="2:8">
      <c r="B2292" s="39">
        <v>3</v>
      </c>
      <c r="C2292" s="32">
        <v>12.763347</v>
      </c>
      <c r="D2292" s="32">
        <v>0.93654115684536</v>
      </c>
      <c r="E2292" s="32">
        <v>500</v>
      </c>
      <c r="F2292" s="32">
        <v>510</v>
      </c>
      <c r="G2292" s="32" t="s">
        <v>61</v>
      </c>
      <c r="H2292" s="32" t="s">
        <v>993</v>
      </c>
    </row>
    <row r="2293" spans="2:8">
      <c r="B2293" s="39">
        <v>4</v>
      </c>
      <c r="C2293" s="32">
        <v>11.555532</v>
      </c>
      <c r="D2293" s="32">
        <v>0.916982474724448</v>
      </c>
      <c r="E2293" s="32">
        <v>1733</v>
      </c>
      <c r="F2293" s="32">
        <v>1742</v>
      </c>
      <c r="G2293" s="32" t="s">
        <v>63</v>
      </c>
      <c r="H2293" s="32" t="s">
        <v>1100</v>
      </c>
    </row>
    <row r="2294" spans="2:8">
      <c r="B2294" s="39">
        <v>5</v>
      </c>
      <c r="C2294" s="32">
        <v>11.289257</v>
      </c>
      <c r="D2294" s="32">
        <v>0.914046448453859</v>
      </c>
      <c r="E2294" s="32">
        <v>1161</v>
      </c>
      <c r="F2294" s="32">
        <v>1171</v>
      </c>
      <c r="G2294" s="32" t="s">
        <v>63</v>
      </c>
      <c r="H2294" s="32" t="s">
        <v>845</v>
      </c>
    </row>
    <row r="2295" spans="2:8">
      <c r="B2295" s="39">
        <v>6</v>
      </c>
      <c r="C2295" s="32">
        <v>9.220272</v>
      </c>
      <c r="D2295" s="32">
        <v>0.905910804407735</v>
      </c>
      <c r="E2295" s="32">
        <v>228</v>
      </c>
      <c r="F2295" s="32">
        <v>234</v>
      </c>
      <c r="G2295" s="32" t="s">
        <v>63</v>
      </c>
      <c r="H2295" s="32" t="s">
        <v>65</v>
      </c>
    </row>
    <row r="2296" spans="2:8">
      <c r="B2296" s="39">
        <v>7</v>
      </c>
      <c r="C2296" s="32">
        <v>9.10647</v>
      </c>
      <c r="D2296" s="32">
        <v>0.902817740785682</v>
      </c>
      <c r="E2296" s="32">
        <v>503</v>
      </c>
      <c r="F2296" s="32">
        <v>509</v>
      </c>
      <c r="G2296" s="32" t="s">
        <v>63</v>
      </c>
      <c r="H2296" s="32" t="s">
        <v>77</v>
      </c>
    </row>
    <row r="2297" spans="2:8">
      <c r="B2297" s="39">
        <v>8</v>
      </c>
      <c r="C2297" s="32">
        <v>9.10647</v>
      </c>
      <c r="D2297" s="32">
        <v>0.902817740785682</v>
      </c>
      <c r="E2297" s="32">
        <v>1194</v>
      </c>
      <c r="F2297" s="32">
        <v>1200</v>
      </c>
      <c r="G2297" s="32" t="s">
        <v>63</v>
      </c>
      <c r="H2297" s="32" t="s">
        <v>77</v>
      </c>
    </row>
    <row r="2298" spans="2:8">
      <c r="B2298" s="39">
        <v>9</v>
      </c>
      <c r="C2298" s="32">
        <v>11.749139</v>
      </c>
      <c r="D2298" s="32">
        <v>0.901258559170907</v>
      </c>
      <c r="E2298" s="32">
        <v>1731</v>
      </c>
      <c r="F2298" s="32">
        <v>1742</v>
      </c>
      <c r="G2298" s="32" t="s">
        <v>63</v>
      </c>
      <c r="H2298" s="32" t="s">
        <v>1101</v>
      </c>
    </row>
    <row r="2300" spans="1:8">
      <c r="A2300" s="35" t="s">
        <v>1102</v>
      </c>
      <c r="B2300" s="39">
        <v>1</v>
      </c>
      <c r="C2300" s="32">
        <v>12.682061</v>
      </c>
      <c r="D2300" s="32">
        <v>0.999999995741058</v>
      </c>
      <c r="E2300" s="32">
        <v>934</v>
      </c>
      <c r="F2300" s="32">
        <v>940</v>
      </c>
      <c r="G2300" s="32" t="s">
        <v>63</v>
      </c>
      <c r="H2300" s="32" t="s">
        <v>112</v>
      </c>
    </row>
    <row r="2301" spans="2:8">
      <c r="B2301" s="39">
        <v>2</v>
      </c>
      <c r="C2301" s="32">
        <v>12.682061</v>
      </c>
      <c r="D2301" s="32">
        <v>0.999999995741058</v>
      </c>
      <c r="E2301" s="32">
        <v>1209</v>
      </c>
      <c r="F2301" s="32">
        <v>1215</v>
      </c>
      <c r="G2301" s="32" t="s">
        <v>63</v>
      </c>
      <c r="H2301" s="32" t="s">
        <v>112</v>
      </c>
    </row>
    <row r="2302" spans="2:8">
      <c r="B2302" s="39">
        <v>3</v>
      </c>
      <c r="C2302" s="32">
        <v>13.315316</v>
      </c>
      <c r="D2302" s="32">
        <v>0.98764308913887</v>
      </c>
      <c r="E2302" s="32">
        <v>932</v>
      </c>
      <c r="F2302" s="32">
        <v>942</v>
      </c>
      <c r="G2302" s="32" t="s">
        <v>63</v>
      </c>
      <c r="H2302" s="32" t="s">
        <v>266</v>
      </c>
    </row>
    <row r="2303" spans="2:8">
      <c r="B2303" s="39">
        <v>4</v>
      </c>
      <c r="C2303" s="32">
        <v>15.015288</v>
      </c>
      <c r="D2303" s="32">
        <v>0.970905940813427</v>
      </c>
      <c r="E2303" s="32">
        <v>931</v>
      </c>
      <c r="F2303" s="32">
        <v>941</v>
      </c>
      <c r="G2303" s="32" t="s">
        <v>61</v>
      </c>
      <c r="H2303" s="32" t="s">
        <v>119</v>
      </c>
    </row>
    <row r="2304" spans="2:8">
      <c r="B2304" s="39">
        <v>5</v>
      </c>
      <c r="C2304" s="32">
        <v>12.620239</v>
      </c>
      <c r="D2304" s="32">
        <v>0.970136064660421</v>
      </c>
      <c r="E2304" s="32">
        <v>1207</v>
      </c>
      <c r="F2304" s="32">
        <v>1217</v>
      </c>
      <c r="G2304" s="32" t="s">
        <v>63</v>
      </c>
      <c r="H2304" s="32" t="s">
        <v>1103</v>
      </c>
    </row>
    <row r="2305" spans="2:8">
      <c r="B2305" s="39">
        <v>6</v>
      </c>
      <c r="C2305" s="32">
        <v>9.660434</v>
      </c>
      <c r="D2305" s="32">
        <v>0.917874115086633</v>
      </c>
      <c r="E2305" s="32">
        <v>1524</v>
      </c>
      <c r="F2305" s="32">
        <v>1530</v>
      </c>
      <c r="G2305" s="32" t="s">
        <v>63</v>
      </c>
      <c r="H2305" s="32" t="s">
        <v>82</v>
      </c>
    </row>
    <row r="2306" spans="2:8">
      <c r="B2306" s="39">
        <v>7</v>
      </c>
      <c r="C2306" s="32">
        <v>10.817582</v>
      </c>
      <c r="D2306" s="32">
        <v>0.906848656949566</v>
      </c>
      <c r="E2306" s="32">
        <v>1622</v>
      </c>
      <c r="F2306" s="32">
        <v>1632</v>
      </c>
      <c r="G2306" s="32" t="s">
        <v>61</v>
      </c>
      <c r="H2306" s="32" t="s">
        <v>447</v>
      </c>
    </row>
    <row r="2307" spans="2:8">
      <c r="B2307" s="39">
        <v>8</v>
      </c>
      <c r="C2307" s="32">
        <v>9.10647</v>
      </c>
      <c r="D2307" s="32">
        <v>0.902817740785682</v>
      </c>
      <c r="E2307" s="32">
        <v>1625</v>
      </c>
      <c r="F2307" s="32">
        <v>1631</v>
      </c>
      <c r="G2307" s="32" t="s">
        <v>63</v>
      </c>
      <c r="H2307" s="32" t="s">
        <v>77</v>
      </c>
    </row>
    <row r="2309" spans="1:2">
      <c r="A2309" s="35" t="s">
        <v>1104</v>
      </c>
      <c r="B2309" s="39" t="s">
        <v>88</v>
      </c>
    </row>
    <row r="2311" spans="1:8">
      <c r="A2311" s="35" t="s">
        <v>1105</v>
      </c>
      <c r="B2311" s="39">
        <v>1</v>
      </c>
      <c r="C2311" s="32">
        <v>12.26172</v>
      </c>
      <c r="D2311" s="32">
        <v>0.928886295022246</v>
      </c>
      <c r="E2311" s="32">
        <v>1523</v>
      </c>
      <c r="F2311" s="32">
        <v>1533</v>
      </c>
      <c r="G2311" s="32" t="s">
        <v>61</v>
      </c>
      <c r="H2311" s="32" t="s">
        <v>1106</v>
      </c>
    </row>
    <row r="2312" spans="2:8">
      <c r="B2312" s="39">
        <v>2</v>
      </c>
      <c r="C2312" s="32">
        <v>9.660434</v>
      </c>
      <c r="D2312" s="32">
        <v>0.917874115086633</v>
      </c>
      <c r="E2312" s="32">
        <v>222</v>
      </c>
      <c r="F2312" s="32">
        <v>228</v>
      </c>
      <c r="G2312" s="32" t="s">
        <v>63</v>
      </c>
      <c r="H2312" s="32" t="s">
        <v>82</v>
      </c>
    </row>
    <row r="2313" spans="2:8">
      <c r="B2313" s="39">
        <v>3</v>
      </c>
      <c r="C2313" s="32">
        <v>9.660434</v>
      </c>
      <c r="D2313" s="32">
        <v>0.917874115086633</v>
      </c>
      <c r="E2313" s="32">
        <v>518</v>
      </c>
      <c r="F2313" s="32">
        <v>524</v>
      </c>
      <c r="G2313" s="32" t="s">
        <v>63</v>
      </c>
      <c r="H2313" s="32" t="s">
        <v>82</v>
      </c>
    </row>
    <row r="2314" spans="2:8">
      <c r="B2314" s="39">
        <v>4</v>
      </c>
      <c r="C2314" s="32">
        <v>9.660434</v>
      </c>
      <c r="D2314" s="32">
        <v>0.917874115086633</v>
      </c>
      <c r="E2314" s="32">
        <v>1526</v>
      </c>
      <c r="F2314" s="32">
        <v>1532</v>
      </c>
      <c r="G2314" s="32" t="s">
        <v>63</v>
      </c>
      <c r="H2314" s="32" t="s">
        <v>82</v>
      </c>
    </row>
    <row r="2315" spans="2:8">
      <c r="B2315" s="39">
        <v>5</v>
      </c>
      <c r="C2315" s="32">
        <v>14.562709</v>
      </c>
      <c r="D2315" s="32">
        <v>0.914007450478234</v>
      </c>
      <c r="E2315" s="32">
        <v>485</v>
      </c>
      <c r="F2315" s="32">
        <v>497</v>
      </c>
      <c r="G2315" s="32" t="s">
        <v>63</v>
      </c>
      <c r="H2315" s="32" t="s">
        <v>1107</v>
      </c>
    </row>
    <row r="2316" spans="2:8">
      <c r="B2316" s="39">
        <v>6</v>
      </c>
      <c r="C2316" s="32">
        <v>14.608733</v>
      </c>
      <c r="D2316" s="32">
        <v>0.910921685130831</v>
      </c>
      <c r="E2316" s="32">
        <v>484</v>
      </c>
      <c r="F2316" s="32">
        <v>497</v>
      </c>
      <c r="G2316" s="32" t="s">
        <v>63</v>
      </c>
      <c r="H2316" s="32" t="s">
        <v>1108</v>
      </c>
    </row>
    <row r="2317" spans="2:8">
      <c r="B2317" s="39">
        <v>7</v>
      </c>
      <c r="C2317" s="32">
        <v>11.010513</v>
      </c>
      <c r="D2317" s="32">
        <v>0.909792799870211</v>
      </c>
      <c r="E2317" s="32">
        <v>219</v>
      </c>
      <c r="F2317" s="32">
        <v>229</v>
      </c>
      <c r="G2317" s="32" t="s">
        <v>61</v>
      </c>
      <c r="H2317" s="32" t="s">
        <v>1109</v>
      </c>
    </row>
    <row r="2318" spans="2:8">
      <c r="B2318" s="39">
        <v>8</v>
      </c>
      <c r="C2318" s="32">
        <v>11.035451</v>
      </c>
      <c r="D2318" s="32">
        <v>0.906799630091496</v>
      </c>
      <c r="E2318" s="32">
        <v>488</v>
      </c>
      <c r="F2318" s="32">
        <v>497</v>
      </c>
      <c r="G2318" s="32" t="s">
        <v>63</v>
      </c>
      <c r="H2318" s="32" t="s">
        <v>747</v>
      </c>
    </row>
    <row r="2319" spans="2:8">
      <c r="B2319" s="39">
        <v>9</v>
      </c>
      <c r="C2319" s="32">
        <v>10.102606</v>
      </c>
      <c r="D2319" s="32">
        <v>0.906723991064957</v>
      </c>
      <c r="E2319" s="32">
        <v>1524</v>
      </c>
      <c r="F2319" s="32">
        <v>1534</v>
      </c>
      <c r="G2319" s="32" t="s">
        <v>63</v>
      </c>
      <c r="H2319" s="32" t="s">
        <v>418</v>
      </c>
    </row>
    <row r="2320" spans="2:8">
      <c r="B2320" s="39">
        <v>10</v>
      </c>
      <c r="C2320" s="32">
        <v>12.547183</v>
      </c>
      <c r="D2320" s="32">
        <v>0.903210952683872</v>
      </c>
      <c r="E2320" s="32">
        <v>485</v>
      </c>
      <c r="F2320" s="32">
        <v>497</v>
      </c>
      <c r="G2320" s="32" t="s">
        <v>63</v>
      </c>
      <c r="H2320" s="32" t="s">
        <v>1107</v>
      </c>
    </row>
    <row r="2321" spans="2:8">
      <c r="B2321" s="39">
        <v>11</v>
      </c>
      <c r="C2321" s="32">
        <v>13.579547</v>
      </c>
      <c r="D2321" s="32">
        <v>0.902505743271268</v>
      </c>
      <c r="E2321" s="32">
        <v>485</v>
      </c>
      <c r="F2321" s="32">
        <v>497</v>
      </c>
      <c r="G2321" s="32" t="s">
        <v>63</v>
      </c>
      <c r="H2321" s="32" t="s">
        <v>1107</v>
      </c>
    </row>
    <row r="2323" spans="1:8">
      <c r="A2323" s="35" t="s">
        <v>1110</v>
      </c>
      <c r="B2323" s="39">
        <v>1</v>
      </c>
      <c r="C2323" s="32">
        <v>12.682061</v>
      </c>
      <c r="D2323" s="32">
        <v>0.999999995741058</v>
      </c>
      <c r="E2323" s="32">
        <v>777</v>
      </c>
      <c r="F2323" s="32">
        <v>783</v>
      </c>
      <c r="G2323" s="32" t="s">
        <v>63</v>
      </c>
      <c r="H2323" s="32" t="s">
        <v>112</v>
      </c>
    </row>
    <row r="2324" spans="2:8">
      <c r="B2324" s="39">
        <v>2</v>
      </c>
      <c r="C2324" s="32">
        <v>12.734305</v>
      </c>
      <c r="D2324" s="32">
        <v>0.973009068068289</v>
      </c>
      <c r="E2324" s="32">
        <v>775</v>
      </c>
      <c r="F2324" s="32">
        <v>785</v>
      </c>
      <c r="G2324" s="32" t="s">
        <v>63</v>
      </c>
      <c r="H2324" s="32" t="s">
        <v>218</v>
      </c>
    </row>
    <row r="2325" spans="2:8">
      <c r="B2325" s="39">
        <v>3</v>
      </c>
      <c r="C2325" s="32">
        <v>12.136978</v>
      </c>
      <c r="D2325" s="32">
        <v>0.926982730378304</v>
      </c>
      <c r="E2325" s="32">
        <v>686</v>
      </c>
      <c r="F2325" s="32">
        <v>696</v>
      </c>
      <c r="G2325" s="32" t="s">
        <v>63</v>
      </c>
      <c r="H2325" s="32" t="s">
        <v>343</v>
      </c>
    </row>
    <row r="2326" spans="2:8">
      <c r="B2326" s="39">
        <v>4</v>
      </c>
      <c r="C2326" s="32">
        <v>9.10647</v>
      </c>
      <c r="D2326" s="32">
        <v>0.902817740785682</v>
      </c>
      <c r="E2326" s="32">
        <v>687</v>
      </c>
      <c r="F2326" s="32">
        <v>693</v>
      </c>
      <c r="G2326" s="32" t="s">
        <v>61</v>
      </c>
      <c r="H2326" s="32" t="s">
        <v>77</v>
      </c>
    </row>
    <row r="2327" spans="2:8">
      <c r="B2327" s="39">
        <v>5</v>
      </c>
      <c r="C2327" s="32">
        <v>9.10647</v>
      </c>
      <c r="D2327" s="32">
        <v>0.902817740785682</v>
      </c>
      <c r="E2327" s="32">
        <v>852</v>
      </c>
      <c r="F2327" s="32">
        <v>858</v>
      </c>
      <c r="G2327" s="32" t="s">
        <v>61</v>
      </c>
      <c r="H2327" s="32" t="s">
        <v>77</v>
      </c>
    </row>
    <row r="2330" spans="1:8">
      <c r="A2330" s="35" t="s">
        <v>1111</v>
      </c>
      <c r="B2330" s="39">
        <v>1</v>
      </c>
      <c r="C2330" s="32">
        <v>12.460992</v>
      </c>
      <c r="D2330" s="32">
        <v>0.912354470609266</v>
      </c>
      <c r="E2330" s="32">
        <v>30</v>
      </c>
      <c r="F2330" s="32">
        <v>41</v>
      </c>
      <c r="G2330" s="32" t="s">
        <v>63</v>
      </c>
      <c r="H2330" s="32" t="s">
        <v>527</v>
      </c>
    </row>
    <row r="2331" spans="2:8">
      <c r="B2331" s="39">
        <v>2</v>
      </c>
      <c r="C2331" s="32">
        <v>11.22088</v>
      </c>
      <c r="D2331" s="32">
        <v>0.910430197125305</v>
      </c>
      <c r="E2331" s="32">
        <v>570</v>
      </c>
      <c r="F2331" s="32">
        <v>579</v>
      </c>
      <c r="G2331" s="32" t="s">
        <v>61</v>
      </c>
      <c r="H2331" s="32" t="s">
        <v>269</v>
      </c>
    </row>
    <row r="2332" spans="2:8">
      <c r="B2332" s="39">
        <v>3</v>
      </c>
      <c r="C2332" s="32">
        <v>9.10647</v>
      </c>
      <c r="D2332" s="32">
        <v>0.902817740785682</v>
      </c>
      <c r="E2332" s="32">
        <v>219</v>
      </c>
      <c r="F2332" s="32">
        <v>225</v>
      </c>
      <c r="G2332" s="32" t="s">
        <v>63</v>
      </c>
      <c r="H2332" s="32" t="s">
        <v>77</v>
      </c>
    </row>
    <row r="2334" spans="1:8">
      <c r="A2334" s="35" t="s">
        <v>1112</v>
      </c>
      <c r="B2334" s="39">
        <v>1</v>
      </c>
      <c r="C2334" s="32">
        <v>12.562771</v>
      </c>
      <c r="D2334" s="32">
        <v>0.933480355992545</v>
      </c>
      <c r="E2334" s="32">
        <v>144</v>
      </c>
      <c r="F2334" s="32">
        <v>154</v>
      </c>
      <c r="G2334" s="32" t="s">
        <v>61</v>
      </c>
      <c r="H2334" s="32" t="s">
        <v>373</v>
      </c>
    </row>
    <row r="2335" spans="2:8">
      <c r="B2335" s="39">
        <v>2</v>
      </c>
      <c r="C2335" s="32">
        <v>9.660434</v>
      </c>
      <c r="D2335" s="32">
        <v>0.917874115086633</v>
      </c>
      <c r="E2335" s="32">
        <v>467</v>
      </c>
      <c r="F2335" s="32">
        <v>473</v>
      </c>
      <c r="G2335" s="32" t="s">
        <v>61</v>
      </c>
      <c r="H2335" s="32" t="s">
        <v>82</v>
      </c>
    </row>
    <row r="2336" spans="2:8">
      <c r="B2336" s="39">
        <v>3</v>
      </c>
      <c r="C2336" s="32">
        <v>10.059384</v>
      </c>
      <c r="D2336" s="32">
        <v>0.905635364250072</v>
      </c>
      <c r="E2336" s="32">
        <v>145</v>
      </c>
      <c r="F2336" s="32">
        <v>155</v>
      </c>
      <c r="G2336" s="32" t="s">
        <v>63</v>
      </c>
      <c r="H2336" s="32" t="s">
        <v>482</v>
      </c>
    </row>
    <row r="2337" spans="2:8">
      <c r="B2337" s="39">
        <v>4</v>
      </c>
      <c r="C2337" s="32">
        <v>11.951148</v>
      </c>
      <c r="D2337" s="32">
        <v>0.904407349888207</v>
      </c>
      <c r="E2337" s="32">
        <v>1961</v>
      </c>
      <c r="F2337" s="32">
        <v>1972</v>
      </c>
      <c r="G2337" s="32" t="s">
        <v>63</v>
      </c>
      <c r="H2337" s="32" t="s">
        <v>1113</v>
      </c>
    </row>
    <row r="2338" spans="2:8">
      <c r="B2338" s="39">
        <v>5</v>
      </c>
      <c r="C2338" s="32">
        <v>9.985124</v>
      </c>
      <c r="D2338" s="32">
        <v>0.9037649467213</v>
      </c>
      <c r="E2338" s="32">
        <v>465</v>
      </c>
      <c r="F2338" s="32">
        <v>475</v>
      </c>
      <c r="G2338" s="32" t="s">
        <v>61</v>
      </c>
      <c r="H2338" s="32" t="s">
        <v>1114</v>
      </c>
    </row>
    <row r="2339" spans="2:8">
      <c r="B2339" s="39">
        <v>6</v>
      </c>
      <c r="C2339" s="32">
        <v>9.10647</v>
      </c>
      <c r="D2339" s="32">
        <v>0.902817740785682</v>
      </c>
      <c r="E2339" s="32">
        <v>109</v>
      </c>
      <c r="F2339" s="32">
        <v>115</v>
      </c>
      <c r="G2339" s="32" t="s">
        <v>61</v>
      </c>
      <c r="H2339" s="32" t="s">
        <v>77</v>
      </c>
    </row>
    <row r="2340" spans="2:8">
      <c r="B2340" s="39">
        <v>7</v>
      </c>
      <c r="C2340" s="32">
        <v>9.10647</v>
      </c>
      <c r="D2340" s="32">
        <v>0.902817740785682</v>
      </c>
      <c r="E2340" s="32">
        <v>147</v>
      </c>
      <c r="F2340" s="32">
        <v>153</v>
      </c>
      <c r="G2340" s="32" t="s">
        <v>63</v>
      </c>
      <c r="H2340" s="32" t="s">
        <v>77</v>
      </c>
    </row>
    <row r="2341" spans="2:8">
      <c r="B2341" s="39">
        <v>8</v>
      </c>
      <c r="C2341" s="32">
        <v>9.10647</v>
      </c>
      <c r="D2341" s="32">
        <v>0.902817740785682</v>
      </c>
      <c r="E2341" s="32">
        <v>299</v>
      </c>
      <c r="F2341" s="32">
        <v>305</v>
      </c>
      <c r="G2341" s="32" t="s">
        <v>61</v>
      </c>
      <c r="H2341" s="32" t="s">
        <v>77</v>
      </c>
    </row>
    <row r="2342" spans="2:8">
      <c r="B2342" s="39">
        <v>9</v>
      </c>
      <c r="C2342" s="32">
        <v>9.10647</v>
      </c>
      <c r="D2342" s="32">
        <v>0.902817740785682</v>
      </c>
      <c r="E2342" s="32">
        <v>651</v>
      </c>
      <c r="F2342" s="32">
        <v>657</v>
      </c>
      <c r="G2342" s="32" t="s">
        <v>63</v>
      </c>
      <c r="H2342" s="32" t="s">
        <v>77</v>
      </c>
    </row>
    <row r="2344" spans="1:8">
      <c r="A2344" s="35" t="s">
        <v>1115</v>
      </c>
      <c r="B2344" s="39">
        <v>1</v>
      </c>
      <c r="C2344" s="32">
        <v>12.080336</v>
      </c>
      <c r="D2344" s="32">
        <v>0.926118361463218</v>
      </c>
      <c r="E2344" s="32">
        <v>713</v>
      </c>
      <c r="F2344" s="32">
        <v>723</v>
      </c>
      <c r="G2344" s="32" t="s">
        <v>63</v>
      </c>
      <c r="H2344" s="32" t="s">
        <v>557</v>
      </c>
    </row>
    <row r="2345" spans="2:8">
      <c r="B2345" s="39">
        <v>2</v>
      </c>
      <c r="C2345" s="32">
        <v>11.616811</v>
      </c>
      <c r="D2345" s="32">
        <v>0.919044941052778</v>
      </c>
      <c r="E2345" s="32">
        <v>1192</v>
      </c>
      <c r="F2345" s="32">
        <v>1202</v>
      </c>
      <c r="G2345" s="32" t="s">
        <v>63</v>
      </c>
      <c r="H2345" s="32" t="s">
        <v>272</v>
      </c>
    </row>
    <row r="2346" spans="2:8">
      <c r="B2346" s="39">
        <v>3</v>
      </c>
      <c r="C2346" s="32">
        <v>10.535675</v>
      </c>
      <c r="D2346" s="32">
        <v>0.902546735616291</v>
      </c>
      <c r="E2346" s="32">
        <v>599</v>
      </c>
      <c r="F2346" s="32">
        <v>609</v>
      </c>
      <c r="G2346" s="32" t="s">
        <v>63</v>
      </c>
      <c r="H2346" s="32" t="s">
        <v>357</v>
      </c>
    </row>
    <row r="2347" spans="2:8">
      <c r="B2347" s="39">
        <v>4</v>
      </c>
      <c r="C2347" s="32">
        <v>11.797337</v>
      </c>
      <c r="D2347" s="32">
        <v>0.902009834931034</v>
      </c>
      <c r="E2347" s="32">
        <v>600</v>
      </c>
      <c r="F2347" s="32">
        <v>611</v>
      </c>
      <c r="G2347" s="32" t="s">
        <v>61</v>
      </c>
      <c r="H2347" s="32" t="s">
        <v>811</v>
      </c>
    </row>
    <row r="2349" spans="1:8">
      <c r="A2349" s="35" t="s">
        <v>1116</v>
      </c>
      <c r="B2349" s="39">
        <v>1</v>
      </c>
      <c r="C2349" s="32">
        <v>12.682061</v>
      </c>
      <c r="D2349" s="32">
        <v>0.999999995741058</v>
      </c>
      <c r="E2349" s="32">
        <v>1068</v>
      </c>
      <c r="F2349" s="32">
        <v>1074</v>
      </c>
      <c r="G2349" s="32" t="s">
        <v>61</v>
      </c>
      <c r="H2349" s="32" t="s">
        <v>112</v>
      </c>
    </row>
    <row r="2350" spans="2:8">
      <c r="B2350" s="39">
        <v>2</v>
      </c>
      <c r="C2350" s="32">
        <v>12.939416</v>
      </c>
      <c r="D2350" s="32">
        <v>0.978175223351373</v>
      </c>
      <c r="E2350" s="32">
        <v>1066</v>
      </c>
      <c r="F2350" s="32">
        <v>1076</v>
      </c>
      <c r="G2350" s="32" t="s">
        <v>61</v>
      </c>
      <c r="H2350" s="32" t="s">
        <v>1117</v>
      </c>
    </row>
    <row r="2351" spans="2:8">
      <c r="B2351" s="39">
        <v>3</v>
      </c>
      <c r="C2351" s="32">
        <v>13.952383</v>
      </c>
      <c r="D2351" s="32">
        <v>0.954685933110395</v>
      </c>
      <c r="E2351" s="32">
        <v>1067</v>
      </c>
      <c r="F2351" s="32">
        <v>1077</v>
      </c>
      <c r="G2351" s="32" t="s">
        <v>63</v>
      </c>
      <c r="H2351" s="32" t="s">
        <v>1118</v>
      </c>
    </row>
    <row r="2352" spans="2:8">
      <c r="B2352" s="39">
        <v>4</v>
      </c>
      <c r="C2352" s="32">
        <v>9.660434</v>
      </c>
      <c r="D2352" s="32">
        <v>0.917874115086633</v>
      </c>
      <c r="E2352" s="32">
        <v>1451</v>
      </c>
      <c r="F2352" s="32">
        <v>1457</v>
      </c>
      <c r="G2352" s="32" t="s">
        <v>63</v>
      </c>
      <c r="H2352" s="32" t="s">
        <v>82</v>
      </c>
    </row>
    <row r="2353" spans="2:8">
      <c r="B2353" s="39">
        <v>5</v>
      </c>
      <c r="C2353" s="32">
        <v>14.912395</v>
      </c>
      <c r="D2353" s="32">
        <v>0.916805820491848</v>
      </c>
      <c r="E2353" s="32">
        <v>192</v>
      </c>
      <c r="F2353" s="32">
        <v>205</v>
      </c>
      <c r="G2353" s="32" t="s">
        <v>61</v>
      </c>
      <c r="H2353" s="32" t="s">
        <v>1119</v>
      </c>
    </row>
    <row r="2354" spans="2:8">
      <c r="B2354" s="39">
        <v>6</v>
      </c>
      <c r="C2354" s="32">
        <v>14.522067</v>
      </c>
      <c r="D2354" s="32">
        <v>0.91660338570049</v>
      </c>
      <c r="E2354" s="32">
        <v>192</v>
      </c>
      <c r="F2354" s="32">
        <v>204</v>
      </c>
      <c r="G2354" s="32" t="s">
        <v>61</v>
      </c>
      <c r="H2354" s="32" t="s">
        <v>1120</v>
      </c>
    </row>
    <row r="2355" spans="2:8">
      <c r="B2355" s="39">
        <v>7</v>
      </c>
      <c r="C2355" s="32">
        <v>11.302767</v>
      </c>
      <c r="D2355" s="32">
        <v>0.914252608167822</v>
      </c>
      <c r="E2355" s="32">
        <v>859</v>
      </c>
      <c r="F2355" s="32">
        <v>869</v>
      </c>
      <c r="G2355" s="32" t="s">
        <v>63</v>
      </c>
      <c r="H2355" s="32" t="s">
        <v>724</v>
      </c>
    </row>
    <row r="2356" spans="2:8">
      <c r="B2356" s="39">
        <v>8</v>
      </c>
      <c r="C2356" s="32">
        <v>9.220272</v>
      </c>
      <c r="D2356" s="32">
        <v>0.905910804407735</v>
      </c>
      <c r="E2356" s="32">
        <v>355</v>
      </c>
      <c r="F2356" s="32">
        <v>361</v>
      </c>
      <c r="G2356" s="32" t="s">
        <v>61</v>
      </c>
      <c r="H2356" s="32" t="s">
        <v>65</v>
      </c>
    </row>
    <row r="2357" spans="2:8">
      <c r="B2357" s="39">
        <v>9</v>
      </c>
      <c r="C2357" s="32">
        <v>9.985218</v>
      </c>
      <c r="D2357" s="32">
        <v>0.903767324737113</v>
      </c>
      <c r="E2357" s="32">
        <v>1449</v>
      </c>
      <c r="F2357" s="32">
        <v>1459</v>
      </c>
      <c r="G2357" s="32" t="s">
        <v>63</v>
      </c>
      <c r="H2357" s="32" t="s">
        <v>1121</v>
      </c>
    </row>
    <row r="2358" spans="2:8">
      <c r="B2358" s="39">
        <v>10</v>
      </c>
      <c r="C2358" s="32">
        <v>14.035002</v>
      </c>
      <c r="D2358" s="32">
        <v>0.901338970836383</v>
      </c>
      <c r="E2358" s="32">
        <v>192</v>
      </c>
      <c r="F2358" s="32">
        <v>205</v>
      </c>
      <c r="G2358" s="32" t="s">
        <v>61</v>
      </c>
      <c r="H2358" s="32" t="s">
        <v>1119</v>
      </c>
    </row>
    <row r="2359" spans="2:8">
      <c r="B2359" s="39">
        <v>11</v>
      </c>
      <c r="C2359" s="32">
        <v>13.740346</v>
      </c>
      <c r="D2359" s="32">
        <v>0.900088610650817</v>
      </c>
      <c r="E2359" s="32">
        <v>192</v>
      </c>
      <c r="F2359" s="32">
        <v>204</v>
      </c>
      <c r="G2359" s="32" t="s">
        <v>61</v>
      </c>
      <c r="H2359" s="32" t="s">
        <v>1120</v>
      </c>
    </row>
    <row r="2361" spans="1:8">
      <c r="A2361" s="35" t="s">
        <v>1122</v>
      </c>
      <c r="B2361" s="39">
        <v>1</v>
      </c>
      <c r="C2361" s="32">
        <v>13.287048</v>
      </c>
      <c r="D2361" s="32">
        <v>0.944532880090126</v>
      </c>
      <c r="E2361" s="32">
        <v>933</v>
      </c>
      <c r="F2361" s="32">
        <v>943</v>
      </c>
      <c r="G2361" s="32" t="s">
        <v>63</v>
      </c>
      <c r="H2361" s="32" t="s">
        <v>673</v>
      </c>
    </row>
    <row r="2362" spans="2:8">
      <c r="B2362" s="39">
        <v>2</v>
      </c>
      <c r="C2362" s="32">
        <v>9.10647</v>
      </c>
      <c r="D2362" s="32">
        <v>0.902817740785682</v>
      </c>
      <c r="E2362" s="32">
        <v>934</v>
      </c>
      <c r="F2362" s="32">
        <v>940</v>
      </c>
      <c r="G2362" s="32" t="s">
        <v>61</v>
      </c>
      <c r="H2362" s="32" t="s">
        <v>77</v>
      </c>
    </row>
    <row r="2364" spans="1:8">
      <c r="A2364" s="35" t="s">
        <v>1123</v>
      </c>
      <c r="B2364" s="39">
        <v>1</v>
      </c>
      <c r="C2364" s="32">
        <v>11.737359</v>
      </c>
      <c r="D2364" s="32">
        <v>0.920884515561022</v>
      </c>
      <c r="E2364" s="32">
        <v>1774</v>
      </c>
      <c r="F2364" s="32">
        <v>1784</v>
      </c>
      <c r="G2364" s="32" t="s">
        <v>63</v>
      </c>
      <c r="H2364" s="32" t="s">
        <v>81</v>
      </c>
    </row>
    <row r="2365" spans="2:8">
      <c r="B2365" s="39">
        <v>2</v>
      </c>
      <c r="C2365" s="32">
        <v>11.225677</v>
      </c>
      <c r="D2365" s="32">
        <v>0.910524118786829</v>
      </c>
      <c r="E2365" s="32">
        <v>1429</v>
      </c>
      <c r="F2365" s="32">
        <v>1438</v>
      </c>
      <c r="G2365" s="32" t="s">
        <v>61</v>
      </c>
      <c r="H2365" s="32" t="s">
        <v>1124</v>
      </c>
    </row>
    <row r="2366" spans="2:8">
      <c r="B2366" s="39">
        <v>3</v>
      </c>
      <c r="C2366" s="32">
        <v>11.02415</v>
      </c>
      <c r="D2366" s="32">
        <v>0.906578363354108</v>
      </c>
      <c r="E2366" s="32">
        <v>1159</v>
      </c>
      <c r="F2366" s="32">
        <v>1168</v>
      </c>
      <c r="G2366" s="32" t="s">
        <v>61</v>
      </c>
      <c r="H2366" s="32" t="s">
        <v>428</v>
      </c>
    </row>
    <row r="2367" spans="2:8">
      <c r="B2367" s="39">
        <v>4</v>
      </c>
      <c r="C2367" s="32">
        <v>9.10647</v>
      </c>
      <c r="D2367" s="32">
        <v>0.902817740785682</v>
      </c>
      <c r="E2367" s="32">
        <v>1775</v>
      </c>
      <c r="F2367" s="32">
        <v>1781</v>
      </c>
      <c r="G2367" s="32" t="s">
        <v>61</v>
      </c>
      <c r="H2367" s="32" t="s">
        <v>77</v>
      </c>
    </row>
    <row r="2368" spans="2:8">
      <c r="B2368" s="39">
        <v>5</v>
      </c>
      <c r="C2368" s="32">
        <v>9.898741</v>
      </c>
      <c r="D2368" s="32">
        <v>0.90158920637432</v>
      </c>
      <c r="E2368" s="32">
        <v>1773</v>
      </c>
      <c r="F2368" s="32">
        <v>1783</v>
      </c>
      <c r="G2368" s="32" t="s">
        <v>61</v>
      </c>
      <c r="H2368" s="32" t="s">
        <v>127</v>
      </c>
    </row>
    <row r="2370" spans="1:8">
      <c r="A2370" s="35" t="s">
        <v>1125</v>
      </c>
      <c r="B2370" s="39">
        <v>1</v>
      </c>
      <c r="C2370" s="32">
        <v>11.796297</v>
      </c>
      <c r="D2370" s="32">
        <v>0.921783913872657</v>
      </c>
      <c r="E2370" s="32">
        <v>1744</v>
      </c>
      <c r="F2370" s="32">
        <v>1754</v>
      </c>
      <c r="G2370" s="32" t="s">
        <v>63</v>
      </c>
      <c r="H2370" s="32" t="s">
        <v>321</v>
      </c>
    </row>
    <row r="2371" spans="2:8">
      <c r="B2371" s="39">
        <v>2</v>
      </c>
      <c r="C2371" s="32">
        <v>9.220272</v>
      </c>
      <c r="D2371" s="32">
        <v>0.905910804407735</v>
      </c>
      <c r="E2371" s="32">
        <v>1570</v>
      </c>
      <c r="F2371" s="32">
        <v>1576</v>
      </c>
      <c r="G2371" s="32" t="s">
        <v>63</v>
      </c>
      <c r="H2371" s="32" t="s">
        <v>65</v>
      </c>
    </row>
    <row r="2372" spans="2:8">
      <c r="B2372" s="39">
        <v>3</v>
      </c>
      <c r="C2372" s="32">
        <v>9.10647</v>
      </c>
      <c r="D2372" s="32">
        <v>0.902817740785682</v>
      </c>
      <c r="E2372" s="32">
        <v>837</v>
      </c>
      <c r="F2372" s="32">
        <v>843</v>
      </c>
      <c r="G2372" s="32" t="s">
        <v>61</v>
      </c>
      <c r="H2372" s="32" t="s">
        <v>77</v>
      </c>
    </row>
    <row r="2374" spans="1:8">
      <c r="A2374" s="35" t="s">
        <v>1126</v>
      </c>
      <c r="B2374" s="39">
        <v>1</v>
      </c>
      <c r="C2374" s="32">
        <v>9.220272</v>
      </c>
      <c r="D2374" s="32">
        <v>0.905910804407735</v>
      </c>
      <c r="E2374" s="32">
        <v>114</v>
      </c>
      <c r="F2374" s="32">
        <v>120</v>
      </c>
      <c r="G2374" s="32" t="s">
        <v>63</v>
      </c>
      <c r="H2374" s="32" t="s">
        <v>65</v>
      </c>
    </row>
    <row r="2375" spans="2:8">
      <c r="B2375" s="39">
        <v>2</v>
      </c>
      <c r="C2375" s="32">
        <v>12.795412</v>
      </c>
      <c r="D2375" s="32">
        <v>0.904369603108355</v>
      </c>
      <c r="E2375" s="32">
        <v>837</v>
      </c>
      <c r="F2375" s="32">
        <v>850</v>
      </c>
      <c r="G2375" s="32" t="s">
        <v>63</v>
      </c>
      <c r="H2375" s="32" t="s">
        <v>1127</v>
      </c>
    </row>
    <row r="2376" spans="2:8">
      <c r="B2376" s="39">
        <v>3</v>
      </c>
      <c r="C2376" s="32">
        <v>11.797337</v>
      </c>
      <c r="D2376" s="32">
        <v>0.902009834931034</v>
      </c>
      <c r="E2376" s="32">
        <v>839</v>
      </c>
      <c r="F2376" s="32">
        <v>850</v>
      </c>
      <c r="G2376" s="32" t="s">
        <v>63</v>
      </c>
      <c r="H2376" s="32" t="s">
        <v>811</v>
      </c>
    </row>
    <row r="2378" spans="1:8">
      <c r="A2378" s="35" t="s">
        <v>1128</v>
      </c>
      <c r="B2378" s="39">
        <v>1</v>
      </c>
      <c r="C2378" s="32">
        <v>12.682061</v>
      </c>
      <c r="D2378" s="32">
        <v>0.999999995741058</v>
      </c>
      <c r="E2378" s="32">
        <v>591</v>
      </c>
      <c r="F2378" s="32">
        <v>597</v>
      </c>
      <c r="G2378" s="32" t="s">
        <v>61</v>
      </c>
      <c r="H2378" s="32" t="s">
        <v>112</v>
      </c>
    </row>
    <row r="2379" spans="2:8">
      <c r="B2379" s="39">
        <v>2</v>
      </c>
      <c r="C2379" s="32">
        <v>13.29977</v>
      </c>
      <c r="D2379" s="32">
        <v>0.987251533221979</v>
      </c>
      <c r="E2379" s="32">
        <v>589</v>
      </c>
      <c r="F2379" s="32">
        <v>599</v>
      </c>
      <c r="G2379" s="32" t="s">
        <v>61</v>
      </c>
      <c r="H2379" s="32" t="s">
        <v>172</v>
      </c>
    </row>
    <row r="2380" spans="2:8">
      <c r="B2380" s="39">
        <v>3</v>
      </c>
      <c r="C2380" s="32">
        <v>14.125971</v>
      </c>
      <c r="D2380" s="32">
        <v>0.957334894788747</v>
      </c>
      <c r="E2380" s="32">
        <v>590</v>
      </c>
      <c r="F2380" s="32">
        <v>600</v>
      </c>
      <c r="G2380" s="32" t="s">
        <v>63</v>
      </c>
      <c r="H2380" s="32" t="s">
        <v>1129</v>
      </c>
    </row>
    <row r="2381" spans="2:8">
      <c r="B2381" s="39">
        <v>4</v>
      </c>
      <c r="C2381" s="32">
        <v>11.805096</v>
      </c>
      <c r="D2381" s="32">
        <v>0.921918181098481</v>
      </c>
      <c r="E2381" s="32">
        <v>764</v>
      </c>
      <c r="F2381" s="32">
        <v>774</v>
      </c>
      <c r="G2381" s="32" t="s">
        <v>61</v>
      </c>
      <c r="H2381" s="32" t="s">
        <v>911</v>
      </c>
    </row>
    <row r="2382" spans="2:8">
      <c r="B2382" s="39">
        <v>5</v>
      </c>
      <c r="C2382" s="32">
        <v>9.10647</v>
      </c>
      <c r="D2382" s="32">
        <v>0.902817740785682</v>
      </c>
      <c r="E2382" s="32">
        <v>767</v>
      </c>
      <c r="F2382" s="32">
        <v>773</v>
      </c>
      <c r="G2382" s="32" t="s">
        <v>63</v>
      </c>
      <c r="H2382" s="32" t="s">
        <v>77</v>
      </c>
    </row>
    <row r="2383" spans="2:8">
      <c r="B2383" s="39">
        <v>6</v>
      </c>
      <c r="C2383" s="32">
        <v>12.648791</v>
      </c>
      <c r="D2383" s="32">
        <v>0.902191213991083</v>
      </c>
      <c r="E2383" s="32">
        <v>1033</v>
      </c>
      <c r="F2383" s="32">
        <v>1046</v>
      </c>
      <c r="G2383" s="32" t="s">
        <v>61</v>
      </c>
      <c r="H2383" s="32" t="s">
        <v>1130</v>
      </c>
    </row>
    <row r="2385" spans="1:8">
      <c r="A2385" s="35" t="s">
        <v>1131</v>
      </c>
      <c r="B2385" s="39">
        <v>1</v>
      </c>
      <c r="C2385" s="32">
        <v>9.660434</v>
      </c>
      <c r="D2385" s="32">
        <v>0.917874115086633</v>
      </c>
      <c r="E2385" s="32">
        <v>1084</v>
      </c>
      <c r="F2385" s="32">
        <v>1090</v>
      </c>
      <c r="G2385" s="32" t="s">
        <v>63</v>
      </c>
      <c r="H2385" s="32" t="s">
        <v>82</v>
      </c>
    </row>
    <row r="2386" spans="2:8">
      <c r="B2386" s="39">
        <v>2</v>
      </c>
      <c r="C2386" s="32">
        <v>9.10647</v>
      </c>
      <c r="D2386" s="32">
        <v>0.902817740785682</v>
      </c>
      <c r="E2386" s="32">
        <v>584</v>
      </c>
      <c r="F2386" s="32">
        <v>590</v>
      </c>
      <c r="G2386" s="32" t="s">
        <v>63</v>
      </c>
      <c r="H2386" s="32" t="s">
        <v>77</v>
      </c>
    </row>
    <row r="2388" spans="1:8">
      <c r="A2388" s="35" t="s">
        <v>1132</v>
      </c>
      <c r="B2388" s="39">
        <v>1</v>
      </c>
      <c r="C2388" s="32">
        <v>13.879621</v>
      </c>
      <c r="D2388" s="32">
        <v>0.934467150801189</v>
      </c>
      <c r="E2388" s="32">
        <v>760</v>
      </c>
      <c r="F2388" s="32">
        <v>771</v>
      </c>
      <c r="G2388" s="32" t="s">
        <v>63</v>
      </c>
      <c r="H2388" s="32" t="s">
        <v>1133</v>
      </c>
    </row>
    <row r="2389" spans="2:8">
      <c r="B2389" s="39">
        <v>2</v>
      </c>
      <c r="C2389" s="32">
        <v>14.0634</v>
      </c>
      <c r="D2389" s="32">
        <v>0.923208489817477</v>
      </c>
      <c r="E2389" s="32">
        <v>758</v>
      </c>
      <c r="F2389" s="32">
        <v>771</v>
      </c>
      <c r="G2389" s="32" t="s">
        <v>63</v>
      </c>
      <c r="H2389" s="32" t="s">
        <v>1134</v>
      </c>
    </row>
    <row r="2390" spans="2:8">
      <c r="B2390" s="39">
        <v>3</v>
      </c>
      <c r="C2390" s="32">
        <v>11.1007185</v>
      </c>
      <c r="D2390" s="32">
        <v>0.908077524857176</v>
      </c>
      <c r="E2390" s="32">
        <v>447</v>
      </c>
      <c r="F2390" s="32">
        <v>456</v>
      </c>
      <c r="G2390" s="32" t="s">
        <v>63</v>
      </c>
      <c r="H2390" s="32" t="s">
        <v>702</v>
      </c>
    </row>
    <row r="2391" spans="2:8">
      <c r="B2391" s="39">
        <v>4</v>
      </c>
      <c r="C2391" s="32">
        <v>10.988549</v>
      </c>
      <c r="D2391" s="32">
        <v>0.905881326450592</v>
      </c>
      <c r="E2391" s="32">
        <v>806</v>
      </c>
      <c r="F2391" s="32">
        <v>815</v>
      </c>
      <c r="G2391" s="32" t="s">
        <v>63</v>
      </c>
      <c r="H2391" s="32" t="s">
        <v>422</v>
      </c>
    </row>
    <row r="2392" spans="2:8">
      <c r="B2392" s="39">
        <v>5</v>
      </c>
      <c r="C2392" s="32">
        <v>10.694868</v>
      </c>
      <c r="D2392" s="32">
        <v>0.900131248140195</v>
      </c>
      <c r="E2392" s="32">
        <v>762</v>
      </c>
      <c r="F2392" s="32">
        <v>771</v>
      </c>
      <c r="G2392" s="32" t="s">
        <v>63</v>
      </c>
      <c r="H2392" s="32" t="s">
        <v>685</v>
      </c>
    </row>
    <row r="2394" spans="1:8">
      <c r="A2394" s="35" t="s">
        <v>1135</v>
      </c>
      <c r="B2394" s="39">
        <v>1</v>
      </c>
      <c r="C2394" s="32">
        <v>10.697035</v>
      </c>
      <c r="D2394" s="32">
        <v>0.905009096994458</v>
      </c>
      <c r="E2394" s="32">
        <v>203</v>
      </c>
      <c r="F2394" s="32">
        <v>213</v>
      </c>
      <c r="G2394" s="32" t="s">
        <v>61</v>
      </c>
      <c r="H2394" s="32" t="s">
        <v>179</v>
      </c>
    </row>
    <row r="2395" spans="2:8">
      <c r="B2395" s="39">
        <v>2</v>
      </c>
      <c r="C2395" s="32">
        <v>9.10647</v>
      </c>
      <c r="D2395" s="32">
        <v>0.902817740785682</v>
      </c>
      <c r="E2395" s="32">
        <v>993</v>
      </c>
      <c r="F2395" s="32">
        <v>999</v>
      </c>
      <c r="G2395" s="32" t="s">
        <v>61</v>
      </c>
      <c r="H2395" s="32" t="s">
        <v>77</v>
      </c>
    </row>
    <row r="2397" spans="1:8">
      <c r="A2397" s="35" t="s">
        <v>1136</v>
      </c>
      <c r="B2397" s="39">
        <v>1</v>
      </c>
      <c r="C2397" s="32">
        <v>12.682061</v>
      </c>
      <c r="D2397" s="32">
        <v>0.999999995741058</v>
      </c>
      <c r="E2397" s="32">
        <v>90</v>
      </c>
      <c r="F2397" s="32">
        <v>96</v>
      </c>
      <c r="G2397" s="32" t="s">
        <v>61</v>
      </c>
      <c r="H2397" s="32" t="s">
        <v>112</v>
      </c>
    </row>
    <row r="2398" spans="2:8">
      <c r="B2398" s="39">
        <v>2</v>
      </c>
      <c r="C2398" s="32">
        <v>12.682061</v>
      </c>
      <c r="D2398" s="32">
        <v>0.999999995741058</v>
      </c>
      <c r="E2398" s="32">
        <v>395</v>
      </c>
      <c r="F2398" s="32">
        <v>401</v>
      </c>
      <c r="G2398" s="32" t="s">
        <v>61</v>
      </c>
      <c r="H2398" s="32" t="s">
        <v>112</v>
      </c>
    </row>
    <row r="2399" spans="2:8">
      <c r="B2399" s="39">
        <v>3</v>
      </c>
      <c r="C2399" s="32">
        <v>17.536264</v>
      </c>
      <c r="D2399" s="32">
        <v>0.991464585604156</v>
      </c>
      <c r="E2399" s="32">
        <v>1250</v>
      </c>
      <c r="F2399" s="32">
        <v>1261</v>
      </c>
      <c r="G2399" s="32" t="s">
        <v>63</v>
      </c>
      <c r="H2399" s="32" t="s">
        <v>1137</v>
      </c>
    </row>
    <row r="2400" spans="2:8">
      <c r="B2400" s="39">
        <v>4</v>
      </c>
      <c r="C2400" s="32">
        <v>15.012756</v>
      </c>
      <c r="D2400" s="32">
        <v>0.984672581748958</v>
      </c>
      <c r="E2400" s="32">
        <v>1252</v>
      </c>
      <c r="F2400" s="32">
        <v>1261</v>
      </c>
      <c r="G2400" s="32" t="s">
        <v>63</v>
      </c>
      <c r="H2400" s="32" t="s">
        <v>1138</v>
      </c>
    </row>
    <row r="2401" spans="2:8">
      <c r="B2401" s="39">
        <v>5</v>
      </c>
      <c r="C2401" s="32">
        <v>12.537358</v>
      </c>
      <c r="D2401" s="32">
        <v>0.968048527081788</v>
      </c>
      <c r="E2401" s="32">
        <v>88</v>
      </c>
      <c r="F2401" s="32">
        <v>98</v>
      </c>
      <c r="G2401" s="32" t="s">
        <v>61</v>
      </c>
      <c r="H2401" s="32" t="s">
        <v>1139</v>
      </c>
    </row>
    <row r="2402" spans="2:8">
      <c r="B2402" s="39">
        <v>6</v>
      </c>
      <c r="C2402" s="32">
        <v>17.645948</v>
      </c>
      <c r="D2402" s="32">
        <v>0.963328500824485</v>
      </c>
      <c r="E2402" s="32">
        <v>1249</v>
      </c>
      <c r="F2402" s="32">
        <v>1261</v>
      </c>
      <c r="G2402" s="32" t="s">
        <v>63</v>
      </c>
      <c r="H2402" s="32" t="s">
        <v>1140</v>
      </c>
    </row>
    <row r="2403" spans="2:8">
      <c r="B2403" s="39">
        <v>7</v>
      </c>
      <c r="C2403" s="32">
        <v>18.037413</v>
      </c>
      <c r="D2403" s="32">
        <v>0.962387588235266</v>
      </c>
      <c r="E2403" s="32">
        <v>1248</v>
      </c>
      <c r="F2403" s="32">
        <v>1261</v>
      </c>
      <c r="G2403" s="32" t="s">
        <v>63</v>
      </c>
      <c r="H2403" s="32" t="s">
        <v>1141</v>
      </c>
    </row>
    <row r="2404" spans="2:8">
      <c r="B2404" s="39">
        <v>8</v>
      </c>
      <c r="C2404" s="32">
        <v>12.226481</v>
      </c>
      <c r="D2404" s="32">
        <v>0.96021841759915</v>
      </c>
      <c r="E2404" s="32">
        <v>393</v>
      </c>
      <c r="F2404" s="32">
        <v>403</v>
      </c>
      <c r="G2404" s="32" t="s">
        <v>61</v>
      </c>
      <c r="H2404" s="32" t="s">
        <v>1077</v>
      </c>
    </row>
    <row r="2405" spans="2:8">
      <c r="B2405" s="39">
        <v>9</v>
      </c>
      <c r="C2405" s="32">
        <v>15.684885</v>
      </c>
      <c r="D2405" s="32">
        <v>0.957752711456052</v>
      </c>
      <c r="E2405" s="32">
        <v>1249</v>
      </c>
      <c r="F2405" s="32">
        <v>1261</v>
      </c>
      <c r="G2405" s="32" t="s">
        <v>63</v>
      </c>
      <c r="H2405" s="32" t="s">
        <v>1140</v>
      </c>
    </row>
    <row r="2406" spans="2:8">
      <c r="B2406" s="39">
        <v>10</v>
      </c>
      <c r="C2406" s="32">
        <v>17.271141</v>
      </c>
      <c r="D2406" s="32">
        <v>0.955390391227132</v>
      </c>
      <c r="E2406" s="32">
        <v>1248</v>
      </c>
      <c r="F2406" s="32">
        <v>1261</v>
      </c>
      <c r="G2406" s="32" t="s">
        <v>63</v>
      </c>
      <c r="H2406" s="32" t="s">
        <v>1141</v>
      </c>
    </row>
    <row r="2407" spans="2:8">
      <c r="B2407" s="39">
        <v>11</v>
      </c>
      <c r="C2407" s="32">
        <v>16.973183</v>
      </c>
      <c r="D2407" s="32">
        <v>0.95480573924722</v>
      </c>
      <c r="E2407" s="32">
        <v>1249</v>
      </c>
      <c r="F2407" s="32">
        <v>1261</v>
      </c>
      <c r="G2407" s="32" t="s">
        <v>63</v>
      </c>
      <c r="H2407" s="32" t="s">
        <v>1140</v>
      </c>
    </row>
    <row r="2408" spans="2:8">
      <c r="B2408" s="39">
        <v>12</v>
      </c>
      <c r="C2408" s="32">
        <v>15.968807</v>
      </c>
      <c r="D2408" s="32">
        <v>0.951517700866441</v>
      </c>
      <c r="E2408" s="32">
        <v>1248</v>
      </c>
      <c r="F2408" s="32">
        <v>1261</v>
      </c>
      <c r="G2408" s="32" t="s">
        <v>63</v>
      </c>
      <c r="H2408" s="32" t="s">
        <v>1141</v>
      </c>
    </row>
    <row r="2409" spans="2:8">
      <c r="B2409" s="39">
        <v>13</v>
      </c>
      <c r="C2409" s="32">
        <v>16.886501</v>
      </c>
      <c r="D2409" s="32">
        <v>0.946587862229217</v>
      </c>
      <c r="E2409" s="32">
        <v>1249</v>
      </c>
      <c r="F2409" s="32">
        <v>1261</v>
      </c>
      <c r="G2409" s="32" t="s">
        <v>63</v>
      </c>
      <c r="H2409" s="32" t="s">
        <v>1140</v>
      </c>
    </row>
    <row r="2410" spans="2:8">
      <c r="B2410" s="39">
        <v>14</v>
      </c>
      <c r="C2410" s="32">
        <v>16.981525</v>
      </c>
      <c r="D2410" s="32">
        <v>0.944006176484259</v>
      </c>
      <c r="E2410" s="32">
        <v>1248</v>
      </c>
      <c r="F2410" s="32">
        <v>1261</v>
      </c>
      <c r="G2410" s="32" t="s">
        <v>63</v>
      </c>
      <c r="H2410" s="32" t="s">
        <v>1141</v>
      </c>
    </row>
    <row r="2411" spans="2:8">
      <c r="B2411" s="39">
        <v>15</v>
      </c>
      <c r="C2411" s="32">
        <v>13.145411</v>
      </c>
      <c r="D2411" s="32">
        <v>0.942371477548946</v>
      </c>
      <c r="E2411" s="32">
        <v>1252</v>
      </c>
      <c r="F2411" s="32">
        <v>1262</v>
      </c>
      <c r="G2411" s="32" t="s">
        <v>61</v>
      </c>
      <c r="H2411" s="32" t="s">
        <v>1142</v>
      </c>
    </row>
    <row r="2412" spans="2:8">
      <c r="B2412" s="39">
        <v>16</v>
      </c>
      <c r="C2412" s="32">
        <v>12.198656</v>
      </c>
      <c r="D2412" s="32">
        <v>0.927923939847515</v>
      </c>
      <c r="E2412" s="32">
        <v>89</v>
      </c>
      <c r="F2412" s="32">
        <v>99</v>
      </c>
      <c r="G2412" s="32" t="s">
        <v>63</v>
      </c>
      <c r="H2412" s="32" t="s">
        <v>1143</v>
      </c>
    </row>
    <row r="2413" spans="2:8">
      <c r="B2413" s="39">
        <v>17</v>
      </c>
      <c r="C2413" s="32">
        <v>16.309595</v>
      </c>
      <c r="D2413" s="32">
        <v>0.920006843748561</v>
      </c>
      <c r="E2413" s="32">
        <v>1249</v>
      </c>
      <c r="F2413" s="32">
        <v>1261</v>
      </c>
      <c r="G2413" s="32" t="s">
        <v>63</v>
      </c>
      <c r="H2413" s="32" t="s">
        <v>1140</v>
      </c>
    </row>
    <row r="2414" spans="2:8">
      <c r="B2414" s="39">
        <v>18</v>
      </c>
      <c r="C2414" s="32">
        <v>9.660434</v>
      </c>
      <c r="D2414" s="32">
        <v>0.917874115086633</v>
      </c>
      <c r="E2414" s="32">
        <v>1086</v>
      </c>
      <c r="F2414" s="32">
        <v>1092</v>
      </c>
      <c r="G2414" s="32" t="s">
        <v>63</v>
      </c>
      <c r="H2414" s="32" t="s">
        <v>82</v>
      </c>
    </row>
    <row r="2416" spans="1:2">
      <c r="A2416" s="35" t="s">
        <v>1144</v>
      </c>
      <c r="B2416" s="39" t="s">
        <v>88</v>
      </c>
    </row>
    <row r="2418" spans="1:8">
      <c r="A2418" s="35" t="s">
        <v>1145</v>
      </c>
      <c r="B2418" s="39">
        <v>1</v>
      </c>
      <c r="C2418" s="32">
        <v>12.682061</v>
      </c>
      <c r="D2418" s="32">
        <v>0.999999995741058</v>
      </c>
      <c r="E2418" s="32">
        <v>399</v>
      </c>
      <c r="F2418" s="32">
        <v>405</v>
      </c>
      <c r="G2418" s="32" t="s">
        <v>63</v>
      </c>
      <c r="H2418" s="32" t="s">
        <v>112</v>
      </c>
    </row>
    <row r="2419" spans="2:8">
      <c r="B2419" s="39">
        <v>2</v>
      </c>
      <c r="C2419" s="32">
        <v>12.768393</v>
      </c>
      <c r="D2419" s="32">
        <v>0.97386762785833</v>
      </c>
      <c r="E2419" s="32">
        <v>397</v>
      </c>
      <c r="F2419" s="32">
        <v>407</v>
      </c>
      <c r="G2419" s="32" t="s">
        <v>63</v>
      </c>
      <c r="H2419" s="32" t="s">
        <v>1146</v>
      </c>
    </row>
    <row r="2421" spans="1:8">
      <c r="A2421" s="35" t="s">
        <v>1147</v>
      </c>
      <c r="B2421" s="39">
        <v>1</v>
      </c>
      <c r="C2421" s="32">
        <v>10.920754</v>
      </c>
      <c r="D2421" s="32">
        <v>0.90455395009385</v>
      </c>
      <c r="E2421" s="32">
        <v>1418</v>
      </c>
      <c r="F2421" s="32">
        <v>1427</v>
      </c>
      <c r="G2421" s="32" t="s">
        <v>61</v>
      </c>
      <c r="H2421" s="32" t="s">
        <v>559</v>
      </c>
    </row>
    <row r="2423" spans="1:8">
      <c r="A2423" s="35" t="s">
        <v>1148</v>
      </c>
      <c r="B2423" s="39">
        <v>1</v>
      </c>
      <c r="C2423" s="32">
        <v>12.682061</v>
      </c>
      <c r="D2423" s="32">
        <v>0.999999995741058</v>
      </c>
      <c r="E2423" s="32">
        <v>960</v>
      </c>
      <c r="F2423" s="32">
        <v>966</v>
      </c>
      <c r="G2423" s="32" t="s">
        <v>61</v>
      </c>
      <c r="H2423" s="32" t="s">
        <v>112</v>
      </c>
    </row>
    <row r="2424" spans="2:8">
      <c r="B2424" s="39">
        <v>2</v>
      </c>
      <c r="C2424" s="32">
        <v>13.377485</v>
      </c>
      <c r="D2424" s="32">
        <v>0.98920895250101</v>
      </c>
      <c r="E2424" s="32">
        <v>958</v>
      </c>
      <c r="F2424" s="32">
        <v>968</v>
      </c>
      <c r="G2424" s="32" t="s">
        <v>61</v>
      </c>
      <c r="H2424" s="32" t="s">
        <v>866</v>
      </c>
    </row>
    <row r="2425" spans="2:8">
      <c r="B2425" s="39">
        <v>3</v>
      </c>
      <c r="C2425" s="32">
        <v>13.519825</v>
      </c>
      <c r="D2425" s="32">
        <v>0.948085067554684</v>
      </c>
      <c r="E2425" s="32">
        <v>428</v>
      </c>
      <c r="F2425" s="32">
        <v>438</v>
      </c>
      <c r="G2425" s="32" t="s">
        <v>63</v>
      </c>
      <c r="H2425" s="32" t="s">
        <v>1149</v>
      </c>
    </row>
    <row r="2426" spans="2:8">
      <c r="B2426" s="39">
        <v>4</v>
      </c>
      <c r="C2426" s="32">
        <v>12.806575</v>
      </c>
      <c r="D2426" s="32">
        <v>0.937200821360009</v>
      </c>
      <c r="E2426" s="32">
        <v>959</v>
      </c>
      <c r="F2426" s="32">
        <v>969</v>
      </c>
      <c r="G2426" s="32" t="s">
        <v>63</v>
      </c>
      <c r="H2426" s="32" t="s">
        <v>867</v>
      </c>
    </row>
    <row r="2427" spans="2:8">
      <c r="B2427" s="39">
        <v>5</v>
      </c>
      <c r="C2427" s="32">
        <v>11.766588</v>
      </c>
      <c r="D2427" s="32">
        <v>0.921114803763917</v>
      </c>
      <c r="E2427" s="32">
        <v>429</v>
      </c>
      <c r="F2427" s="32">
        <v>438</v>
      </c>
      <c r="G2427" s="32" t="s">
        <v>61</v>
      </c>
      <c r="H2427" s="32" t="s">
        <v>963</v>
      </c>
    </row>
    <row r="2428" spans="2:8">
      <c r="B2428" s="39">
        <v>6</v>
      </c>
      <c r="C2428" s="32">
        <v>9.10647</v>
      </c>
      <c r="D2428" s="32">
        <v>0.902817740785682</v>
      </c>
      <c r="E2428" s="32">
        <v>429</v>
      </c>
      <c r="F2428" s="32">
        <v>435</v>
      </c>
      <c r="G2428" s="32" t="s">
        <v>61</v>
      </c>
      <c r="H2428" s="32" t="s">
        <v>77</v>
      </c>
    </row>
    <row r="2429" spans="2:8">
      <c r="B2429" s="39">
        <v>7</v>
      </c>
      <c r="C2429" s="32">
        <v>9.10647</v>
      </c>
      <c r="D2429" s="32">
        <v>0.902817740785682</v>
      </c>
      <c r="E2429" s="32">
        <v>907</v>
      </c>
      <c r="F2429" s="32">
        <v>913</v>
      </c>
      <c r="G2429" s="32" t="s">
        <v>61</v>
      </c>
      <c r="H2429" s="32" t="s">
        <v>77</v>
      </c>
    </row>
    <row r="2431" spans="1:8">
      <c r="A2431" s="35" t="s">
        <v>1150</v>
      </c>
      <c r="B2431" s="39">
        <v>1</v>
      </c>
      <c r="C2431" s="32">
        <v>12.788802</v>
      </c>
      <c r="D2431" s="32">
        <v>0.936929609131475</v>
      </c>
      <c r="E2431" s="32">
        <v>794</v>
      </c>
      <c r="F2431" s="32">
        <v>804</v>
      </c>
      <c r="G2431" s="32" t="s">
        <v>61</v>
      </c>
      <c r="H2431" s="32" t="s">
        <v>1151</v>
      </c>
    </row>
    <row r="2432" spans="2:8">
      <c r="B2432" s="39">
        <v>2</v>
      </c>
      <c r="C2432" s="32">
        <v>13.200916</v>
      </c>
      <c r="D2432" s="32">
        <v>0.923887941199951</v>
      </c>
      <c r="E2432" s="32">
        <v>529</v>
      </c>
      <c r="F2432" s="32">
        <v>540</v>
      </c>
      <c r="G2432" s="32" t="s">
        <v>61</v>
      </c>
      <c r="H2432" s="32" t="s">
        <v>998</v>
      </c>
    </row>
    <row r="2433" spans="2:8">
      <c r="B2433" s="39">
        <v>3</v>
      </c>
      <c r="C2433" s="32">
        <v>11.226276</v>
      </c>
      <c r="D2433" s="32">
        <v>0.910535863662594</v>
      </c>
      <c r="E2433" s="32">
        <v>794</v>
      </c>
      <c r="F2433" s="32">
        <v>803</v>
      </c>
      <c r="G2433" s="32" t="s">
        <v>63</v>
      </c>
      <c r="H2433" s="32" t="s">
        <v>350</v>
      </c>
    </row>
    <row r="2434" spans="2:8">
      <c r="B2434" s="39">
        <v>4</v>
      </c>
      <c r="C2434" s="32">
        <v>9.10647</v>
      </c>
      <c r="D2434" s="32">
        <v>0.902817740785682</v>
      </c>
      <c r="E2434" s="32">
        <v>20</v>
      </c>
      <c r="F2434" s="32">
        <v>26</v>
      </c>
      <c r="G2434" s="32" t="s">
        <v>61</v>
      </c>
      <c r="H2434" s="32" t="s">
        <v>77</v>
      </c>
    </row>
    <row r="2435" spans="2:8">
      <c r="B2435" s="39">
        <v>5</v>
      </c>
      <c r="C2435" s="32">
        <v>9.10647</v>
      </c>
      <c r="D2435" s="32">
        <v>0.902817740785682</v>
      </c>
      <c r="E2435" s="32">
        <v>797</v>
      </c>
      <c r="F2435" s="32">
        <v>803</v>
      </c>
      <c r="G2435" s="32" t="s">
        <v>63</v>
      </c>
      <c r="H2435" s="32" t="s">
        <v>77</v>
      </c>
    </row>
    <row r="2436" spans="2:8">
      <c r="B2436" s="39">
        <v>6</v>
      </c>
      <c r="C2436" s="32">
        <v>9.10647</v>
      </c>
      <c r="D2436" s="32">
        <v>0.902817740785682</v>
      </c>
      <c r="E2436" s="32">
        <v>1784</v>
      </c>
      <c r="F2436" s="32">
        <v>1790</v>
      </c>
      <c r="G2436" s="32" t="s">
        <v>61</v>
      </c>
      <c r="H2436" s="32" t="s">
        <v>77</v>
      </c>
    </row>
    <row r="2438" spans="1:8">
      <c r="A2438" s="35" t="s">
        <v>1152</v>
      </c>
      <c r="B2438" s="39">
        <v>1</v>
      </c>
      <c r="C2438" s="32">
        <v>12.682061</v>
      </c>
      <c r="D2438" s="32">
        <v>0.999999995741058</v>
      </c>
      <c r="E2438" s="32">
        <v>564</v>
      </c>
      <c r="F2438" s="32">
        <v>570</v>
      </c>
      <c r="G2438" s="32" t="s">
        <v>63</v>
      </c>
      <c r="H2438" s="32" t="s">
        <v>112</v>
      </c>
    </row>
    <row r="2439" spans="2:8">
      <c r="B2439" s="39">
        <v>2</v>
      </c>
      <c r="C2439" s="32">
        <v>13.430019</v>
      </c>
      <c r="D2439" s="32">
        <v>0.990532138148387</v>
      </c>
      <c r="E2439" s="32">
        <v>562</v>
      </c>
      <c r="F2439" s="32">
        <v>572</v>
      </c>
      <c r="G2439" s="32" t="s">
        <v>63</v>
      </c>
      <c r="H2439" s="32" t="s">
        <v>1153</v>
      </c>
    </row>
    <row r="2440" spans="2:8">
      <c r="B2440" s="39">
        <v>3</v>
      </c>
      <c r="C2440" s="32">
        <v>13.952383</v>
      </c>
      <c r="D2440" s="32">
        <v>0.954685933110395</v>
      </c>
      <c r="E2440" s="32">
        <v>561</v>
      </c>
      <c r="F2440" s="32">
        <v>571</v>
      </c>
      <c r="G2440" s="32" t="s">
        <v>61</v>
      </c>
      <c r="H2440" s="32" t="s">
        <v>1118</v>
      </c>
    </row>
    <row r="2441" spans="2:8">
      <c r="B2441" s="39">
        <v>4</v>
      </c>
      <c r="C2441" s="32">
        <v>11.499866</v>
      </c>
      <c r="D2441" s="32">
        <v>0.917260348289513</v>
      </c>
      <c r="E2441" s="32">
        <v>1534</v>
      </c>
      <c r="F2441" s="32">
        <v>1544</v>
      </c>
      <c r="G2441" s="32" t="s">
        <v>61</v>
      </c>
      <c r="H2441" s="32" t="s">
        <v>140</v>
      </c>
    </row>
    <row r="2442" spans="2:8">
      <c r="B2442" s="39">
        <v>5</v>
      </c>
      <c r="C2442" s="32">
        <v>9.10647</v>
      </c>
      <c r="D2442" s="32">
        <v>0.902817740785682</v>
      </c>
      <c r="E2442" s="32">
        <v>1537</v>
      </c>
      <c r="F2442" s="32">
        <v>1543</v>
      </c>
      <c r="G2442" s="32" t="s">
        <v>63</v>
      </c>
      <c r="H2442" s="32" t="s">
        <v>77</v>
      </c>
    </row>
    <row r="2443" spans="2:8">
      <c r="B2443" s="39">
        <v>6</v>
      </c>
      <c r="C2443" s="32">
        <v>11.782785</v>
      </c>
      <c r="D2443" s="32">
        <v>0.901783020677724</v>
      </c>
      <c r="E2443" s="32">
        <v>1948</v>
      </c>
      <c r="F2443" s="32">
        <v>1959</v>
      </c>
      <c r="G2443" s="32" t="s">
        <v>61</v>
      </c>
      <c r="H2443" s="32" t="s">
        <v>1154</v>
      </c>
    </row>
    <row r="2445" spans="1:8">
      <c r="A2445" s="35" t="s">
        <v>1155</v>
      </c>
      <c r="B2445" s="39">
        <v>1</v>
      </c>
      <c r="C2445" s="32">
        <v>11.333661</v>
      </c>
      <c r="D2445" s="32">
        <v>0.912638383147535</v>
      </c>
      <c r="E2445" s="32">
        <v>1708</v>
      </c>
      <c r="F2445" s="32">
        <v>1717</v>
      </c>
      <c r="G2445" s="32" t="s">
        <v>63</v>
      </c>
      <c r="H2445" s="32" t="s">
        <v>907</v>
      </c>
    </row>
    <row r="2446" spans="2:8">
      <c r="B2446" s="39">
        <v>2</v>
      </c>
      <c r="C2446" s="32">
        <v>9.220272</v>
      </c>
      <c r="D2446" s="32">
        <v>0.905910804407735</v>
      </c>
      <c r="E2446" s="32">
        <v>559</v>
      </c>
      <c r="F2446" s="32">
        <v>565</v>
      </c>
      <c r="G2446" s="32" t="s">
        <v>61</v>
      </c>
      <c r="H2446" s="32" t="s">
        <v>65</v>
      </c>
    </row>
    <row r="2449" spans="1:8">
      <c r="A2449" s="35" t="s">
        <v>1156</v>
      </c>
      <c r="B2449" s="39">
        <v>1</v>
      </c>
      <c r="C2449" s="32">
        <v>12.682061</v>
      </c>
      <c r="D2449" s="32">
        <v>0.999999995741058</v>
      </c>
      <c r="E2449" s="32">
        <v>35</v>
      </c>
      <c r="F2449" s="32">
        <v>41</v>
      </c>
      <c r="G2449" s="32" t="s">
        <v>61</v>
      </c>
      <c r="H2449" s="32" t="s">
        <v>112</v>
      </c>
    </row>
    <row r="2450" spans="2:8">
      <c r="B2450" s="39">
        <v>2</v>
      </c>
      <c r="C2450" s="32">
        <v>13.562967</v>
      </c>
      <c r="D2450" s="32">
        <v>0.993880720698549</v>
      </c>
      <c r="E2450" s="32">
        <v>33</v>
      </c>
      <c r="F2450" s="32">
        <v>43</v>
      </c>
      <c r="G2450" s="32" t="s">
        <v>61</v>
      </c>
      <c r="H2450" s="32" t="s">
        <v>1157</v>
      </c>
    </row>
    <row r="2451" spans="2:8">
      <c r="B2451" s="39">
        <v>3</v>
      </c>
      <c r="C2451" s="32">
        <v>16.165358</v>
      </c>
      <c r="D2451" s="32">
        <v>0.988456075972113</v>
      </c>
      <c r="E2451" s="32">
        <v>34</v>
      </c>
      <c r="F2451" s="32">
        <v>44</v>
      </c>
      <c r="G2451" s="32" t="s">
        <v>63</v>
      </c>
      <c r="H2451" s="32" t="s">
        <v>1158</v>
      </c>
    </row>
    <row r="2452" spans="2:8">
      <c r="B2452" s="39">
        <v>4</v>
      </c>
      <c r="C2452" s="32">
        <v>13.375805</v>
      </c>
      <c r="D2452" s="32">
        <v>0.926613993436742</v>
      </c>
      <c r="E2452" s="32">
        <v>1068</v>
      </c>
      <c r="F2452" s="32">
        <v>1079</v>
      </c>
      <c r="G2452" s="32" t="s">
        <v>61</v>
      </c>
      <c r="H2452" s="32" t="s">
        <v>711</v>
      </c>
    </row>
    <row r="2453" spans="2:8">
      <c r="B2453" s="39">
        <v>5</v>
      </c>
      <c r="C2453" s="32">
        <v>11.616811</v>
      </c>
      <c r="D2453" s="32">
        <v>0.919044941052778</v>
      </c>
      <c r="E2453" s="32">
        <v>1208</v>
      </c>
      <c r="F2453" s="32">
        <v>1218</v>
      </c>
      <c r="G2453" s="32" t="s">
        <v>63</v>
      </c>
      <c r="H2453" s="32" t="s">
        <v>272</v>
      </c>
    </row>
    <row r="2454" spans="2:8">
      <c r="B2454" s="39">
        <v>6</v>
      </c>
      <c r="C2454" s="32">
        <v>9.660434</v>
      </c>
      <c r="D2454" s="32">
        <v>0.917874115086633</v>
      </c>
      <c r="E2454" s="32">
        <v>960</v>
      </c>
      <c r="F2454" s="32">
        <v>966</v>
      </c>
      <c r="G2454" s="32" t="s">
        <v>63</v>
      </c>
      <c r="H2454" s="32" t="s">
        <v>82</v>
      </c>
    </row>
    <row r="2455" spans="2:8">
      <c r="B2455" s="39">
        <v>7</v>
      </c>
      <c r="C2455" s="32">
        <v>9.660434</v>
      </c>
      <c r="D2455" s="32">
        <v>0.917874115086633</v>
      </c>
      <c r="E2455" s="32">
        <v>1143</v>
      </c>
      <c r="F2455" s="32">
        <v>1149</v>
      </c>
      <c r="G2455" s="32" t="s">
        <v>61</v>
      </c>
      <c r="H2455" s="32" t="s">
        <v>82</v>
      </c>
    </row>
    <row r="2456" spans="2:8">
      <c r="B2456" s="39">
        <v>8</v>
      </c>
      <c r="C2456" s="32">
        <v>9.660434</v>
      </c>
      <c r="D2456" s="32">
        <v>0.917874115086633</v>
      </c>
      <c r="E2456" s="32">
        <v>1157</v>
      </c>
      <c r="F2456" s="32">
        <v>1163</v>
      </c>
      <c r="G2456" s="32" t="s">
        <v>63</v>
      </c>
      <c r="H2456" s="32" t="s">
        <v>82</v>
      </c>
    </row>
    <row r="2457" spans="2:8">
      <c r="B2457" s="39">
        <v>9</v>
      </c>
      <c r="C2457" s="32">
        <v>9.660434</v>
      </c>
      <c r="D2457" s="32">
        <v>0.917874115086633</v>
      </c>
      <c r="E2457" s="32">
        <v>1314</v>
      </c>
      <c r="F2457" s="32">
        <v>1320</v>
      </c>
      <c r="G2457" s="32" t="s">
        <v>61</v>
      </c>
      <c r="H2457" s="32" t="s">
        <v>82</v>
      </c>
    </row>
    <row r="2458" spans="2:8">
      <c r="B2458" s="39">
        <v>10</v>
      </c>
      <c r="C2458" s="32">
        <v>12.789895</v>
      </c>
      <c r="D2458" s="32">
        <v>0.917481204105233</v>
      </c>
      <c r="E2458" s="32">
        <v>21</v>
      </c>
      <c r="F2458" s="32">
        <v>32</v>
      </c>
      <c r="G2458" s="32" t="s">
        <v>61</v>
      </c>
      <c r="H2458" s="32" t="s">
        <v>1159</v>
      </c>
    </row>
    <row r="2459" spans="2:8">
      <c r="B2459" s="39">
        <v>11</v>
      </c>
      <c r="C2459" s="32">
        <v>10.252914</v>
      </c>
      <c r="D2459" s="32">
        <v>0.910509840280422</v>
      </c>
      <c r="E2459" s="32">
        <v>1141</v>
      </c>
      <c r="F2459" s="32">
        <v>1151</v>
      </c>
      <c r="G2459" s="32" t="s">
        <v>61</v>
      </c>
      <c r="H2459" s="32" t="s">
        <v>520</v>
      </c>
    </row>
    <row r="2460" spans="2:8">
      <c r="B2460" s="39">
        <v>12</v>
      </c>
      <c r="C2460" s="32">
        <v>10.988549</v>
      </c>
      <c r="D2460" s="32">
        <v>0.905881326450592</v>
      </c>
      <c r="E2460" s="32">
        <v>572</v>
      </c>
      <c r="F2460" s="32">
        <v>581</v>
      </c>
      <c r="G2460" s="32" t="s">
        <v>61</v>
      </c>
      <c r="H2460" s="32" t="s">
        <v>422</v>
      </c>
    </row>
    <row r="2461" spans="2:8">
      <c r="B2461" s="39">
        <v>13</v>
      </c>
      <c r="C2461" s="32">
        <v>11.984412</v>
      </c>
      <c r="D2461" s="32">
        <v>0.90492585042271</v>
      </c>
      <c r="E2461" s="32">
        <v>35</v>
      </c>
      <c r="F2461" s="32">
        <v>46</v>
      </c>
      <c r="G2461" s="32" t="s">
        <v>61</v>
      </c>
      <c r="H2461" s="32" t="s">
        <v>584</v>
      </c>
    </row>
    <row r="2462" spans="2:8">
      <c r="B2462" s="39">
        <v>14</v>
      </c>
      <c r="C2462" s="32">
        <v>10.63313</v>
      </c>
      <c r="D2462" s="32">
        <v>0.904033905954436</v>
      </c>
      <c r="E2462" s="32">
        <v>1067</v>
      </c>
      <c r="F2462" s="32">
        <v>1077</v>
      </c>
      <c r="G2462" s="32" t="s">
        <v>63</v>
      </c>
      <c r="H2462" s="32" t="s">
        <v>717</v>
      </c>
    </row>
    <row r="2463" spans="2:8">
      <c r="B2463" s="39">
        <v>15</v>
      </c>
      <c r="C2463" s="32">
        <v>12.768552</v>
      </c>
      <c r="D2463" s="32">
        <v>0.903970532389766</v>
      </c>
      <c r="E2463" s="32">
        <v>1068</v>
      </c>
      <c r="F2463" s="32">
        <v>1081</v>
      </c>
      <c r="G2463" s="32" t="s">
        <v>61</v>
      </c>
      <c r="H2463" s="32" t="s">
        <v>1160</v>
      </c>
    </row>
    <row r="2464" spans="2:8">
      <c r="B2464" s="39">
        <v>16</v>
      </c>
      <c r="C2464" s="32">
        <v>9.962101</v>
      </c>
      <c r="D2464" s="32">
        <v>0.903185071168286</v>
      </c>
      <c r="E2464" s="32">
        <v>1312</v>
      </c>
      <c r="F2464" s="32">
        <v>1322</v>
      </c>
      <c r="G2464" s="32" t="s">
        <v>61</v>
      </c>
      <c r="H2464" s="32" t="s">
        <v>146</v>
      </c>
    </row>
    <row r="2465" spans="2:8">
      <c r="B2465" s="39">
        <v>17</v>
      </c>
      <c r="C2465" s="32">
        <v>14.03874</v>
      </c>
      <c r="D2465" s="32">
        <v>0.901401411291159</v>
      </c>
      <c r="E2465" s="32">
        <v>35</v>
      </c>
      <c r="F2465" s="32">
        <v>48</v>
      </c>
      <c r="G2465" s="32" t="s">
        <v>61</v>
      </c>
      <c r="H2465" s="32" t="s">
        <v>1161</v>
      </c>
    </row>
    <row r="2466" spans="2:8">
      <c r="B2466" s="39">
        <v>18</v>
      </c>
      <c r="C2466" s="32">
        <v>13.743206</v>
      </c>
      <c r="D2466" s="32">
        <v>0.900137018532719</v>
      </c>
      <c r="E2466" s="32">
        <v>35</v>
      </c>
      <c r="F2466" s="32">
        <v>47</v>
      </c>
      <c r="G2466" s="32" t="s">
        <v>61</v>
      </c>
      <c r="H2466" s="32" t="s">
        <v>1162</v>
      </c>
    </row>
    <row r="2468" spans="1:8">
      <c r="A2468" s="35" t="s">
        <v>1163</v>
      </c>
      <c r="B2468" s="39">
        <v>1</v>
      </c>
      <c r="C2468" s="32">
        <v>11.9233675</v>
      </c>
      <c r="D2468" s="32">
        <v>0.924184436278076</v>
      </c>
      <c r="E2468" s="32">
        <v>1062</v>
      </c>
      <c r="F2468" s="32">
        <v>1071</v>
      </c>
      <c r="G2468" s="32" t="s">
        <v>63</v>
      </c>
      <c r="H2468" s="32" t="s">
        <v>571</v>
      </c>
    </row>
    <row r="2469" spans="2:8">
      <c r="B2469" s="39">
        <v>2</v>
      </c>
      <c r="C2469" s="32">
        <v>13.124382</v>
      </c>
      <c r="D2469" s="32">
        <v>0.922694973743101</v>
      </c>
      <c r="E2469" s="32">
        <v>850</v>
      </c>
      <c r="F2469" s="32">
        <v>861</v>
      </c>
      <c r="G2469" s="32" t="s">
        <v>61</v>
      </c>
      <c r="H2469" s="32" t="s">
        <v>1164</v>
      </c>
    </row>
    <row r="2470" spans="2:8">
      <c r="B2470" s="39">
        <v>3</v>
      </c>
      <c r="C2470" s="32">
        <v>10.647167</v>
      </c>
      <c r="D2470" s="32">
        <v>0.920439953909442</v>
      </c>
      <c r="E2470" s="32">
        <v>2</v>
      </c>
      <c r="F2470" s="32">
        <v>12</v>
      </c>
      <c r="G2470" s="32" t="s">
        <v>63</v>
      </c>
      <c r="H2470" s="32" t="s">
        <v>772</v>
      </c>
    </row>
    <row r="2471" spans="2:8">
      <c r="B2471" s="39">
        <v>4</v>
      </c>
      <c r="C2471" s="32">
        <v>11.699256</v>
      </c>
      <c r="D2471" s="32">
        <v>0.920303059595211</v>
      </c>
      <c r="E2471" s="32">
        <v>759</v>
      </c>
      <c r="F2471" s="32">
        <v>769</v>
      </c>
      <c r="G2471" s="32" t="s">
        <v>61</v>
      </c>
      <c r="H2471" s="32" t="s">
        <v>144</v>
      </c>
    </row>
    <row r="2472" spans="2:8">
      <c r="B2472" s="39">
        <v>5</v>
      </c>
      <c r="C2472" s="32">
        <v>9.660434</v>
      </c>
      <c r="D2472" s="32">
        <v>0.917874115086633</v>
      </c>
      <c r="E2472" s="32">
        <v>4</v>
      </c>
      <c r="F2472" s="32">
        <v>10</v>
      </c>
      <c r="G2472" s="32" t="s">
        <v>63</v>
      </c>
      <c r="H2472" s="32" t="s">
        <v>82</v>
      </c>
    </row>
    <row r="2473" spans="2:8">
      <c r="B2473" s="39">
        <v>6</v>
      </c>
      <c r="C2473" s="32">
        <v>9.660434</v>
      </c>
      <c r="D2473" s="32">
        <v>0.917874115086633</v>
      </c>
      <c r="E2473" s="32">
        <v>735</v>
      </c>
      <c r="F2473" s="32">
        <v>741</v>
      </c>
      <c r="G2473" s="32" t="s">
        <v>63</v>
      </c>
      <c r="H2473" s="32" t="s">
        <v>82</v>
      </c>
    </row>
    <row r="2474" spans="2:8">
      <c r="B2474" s="39">
        <v>7</v>
      </c>
      <c r="C2474" s="32">
        <v>9.660434</v>
      </c>
      <c r="D2474" s="32">
        <v>0.917874115086633</v>
      </c>
      <c r="E2474" s="32">
        <v>762</v>
      </c>
      <c r="F2474" s="32">
        <v>768</v>
      </c>
      <c r="G2474" s="32" t="s">
        <v>63</v>
      </c>
      <c r="H2474" s="32" t="s">
        <v>82</v>
      </c>
    </row>
    <row r="2475" spans="2:8">
      <c r="B2475" s="39">
        <v>8</v>
      </c>
      <c r="C2475" s="32">
        <v>9.660434</v>
      </c>
      <c r="D2475" s="32">
        <v>0.917874115086633</v>
      </c>
      <c r="E2475" s="32">
        <v>1300</v>
      </c>
      <c r="F2475" s="32">
        <v>1306</v>
      </c>
      <c r="G2475" s="32" t="s">
        <v>63</v>
      </c>
      <c r="H2475" s="32" t="s">
        <v>82</v>
      </c>
    </row>
    <row r="2476" spans="2:8">
      <c r="B2476" s="39">
        <v>9</v>
      </c>
      <c r="C2476" s="32">
        <v>11.220275</v>
      </c>
      <c r="D2476" s="32">
        <v>0.912993776521762</v>
      </c>
      <c r="E2476" s="32">
        <v>732</v>
      </c>
      <c r="F2476" s="32">
        <v>742</v>
      </c>
      <c r="G2476" s="32" t="s">
        <v>61</v>
      </c>
      <c r="H2476" s="32" t="s">
        <v>671</v>
      </c>
    </row>
    <row r="2477" spans="2:8">
      <c r="B2477" s="39">
        <v>10</v>
      </c>
      <c r="C2477" s="32">
        <v>14.220108</v>
      </c>
      <c r="D2477" s="32">
        <v>0.912086866259673</v>
      </c>
      <c r="E2477" s="32">
        <v>817</v>
      </c>
      <c r="F2477" s="32">
        <v>829</v>
      </c>
      <c r="G2477" s="32" t="s">
        <v>61</v>
      </c>
      <c r="H2477" s="32" t="s">
        <v>1165</v>
      </c>
    </row>
    <row r="2478" spans="2:8">
      <c r="B2478" s="39">
        <v>11</v>
      </c>
      <c r="C2478" s="32">
        <v>10.237137</v>
      </c>
      <c r="D2478" s="32">
        <v>0.910112447415625</v>
      </c>
      <c r="E2478" s="32">
        <v>1298</v>
      </c>
      <c r="F2478" s="32">
        <v>1308</v>
      </c>
      <c r="G2478" s="32" t="s">
        <v>63</v>
      </c>
      <c r="H2478" s="32" t="s">
        <v>1166</v>
      </c>
    </row>
    <row r="2479" spans="2:8">
      <c r="B2479" s="39">
        <v>12</v>
      </c>
      <c r="C2479" s="32">
        <v>10.184915</v>
      </c>
      <c r="D2479" s="32">
        <v>0.90879711642654</v>
      </c>
      <c r="E2479" s="32">
        <v>760</v>
      </c>
      <c r="F2479" s="32">
        <v>770</v>
      </c>
      <c r="G2479" s="32" t="s">
        <v>63</v>
      </c>
      <c r="H2479" s="32" t="s">
        <v>351</v>
      </c>
    </row>
    <row r="2480" spans="2:8">
      <c r="B2480" s="39">
        <v>13</v>
      </c>
      <c r="C2480" s="32">
        <v>11.897514</v>
      </c>
      <c r="D2480" s="32">
        <v>0.90357134210266</v>
      </c>
      <c r="E2480" s="32">
        <v>730</v>
      </c>
      <c r="F2480" s="32">
        <v>741</v>
      </c>
      <c r="G2480" s="32" t="s">
        <v>63</v>
      </c>
      <c r="H2480" s="32" t="s">
        <v>1167</v>
      </c>
    </row>
    <row r="2481" spans="2:8">
      <c r="B2481" s="39">
        <v>14</v>
      </c>
      <c r="C2481" s="32">
        <v>13.911484</v>
      </c>
      <c r="D2481" s="32">
        <v>0.902206454984776</v>
      </c>
      <c r="E2481" s="32">
        <v>817</v>
      </c>
      <c r="F2481" s="32">
        <v>830</v>
      </c>
      <c r="G2481" s="32" t="s">
        <v>61</v>
      </c>
      <c r="H2481" s="32" t="s">
        <v>1168</v>
      </c>
    </row>
    <row r="2482" spans="2:8">
      <c r="B2482" s="39">
        <v>15</v>
      </c>
      <c r="C2482" s="32">
        <v>11.734</v>
      </c>
      <c r="D2482" s="32">
        <v>0.901022587912744</v>
      </c>
      <c r="E2482" s="32">
        <v>817</v>
      </c>
      <c r="F2482" s="32">
        <v>828</v>
      </c>
      <c r="G2482" s="32" t="s">
        <v>61</v>
      </c>
      <c r="H2482" s="32" t="s">
        <v>1169</v>
      </c>
    </row>
    <row r="2484" spans="1:8">
      <c r="A2484" s="35" t="s">
        <v>1170</v>
      </c>
      <c r="B2484" s="39">
        <v>1</v>
      </c>
      <c r="C2484" s="32">
        <v>12.192785</v>
      </c>
      <c r="D2484" s="32">
        <v>0.927834350746911</v>
      </c>
      <c r="E2484" s="32">
        <v>333</v>
      </c>
      <c r="F2484" s="32">
        <v>343</v>
      </c>
      <c r="G2484" s="32" t="s">
        <v>63</v>
      </c>
      <c r="H2484" s="32" t="s">
        <v>938</v>
      </c>
    </row>
    <row r="2485" spans="2:8">
      <c r="B2485" s="39">
        <v>2</v>
      </c>
      <c r="C2485" s="32">
        <v>9.660434</v>
      </c>
      <c r="D2485" s="32">
        <v>0.917874115086633</v>
      </c>
      <c r="E2485" s="32">
        <v>334</v>
      </c>
      <c r="F2485" s="32">
        <v>340</v>
      </c>
      <c r="G2485" s="32" t="s">
        <v>61</v>
      </c>
      <c r="H2485" s="32" t="s">
        <v>82</v>
      </c>
    </row>
    <row r="2486" spans="2:8">
      <c r="B2486" s="39">
        <v>3</v>
      </c>
      <c r="C2486" s="32">
        <v>10.73625</v>
      </c>
      <c r="D2486" s="32">
        <v>0.905607521915971</v>
      </c>
      <c r="E2486" s="32">
        <v>1894</v>
      </c>
      <c r="F2486" s="32">
        <v>1904</v>
      </c>
      <c r="G2486" s="32" t="s">
        <v>61</v>
      </c>
      <c r="H2486" s="32" t="s">
        <v>378</v>
      </c>
    </row>
    <row r="2488" spans="1:8">
      <c r="A2488" s="35" t="s">
        <v>1171</v>
      </c>
      <c r="B2488" s="39">
        <v>1</v>
      </c>
      <c r="C2488" s="32">
        <v>13.0860195</v>
      </c>
      <c r="D2488" s="32">
        <v>0.941465166498066</v>
      </c>
      <c r="E2488" s="32">
        <v>4</v>
      </c>
      <c r="F2488" s="32">
        <v>14</v>
      </c>
      <c r="G2488" s="32" t="s">
        <v>63</v>
      </c>
      <c r="H2488" s="32" t="s">
        <v>1172</v>
      </c>
    </row>
    <row r="2489" spans="2:8">
      <c r="B2489" s="39">
        <v>2</v>
      </c>
      <c r="C2489" s="32">
        <v>13.659381</v>
      </c>
      <c r="D2489" s="32">
        <v>0.93103419562811</v>
      </c>
      <c r="E2489" s="32">
        <v>5</v>
      </c>
      <c r="F2489" s="32">
        <v>16</v>
      </c>
      <c r="G2489" s="32" t="s">
        <v>61</v>
      </c>
      <c r="H2489" s="32" t="s">
        <v>1173</v>
      </c>
    </row>
    <row r="2490" spans="2:8">
      <c r="B2490" s="39">
        <v>3</v>
      </c>
      <c r="C2490" s="32">
        <v>12.219893</v>
      </c>
      <c r="D2490" s="32">
        <v>0.92999021405494</v>
      </c>
      <c r="E2490" s="32">
        <v>1360</v>
      </c>
      <c r="F2490" s="32">
        <v>1369</v>
      </c>
      <c r="G2490" s="32" t="s">
        <v>61</v>
      </c>
      <c r="H2490" s="32" t="s">
        <v>395</v>
      </c>
    </row>
    <row r="2491" spans="2:8">
      <c r="B2491" s="39">
        <v>4</v>
      </c>
      <c r="C2491" s="32">
        <v>13.052232</v>
      </c>
      <c r="D2491" s="32">
        <v>0.908185251933574</v>
      </c>
      <c r="E2491" s="32">
        <v>5</v>
      </c>
      <c r="F2491" s="32">
        <v>18</v>
      </c>
      <c r="G2491" s="32" t="s">
        <v>61</v>
      </c>
      <c r="H2491" s="32" t="s">
        <v>1174</v>
      </c>
    </row>
    <row r="2492" spans="2:8">
      <c r="B2492" s="39">
        <v>5</v>
      </c>
      <c r="C2492" s="32">
        <v>9.10647</v>
      </c>
      <c r="D2492" s="32">
        <v>0.902817740785682</v>
      </c>
      <c r="E2492" s="32">
        <v>5</v>
      </c>
      <c r="F2492" s="32">
        <v>11</v>
      </c>
      <c r="G2492" s="32" t="s">
        <v>61</v>
      </c>
      <c r="H2492" s="32" t="s">
        <v>77</v>
      </c>
    </row>
    <row r="2493" spans="2:8">
      <c r="B2493" s="39">
        <v>6</v>
      </c>
      <c r="C2493" s="32">
        <v>9.10647</v>
      </c>
      <c r="D2493" s="32">
        <v>0.902817740785682</v>
      </c>
      <c r="E2493" s="32">
        <v>132</v>
      </c>
      <c r="F2493" s="32">
        <v>138</v>
      </c>
      <c r="G2493" s="32" t="s">
        <v>63</v>
      </c>
      <c r="H2493" s="32" t="s">
        <v>77</v>
      </c>
    </row>
    <row r="2494" spans="2:8">
      <c r="B2494" s="39">
        <v>7</v>
      </c>
      <c r="C2494" s="32">
        <v>14.029327</v>
      </c>
      <c r="D2494" s="32">
        <v>0.901244195146096</v>
      </c>
      <c r="E2494" s="32">
        <v>5</v>
      </c>
      <c r="F2494" s="32">
        <v>18</v>
      </c>
      <c r="G2494" s="32" t="s">
        <v>61</v>
      </c>
      <c r="H2494" s="32" t="s">
        <v>1174</v>
      </c>
    </row>
    <row r="2495" spans="2:8">
      <c r="B2495" s="39">
        <v>8</v>
      </c>
      <c r="C2495" s="32">
        <v>9.844128</v>
      </c>
      <c r="D2495" s="32">
        <v>0.900213656338327</v>
      </c>
      <c r="E2495" s="32">
        <v>3</v>
      </c>
      <c r="F2495" s="32">
        <v>13</v>
      </c>
      <c r="G2495" s="32" t="s">
        <v>61</v>
      </c>
      <c r="H2495" s="32" t="s">
        <v>964</v>
      </c>
    </row>
    <row r="2497" spans="1:8">
      <c r="A2497" s="35" t="s">
        <v>1175</v>
      </c>
      <c r="B2497" s="39">
        <v>1</v>
      </c>
      <c r="C2497" s="32">
        <v>12.682061</v>
      </c>
      <c r="D2497" s="32">
        <v>0.999999995741058</v>
      </c>
      <c r="E2497" s="32">
        <v>429</v>
      </c>
      <c r="F2497" s="32">
        <v>435</v>
      </c>
      <c r="G2497" s="32" t="s">
        <v>63</v>
      </c>
      <c r="H2497" s="32" t="s">
        <v>112</v>
      </c>
    </row>
    <row r="2498" spans="2:8">
      <c r="B2498" s="39">
        <v>2</v>
      </c>
      <c r="C2498" s="32">
        <v>12.397426</v>
      </c>
      <c r="D2498" s="32">
        <v>0.964524019402167</v>
      </c>
      <c r="E2498" s="32">
        <v>427</v>
      </c>
      <c r="F2498" s="32">
        <v>437</v>
      </c>
      <c r="G2498" s="32" t="s">
        <v>63</v>
      </c>
      <c r="H2498" s="32" t="s">
        <v>1176</v>
      </c>
    </row>
    <row r="2499" spans="2:8">
      <c r="B2499" s="39">
        <v>3</v>
      </c>
      <c r="C2499" s="32">
        <v>14.069328</v>
      </c>
      <c r="D2499" s="32">
        <v>0.95647052587366</v>
      </c>
      <c r="E2499" s="32">
        <v>486</v>
      </c>
      <c r="F2499" s="32">
        <v>496</v>
      </c>
      <c r="G2499" s="32" t="s">
        <v>63</v>
      </c>
      <c r="H2499" s="32" t="s">
        <v>1177</v>
      </c>
    </row>
    <row r="2500" spans="2:8">
      <c r="B2500" s="39">
        <v>4</v>
      </c>
      <c r="C2500" s="32">
        <v>12.6406765</v>
      </c>
      <c r="D2500" s="32">
        <v>0.938228861622049</v>
      </c>
      <c r="E2500" s="32">
        <v>754</v>
      </c>
      <c r="F2500" s="32">
        <v>763</v>
      </c>
      <c r="G2500" s="32" t="s">
        <v>61</v>
      </c>
      <c r="H2500" s="32" t="s">
        <v>189</v>
      </c>
    </row>
    <row r="2501" spans="2:8">
      <c r="B2501" s="39">
        <v>5</v>
      </c>
      <c r="C2501" s="32">
        <v>10.613348</v>
      </c>
      <c r="D2501" s="32">
        <v>0.919588143841053</v>
      </c>
      <c r="E2501" s="32">
        <v>1573</v>
      </c>
      <c r="F2501" s="32">
        <v>1583</v>
      </c>
      <c r="G2501" s="32" t="s">
        <v>63</v>
      </c>
      <c r="H2501" s="32" t="s">
        <v>808</v>
      </c>
    </row>
    <row r="2502" spans="2:8">
      <c r="B2502" s="39">
        <v>6</v>
      </c>
      <c r="C2502" s="32">
        <v>9.660434</v>
      </c>
      <c r="D2502" s="32">
        <v>0.917874115086633</v>
      </c>
      <c r="E2502" s="32">
        <v>487</v>
      </c>
      <c r="F2502" s="32">
        <v>493</v>
      </c>
      <c r="G2502" s="32" t="s">
        <v>61</v>
      </c>
      <c r="H2502" s="32" t="s">
        <v>82</v>
      </c>
    </row>
    <row r="2503" spans="2:8">
      <c r="B2503" s="39">
        <v>7</v>
      </c>
      <c r="C2503" s="32">
        <v>9.660434</v>
      </c>
      <c r="D2503" s="32">
        <v>0.917874115086633</v>
      </c>
      <c r="E2503" s="32">
        <v>1575</v>
      </c>
      <c r="F2503" s="32">
        <v>1581</v>
      </c>
      <c r="G2503" s="32" t="s">
        <v>63</v>
      </c>
      <c r="H2503" s="32" t="s">
        <v>82</v>
      </c>
    </row>
    <row r="2504" spans="2:8">
      <c r="B2504" s="39">
        <v>8</v>
      </c>
      <c r="C2504" s="32">
        <v>11.339031</v>
      </c>
      <c r="D2504" s="32">
        <v>0.912743526860465</v>
      </c>
      <c r="E2504" s="32">
        <v>487</v>
      </c>
      <c r="F2504" s="32">
        <v>496</v>
      </c>
      <c r="G2504" s="32" t="s">
        <v>61</v>
      </c>
      <c r="H2504" s="32" t="s">
        <v>846</v>
      </c>
    </row>
    <row r="2505" spans="2:8">
      <c r="B2505" s="39">
        <v>9</v>
      </c>
      <c r="C2505" s="32">
        <v>11.141368</v>
      </c>
      <c r="D2505" s="32">
        <v>0.91178965011111</v>
      </c>
      <c r="E2505" s="32">
        <v>1572</v>
      </c>
      <c r="F2505" s="32">
        <v>1582</v>
      </c>
      <c r="G2505" s="32" t="s">
        <v>61</v>
      </c>
      <c r="H2505" s="32" t="s">
        <v>1178</v>
      </c>
    </row>
    <row r="2506" spans="2:8">
      <c r="B2506" s="39">
        <v>10</v>
      </c>
      <c r="C2506" s="32">
        <v>11.1007185</v>
      </c>
      <c r="D2506" s="32">
        <v>0.908077524857176</v>
      </c>
      <c r="E2506" s="32">
        <v>359</v>
      </c>
      <c r="F2506" s="32">
        <v>368</v>
      </c>
      <c r="G2506" s="32" t="s">
        <v>61</v>
      </c>
      <c r="H2506" s="32" t="s">
        <v>702</v>
      </c>
    </row>
    <row r="2507" spans="2:8">
      <c r="B2507" s="39">
        <v>11</v>
      </c>
      <c r="C2507" s="32">
        <v>10.775347</v>
      </c>
      <c r="D2507" s="32">
        <v>0.906204142248714</v>
      </c>
      <c r="E2507" s="32">
        <v>80</v>
      </c>
      <c r="F2507" s="32">
        <v>90</v>
      </c>
      <c r="G2507" s="32" t="s">
        <v>63</v>
      </c>
      <c r="H2507" s="32" t="s">
        <v>1179</v>
      </c>
    </row>
    <row r="2508" spans="2:8">
      <c r="B2508" s="39">
        <v>12</v>
      </c>
      <c r="C2508" s="32">
        <v>9.220272</v>
      </c>
      <c r="D2508" s="32">
        <v>0.905910804407735</v>
      </c>
      <c r="E2508" s="32">
        <v>81</v>
      </c>
      <c r="F2508" s="32">
        <v>87</v>
      </c>
      <c r="G2508" s="32" t="s">
        <v>61</v>
      </c>
      <c r="H2508" s="32" t="s">
        <v>65</v>
      </c>
    </row>
    <row r="2509" spans="2:8">
      <c r="B2509" s="39">
        <v>13</v>
      </c>
      <c r="C2509" s="32">
        <v>9.10647</v>
      </c>
      <c r="D2509" s="32">
        <v>0.902817740785682</v>
      </c>
      <c r="E2509" s="32">
        <v>1156</v>
      </c>
      <c r="F2509" s="32">
        <v>1162</v>
      </c>
      <c r="G2509" s="32" t="s">
        <v>61</v>
      </c>
      <c r="H2509" s="32" t="s">
        <v>77</v>
      </c>
    </row>
    <row r="2510" spans="2:8">
      <c r="B2510" s="39">
        <v>14</v>
      </c>
      <c r="C2510" s="32">
        <v>9.9177885</v>
      </c>
      <c r="D2510" s="32">
        <v>0.902068965059558</v>
      </c>
      <c r="E2510" s="32">
        <v>485</v>
      </c>
      <c r="F2510" s="32">
        <v>495</v>
      </c>
      <c r="G2510" s="32" t="s">
        <v>61</v>
      </c>
      <c r="H2510" s="32" t="s">
        <v>311</v>
      </c>
    </row>
    <row r="2512" spans="1:8">
      <c r="A2512" s="35" t="s">
        <v>1180</v>
      </c>
      <c r="B2512" s="39">
        <v>1</v>
      </c>
      <c r="C2512" s="32">
        <v>12.116497</v>
      </c>
      <c r="D2512" s="32">
        <v>0.927965782122383</v>
      </c>
      <c r="E2512" s="32">
        <v>474</v>
      </c>
      <c r="F2512" s="32">
        <v>483</v>
      </c>
      <c r="G2512" s="32" t="s">
        <v>61</v>
      </c>
      <c r="H2512" s="32" t="s">
        <v>183</v>
      </c>
    </row>
    <row r="2513" spans="2:8">
      <c r="B2513" s="39">
        <v>2</v>
      </c>
      <c r="C2513" s="32">
        <v>9.220272</v>
      </c>
      <c r="D2513" s="32">
        <v>0.905910804407735</v>
      </c>
      <c r="E2513" s="32">
        <v>298</v>
      </c>
      <c r="F2513" s="32">
        <v>304</v>
      </c>
      <c r="G2513" s="32" t="s">
        <v>63</v>
      </c>
      <c r="H2513" s="32" t="s">
        <v>65</v>
      </c>
    </row>
    <row r="2514" spans="2:8">
      <c r="B2514" s="39">
        <v>3</v>
      </c>
      <c r="C2514" s="32">
        <v>12.027086</v>
      </c>
      <c r="D2514" s="32">
        <v>0.905591026552796</v>
      </c>
      <c r="E2514" s="32">
        <v>1902</v>
      </c>
      <c r="F2514" s="32">
        <v>1913</v>
      </c>
      <c r="G2514" s="32" t="s">
        <v>61</v>
      </c>
      <c r="H2514" s="32" t="s">
        <v>1181</v>
      </c>
    </row>
    <row r="2515" spans="2:8">
      <c r="B2515" s="39">
        <v>4</v>
      </c>
      <c r="C2515" s="32">
        <v>12.557501</v>
      </c>
      <c r="D2515" s="32">
        <v>0.900834883632948</v>
      </c>
      <c r="E2515" s="32">
        <v>1902</v>
      </c>
      <c r="F2515" s="32">
        <v>1915</v>
      </c>
      <c r="G2515" s="32" t="s">
        <v>61</v>
      </c>
      <c r="H2515" s="32" t="s">
        <v>1182</v>
      </c>
    </row>
    <row r="2517" spans="1:8">
      <c r="A2517" s="35" t="s">
        <v>1183</v>
      </c>
      <c r="B2517" s="39">
        <v>1</v>
      </c>
      <c r="C2517" s="32">
        <v>9.660434</v>
      </c>
      <c r="D2517" s="32">
        <v>0.917874115086633</v>
      </c>
      <c r="E2517" s="32">
        <v>1176</v>
      </c>
      <c r="F2517" s="32">
        <v>1182</v>
      </c>
      <c r="G2517" s="32" t="s">
        <v>61</v>
      </c>
      <c r="H2517" s="32" t="s">
        <v>82</v>
      </c>
    </row>
    <row r="2518" spans="2:8">
      <c r="B2518" s="39">
        <v>2</v>
      </c>
      <c r="C2518" s="32">
        <v>11.048616</v>
      </c>
      <c r="D2518" s="32">
        <v>0.910374255836022</v>
      </c>
      <c r="E2518" s="32">
        <v>1567</v>
      </c>
      <c r="F2518" s="32">
        <v>1577</v>
      </c>
      <c r="G2518" s="32" t="s">
        <v>63</v>
      </c>
      <c r="H2518" s="32" t="s">
        <v>1184</v>
      </c>
    </row>
    <row r="2519" spans="2:8">
      <c r="B2519" s="39">
        <v>3</v>
      </c>
      <c r="C2519" s="32">
        <v>10.999199</v>
      </c>
      <c r="D2519" s="32">
        <v>0.909620141473595</v>
      </c>
      <c r="E2519" s="32">
        <v>884</v>
      </c>
      <c r="F2519" s="32">
        <v>894</v>
      </c>
      <c r="G2519" s="32" t="s">
        <v>63</v>
      </c>
      <c r="H2519" s="32" t="s">
        <v>211</v>
      </c>
    </row>
    <row r="2520" spans="2:8">
      <c r="B2520" s="39">
        <v>4</v>
      </c>
      <c r="C2520" s="32">
        <v>11.1007185</v>
      </c>
      <c r="D2520" s="32">
        <v>0.908077524857176</v>
      </c>
      <c r="E2520" s="32">
        <v>651</v>
      </c>
      <c r="F2520" s="32">
        <v>660</v>
      </c>
      <c r="G2520" s="32" t="s">
        <v>61</v>
      </c>
      <c r="H2520" s="32" t="s">
        <v>702</v>
      </c>
    </row>
    <row r="2521" spans="2:8">
      <c r="B2521" s="39">
        <v>5</v>
      </c>
      <c r="C2521" s="32">
        <v>9.10647</v>
      </c>
      <c r="D2521" s="32">
        <v>0.902817740785682</v>
      </c>
      <c r="E2521" s="32">
        <v>9</v>
      </c>
      <c r="F2521" s="32">
        <v>15</v>
      </c>
      <c r="G2521" s="32" t="s">
        <v>61</v>
      </c>
      <c r="H2521" s="32" t="s">
        <v>77</v>
      </c>
    </row>
    <row r="2522" spans="2:8">
      <c r="B2522" s="39">
        <v>6</v>
      </c>
      <c r="C2522" s="32">
        <v>9.10647</v>
      </c>
      <c r="D2522" s="32">
        <v>0.902817740785682</v>
      </c>
      <c r="E2522" s="32">
        <v>1192</v>
      </c>
      <c r="F2522" s="32">
        <v>1198</v>
      </c>
      <c r="G2522" s="32" t="s">
        <v>61</v>
      </c>
      <c r="H2522" s="32" t="s">
        <v>77</v>
      </c>
    </row>
    <row r="2523" spans="2:8">
      <c r="B2523" s="39">
        <v>7</v>
      </c>
      <c r="C2523" s="32">
        <v>9.10647</v>
      </c>
      <c r="D2523" s="32">
        <v>0.902817740785682</v>
      </c>
      <c r="E2523" s="32">
        <v>1568</v>
      </c>
      <c r="F2523" s="32">
        <v>1574</v>
      </c>
      <c r="G2523" s="32" t="s">
        <v>61</v>
      </c>
      <c r="H2523" s="32" t="s">
        <v>77</v>
      </c>
    </row>
    <row r="2524" spans="2:8">
      <c r="B2524" s="39">
        <v>8</v>
      </c>
      <c r="C2524" s="32">
        <v>11.797337</v>
      </c>
      <c r="D2524" s="32">
        <v>0.902009834931034</v>
      </c>
      <c r="E2524" s="32">
        <v>885</v>
      </c>
      <c r="F2524" s="32">
        <v>896</v>
      </c>
      <c r="G2524" s="32" t="s">
        <v>61</v>
      </c>
      <c r="H2524" s="32" t="s">
        <v>811</v>
      </c>
    </row>
    <row r="2525" spans="2:8">
      <c r="B2525" s="39">
        <v>9</v>
      </c>
      <c r="C2525" s="32">
        <v>10.41873</v>
      </c>
      <c r="D2525" s="32">
        <v>0.900762142853025</v>
      </c>
      <c r="E2525" s="32">
        <v>8</v>
      </c>
      <c r="F2525" s="32">
        <v>18</v>
      </c>
      <c r="G2525" s="32" t="s">
        <v>63</v>
      </c>
      <c r="H2525" s="32" t="s">
        <v>578</v>
      </c>
    </row>
    <row r="2527" spans="1:8">
      <c r="A2527" s="35" t="s">
        <v>1185</v>
      </c>
      <c r="B2527" s="39">
        <v>1</v>
      </c>
      <c r="C2527" s="32">
        <v>13.020888</v>
      </c>
      <c r="D2527" s="32">
        <v>0.921081780035969</v>
      </c>
      <c r="E2527" s="32">
        <v>1635</v>
      </c>
      <c r="F2527" s="32">
        <v>1646</v>
      </c>
      <c r="G2527" s="32" t="s">
        <v>61</v>
      </c>
      <c r="H2527" s="32" t="s">
        <v>1186</v>
      </c>
    </row>
    <row r="2528" spans="2:8">
      <c r="B2528" s="39">
        <v>2</v>
      </c>
      <c r="C2528" s="32">
        <v>13.552615</v>
      </c>
      <c r="D2528" s="32">
        <v>0.91561960007262</v>
      </c>
      <c r="E2528" s="32">
        <v>1635</v>
      </c>
      <c r="F2528" s="32">
        <v>1648</v>
      </c>
      <c r="G2528" s="32" t="s">
        <v>61</v>
      </c>
      <c r="H2528" s="32" t="s">
        <v>1187</v>
      </c>
    </row>
    <row r="2529" spans="2:8">
      <c r="B2529" s="39">
        <v>3</v>
      </c>
      <c r="C2529" s="32">
        <v>9.220272</v>
      </c>
      <c r="D2529" s="32">
        <v>0.905910804407735</v>
      </c>
      <c r="E2529" s="32">
        <v>1989</v>
      </c>
      <c r="F2529" s="32">
        <v>1995</v>
      </c>
      <c r="G2529" s="32" t="s">
        <v>61</v>
      </c>
      <c r="H2529" s="32" t="s">
        <v>65</v>
      </c>
    </row>
    <row r="2530" spans="2:8">
      <c r="B2530" s="39">
        <v>4</v>
      </c>
      <c r="C2530" s="32">
        <v>10.434539</v>
      </c>
      <c r="D2530" s="32">
        <v>0.901003390176078</v>
      </c>
      <c r="E2530" s="32">
        <v>720</v>
      </c>
      <c r="F2530" s="32">
        <v>730</v>
      </c>
      <c r="G2530" s="32" t="s">
        <v>63</v>
      </c>
      <c r="H2530" s="32" t="s">
        <v>270</v>
      </c>
    </row>
    <row r="2532" spans="1:8">
      <c r="A2532" s="35" t="s">
        <v>1188</v>
      </c>
      <c r="B2532" s="39">
        <v>1</v>
      </c>
      <c r="C2532" s="32">
        <v>12.682061</v>
      </c>
      <c r="D2532" s="32">
        <v>0.999999995741058</v>
      </c>
      <c r="E2532" s="32">
        <v>1364</v>
      </c>
      <c r="F2532" s="32">
        <v>1370</v>
      </c>
      <c r="G2532" s="32" t="s">
        <v>63</v>
      </c>
      <c r="H2532" s="32" t="s">
        <v>112</v>
      </c>
    </row>
    <row r="2533" spans="2:8">
      <c r="B2533" s="39">
        <v>2</v>
      </c>
      <c r="C2533" s="32">
        <v>13.474332</v>
      </c>
      <c r="D2533" s="32">
        <v>0.991648244257115</v>
      </c>
      <c r="E2533" s="32">
        <v>1362</v>
      </c>
      <c r="F2533" s="32">
        <v>1372</v>
      </c>
      <c r="G2533" s="32" t="s">
        <v>63</v>
      </c>
      <c r="H2533" s="32" t="s">
        <v>858</v>
      </c>
    </row>
    <row r="2534" spans="2:8">
      <c r="B2534" s="39">
        <v>3</v>
      </c>
      <c r="C2534" s="32">
        <v>13.726352</v>
      </c>
      <c r="D2534" s="32">
        <v>0.951236679971465</v>
      </c>
      <c r="E2534" s="32">
        <v>1361</v>
      </c>
      <c r="F2534" s="32">
        <v>1371</v>
      </c>
      <c r="G2534" s="32" t="s">
        <v>61</v>
      </c>
      <c r="H2534" s="32" t="s">
        <v>758</v>
      </c>
    </row>
    <row r="2535" spans="2:8">
      <c r="B2535" s="39">
        <v>4</v>
      </c>
      <c r="C2535" s="32">
        <v>11.289257</v>
      </c>
      <c r="D2535" s="32">
        <v>0.914046448453859</v>
      </c>
      <c r="E2535" s="32">
        <v>950</v>
      </c>
      <c r="F2535" s="32">
        <v>960</v>
      </c>
      <c r="G2535" s="32" t="s">
        <v>63</v>
      </c>
      <c r="H2535" s="32" t="s">
        <v>845</v>
      </c>
    </row>
    <row r="2536" spans="2:8">
      <c r="B2536" s="39">
        <v>5</v>
      </c>
      <c r="C2536" s="32">
        <v>9.220272</v>
      </c>
      <c r="D2536" s="32">
        <v>0.905910804407735</v>
      </c>
      <c r="E2536" s="32">
        <v>1063</v>
      </c>
      <c r="F2536" s="32">
        <v>1069</v>
      </c>
      <c r="G2536" s="32" t="s">
        <v>61</v>
      </c>
      <c r="H2536" s="32" t="s">
        <v>65</v>
      </c>
    </row>
    <row r="2538" spans="1:8">
      <c r="A2538" s="35" t="s">
        <v>1189</v>
      </c>
      <c r="B2538" s="39">
        <v>1</v>
      </c>
      <c r="C2538" s="32">
        <v>12.682061</v>
      </c>
      <c r="D2538" s="32">
        <v>0.999999995741058</v>
      </c>
      <c r="E2538" s="32">
        <v>279</v>
      </c>
      <c r="F2538" s="32">
        <v>285</v>
      </c>
      <c r="G2538" s="32" t="s">
        <v>61</v>
      </c>
      <c r="H2538" s="32" t="s">
        <v>112</v>
      </c>
    </row>
    <row r="2539" spans="2:8">
      <c r="B2539" s="39">
        <v>2</v>
      </c>
      <c r="C2539" s="32">
        <v>12.682061</v>
      </c>
      <c r="D2539" s="32">
        <v>0.999999995741058</v>
      </c>
      <c r="E2539" s="32">
        <v>1512</v>
      </c>
      <c r="F2539" s="32">
        <v>1518</v>
      </c>
      <c r="G2539" s="32" t="s">
        <v>61</v>
      </c>
      <c r="H2539" s="32" t="s">
        <v>112</v>
      </c>
    </row>
    <row r="2540" spans="2:8">
      <c r="B2540" s="39">
        <v>3</v>
      </c>
      <c r="C2540" s="32">
        <v>12.65948</v>
      </c>
      <c r="D2540" s="32">
        <v>0.971124430485361</v>
      </c>
      <c r="E2540" s="32">
        <v>277</v>
      </c>
      <c r="F2540" s="32">
        <v>287</v>
      </c>
      <c r="G2540" s="32" t="s">
        <v>61</v>
      </c>
      <c r="H2540" s="32" t="s">
        <v>1190</v>
      </c>
    </row>
    <row r="2541" spans="2:8">
      <c r="B2541" s="39">
        <v>4</v>
      </c>
      <c r="C2541" s="32">
        <v>12.38196</v>
      </c>
      <c r="D2541" s="32">
        <v>0.964134481195662</v>
      </c>
      <c r="E2541" s="32">
        <v>1510</v>
      </c>
      <c r="F2541" s="32">
        <v>1520</v>
      </c>
      <c r="G2541" s="32" t="s">
        <v>61</v>
      </c>
      <c r="H2541" s="32" t="s">
        <v>1191</v>
      </c>
    </row>
    <row r="2542" spans="2:8">
      <c r="B2542" s="39">
        <v>5</v>
      </c>
      <c r="C2542" s="32">
        <v>9.660434</v>
      </c>
      <c r="D2542" s="32">
        <v>0.917874115086633</v>
      </c>
      <c r="E2542" s="32">
        <v>206</v>
      </c>
      <c r="F2542" s="32">
        <v>212</v>
      </c>
      <c r="G2542" s="32" t="s">
        <v>63</v>
      </c>
      <c r="H2542" s="32" t="s">
        <v>82</v>
      </c>
    </row>
    <row r="2543" spans="2:8">
      <c r="B2543" s="39">
        <v>6</v>
      </c>
      <c r="C2543" s="32">
        <v>11.241149</v>
      </c>
      <c r="D2543" s="32">
        <v>0.913312315546132</v>
      </c>
      <c r="E2543" s="32">
        <v>1511</v>
      </c>
      <c r="F2543" s="32">
        <v>1521</v>
      </c>
      <c r="G2543" s="32" t="s">
        <v>63</v>
      </c>
      <c r="H2543" s="32" t="s">
        <v>1192</v>
      </c>
    </row>
    <row r="2544" spans="2:8">
      <c r="B2544" s="39">
        <v>7</v>
      </c>
      <c r="C2544" s="32">
        <v>10.237137</v>
      </c>
      <c r="D2544" s="32">
        <v>0.910112447415625</v>
      </c>
      <c r="E2544" s="32">
        <v>204</v>
      </c>
      <c r="F2544" s="32">
        <v>214</v>
      </c>
      <c r="G2544" s="32" t="s">
        <v>63</v>
      </c>
      <c r="H2544" s="32" t="s">
        <v>1166</v>
      </c>
    </row>
    <row r="2545" spans="2:8">
      <c r="B2545" s="39">
        <v>8</v>
      </c>
      <c r="C2545" s="32">
        <v>9.220272</v>
      </c>
      <c r="D2545" s="32">
        <v>0.905910804407735</v>
      </c>
      <c r="E2545" s="32">
        <v>347</v>
      </c>
      <c r="F2545" s="32">
        <v>353</v>
      </c>
      <c r="G2545" s="32" t="s">
        <v>61</v>
      </c>
      <c r="H2545" s="32" t="s">
        <v>65</v>
      </c>
    </row>
    <row r="2546" spans="2:8">
      <c r="B2546" s="39">
        <v>9</v>
      </c>
      <c r="C2546" s="32">
        <v>9.220272</v>
      </c>
      <c r="D2546" s="32">
        <v>0.905910804407735</v>
      </c>
      <c r="E2546" s="32">
        <v>1002</v>
      </c>
      <c r="F2546" s="32">
        <v>1008</v>
      </c>
      <c r="G2546" s="32" t="s">
        <v>61</v>
      </c>
      <c r="H2546" s="32" t="s">
        <v>65</v>
      </c>
    </row>
    <row r="2547" spans="2:8">
      <c r="B2547" s="39">
        <v>10</v>
      </c>
      <c r="C2547" s="32">
        <v>10.791208</v>
      </c>
      <c r="D2547" s="32">
        <v>0.902017523736048</v>
      </c>
      <c r="E2547" s="32">
        <v>1004</v>
      </c>
      <c r="F2547" s="32">
        <v>1013</v>
      </c>
      <c r="G2547" s="32" t="s">
        <v>61</v>
      </c>
      <c r="H2547" s="32" t="s">
        <v>652</v>
      </c>
    </row>
    <row r="2549" spans="1:8">
      <c r="A2549" s="35" t="s">
        <v>1193</v>
      </c>
      <c r="B2549" s="39">
        <v>1</v>
      </c>
      <c r="C2549" s="32">
        <v>11.204115</v>
      </c>
      <c r="D2549" s="32">
        <v>0.910101956789732</v>
      </c>
      <c r="E2549" s="32">
        <v>41</v>
      </c>
      <c r="F2549" s="32">
        <v>50</v>
      </c>
      <c r="G2549" s="32" t="s">
        <v>63</v>
      </c>
      <c r="H2549" s="32" t="s">
        <v>92</v>
      </c>
    </row>
    <row r="2550" spans="2:8">
      <c r="B2550" s="39">
        <v>2</v>
      </c>
      <c r="C2550" s="32">
        <v>12.11732</v>
      </c>
      <c r="D2550" s="32">
        <v>0.906997533578973</v>
      </c>
      <c r="E2550" s="32">
        <v>39</v>
      </c>
      <c r="F2550" s="32">
        <v>50</v>
      </c>
      <c r="G2550" s="32" t="s">
        <v>63</v>
      </c>
      <c r="H2550" s="32" t="s">
        <v>93</v>
      </c>
    </row>
    <row r="2551" spans="2:8">
      <c r="B2551" s="39">
        <v>3</v>
      </c>
      <c r="C2551" s="32">
        <v>9.220272</v>
      </c>
      <c r="D2551" s="32">
        <v>0.905910804407735</v>
      </c>
      <c r="E2551" s="32">
        <v>650</v>
      </c>
      <c r="F2551" s="32">
        <v>656</v>
      </c>
      <c r="G2551" s="32" t="s">
        <v>63</v>
      </c>
      <c r="H2551" s="32" t="s">
        <v>65</v>
      </c>
    </row>
    <row r="2552" spans="2:8">
      <c r="B2552" s="39">
        <v>4</v>
      </c>
      <c r="C2552" s="32">
        <v>9.10647</v>
      </c>
      <c r="D2552" s="32">
        <v>0.902817740785682</v>
      </c>
      <c r="E2552" s="32">
        <v>550</v>
      </c>
      <c r="F2552" s="32">
        <v>556</v>
      </c>
      <c r="G2552" s="32" t="s">
        <v>61</v>
      </c>
      <c r="H2552" s="32" t="s">
        <v>77</v>
      </c>
    </row>
    <row r="2553" spans="2:8">
      <c r="B2553" s="39">
        <v>5</v>
      </c>
      <c r="C2553" s="32">
        <v>12.647082</v>
      </c>
      <c r="D2553" s="32">
        <v>0.902165823090046</v>
      </c>
      <c r="E2553" s="32">
        <v>37</v>
      </c>
      <c r="F2553" s="32">
        <v>50</v>
      </c>
      <c r="G2553" s="32" t="s">
        <v>63</v>
      </c>
      <c r="H2553" s="32" t="s">
        <v>1194</v>
      </c>
    </row>
    <row r="2555" spans="1:8">
      <c r="A2555" s="35" t="s">
        <v>1195</v>
      </c>
      <c r="B2555" s="39">
        <v>1</v>
      </c>
      <c r="C2555" s="32">
        <v>16.55311</v>
      </c>
      <c r="D2555" s="32">
        <v>0.976139802833934</v>
      </c>
      <c r="E2555" s="32">
        <v>1269</v>
      </c>
      <c r="F2555" s="32">
        <v>1280</v>
      </c>
      <c r="G2555" s="32" t="s">
        <v>61</v>
      </c>
      <c r="H2555" s="32" t="s">
        <v>1196</v>
      </c>
    </row>
    <row r="2556" spans="2:8">
      <c r="B2556" s="39">
        <v>2</v>
      </c>
      <c r="C2556" s="32">
        <v>18.086754</v>
      </c>
      <c r="D2556" s="32">
        <v>0.969921800141649</v>
      </c>
      <c r="E2556" s="32">
        <v>1269</v>
      </c>
      <c r="F2556" s="32">
        <v>1281</v>
      </c>
      <c r="G2556" s="32" t="s">
        <v>61</v>
      </c>
      <c r="H2556" s="32" t="s">
        <v>1197</v>
      </c>
    </row>
    <row r="2557" spans="2:8">
      <c r="B2557" s="39">
        <v>3</v>
      </c>
      <c r="C2557" s="32">
        <v>18.47837</v>
      </c>
      <c r="D2557" s="32">
        <v>0.968819437722731</v>
      </c>
      <c r="E2557" s="32">
        <v>1269</v>
      </c>
      <c r="F2557" s="32">
        <v>1282</v>
      </c>
      <c r="G2557" s="32" t="s">
        <v>61</v>
      </c>
      <c r="H2557" s="32" t="s">
        <v>1198</v>
      </c>
    </row>
    <row r="2558" spans="2:8">
      <c r="B2558" s="39">
        <v>4</v>
      </c>
      <c r="C2558" s="32">
        <v>13.7598505</v>
      </c>
      <c r="D2558" s="32">
        <v>0.960141532147514</v>
      </c>
      <c r="E2558" s="32">
        <v>1269</v>
      </c>
      <c r="F2558" s="32">
        <v>1278</v>
      </c>
      <c r="G2558" s="32" t="s">
        <v>61</v>
      </c>
      <c r="H2558" s="32" t="s">
        <v>404</v>
      </c>
    </row>
    <row r="2559" spans="2:8">
      <c r="B2559" s="39">
        <v>5</v>
      </c>
      <c r="C2559" s="32">
        <v>17.36027</v>
      </c>
      <c r="D2559" s="32">
        <v>0.954768951008006</v>
      </c>
      <c r="E2559" s="32">
        <v>1269</v>
      </c>
      <c r="F2559" s="32">
        <v>1281</v>
      </c>
      <c r="G2559" s="32" t="s">
        <v>61</v>
      </c>
      <c r="H2559" s="32" t="s">
        <v>1197</v>
      </c>
    </row>
    <row r="2560" spans="2:8">
      <c r="B2560" s="39">
        <v>6</v>
      </c>
      <c r="C2560" s="32">
        <v>17.45601</v>
      </c>
      <c r="D2560" s="32">
        <v>0.952113816551972</v>
      </c>
      <c r="E2560" s="32">
        <v>1269</v>
      </c>
      <c r="F2560" s="32">
        <v>1282</v>
      </c>
      <c r="G2560" s="32" t="s">
        <v>61</v>
      </c>
      <c r="H2560" s="32" t="s">
        <v>1198</v>
      </c>
    </row>
    <row r="2561" spans="2:8">
      <c r="B2561" s="39">
        <v>7</v>
      </c>
      <c r="C2561" s="32">
        <v>15.271182</v>
      </c>
      <c r="D2561" s="32">
        <v>0.950561433446469</v>
      </c>
      <c r="E2561" s="32">
        <v>1269</v>
      </c>
      <c r="F2561" s="32">
        <v>1281</v>
      </c>
      <c r="G2561" s="32" t="s">
        <v>61</v>
      </c>
      <c r="H2561" s="32" t="s">
        <v>1197</v>
      </c>
    </row>
    <row r="2562" spans="2:8">
      <c r="B2562" s="39">
        <v>8</v>
      </c>
      <c r="C2562" s="32">
        <v>15.594008</v>
      </c>
      <c r="D2562" s="32">
        <v>0.945949201389825</v>
      </c>
      <c r="E2562" s="32">
        <v>1269</v>
      </c>
      <c r="F2562" s="32">
        <v>1282</v>
      </c>
      <c r="G2562" s="32" t="s">
        <v>61</v>
      </c>
      <c r="H2562" s="32" t="s">
        <v>1198</v>
      </c>
    </row>
    <row r="2563" spans="2:8">
      <c r="B2563" s="39">
        <v>9</v>
      </c>
      <c r="C2563" s="32">
        <v>16.497618</v>
      </c>
      <c r="D2563" s="32">
        <v>0.942470664699419</v>
      </c>
      <c r="E2563" s="32">
        <v>1269</v>
      </c>
      <c r="F2563" s="32">
        <v>1282</v>
      </c>
      <c r="G2563" s="32" t="s">
        <v>61</v>
      </c>
      <c r="H2563" s="32" t="s">
        <v>1198</v>
      </c>
    </row>
    <row r="2564" spans="2:8">
      <c r="B2564" s="39">
        <v>10</v>
      </c>
      <c r="C2564" s="32">
        <v>16.199814</v>
      </c>
      <c r="D2564" s="32">
        <v>0.941716144676491</v>
      </c>
      <c r="E2564" s="32">
        <v>1269</v>
      </c>
      <c r="F2564" s="32">
        <v>1281</v>
      </c>
      <c r="G2564" s="32" t="s">
        <v>61</v>
      </c>
      <c r="H2564" s="32" t="s">
        <v>1197</v>
      </c>
    </row>
    <row r="2565" spans="2:8">
      <c r="B2565" s="39">
        <v>11</v>
      </c>
      <c r="C2565" s="32">
        <v>17.713871</v>
      </c>
      <c r="D2565" s="32">
        <v>0.939848017119882</v>
      </c>
      <c r="E2565" s="32">
        <v>1269</v>
      </c>
      <c r="F2565" s="32">
        <v>1281</v>
      </c>
      <c r="G2565" s="32" t="s">
        <v>61</v>
      </c>
      <c r="H2565" s="32" t="s">
        <v>1197</v>
      </c>
    </row>
    <row r="2566" spans="2:8">
      <c r="B2566" s="39">
        <v>12</v>
      </c>
      <c r="C2566" s="32">
        <v>16.860542</v>
      </c>
      <c r="D2566" s="32">
        <v>0.918854585552095</v>
      </c>
      <c r="E2566" s="32">
        <v>1269</v>
      </c>
      <c r="F2566" s="32">
        <v>1282</v>
      </c>
      <c r="G2566" s="32" t="s">
        <v>61</v>
      </c>
      <c r="H2566" s="32" t="s">
        <v>1198</v>
      </c>
    </row>
    <row r="2567" spans="2:8">
      <c r="B2567" s="39">
        <v>13</v>
      </c>
      <c r="C2567" s="32">
        <v>11.156418</v>
      </c>
      <c r="D2567" s="32">
        <v>0.912019313138503</v>
      </c>
      <c r="E2567" s="32">
        <v>1268</v>
      </c>
      <c r="F2567" s="32">
        <v>1278</v>
      </c>
      <c r="G2567" s="32" t="s">
        <v>63</v>
      </c>
      <c r="H2567" s="32" t="s">
        <v>1199</v>
      </c>
    </row>
    <row r="2568" spans="2:8">
      <c r="B2568" s="39">
        <v>14</v>
      </c>
      <c r="C2568" s="32">
        <v>9.10647</v>
      </c>
      <c r="D2568" s="32">
        <v>0.902817740785682</v>
      </c>
      <c r="E2568" s="32">
        <v>975</v>
      </c>
      <c r="F2568" s="32">
        <v>981</v>
      </c>
      <c r="G2568" s="32" t="s">
        <v>61</v>
      </c>
      <c r="H2568" s="32" t="s">
        <v>77</v>
      </c>
    </row>
    <row r="2570" spans="1:2">
      <c r="A2570" s="35" t="s">
        <v>1200</v>
      </c>
      <c r="B2570" s="39" t="s">
        <v>88</v>
      </c>
    </row>
    <row r="2572" spans="1:8">
      <c r="A2572" s="35" t="s">
        <v>1201</v>
      </c>
      <c r="B2572" s="39">
        <v>1</v>
      </c>
      <c r="C2572" s="32">
        <v>9.220272</v>
      </c>
      <c r="D2572" s="32">
        <v>0.905910804407735</v>
      </c>
      <c r="E2572" s="32">
        <v>781</v>
      </c>
      <c r="F2572" s="32">
        <v>787</v>
      </c>
      <c r="G2572" s="32" t="s">
        <v>61</v>
      </c>
      <c r="H2572" s="32" t="s">
        <v>65</v>
      </c>
    </row>
    <row r="2573" spans="2:8">
      <c r="B2573" s="39">
        <v>2</v>
      </c>
      <c r="C2573" s="32">
        <v>9.220272</v>
      </c>
      <c r="D2573" s="32">
        <v>0.905910804407735</v>
      </c>
      <c r="E2573" s="32">
        <v>1053</v>
      </c>
      <c r="F2573" s="32">
        <v>1059</v>
      </c>
      <c r="G2573" s="32" t="s">
        <v>63</v>
      </c>
      <c r="H2573" s="32" t="s">
        <v>65</v>
      </c>
    </row>
    <row r="2575" spans="1:8">
      <c r="A2575" s="35" t="s">
        <v>1202</v>
      </c>
      <c r="B2575" s="39">
        <v>1</v>
      </c>
      <c r="C2575" s="32">
        <v>12.682061</v>
      </c>
      <c r="D2575" s="32">
        <v>0.999999995741058</v>
      </c>
      <c r="E2575" s="32">
        <v>569</v>
      </c>
      <c r="F2575" s="32">
        <v>575</v>
      </c>
      <c r="G2575" s="32" t="s">
        <v>63</v>
      </c>
      <c r="H2575" s="32" t="s">
        <v>112</v>
      </c>
    </row>
    <row r="2576" spans="2:8">
      <c r="B2576" s="39">
        <v>2</v>
      </c>
      <c r="C2576" s="32">
        <v>13.274542</v>
      </c>
      <c r="D2576" s="32">
        <v>0.986616098572236</v>
      </c>
      <c r="E2576" s="32">
        <v>567</v>
      </c>
      <c r="F2576" s="32">
        <v>577</v>
      </c>
      <c r="G2576" s="32" t="s">
        <v>63</v>
      </c>
      <c r="H2576" s="32" t="s">
        <v>297</v>
      </c>
    </row>
    <row r="2577" spans="2:8">
      <c r="B2577" s="39">
        <v>3</v>
      </c>
      <c r="C2577" s="32">
        <v>10.90698</v>
      </c>
      <c r="D2577" s="32">
        <v>0.908212867847977</v>
      </c>
      <c r="E2577" s="32">
        <v>1483</v>
      </c>
      <c r="F2577" s="32">
        <v>1493</v>
      </c>
      <c r="G2577" s="32" t="s">
        <v>61</v>
      </c>
      <c r="H2577" s="32" t="s">
        <v>1203</v>
      </c>
    </row>
    <row r="2578" spans="2:8">
      <c r="B2578" s="39">
        <v>4</v>
      </c>
      <c r="C2578" s="32">
        <v>10.741442</v>
      </c>
      <c r="D2578" s="32">
        <v>0.905686749184277</v>
      </c>
      <c r="E2578" s="32">
        <v>566</v>
      </c>
      <c r="F2578" s="32">
        <v>576</v>
      </c>
      <c r="G2578" s="32" t="s">
        <v>61</v>
      </c>
      <c r="H2578" s="32" t="s">
        <v>300</v>
      </c>
    </row>
    <row r="2580" spans="1:8">
      <c r="A2580" s="35" t="s">
        <v>1204</v>
      </c>
      <c r="B2580" s="39">
        <v>1</v>
      </c>
      <c r="C2580" s="32">
        <v>9.220272</v>
      </c>
      <c r="D2580" s="32">
        <v>0.905910804407735</v>
      </c>
      <c r="E2580" s="32">
        <v>652</v>
      </c>
      <c r="F2580" s="32">
        <v>658</v>
      </c>
      <c r="G2580" s="32" t="s">
        <v>63</v>
      </c>
      <c r="H2580" s="32" t="s">
        <v>65</v>
      </c>
    </row>
    <row r="2581" spans="2:8">
      <c r="B2581" s="39">
        <v>2</v>
      </c>
      <c r="C2581" s="32">
        <v>10.059384</v>
      </c>
      <c r="D2581" s="32">
        <v>0.905635364250072</v>
      </c>
      <c r="E2581" s="32">
        <v>1184</v>
      </c>
      <c r="F2581" s="32">
        <v>1194</v>
      </c>
      <c r="G2581" s="32" t="s">
        <v>61</v>
      </c>
      <c r="H2581" s="32" t="s">
        <v>482</v>
      </c>
    </row>
    <row r="2582" spans="2:8">
      <c r="B2582" s="39">
        <v>3</v>
      </c>
      <c r="C2582" s="32">
        <v>9.10647</v>
      </c>
      <c r="D2582" s="32">
        <v>0.902817740785682</v>
      </c>
      <c r="E2582" s="32">
        <v>1186</v>
      </c>
      <c r="F2582" s="32">
        <v>1192</v>
      </c>
      <c r="G2582" s="32" t="s">
        <v>61</v>
      </c>
      <c r="H2582" s="32" t="s">
        <v>77</v>
      </c>
    </row>
    <row r="2583" spans="2:8">
      <c r="B2583" s="39">
        <v>4</v>
      </c>
      <c r="C2583" s="32">
        <v>10.41873</v>
      </c>
      <c r="D2583" s="32">
        <v>0.900762142853025</v>
      </c>
      <c r="E2583" s="32">
        <v>1185</v>
      </c>
      <c r="F2583" s="32">
        <v>1195</v>
      </c>
      <c r="G2583" s="32" t="s">
        <v>63</v>
      </c>
      <c r="H2583" s="32" t="s">
        <v>578</v>
      </c>
    </row>
    <row r="2585" spans="1:8">
      <c r="A2585" s="35" t="s">
        <v>1205</v>
      </c>
      <c r="B2585" s="39">
        <v>1</v>
      </c>
      <c r="C2585" s="32">
        <v>12.463644</v>
      </c>
      <c r="D2585" s="32">
        <v>0.934762685504354</v>
      </c>
      <c r="E2585" s="32">
        <v>1553</v>
      </c>
      <c r="F2585" s="32">
        <v>1562</v>
      </c>
      <c r="G2585" s="32" t="s">
        <v>61</v>
      </c>
      <c r="H2585" s="32" t="s">
        <v>1206</v>
      </c>
    </row>
    <row r="2586" spans="2:8">
      <c r="B2586" s="39">
        <v>2</v>
      </c>
      <c r="C2586" s="32">
        <v>12.277056</v>
      </c>
      <c r="D2586" s="32">
        <v>0.931109412955552</v>
      </c>
      <c r="E2586" s="32">
        <v>1452</v>
      </c>
      <c r="F2586" s="32">
        <v>1461</v>
      </c>
      <c r="G2586" s="32" t="s">
        <v>61</v>
      </c>
      <c r="H2586" s="32" t="s">
        <v>182</v>
      </c>
    </row>
    <row r="2587" spans="2:8">
      <c r="B2587" s="39">
        <v>3</v>
      </c>
      <c r="C2587" s="32">
        <v>12.116497</v>
      </c>
      <c r="D2587" s="32">
        <v>0.927965782122383</v>
      </c>
      <c r="E2587" s="32">
        <v>1911</v>
      </c>
      <c r="F2587" s="32">
        <v>1920</v>
      </c>
      <c r="G2587" s="32" t="s">
        <v>61</v>
      </c>
      <c r="H2587" s="32" t="s">
        <v>183</v>
      </c>
    </row>
    <row r="2588" spans="2:8">
      <c r="B2588" s="39">
        <v>4</v>
      </c>
      <c r="C2588" s="32">
        <v>12.788818</v>
      </c>
      <c r="D2588" s="32">
        <v>0.907411229040254</v>
      </c>
      <c r="E2588" s="32">
        <v>1911</v>
      </c>
      <c r="F2588" s="32">
        <v>1923</v>
      </c>
      <c r="G2588" s="32" t="s">
        <v>61</v>
      </c>
      <c r="H2588" s="32" t="s">
        <v>1207</v>
      </c>
    </row>
    <row r="2589" spans="2:8">
      <c r="B2589" s="39">
        <v>5</v>
      </c>
      <c r="C2589" s="32">
        <v>12.027635</v>
      </c>
      <c r="D2589" s="32">
        <v>0.905599574081676</v>
      </c>
      <c r="E2589" s="32">
        <v>1911</v>
      </c>
      <c r="F2589" s="32">
        <v>1922</v>
      </c>
      <c r="G2589" s="32" t="s">
        <v>61</v>
      </c>
      <c r="H2589" s="32" t="s">
        <v>1208</v>
      </c>
    </row>
    <row r="2591" spans="1:8">
      <c r="A2591" s="35" t="s">
        <v>1209</v>
      </c>
      <c r="B2591" s="39">
        <v>1</v>
      </c>
      <c r="C2591" s="32">
        <v>12.682061</v>
      </c>
      <c r="D2591" s="32">
        <v>0.999999995741058</v>
      </c>
      <c r="E2591" s="32">
        <v>663</v>
      </c>
      <c r="F2591" s="32">
        <v>669</v>
      </c>
      <c r="G2591" s="32" t="s">
        <v>61</v>
      </c>
      <c r="H2591" s="32" t="s">
        <v>112</v>
      </c>
    </row>
    <row r="2592" spans="2:8">
      <c r="B2592" s="39">
        <v>2</v>
      </c>
      <c r="C2592" s="32">
        <v>12.944581</v>
      </c>
      <c r="D2592" s="32">
        <v>0.978305317630612</v>
      </c>
      <c r="E2592" s="32">
        <v>661</v>
      </c>
      <c r="F2592" s="32">
        <v>671</v>
      </c>
      <c r="G2592" s="32" t="s">
        <v>61</v>
      </c>
      <c r="H2592" s="32" t="s">
        <v>1210</v>
      </c>
    </row>
    <row r="2593" spans="2:8">
      <c r="B2593" s="39">
        <v>3</v>
      </c>
      <c r="C2593" s="32">
        <v>11.566854</v>
      </c>
      <c r="D2593" s="32">
        <v>0.9182825896158</v>
      </c>
      <c r="E2593" s="32">
        <v>662</v>
      </c>
      <c r="F2593" s="32">
        <v>672</v>
      </c>
      <c r="G2593" s="32" t="s">
        <v>63</v>
      </c>
      <c r="H2593" s="32" t="s">
        <v>1211</v>
      </c>
    </row>
    <row r="2594" spans="2:8">
      <c r="B2594" s="39">
        <v>4</v>
      </c>
      <c r="C2594" s="32">
        <v>9.660434</v>
      </c>
      <c r="D2594" s="32">
        <v>0.917874115086633</v>
      </c>
      <c r="E2594" s="32">
        <v>1723</v>
      </c>
      <c r="F2594" s="32">
        <v>1729</v>
      </c>
      <c r="G2594" s="32" t="s">
        <v>63</v>
      </c>
      <c r="H2594" s="32" t="s">
        <v>82</v>
      </c>
    </row>
    <row r="2595" spans="2:8">
      <c r="B2595" s="39">
        <v>5</v>
      </c>
      <c r="C2595" s="32">
        <v>10.832585</v>
      </c>
      <c r="D2595" s="32">
        <v>0.907077606873332</v>
      </c>
      <c r="E2595" s="32">
        <v>795</v>
      </c>
      <c r="F2595" s="32">
        <v>805</v>
      </c>
      <c r="G2595" s="32" t="s">
        <v>61</v>
      </c>
      <c r="H2595" s="32" t="s">
        <v>236</v>
      </c>
    </row>
    <row r="2596" spans="2:8">
      <c r="B2596" s="39">
        <v>6</v>
      </c>
      <c r="C2596" s="32">
        <v>9.98562</v>
      </c>
      <c r="D2596" s="32">
        <v>0.90377743730941</v>
      </c>
      <c r="E2596" s="32">
        <v>1721</v>
      </c>
      <c r="F2596" s="32">
        <v>1731</v>
      </c>
      <c r="G2596" s="32" t="s">
        <v>63</v>
      </c>
      <c r="H2596" s="32" t="s">
        <v>1212</v>
      </c>
    </row>
    <row r="2597" spans="2:8">
      <c r="B2597" s="39">
        <v>7</v>
      </c>
      <c r="C2597" s="32">
        <v>9.10647</v>
      </c>
      <c r="D2597" s="32">
        <v>0.902817740785682</v>
      </c>
      <c r="E2597" s="32">
        <v>413</v>
      </c>
      <c r="F2597" s="32">
        <v>419</v>
      </c>
      <c r="G2597" s="32" t="s">
        <v>63</v>
      </c>
      <c r="H2597" s="32" t="s">
        <v>77</v>
      </c>
    </row>
    <row r="2598" spans="2:8">
      <c r="B2598" s="39">
        <v>8</v>
      </c>
      <c r="C2598" s="32">
        <v>9.10647</v>
      </c>
      <c r="D2598" s="32">
        <v>0.902817740785682</v>
      </c>
      <c r="E2598" s="32">
        <v>798</v>
      </c>
      <c r="F2598" s="32">
        <v>804</v>
      </c>
      <c r="G2598" s="32" t="s">
        <v>63</v>
      </c>
      <c r="H2598" s="32" t="s">
        <v>77</v>
      </c>
    </row>
    <row r="2600" spans="1:8">
      <c r="A2600" s="35" t="s">
        <v>1213</v>
      </c>
      <c r="B2600" s="39">
        <v>1</v>
      </c>
      <c r="C2600" s="32">
        <v>11.699256</v>
      </c>
      <c r="D2600" s="32">
        <v>0.920303059595211</v>
      </c>
      <c r="E2600" s="32">
        <v>1005</v>
      </c>
      <c r="F2600" s="32">
        <v>1015</v>
      </c>
      <c r="G2600" s="32" t="s">
        <v>61</v>
      </c>
      <c r="H2600" s="32" t="s">
        <v>144</v>
      </c>
    </row>
    <row r="2601" spans="2:8">
      <c r="B2601" s="39">
        <v>2</v>
      </c>
      <c r="C2601" s="32">
        <v>9.660434</v>
      </c>
      <c r="D2601" s="32">
        <v>0.917874115086633</v>
      </c>
      <c r="E2601" s="32">
        <v>928</v>
      </c>
      <c r="F2601" s="32">
        <v>934</v>
      </c>
      <c r="G2601" s="32" t="s">
        <v>61</v>
      </c>
      <c r="H2601" s="32" t="s">
        <v>82</v>
      </c>
    </row>
    <row r="2602" spans="2:8">
      <c r="B2602" s="39">
        <v>3</v>
      </c>
      <c r="C2602" s="32">
        <v>9.660434</v>
      </c>
      <c r="D2602" s="32">
        <v>0.917874115086633</v>
      </c>
      <c r="E2602" s="32">
        <v>1008</v>
      </c>
      <c r="F2602" s="32">
        <v>1014</v>
      </c>
      <c r="G2602" s="32" t="s">
        <v>63</v>
      </c>
      <c r="H2602" s="32" t="s">
        <v>82</v>
      </c>
    </row>
    <row r="2603" spans="2:8">
      <c r="B2603" s="39">
        <v>4</v>
      </c>
      <c r="C2603" s="32">
        <v>10.452704</v>
      </c>
      <c r="D2603" s="32">
        <v>0.915541985965301</v>
      </c>
      <c r="E2603" s="32">
        <v>1006</v>
      </c>
      <c r="F2603" s="32">
        <v>1016</v>
      </c>
      <c r="G2603" s="32" t="s">
        <v>63</v>
      </c>
      <c r="H2603" s="32" t="s">
        <v>294</v>
      </c>
    </row>
    <row r="2604" spans="2:8">
      <c r="B2604" s="39">
        <v>5</v>
      </c>
      <c r="C2604" s="32">
        <v>11.273462</v>
      </c>
      <c r="D2604" s="32">
        <v>0.913805419427835</v>
      </c>
      <c r="E2604" s="32">
        <v>927</v>
      </c>
      <c r="F2604" s="32">
        <v>937</v>
      </c>
      <c r="G2604" s="32" t="s">
        <v>63</v>
      </c>
      <c r="H2604" s="32" t="s">
        <v>153</v>
      </c>
    </row>
    <row r="2605" spans="2:8">
      <c r="B2605" s="39">
        <v>6</v>
      </c>
      <c r="C2605" s="32">
        <v>9.220272</v>
      </c>
      <c r="D2605" s="32">
        <v>0.905910804407735</v>
      </c>
      <c r="E2605" s="32">
        <v>40</v>
      </c>
      <c r="F2605" s="32">
        <v>46</v>
      </c>
      <c r="G2605" s="32" t="s">
        <v>61</v>
      </c>
      <c r="H2605" s="32" t="s">
        <v>65</v>
      </c>
    </row>
    <row r="2606" spans="2:8">
      <c r="B2606" s="39">
        <v>7</v>
      </c>
      <c r="C2606" s="32">
        <v>9.10647</v>
      </c>
      <c r="D2606" s="32">
        <v>0.902817740785682</v>
      </c>
      <c r="E2606" s="32">
        <v>442</v>
      </c>
      <c r="F2606" s="32">
        <v>448</v>
      </c>
      <c r="G2606" s="32" t="s">
        <v>63</v>
      </c>
      <c r="H2606" s="32" t="s">
        <v>77</v>
      </c>
    </row>
    <row r="2607" spans="2:8">
      <c r="B2607" s="39">
        <v>8</v>
      </c>
      <c r="C2607" s="32">
        <v>9.8497095</v>
      </c>
      <c r="D2607" s="32">
        <v>0.900354247515652</v>
      </c>
      <c r="E2607" s="32">
        <v>926</v>
      </c>
      <c r="F2607" s="32">
        <v>936</v>
      </c>
      <c r="G2607" s="32" t="s">
        <v>61</v>
      </c>
      <c r="H2607" s="32" t="s">
        <v>155</v>
      </c>
    </row>
    <row r="2609" spans="1:8">
      <c r="A2609" s="35" t="s">
        <v>1214</v>
      </c>
      <c r="B2609" s="39">
        <v>1</v>
      </c>
      <c r="C2609" s="32">
        <v>11.737359</v>
      </c>
      <c r="D2609" s="32">
        <v>0.920884515561022</v>
      </c>
      <c r="E2609" s="32">
        <v>899</v>
      </c>
      <c r="F2609" s="32">
        <v>909</v>
      </c>
      <c r="G2609" s="32" t="s">
        <v>63</v>
      </c>
      <c r="H2609" s="32" t="s">
        <v>81</v>
      </c>
    </row>
    <row r="2610" spans="2:8">
      <c r="B2610" s="39">
        <v>2</v>
      </c>
      <c r="C2610" s="32">
        <v>9.660434</v>
      </c>
      <c r="D2610" s="32">
        <v>0.917874115086633</v>
      </c>
      <c r="E2610" s="32">
        <v>1802</v>
      </c>
      <c r="F2610" s="32">
        <v>1808</v>
      </c>
      <c r="G2610" s="32" t="s">
        <v>61</v>
      </c>
      <c r="H2610" s="32" t="s">
        <v>82</v>
      </c>
    </row>
    <row r="2611" spans="2:8">
      <c r="B2611" s="39">
        <v>3</v>
      </c>
      <c r="C2611" s="32">
        <v>9.10647</v>
      </c>
      <c r="D2611" s="32">
        <v>0.902817740785682</v>
      </c>
      <c r="E2611" s="32">
        <v>900</v>
      </c>
      <c r="F2611" s="32">
        <v>906</v>
      </c>
      <c r="G2611" s="32" t="s">
        <v>61</v>
      </c>
      <c r="H2611" s="32" t="s">
        <v>77</v>
      </c>
    </row>
    <row r="2612" spans="2:8">
      <c r="B2612" s="39">
        <v>4</v>
      </c>
      <c r="C2612" s="32">
        <v>9.898741</v>
      </c>
      <c r="D2612" s="32">
        <v>0.90158920637432</v>
      </c>
      <c r="E2612" s="32">
        <v>898</v>
      </c>
      <c r="F2612" s="32">
        <v>908</v>
      </c>
      <c r="G2612" s="32" t="s">
        <v>61</v>
      </c>
      <c r="H2612" s="32" t="s">
        <v>127</v>
      </c>
    </row>
    <row r="2614" spans="1:8">
      <c r="A2614" s="35" t="s">
        <v>1215</v>
      </c>
      <c r="B2614" s="39">
        <v>1</v>
      </c>
      <c r="C2614" s="32">
        <v>11.033716</v>
      </c>
      <c r="D2614" s="32">
        <v>0.910146877650863</v>
      </c>
      <c r="E2614" s="32">
        <v>1938</v>
      </c>
      <c r="F2614" s="32">
        <v>1948</v>
      </c>
      <c r="G2614" s="32" t="s">
        <v>63</v>
      </c>
      <c r="H2614" s="32" t="s">
        <v>471</v>
      </c>
    </row>
    <row r="2615" spans="2:8">
      <c r="B2615" s="39">
        <v>2</v>
      </c>
      <c r="C2615" s="32">
        <v>9.10647</v>
      </c>
      <c r="D2615" s="32">
        <v>0.902817740785682</v>
      </c>
      <c r="E2615" s="32">
        <v>1939</v>
      </c>
      <c r="F2615" s="32">
        <v>1945</v>
      </c>
      <c r="G2615" s="32" t="s">
        <v>61</v>
      </c>
      <c r="H2615" s="32" t="s">
        <v>77</v>
      </c>
    </row>
    <row r="2616" spans="2:8">
      <c r="B2616" s="39">
        <v>3</v>
      </c>
      <c r="C2616" s="32">
        <v>9.10647</v>
      </c>
      <c r="D2616" s="32">
        <v>0.902817740785682</v>
      </c>
      <c r="E2616" s="32">
        <v>1988</v>
      </c>
      <c r="F2616" s="32">
        <v>1994</v>
      </c>
      <c r="G2616" s="32" t="s">
        <v>61</v>
      </c>
      <c r="H2616" s="32" t="s">
        <v>77</v>
      </c>
    </row>
    <row r="2618" spans="1:8">
      <c r="A2618" s="35" t="s">
        <v>1216</v>
      </c>
      <c r="B2618" s="39">
        <v>1</v>
      </c>
      <c r="C2618" s="32">
        <v>9.660434</v>
      </c>
      <c r="D2618" s="32">
        <v>0.917874115086633</v>
      </c>
      <c r="E2618" s="32">
        <v>1965</v>
      </c>
      <c r="F2618" s="32">
        <v>1971</v>
      </c>
      <c r="G2618" s="32" t="s">
        <v>61</v>
      </c>
      <c r="H2618" s="32" t="s">
        <v>82</v>
      </c>
    </row>
    <row r="2619" spans="2:8">
      <c r="B2619" s="39">
        <v>2</v>
      </c>
      <c r="C2619" s="32">
        <v>9.974823</v>
      </c>
      <c r="D2619" s="32">
        <v>0.903505502794035</v>
      </c>
      <c r="E2619" s="32">
        <v>1963</v>
      </c>
      <c r="F2619" s="32">
        <v>1973</v>
      </c>
      <c r="G2619" s="32" t="s">
        <v>61</v>
      </c>
      <c r="H2619" s="32" t="s">
        <v>1217</v>
      </c>
    </row>
    <row r="2621" spans="1:8">
      <c r="A2621" s="35" t="s">
        <v>1218</v>
      </c>
      <c r="B2621" s="39">
        <v>1</v>
      </c>
      <c r="C2621" s="32">
        <v>12.682061</v>
      </c>
      <c r="D2621" s="32">
        <v>0.999999995741058</v>
      </c>
      <c r="E2621" s="32">
        <v>1737</v>
      </c>
      <c r="F2621" s="32">
        <v>1743</v>
      </c>
      <c r="G2621" s="32" t="s">
        <v>61</v>
      </c>
      <c r="H2621" s="32" t="s">
        <v>112</v>
      </c>
    </row>
    <row r="2622" spans="2:8">
      <c r="B2622" s="39">
        <v>2</v>
      </c>
      <c r="C2622" s="32">
        <v>12.459689</v>
      </c>
      <c r="D2622" s="32">
        <v>0.96609226078012</v>
      </c>
      <c r="E2622" s="32">
        <v>1735</v>
      </c>
      <c r="F2622" s="32">
        <v>1745</v>
      </c>
      <c r="G2622" s="32" t="s">
        <v>61</v>
      </c>
      <c r="H2622" s="32" t="s">
        <v>113</v>
      </c>
    </row>
    <row r="2623" spans="2:8">
      <c r="B2623" s="39">
        <v>3</v>
      </c>
      <c r="C2623" s="32">
        <v>9.220272</v>
      </c>
      <c r="D2623" s="32">
        <v>0.905910804407735</v>
      </c>
      <c r="E2623" s="32">
        <v>630</v>
      </c>
      <c r="F2623" s="32">
        <v>636</v>
      </c>
      <c r="G2623" s="32" t="s">
        <v>63</v>
      </c>
      <c r="H2623" s="32" t="s">
        <v>65</v>
      </c>
    </row>
    <row r="2624" spans="2:8">
      <c r="B2624" s="39">
        <v>4</v>
      </c>
      <c r="C2624" s="32">
        <v>9.220272</v>
      </c>
      <c r="D2624" s="32">
        <v>0.905910804407735</v>
      </c>
      <c r="E2624" s="32">
        <v>1792</v>
      </c>
      <c r="F2624" s="32">
        <v>1798</v>
      </c>
      <c r="G2624" s="32" t="s">
        <v>61</v>
      </c>
      <c r="H2624" s="32" t="s">
        <v>65</v>
      </c>
    </row>
    <row r="2625" spans="2:8">
      <c r="B2625" s="39">
        <v>5</v>
      </c>
      <c r="C2625" s="32">
        <v>9.10647</v>
      </c>
      <c r="D2625" s="32">
        <v>0.902817740785682</v>
      </c>
      <c r="E2625" s="32">
        <v>434</v>
      </c>
      <c r="F2625" s="32">
        <v>440</v>
      </c>
      <c r="G2625" s="32" t="s">
        <v>61</v>
      </c>
      <c r="H2625" s="32" t="s">
        <v>77</v>
      </c>
    </row>
    <row r="2626" spans="2:8">
      <c r="B2626" s="39">
        <v>6</v>
      </c>
      <c r="C2626" s="32">
        <v>14.220906</v>
      </c>
      <c r="D2626" s="32">
        <v>0.900558035378143</v>
      </c>
      <c r="E2626" s="32">
        <v>1282</v>
      </c>
      <c r="F2626" s="32">
        <v>1294</v>
      </c>
      <c r="G2626" s="32" t="s">
        <v>63</v>
      </c>
      <c r="H2626" s="32" t="s">
        <v>1219</v>
      </c>
    </row>
    <row r="2628" spans="1:8">
      <c r="A2628" s="35" t="s">
        <v>1220</v>
      </c>
      <c r="B2628" s="39">
        <v>1</v>
      </c>
      <c r="C2628" s="32">
        <v>13.218114</v>
      </c>
      <c r="D2628" s="32">
        <v>0.943480935814791</v>
      </c>
      <c r="E2628" s="32">
        <v>1493</v>
      </c>
      <c r="F2628" s="32">
        <v>1503</v>
      </c>
      <c r="G2628" s="32" t="s">
        <v>63</v>
      </c>
      <c r="H2628" s="32" t="s">
        <v>99</v>
      </c>
    </row>
    <row r="2629" spans="2:8">
      <c r="B2629" s="39">
        <v>2</v>
      </c>
      <c r="C2629" s="32">
        <v>11.101904</v>
      </c>
      <c r="D2629" s="32">
        <v>0.908100734524229</v>
      </c>
      <c r="E2629" s="32">
        <v>1494</v>
      </c>
      <c r="F2629" s="32">
        <v>1503</v>
      </c>
      <c r="G2629" s="32" t="s">
        <v>61</v>
      </c>
      <c r="H2629" s="32" t="s">
        <v>84</v>
      </c>
    </row>
    <row r="2630" spans="2:8">
      <c r="B2630" s="39">
        <v>3</v>
      </c>
      <c r="C2630" s="32">
        <v>9.10647</v>
      </c>
      <c r="D2630" s="32">
        <v>0.902817740785682</v>
      </c>
      <c r="E2630" s="32">
        <v>1494</v>
      </c>
      <c r="F2630" s="32">
        <v>1500</v>
      </c>
      <c r="G2630" s="32" t="s">
        <v>61</v>
      </c>
      <c r="H2630" s="32" t="s">
        <v>77</v>
      </c>
    </row>
    <row r="2631" spans="2:8">
      <c r="B2631" s="39">
        <v>4</v>
      </c>
      <c r="C2631" s="32">
        <v>9.10647</v>
      </c>
      <c r="D2631" s="32">
        <v>0.902817740785682</v>
      </c>
      <c r="E2631" s="32">
        <v>1970</v>
      </c>
      <c r="F2631" s="32">
        <v>1976</v>
      </c>
      <c r="G2631" s="32" t="s">
        <v>61</v>
      </c>
      <c r="H2631" s="32" t="s">
        <v>77</v>
      </c>
    </row>
    <row r="2633" spans="1:8">
      <c r="A2633" s="35" t="s">
        <v>1221</v>
      </c>
      <c r="B2633" s="39">
        <v>1</v>
      </c>
      <c r="C2633" s="32">
        <v>13.712841</v>
      </c>
      <c r="D2633" s="32">
        <v>0.951030505704367</v>
      </c>
      <c r="E2633" s="32">
        <v>1490</v>
      </c>
      <c r="F2633" s="32">
        <v>1500</v>
      </c>
      <c r="G2633" s="32" t="s">
        <v>61</v>
      </c>
      <c r="H2633" s="32" t="s">
        <v>1222</v>
      </c>
    </row>
    <row r="2634" spans="2:8">
      <c r="B2634" s="39">
        <v>2</v>
      </c>
      <c r="C2634" s="32">
        <v>16.01111</v>
      </c>
      <c r="D2634" s="32">
        <v>0.938875587824458</v>
      </c>
      <c r="E2634" s="32">
        <v>1735</v>
      </c>
      <c r="F2634" s="32">
        <v>1747</v>
      </c>
      <c r="G2634" s="32" t="s">
        <v>61</v>
      </c>
      <c r="H2634" s="32" t="s">
        <v>1223</v>
      </c>
    </row>
    <row r="2635" spans="2:8">
      <c r="B2635" s="39">
        <v>3</v>
      </c>
      <c r="C2635" s="32">
        <v>13.339009</v>
      </c>
      <c r="D2635" s="32">
        <v>0.926040446816251</v>
      </c>
      <c r="E2635" s="32">
        <v>1735</v>
      </c>
      <c r="F2635" s="32">
        <v>1746</v>
      </c>
      <c r="G2635" s="32" t="s">
        <v>61</v>
      </c>
      <c r="H2635" s="32" t="s">
        <v>427</v>
      </c>
    </row>
    <row r="2636" spans="2:8">
      <c r="B2636" s="39">
        <v>4</v>
      </c>
      <c r="C2636" s="32">
        <v>13.86852</v>
      </c>
      <c r="D2636" s="32">
        <v>0.920313091126498</v>
      </c>
      <c r="E2636" s="32">
        <v>1735</v>
      </c>
      <c r="F2636" s="32">
        <v>1748</v>
      </c>
      <c r="G2636" s="32" t="s">
        <v>61</v>
      </c>
      <c r="H2636" s="32" t="s">
        <v>1224</v>
      </c>
    </row>
    <row r="2637" spans="2:8">
      <c r="B2637" s="39">
        <v>5</v>
      </c>
      <c r="C2637" s="32">
        <v>11.575173</v>
      </c>
      <c r="D2637" s="32">
        <v>0.918409551167728</v>
      </c>
      <c r="E2637" s="32">
        <v>961</v>
      </c>
      <c r="F2637" s="32">
        <v>971</v>
      </c>
      <c r="G2637" s="32" t="s">
        <v>61</v>
      </c>
      <c r="H2637" s="32" t="s">
        <v>575</v>
      </c>
    </row>
    <row r="2638" spans="2:8">
      <c r="B2638" s="39">
        <v>6</v>
      </c>
      <c r="C2638" s="32">
        <v>9.660434</v>
      </c>
      <c r="D2638" s="32">
        <v>0.917874115086633</v>
      </c>
      <c r="E2638" s="32">
        <v>964</v>
      </c>
      <c r="F2638" s="32">
        <v>970</v>
      </c>
      <c r="G2638" s="32" t="s">
        <v>63</v>
      </c>
      <c r="H2638" s="32" t="s">
        <v>82</v>
      </c>
    </row>
    <row r="2639" spans="2:8">
      <c r="B2639" s="39">
        <v>7</v>
      </c>
      <c r="C2639" s="32">
        <v>9.660434</v>
      </c>
      <c r="D2639" s="32">
        <v>0.917874115086633</v>
      </c>
      <c r="E2639" s="32">
        <v>1296</v>
      </c>
      <c r="F2639" s="32">
        <v>1302</v>
      </c>
      <c r="G2639" s="32" t="s">
        <v>61</v>
      </c>
      <c r="H2639" s="32" t="s">
        <v>82</v>
      </c>
    </row>
    <row r="2640" spans="2:8">
      <c r="B2640" s="39">
        <v>8</v>
      </c>
      <c r="C2640" s="32">
        <v>9.660434</v>
      </c>
      <c r="D2640" s="32">
        <v>0.917874115086633</v>
      </c>
      <c r="E2640" s="32">
        <v>1774</v>
      </c>
      <c r="F2640" s="32">
        <v>1780</v>
      </c>
      <c r="G2640" s="32" t="s">
        <v>61</v>
      </c>
      <c r="H2640" s="32" t="s">
        <v>82</v>
      </c>
    </row>
    <row r="2641" spans="2:8">
      <c r="B2641" s="39">
        <v>9</v>
      </c>
      <c r="C2641" s="32">
        <v>10.516501</v>
      </c>
      <c r="D2641" s="32">
        <v>0.917148852084948</v>
      </c>
      <c r="E2641" s="32">
        <v>962</v>
      </c>
      <c r="F2641" s="32">
        <v>972</v>
      </c>
      <c r="G2641" s="32" t="s">
        <v>63</v>
      </c>
      <c r="H2641" s="32" t="s">
        <v>576</v>
      </c>
    </row>
    <row r="2642" spans="2:8">
      <c r="B2642" s="39">
        <v>10</v>
      </c>
      <c r="C2642" s="32">
        <v>14.867002</v>
      </c>
      <c r="D2642" s="32">
        <v>0.91614371465657</v>
      </c>
      <c r="E2642" s="32">
        <v>1735</v>
      </c>
      <c r="F2642" s="32">
        <v>1748</v>
      </c>
      <c r="G2642" s="32" t="s">
        <v>61</v>
      </c>
      <c r="H2642" s="32" t="s">
        <v>1224</v>
      </c>
    </row>
    <row r="2643" spans="2:8">
      <c r="B2643" s="39">
        <v>11</v>
      </c>
      <c r="C2643" s="32">
        <v>10.145767</v>
      </c>
      <c r="D2643" s="32">
        <v>0.907811104597052</v>
      </c>
      <c r="E2643" s="32">
        <v>1294</v>
      </c>
      <c r="F2643" s="32">
        <v>1304</v>
      </c>
      <c r="G2643" s="32" t="s">
        <v>61</v>
      </c>
      <c r="H2643" s="32" t="s">
        <v>107</v>
      </c>
    </row>
    <row r="2644" spans="2:8">
      <c r="B2644" s="39">
        <v>12</v>
      </c>
      <c r="C2644" s="32">
        <v>9.10647</v>
      </c>
      <c r="D2644" s="32">
        <v>0.902817740785682</v>
      </c>
      <c r="E2644" s="32">
        <v>1493</v>
      </c>
      <c r="F2644" s="32">
        <v>1499</v>
      </c>
      <c r="G2644" s="32" t="s">
        <v>63</v>
      </c>
      <c r="H2644" s="32" t="s">
        <v>77</v>
      </c>
    </row>
    <row r="2646" spans="1:8">
      <c r="A2646" s="35" t="s">
        <v>1225</v>
      </c>
      <c r="B2646" s="39">
        <v>1</v>
      </c>
      <c r="C2646" s="32">
        <v>14.771095</v>
      </c>
      <c r="D2646" s="32">
        <v>0.948362890799526</v>
      </c>
      <c r="E2646" s="32">
        <v>168</v>
      </c>
      <c r="F2646" s="32">
        <v>179</v>
      </c>
      <c r="G2646" s="32" t="s">
        <v>61</v>
      </c>
      <c r="H2646" s="32" t="s">
        <v>1226</v>
      </c>
    </row>
    <row r="2647" spans="2:8">
      <c r="B2647" s="39">
        <v>2</v>
      </c>
      <c r="C2647" s="32">
        <v>15.563839</v>
      </c>
      <c r="D2647" s="32">
        <v>0.945500964138536</v>
      </c>
      <c r="E2647" s="32">
        <v>168</v>
      </c>
      <c r="F2647" s="32">
        <v>181</v>
      </c>
      <c r="G2647" s="32" t="s">
        <v>61</v>
      </c>
      <c r="H2647" s="32" t="s">
        <v>1227</v>
      </c>
    </row>
    <row r="2648" spans="2:8">
      <c r="B2648" s="39">
        <v>3</v>
      </c>
      <c r="C2648" s="32">
        <v>16.656166</v>
      </c>
      <c r="D2648" s="32">
        <v>0.938446687251239</v>
      </c>
      <c r="E2648" s="32">
        <v>168</v>
      </c>
      <c r="F2648" s="32">
        <v>181</v>
      </c>
      <c r="G2648" s="32" t="s">
        <v>61</v>
      </c>
      <c r="H2648" s="32" t="s">
        <v>1227</v>
      </c>
    </row>
    <row r="2649" spans="2:8">
      <c r="B2649" s="39">
        <v>4</v>
      </c>
      <c r="C2649" s="32">
        <v>16.378353</v>
      </c>
      <c r="D2649" s="32">
        <v>0.937813096041674</v>
      </c>
      <c r="E2649" s="32">
        <v>168</v>
      </c>
      <c r="F2649" s="32">
        <v>180</v>
      </c>
      <c r="G2649" s="32" t="s">
        <v>61</v>
      </c>
      <c r="H2649" s="32" t="s">
        <v>1228</v>
      </c>
    </row>
    <row r="2650" spans="2:8">
      <c r="B2650" s="39">
        <v>5</v>
      </c>
      <c r="C2650" s="32">
        <v>16.024817</v>
      </c>
      <c r="D2650" s="32">
        <v>0.933031697850414</v>
      </c>
      <c r="E2650" s="32">
        <v>168</v>
      </c>
      <c r="F2650" s="32">
        <v>181</v>
      </c>
      <c r="G2650" s="32" t="s">
        <v>61</v>
      </c>
      <c r="H2650" s="32" t="s">
        <v>1227</v>
      </c>
    </row>
    <row r="2651" spans="2:8">
      <c r="B2651" s="39">
        <v>6</v>
      </c>
      <c r="C2651" s="32">
        <v>15.507384</v>
      </c>
      <c r="D2651" s="32">
        <v>0.931341160924534</v>
      </c>
      <c r="E2651" s="32">
        <v>168</v>
      </c>
      <c r="F2651" s="32">
        <v>180</v>
      </c>
      <c r="G2651" s="32" t="s">
        <v>61</v>
      </c>
      <c r="H2651" s="32" t="s">
        <v>1228</v>
      </c>
    </row>
    <row r="2652" spans="2:8">
      <c r="B2652" s="39">
        <v>7</v>
      </c>
      <c r="C2652" s="32">
        <v>15.560155</v>
      </c>
      <c r="D2652" s="32">
        <v>0.930889646831999</v>
      </c>
      <c r="E2652" s="32">
        <v>168</v>
      </c>
      <c r="F2652" s="32">
        <v>180</v>
      </c>
      <c r="G2652" s="32" t="s">
        <v>61</v>
      </c>
      <c r="H2652" s="32" t="s">
        <v>1228</v>
      </c>
    </row>
    <row r="2653" spans="2:8">
      <c r="B2653" s="39">
        <v>8</v>
      </c>
      <c r="C2653" s="32">
        <v>15.563454</v>
      </c>
      <c r="D2653" s="32">
        <v>0.926867846344043</v>
      </c>
      <c r="E2653" s="32">
        <v>168</v>
      </c>
      <c r="F2653" s="32">
        <v>181</v>
      </c>
      <c r="G2653" s="32" t="s">
        <v>61</v>
      </c>
      <c r="H2653" s="32" t="s">
        <v>1227</v>
      </c>
    </row>
    <row r="2654" spans="2:8">
      <c r="B2654" s="39">
        <v>9</v>
      </c>
      <c r="C2654" s="32">
        <v>16.810673</v>
      </c>
      <c r="D2654" s="32">
        <v>0.918169706581635</v>
      </c>
      <c r="E2654" s="32">
        <v>168</v>
      </c>
      <c r="F2654" s="32">
        <v>181</v>
      </c>
      <c r="G2654" s="32" t="s">
        <v>61</v>
      </c>
      <c r="H2654" s="32" t="s">
        <v>1227</v>
      </c>
    </row>
    <row r="2655" spans="2:8">
      <c r="B2655" s="39">
        <v>10</v>
      </c>
      <c r="C2655" s="32">
        <v>16.013876</v>
      </c>
      <c r="D2655" s="32">
        <v>0.91582859438614</v>
      </c>
      <c r="E2655" s="32">
        <v>168</v>
      </c>
      <c r="F2655" s="32">
        <v>180</v>
      </c>
      <c r="G2655" s="32" t="s">
        <v>61</v>
      </c>
      <c r="H2655" s="32" t="s">
        <v>1228</v>
      </c>
    </row>
    <row r="2656" spans="2:8">
      <c r="B2656" s="39">
        <v>11</v>
      </c>
      <c r="C2656" s="32">
        <v>10.694868</v>
      </c>
      <c r="D2656" s="32">
        <v>0.900131248140195</v>
      </c>
      <c r="E2656" s="32">
        <v>168</v>
      </c>
      <c r="F2656" s="32">
        <v>177</v>
      </c>
      <c r="G2656" s="32" t="s">
        <v>61</v>
      </c>
      <c r="H2656" s="32" t="s">
        <v>685</v>
      </c>
    </row>
    <row r="2658" spans="1:8">
      <c r="A2658" s="35" t="s">
        <v>1229</v>
      </c>
      <c r="B2658" s="39">
        <v>1</v>
      </c>
      <c r="C2658" s="32">
        <v>12.689962</v>
      </c>
      <c r="D2658" s="32">
        <v>0.939193846009236</v>
      </c>
      <c r="E2658" s="32">
        <v>216</v>
      </c>
      <c r="F2658" s="32">
        <v>225</v>
      </c>
      <c r="G2658" s="32" t="s">
        <v>61</v>
      </c>
      <c r="H2658" s="32" t="s">
        <v>613</v>
      </c>
    </row>
    <row r="2659" spans="2:8">
      <c r="B2659" s="39">
        <v>2</v>
      </c>
      <c r="C2659" s="32">
        <v>12.098875</v>
      </c>
      <c r="D2659" s="32">
        <v>0.926401274412493</v>
      </c>
      <c r="E2659" s="32">
        <v>1553</v>
      </c>
      <c r="F2659" s="32">
        <v>1563</v>
      </c>
      <c r="G2659" s="32" t="s">
        <v>63</v>
      </c>
      <c r="H2659" s="32" t="s">
        <v>1230</v>
      </c>
    </row>
    <row r="2660" spans="2:8">
      <c r="B2660" s="39">
        <v>3</v>
      </c>
      <c r="C2660" s="32">
        <v>9.660434</v>
      </c>
      <c r="D2660" s="32">
        <v>0.917874115086633</v>
      </c>
      <c r="E2660" s="32">
        <v>1554</v>
      </c>
      <c r="F2660" s="32">
        <v>1560</v>
      </c>
      <c r="G2660" s="32" t="s">
        <v>61</v>
      </c>
      <c r="H2660" s="32" t="s">
        <v>82</v>
      </c>
    </row>
    <row r="2661" spans="2:8">
      <c r="B2661" s="39">
        <v>4</v>
      </c>
      <c r="C2661" s="32">
        <v>11.333661</v>
      </c>
      <c r="D2661" s="32">
        <v>0.912638383147535</v>
      </c>
      <c r="E2661" s="32">
        <v>1343</v>
      </c>
      <c r="F2661" s="32">
        <v>1352</v>
      </c>
      <c r="G2661" s="32" t="s">
        <v>61</v>
      </c>
      <c r="H2661" s="32" t="s">
        <v>907</v>
      </c>
    </row>
    <row r="2662" spans="2:8">
      <c r="B2662" s="39">
        <v>5</v>
      </c>
      <c r="C2662" s="32">
        <v>10.882254</v>
      </c>
      <c r="D2662" s="32">
        <v>0.907835548710329</v>
      </c>
      <c r="E2662" s="32">
        <v>285</v>
      </c>
      <c r="F2662" s="32">
        <v>295</v>
      </c>
      <c r="G2662" s="32" t="s">
        <v>63</v>
      </c>
      <c r="H2662" s="32" t="s">
        <v>1231</v>
      </c>
    </row>
    <row r="2663" spans="2:8">
      <c r="B2663" s="39">
        <v>6</v>
      </c>
      <c r="C2663" s="32">
        <v>10.988549</v>
      </c>
      <c r="D2663" s="32">
        <v>0.905881326450592</v>
      </c>
      <c r="E2663" s="32">
        <v>1433</v>
      </c>
      <c r="F2663" s="32">
        <v>1442</v>
      </c>
      <c r="G2663" s="32" t="s">
        <v>63</v>
      </c>
      <c r="H2663" s="32" t="s">
        <v>422</v>
      </c>
    </row>
    <row r="2664" spans="2:8">
      <c r="B2664" s="39">
        <v>7</v>
      </c>
      <c r="C2664" s="32">
        <v>10.010353</v>
      </c>
      <c r="D2664" s="32">
        <v>0.904400405391404</v>
      </c>
      <c r="E2664" s="32">
        <v>1552</v>
      </c>
      <c r="F2664" s="32">
        <v>1562</v>
      </c>
      <c r="G2664" s="32" t="s">
        <v>61</v>
      </c>
      <c r="H2664" s="32" t="s">
        <v>1232</v>
      </c>
    </row>
    <row r="2665" spans="2:8">
      <c r="B2665" s="39">
        <v>8</v>
      </c>
      <c r="C2665" s="32">
        <v>9.962538</v>
      </c>
      <c r="D2665" s="32">
        <v>0.903196072493968</v>
      </c>
      <c r="E2665" s="32">
        <v>284</v>
      </c>
      <c r="F2665" s="32">
        <v>294</v>
      </c>
      <c r="G2665" s="32" t="s">
        <v>61</v>
      </c>
      <c r="H2665" s="32" t="s">
        <v>216</v>
      </c>
    </row>
    <row r="2666" spans="2:8">
      <c r="B2666" s="39">
        <v>9</v>
      </c>
      <c r="C2666" s="32">
        <v>9.10647</v>
      </c>
      <c r="D2666" s="32">
        <v>0.902817740785682</v>
      </c>
      <c r="E2666" s="32">
        <v>286</v>
      </c>
      <c r="F2666" s="32">
        <v>292</v>
      </c>
      <c r="G2666" s="32" t="s">
        <v>61</v>
      </c>
      <c r="H2666" s="32" t="s">
        <v>77</v>
      </c>
    </row>
    <row r="2668" spans="1:8">
      <c r="A2668" s="35" t="s">
        <v>1233</v>
      </c>
      <c r="B2668" s="39">
        <v>1</v>
      </c>
      <c r="C2668" s="32">
        <v>12.200883</v>
      </c>
      <c r="D2668" s="32">
        <v>0.927957921418326</v>
      </c>
      <c r="E2668" s="32">
        <v>115</v>
      </c>
      <c r="F2668" s="32">
        <v>125</v>
      </c>
      <c r="G2668" s="32" t="s">
        <v>61</v>
      </c>
      <c r="H2668" s="32" t="s">
        <v>299</v>
      </c>
    </row>
    <row r="2669" spans="2:8">
      <c r="B2669" s="39">
        <v>2</v>
      </c>
      <c r="C2669" s="32">
        <v>9.660434</v>
      </c>
      <c r="D2669" s="32">
        <v>0.917874115086633</v>
      </c>
      <c r="E2669" s="32">
        <v>778</v>
      </c>
      <c r="F2669" s="32">
        <v>784</v>
      </c>
      <c r="G2669" s="32" t="s">
        <v>63</v>
      </c>
      <c r="H2669" s="32" t="s">
        <v>82</v>
      </c>
    </row>
    <row r="2670" spans="2:8">
      <c r="B2670" s="39">
        <v>3</v>
      </c>
      <c r="C2670" s="32">
        <v>12.211153</v>
      </c>
      <c r="D2670" s="32">
        <v>0.908460142125139</v>
      </c>
      <c r="E2670" s="32">
        <v>1128</v>
      </c>
      <c r="F2670" s="32">
        <v>1139</v>
      </c>
      <c r="G2670" s="32" t="s">
        <v>61</v>
      </c>
      <c r="H2670" s="32" t="s">
        <v>1012</v>
      </c>
    </row>
    <row r="2671" spans="2:8">
      <c r="B2671" s="39">
        <v>4</v>
      </c>
      <c r="C2671" s="32">
        <v>10.069685</v>
      </c>
      <c r="D2671" s="32">
        <v>0.905894808177337</v>
      </c>
      <c r="E2671" s="32">
        <v>116</v>
      </c>
      <c r="F2671" s="32">
        <v>126</v>
      </c>
      <c r="G2671" s="32" t="s">
        <v>63</v>
      </c>
      <c r="H2671" s="32" t="s">
        <v>668</v>
      </c>
    </row>
    <row r="2672" spans="2:8">
      <c r="B2672" s="39">
        <v>5</v>
      </c>
      <c r="C2672" s="32">
        <v>9.10647</v>
      </c>
      <c r="D2672" s="32">
        <v>0.902817740785682</v>
      </c>
      <c r="E2672" s="32">
        <v>118</v>
      </c>
      <c r="F2672" s="32">
        <v>124</v>
      </c>
      <c r="G2672" s="32" t="s">
        <v>63</v>
      </c>
      <c r="H2672" s="32" t="s">
        <v>77</v>
      </c>
    </row>
    <row r="2674" spans="1:8">
      <c r="A2674" s="35" t="s">
        <v>1234</v>
      </c>
      <c r="B2674" s="39">
        <v>1</v>
      </c>
      <c r="C2674" s="32">
        <v>9.660434</v>
      </c>
      <c r="D2674" s="32">
        <v>0.917874115086633</v>
      </c>
      <c r="E2674" s="32">
        <v>1660</v>
      </c>
      <c r="F2674" s="32">
        <v>1666</v>
      </c>
      <c r="G2674" s="32" t="s">
        <v>63</v>
      </c>
      <c r="H2674" s="32" t="s">
        <v>82</v>
      </c>
    </row>
    <row r="2675" spans="2:8">
      <c r="B2675" s="39">
        <v>2</v>
      </c>
      <c r="C2675" s="32">
        <v>9.660434</v>
      </c>
      <c r="D2675" s="32">
        <v>0.917874115086633</v>
      </c>
      <c r="E2675" s="32">
        <v>1693</v>
      </c>
      <c r="F2675" s="32">
        <v>1699</v>
      </c>
      <c r="G2675" s="32" t="s">
        <v>61</v>
      </c>
      <c r="H2675" s="32" t="s">
        <v>82</v>
      </c>
    </row>
    <row r="2676" spans="2:8">
      <c r="B2676" s="39">
        <v>3</v>
      </c>
      <c r="C2676" s="32">
        <v>10.133045</v>
      </c>
      <c r="D2676" s="32">
        <v>0.907490672971303</v>
      </c>
      <c r="E2676" s="32">
        <v>1691</v>
      </c>
      <c r="F2676" s="32">
        <v>1701</v>
      </c>
      <c r="G2676" s="32" t="s">
        <v>61</v>
      </c>
      <c r="H2676" s="32" t="s">
        <v>1235</v>
      </c>
    </row>
    <row r="2677" spans="2:8">
      <c r="B2677" s="39">
        <v>4</v>
      </c>
      <c r="C2677" s="32">
        <v>10.779479</v>
      </c>
      <c r="D2677" s="32">
        <v>0.906267200983755</v>
      </c>
      <c r="E2677" s="32">
        <v>1692</v>
      </c>
      <c r="F2677" s="32">
        <v>1702</v>
      </c>
      <c r="G2677" s="32" t="s">
        <v>63</v>
      </c>
      <c r="H2677" s="32" t="s">
        <v>1236</v>
      </c>
    </row>
    <row r="2678" spans="2:8">
      <c r="B2678" s="39">
        <v>5</v>
      </c>
      <c r="C2678" s="32">
        <v>9.220272</v>
      </c>
      <c r="D2678" s="32">
        <v>0.905910804407735</v>
      </c>
      <c r="E2678" s="32">
        <v>692</v>
      </c>
      <c r="F2678" s="32">
        <v>698</v>
      </c>
      <c r="G2678" s="32" t="s">
        <v>63</v>
      </c>
      <c r="H2678" s="32" t="s">
        <v>65</v>
      </c>
    </row>
    <row r="2679" spans="2:8">
      <c r="B2679" s="39">
        <v>6</v>
      </c>
      <c r="C2679" s="32">
        <v>9.10647</v>
      </c>
      <c r="D2679" s="32">
        <v>0.902817740785682</v>
      </c>
      <c r="E2679" s="32">
        <v>1100</v>
      </c>
      <c r="F2679" s="32">
        <v>1106</v>
      </c>
      <c r="G2679" s="32" t="s">
        <v>61</v>
      </c>
      <c r="H2679" s="32" t="s">
        <v>77</v>
      </c>
    </row>
    <row r="2680" spans="2:8">
      <c r="B2680" s="39">
        <v>7</v>
      </c>
      <c r="C2680" s="32">
        <v>9.898741</v>
      </c>
      <c r="D2680" s="32">
        <v>0.90158920637432</v>
      </c>
      <c r="E2680" s="32">
        <v>1098</v>
      </c>
      <c r="F2680" s="32">
        <v>1108</v>
      </c>
      <c r="G2680" s="32" t="s">
        <v>61</v>
      </c>
      <c r="H2680" s="32" t="s">
        <v>127</v>
      </c>
    </row>
    <row r="2682" spans="1:8">
      <c r="A2682" s="35" t="s">
        <v>1237</v>
      </c>
      <c r="B2682" s="39">
        <v>1</v>
      </c>
      <c r="C2682" s="32">
        <v>11.865231</v>
      </c>
      <c r="D2682" s="32">
        <v>0.922835843594856</v>
      </c>
      <c r="E2682" s="32">
        <v>1189</v>
      </c>
      <c r="F2682" s="32">
        <v>1199</v>
      </c>
      <c r="G2682" s="32" t="s">
        <v>63</v>
      </c>
      <c r="H2682" s="32" t="s">
        <v>1238</v>
      </c>
    </row>
    <row r="2683" spans="2:8">
      <c r="B2683" s="39">
        <v>2</v>
      </c>
      <c r="C2683" s="32">
        <v>9.220272</v>
      </c>
      <c r="D2683" s="32">
        <v>0.905910804407735</v>
      </c>
      <c r="E2683" s="32">
        <v>1953</v>
      </c>
      <c r="F2683" s="32">
        <v>1959</v>
      </c>
      <c r="G2683" s="32" t="s">
        <v>61</v>
      </c>
      <c r="H2683" s="32" t="s">
        <v>65</v>
      </c>
    </row>
    <row r="2684" spans="2:8">
      <c r="B2684" s="39">
        <v>3</v>
      </c>
      <c r="C2684" s="32">
        <v>9.10647</v>
      </c>
      <c r="D2684" s="32">
        <v>0.902817740785682</v>
      </c>
      <c r="E2684" s="32">
        <v>100</v>
      </c>
      <c r="F2684" s="32">
        <v>106</v>
      </c>
      <c r="G2684" s="32" t="s">
        <v>63</v>
      </c>
      <c r="H2684" s="32" t="s">
        <v>77</v>
      </c>
    </row>
    <row r="2686" spans="1:8">
      <c r="A2686" s="35" t="s">
        <v>1239</v>
      </c>
      <c r="B2686" s="39">
        <v>1</v>
      </c>
      <c r="C2686" s="32">
        <v>12.682061</v>
      </c>
      <c r="D2686" s="32">
        <v>0.999999995741058</v>
      </c>
      <c r="E2686" s="32">
        <v>816</v>
      </c>
      <c r="F2686" s="32">
        <v>822</v>
      </c>
      <c r="G2686" s="32" t="s">
        <v>63</v>
      </c>
      <c r="H2686" s="32" t="s">
        <v>112</v>
      </c>
    </row>
    <row r="2687" spans="2:8">
      <c r="B2687" s="39">
        <v>2</v>
      </c>
      <c r="C2687" s="32">
        <v>13.4351845</v>
      </c>
      <c r="D2687" s="32">
        <v>0.990662232427627</v>
      </c>
      <c r="E2687" s="32">
        <v>814</v>
      </c>
      <c r="F2687" s="32">
        <v>824</v>
      </c>
      <c r="G2687" s="32" t="s">
        <v>63</v>
      </c>
      <c r="H2687" s="32" t="s">
        <v>633</v>
      </c>
    </row>
    <row r="2688" spans="2:8">
      <c r="B2688" s="39">
        <v>3</v>
      </c>
      <c r="C2688" s="32">
        <v>13.710896</v>
      </c>
      <c r="D2688" s="32">
        <v>0.951000817308455</v>
      </c>
      <c r="E2688" s="32">
        <v>813</v>
      </c>
      <c r="F2688" s="32">
        <v>823</v>
      </c>
      <c r="G2688" s="32" t="s">
        <v>61</v>
      </c>
      <c r="H2688" s="32" t="s">
        <v>245</v>
      </c>
    </row>
    <row r="2689" spans="2:8">
      <c r="B2689" s="39">
        <v>4</v>
      </c>
      <c r="C2689" s="32">
        <v>15.746057</v>
      </c>
      <c r="D2689" s="32">
        <v>0.928965682518726</v>
      </c>
      <c r="E2689" s="32">
        <v>1309</v>
      </c>
      <c r="F2689" s="32">
        <v>1322</v>
      </c>
      <c r="G2689" s="32" t="s">
        <v>63</v>
      </c>
      <c r="H2689" s="32" t="s">
        <v>1240</v>
      </c>
    </row>
    <row r="2690" spans="2:8">
      <c r="B2690" s="39">
        <v>5</v>
      </c>
      <c r="C2690" s="32">
        <v>15.22895</v>
      </c>
      <c r="D2690" s="32">
        <v>0.927176503406568</v>
      </c>
      <c r="E2690" s="32">
        <v>1310</v>
      </c>
      <c r="F2690" s="32">
        <v>1322</v>
      </c>
      <c r="G2690" s="32" t="s">
        <v>63</v>
      </c>
      <c r="H2690" s="32" t="s">
        <v>1241</v>
      </c>
    </row>
    <row r="2691" spans="2:8">
      <c r="B2691" s="39">
        <v>6</v>
      </c>
      <c r="C2691" s="32">
        <v>14.715843</v>
      </c>
      <c r="D2691" s="32">
        <v>0.916599314039607</v>
      </c>
      <c r="E2691" s="32">
        <v>1310</v>
      </c>
      <c r="F2691" s="32">
        <v>1322</v>
      </c>
      <c r="G2691" s="32" t="s">
        <v>63</v>
      </c>
      <c r="H2691" s="32" t="s">
        <v>1241</v>
      </c>
    </row>
    <row r="2692" spans="2:8">
      <c r="B2692" s="39">
        <v>7</v>
      </c>
      <c r="C2692" s="32">
        <v>14.719</v>
      </c>
      <c r="D2692" s="32">
        <v>0.912763407759063</v>
      </c>
      <c r="E2692" s="32">
        <v>1309</v>
      </c>
      <c r="F2692" s="32">
        <v>1322</v>
      </c>
      <c r="G2692" s="32" t="s">
        <v>63</v>
      </c>
      <c r="H2692" s="32" t="s">
        <v>1240</v>
      </c>
    </row>
    <row r="2693" spans="2:8">
      <c r="B2693" s="39">
        <v>8</v>
      </c>
      <c r="C2693" s="32">
        <v>11.233874</v>
      </c>
      <c r="D2693" s="32">
        <v>0.910684625864852</v>
      </c>
      <c r="E2693" s="32">
        <v>813</v>
      </c>
      <c r="F2693" s="32">
        <v>822</v>
      </c>
      <c r="G2693" s="32" t="s">
        <v>63</v>
      </c>
      <c r="H2693" s="32" t="s">
        <v>251</v>
      </c>
    </row>
    <row r="2694" spans="2:8">
      <c r="B2694" s="39">
        <v>9</v>
      </c>
      <c r="C2694" s="32">
        <v>14.621636</v>
      </c>
      <c r="D2694" s="32">
        <v>0.903682215059958</v>
      </c>
      <c r="E2694" s="32">
        <v>1309</v>
      </c>
      <c r="F2694" s="32">
        <v>1322</v>
      </c>
      <c r="G2694" s="32" t="s">
        <v>63</v>
      </c>
      <c r="H2694" s="32" t="s">
        <v>1240</v>
      </c>
    </row>
    <row r="2695" spans="2:8">
      <c r="B2695" s="39">
        <v>10</v>
      </c>
      <c r="C2695" s="32">
        <v>9.10647</v>
      </c>
      <c r="D2695" s="32">
        <v>0.902817740785682</v>
      </c>
      <c r="E2695" s="32">
        <v>1925</v>
      </c>
      <c r="F2695" s="32">
        <v>1931</v>
      </c>
      <c r="G2695" s="32" t="s">
        <v>63</v>
      </c>
      <c r="H2695" s="32" t="s">
        <v>77</v>
      </c>
    </row>
    <row r="2696" spans="2:8">
      <c r="B2696" s="39">
        <v>11</v>
      </c>
      <c r="C2696" s="32">
        <v>14.347074</v>
      </c>
      <c r="D2696" s="32">
        <v>0.902736707957018</v>
      </c>
      <c r="E2696" s="32">
        <v>1310</v>
      </c>
      <c r="F2696" s="32">
        <v>1322</v>
      </c>
      <c r="G2696" s="32" t="s">
        <v>63</v>
      </c>
      <c r="H2696" s="32" t="s">
        <v>1241</v>
      </c>
    </row>
    <row r="2698" spans="1:8">
      <c r="A2698" s="35" t="s">
        <v>1242</v>
      </c>
      <c r="B2698" s="39">
        <v>1</v>
      </c>
      <c r="C2698" s="32">
        <v>12.682061</v>
      </c>
      <c r="D2698" s="32">
        <v>0.999999995741058</v>
      </c>
      <c r="E2698" s="32">
        <v>326</v>
      </c>
      <c r="F2698" s="32">
        <v>332</v>
      </c>
      <c r="G2698" s="32" t="s">
        <v>63</v>
      </c>
      <c r="H2698" s="32" t="s">
        <v>112</v>
      </c>
    </row>
    <row r="2699" spans="2:8">
      <c r="B2699" s="39">
        <v>2</v>
      </c>
      <c r="C2699" s="32">
        <v>13.006845</v>
      </c>
      <c r="D2699" s="32">
        <v>0.979873583028928</v>
      </c>
      <c r="E2699" s="32">
        <v>324</v>
      </c>
      <c r="F2699" s="32">
        <v>334</v>
      </c>
      <c r="G2699" s="32" t="s">
        <v>63</v>
      </c>
      <c r="H2699" s="32" t="s">
        <v>1243</v>
      </c>
    </row>
    <row r="2700" spans="2:8">
      <c r="B2700" s="39">
        <v>3</v>
      </c>
      <c r="C2700" s="32">
        <v>13.710896</v>
      </c>
      <c r="D2700" s="32">
        <v>0.951000817308455</v>
      </c>
      <c r="E2700" s="32">
        <v>323</v>
      </c>
      <c r="F2700" s="32">
        <v>333</v>
      </c>
      <c r="G2700" s="32" t="s">
        <v>61</v>
      </c>
      <c r="H2700" s="32" t="s">
        <v>245</v>
      </c>
    </row>
    <row r="2701" spans="2:8">
      <c r="B2701" s="39">
        <v>4</v>
      </c>
      <c r="C2701" s="32">
        <v>14.741944</v>
      </c>
      <c r="D2701" s="32">
        <v>0.933289825220614</v>
      </c>
      <c r="E2701" s="32">
        <v>319</v>
      </c>
      <c r="F2701" s="32">
        <v>332</v>
      </c>
      <c r="G2701" s="32" t="s">
        <v>63</v>
      </c>
      <c r="H2701" s="32" t="s">
        <v>1244</v>
      </c>
    </row>
    <row r="2702" spans="2:8">
      <c r="B2702" s="39">
        <v>5</v>
      </c>
      <c r="C2702" s="32">
        <v>13.597101</v>
      </c>
      <c r="D2702" s="32">
        <v>0.930063419326341</v>
      </c>
      <c r="E2702" s="32">
        <v>321</v>
      </c>
      <c r="F2702" s="32">
        <v>332</v>
      </c>
      <c r="G2702" s="32" t="s">
        <v>63</v>
      </c>
      <c r="H2702" s="32" t="s">
        <v>824</v>
      </c>
    </row>
    <row r="2703" spans="2:8">
      <c r="B2703" s="39">
        <v>6</v>
      </c>
      <c r="C2703" s="32">
        <v>9.660434</v>
      </c>
      <c r="D2703" s="32">
        <v>0.917874115086633</v>
      </c>
      <c r="E2703" s="32">
        <v>972</v>
      </c>
      <c r="F2703" s="32">
        <v>978</v>
      </c>
      <c r="G2703" s="32" t="s">
        <v>61</v>
      </c>
      <c r="H2703" s="32" t="s">
        <v>82</v>
      </c>
    </row>
    <row r="2704" spans="2:8">
      <c r="B2704" s="39">
        <v>7</v>
      </c>
      <c r="C2704" s="32">
        <v>11.233874</v>
      </c>
      <c r="D2704" s="32">
        <v>0.910684625864852</v>
      </c>
      <c r="E2704" s="32">
        <v>323</v>
      </c>
      <c r="F2704" s="32">
        <v>332</v>
      </c>
      <c r="G2704" s="32" t="s">
        <v>63</v>
      </c>
      <c r="H2704" s="32" t="s">
        <v>251</v>
      </c>
    </row>
    <row r="2705" spans="2:8">
      <c r="B2705" s="39">
        <v>8</v>
      </c>
      <c r="C2705" s="32">
        <v>12.771777</v>
      </c>
      <c r="D2705" s="32">
        <v>0.907115006718964</v>
      </c>
      <c r="E2705" s="32">
        <v>320</v>
      </c>
      <c r="F2705" s="32">
        <v>332</v>
      </c>
      <c r="G2705" s="32" t="s">
        <v>63</v>
      </c>
      <c r="H2705" s="32" t="s">
        <v>1245</v>
      </c>
    </row>
    <row r="2706" spans="2:8">
      <c r="B2706" s="39">
        <v>9</v>
      </c>
      <c r="C2706" s="32">
        <v>9.220272</v>
      </c>
      <c r="D2706" s="32">
        <v>0.905910804407735</v>
      </c>
      <c r="E2706" s="32">
        <v>1732</v>
      </c>
      <c r="F2706" s="32">
        <v>1738</v>
      </c>
      <c r="G2706" s="32" t="s">
        <v>63</v>
      </c>
      <c r="H2706" s="32" t="s">
        <v>65</v>
      </c>
    </row>
    <row r="2707" spans="2:8">
      <c r="B2707" s="39">
        <v>10</v>
      </c>
      <c r="C2707" s="32">
        <v>10.597353</v>
      </c>
      <c r="D2707" s="32">
        <v>0.903487945085502</v>
      </c>
      <c r="E2707" s="32">
        <v>971</v>
      </c>
      <c r="F2707" s="32">
        <v>981</v>
      </c>
      <c r="G2707" s="32" t="s">
        <v>63</v>
      </c>
      <c r="H2707" s="32" t="s">
        <v>1246</v>
      </c>
    </row>
    <row r="2708" spans="2:8">
      <c r="B2708" s="39">
        <v>11</v>
      </c>
      <c r="C2708" s="32">
        <v>9.10647</v>
      </c>
      <c r="D2708" s="32">
        <v>0.902817740785682</v>
      </c>
      <c r="E2708" s="32">
        <v>377</v>
      </c>
      <c r="F2708" s="32">
        <v>383</v>
      </c>
      <c r="G2708" s="32" t="s">
        <v>61</v>
      </c>
      <c r="H2708" s="32" t="s">
        <v>77</v>
      </c>
    </row>
    <row r="2709" spans="2:8">
      <c r="B2709" s="39">
        <v>12</v>
      </c>
      <c r="C2709" s="32">
        <v>9.10647</v>
      </c>
      <c r="D2709" s="32">
        <v>0.902817740785682</v>
      </c>
      <c r="E2709" s="32">
        <v>1074</v>
      </c>
      <c r="F2709" s="32">
        <v>1080</v>
      </c>
      <c r="G2709" s="32" t="s">
        <v>61</v>
      </c>
      <c r="H2709" s="32" t="s">
        <v>77</v>
      </c>
    </row>
    <row r="2710" spans="2:8">
      <c r="B2710" s="39">
        <v>13</v>
      </c>
      <c r="C2710" s="32">
        <v>9.10647</v>
      </c>
      <c r="D2710" s="32">
        <v>0.902817740785682</v>
      </c>
      <c r="E2710" s="32">
        <v>1375</v>
      </c>
      <c r="F2710" s="32">
        <v>1381</v>
      </c>
      <c r="G2710" s="32" t="s">
        <v>63</v>
      </c>
      <c r="H2710" s="32" t="s">
        <v>77</v>
      </c>
    </row>
    <row r="2711" spans="2:8">
      <c r="B2711" s="39">
        <v>14</v>
      </c>
      <c r="C2711" s="32">
        <v>9.850936</v>
      </c>
      <c r="D2711" s="32">
        <v>0.900385137700863</v>
      </c>
      <c r="E2711" s="32">
        <v>970</v>
      </c>
      <c r="F2711" s="32">
        <v>980</v>
      </c>
      <c r="G2711" s="32" t="s">
        <v>61</v>
      </c>
      <c r="H2711" s="32" t="s">
        <v>1247</v>
      </c>
    </row>
    <row r="2713" spans="1:8">
      <c r="A2713" s="35" t="s">
        <v>1248</v>
      </c>
      <c r="B2713" s="39">
        <v>1</v>
      </c>
      <c r="C2713" s="32">
        <v>15.925644</v>
      </c>
      <c r="D2713" s="32">
        <v>0.966359259465988</v>
      </c>
      <c r="E2713" s="32">
        <v>1285</v>
      </c>
      <c r="F2713" s="32">
        <v>1296</v>
      </c>
      <c r="G2713" s="32" t="s">
        <v>63</v>
      </c>
      <c r="H2713" s="32" t="s">
        <v>463</v>
      </c>
    </row>
    <row r="2714" spans="2:8">
      <c r="B2714" s="39">
        <v>2</v>
      </c>
      <c r="C2714" s="32">
        <v>13.526909</v>
      </c>
      <c r="D2714" s="32">
        <v>0.955580692529454</v>
      </c>
      <c r="E2714" s="32">
        <v>1287</v>
      </c>
      <c r="F2714" s="32">
        <v>1296</v>
      </c>
      <c r="G2714" s="32" t="s">
        <v>63</v>
      </c>
      <c r="H2714" s="32" t="s">
        <v>464</v>
      </c>
    </row>
    <row r="2715" spans="2:8">
      <c r="B2715" s="39">
        <v>3</v>
      </c>
      <c r="C2715" s="32">
        <v>15.641833</v>
      </c>
      <c r="D2715" s="32">
        <v>0.946659749886036</v>
      </c>
      <c r="E2715" s="32">
        <v>1283</v>
      </c>
      <c r="F2715" s="32">
        <v>1296</v>
      </c>
      <c r="G2715" s="32" t="s">
        <v>63</v>
      </c>
      <c r="H2715" s="32" t="s">
        <v>1249</v>
      </c>
    </row>
    <row r="2716" spans="2:8">
      <c r="B2716" s="39">
        <v>4</v>
      </c>
      <c r="C2716" s="32">
        <v>14.831118</v>
      </c>
      <c r="D2716" s="32">
        <v>0.921225975812986</v>
      </c>
      <c r="E2716" s="32">
        <v>1284</v>
      </c>
      <c r="F2716" s="32">
        <v>1296</v>
      </c>
      <c r="G2716" s="32" t="s">
        <v>63</v>
      </c>
      <c r="H2716" s="32" t="s">
        <v>1250</v>
      </c>
    </row>
    <row r="2717" spans="2:8">
      <c r="B2717" s="39">
        <v>5</v>
      </c>
      <c r="C2717" s="32">
        <v>13.416326</v>
      </c>
      <c r="D2717" s="32">
        <v>0.918319003899689</v>
      </c>
      <c r="E2717" s="32">
        <v>1284</v>
      </c>
      <c r="F2717" s="32">
        <v>1296</v>
      </c>
      <c r="G2717" s="32" t="s">
        <v>63</v>
      </c>
      <c r="H2717" s="32" t="s">
        <v>1250</v>
      </c>
    </row>
    <row r="2718" spans="2:8">
      <c r="B2718" s="39">
        <v>6</v>
      </c>
      <c r="C2718" s="32">
        <v>14.638306</v>
      </c>
      <c r="D2718" s="32">
        <v>0.915286958444371</v>
      </c>
      <c r="E2718" s="32">
        <v>1284</v>
      </c>
      <c r="F2718" s="32">
        <v>1296</v>
      </c>
      <c r="G2718" s="32" t="s">
        <v>63</v>
      </c>
      <c r="H2718" s="32" t="s">
        <v>1250</v>
      </c>
    </row>
    <row r="2719" spans="2:8">
      <c r="B2719" s="39">
        <v>7</v>
      </c>
      <c r="C2719" s="32">
        <v>9.220272</v>
      </c>
      <c r="D2719" s="32">
        <v>0.905910804407735</v>
      </c>
      <c r="E2719" s="32">
        <v>1890</v>
      </c>
      <c r="F2719" s="32">
        <v>1896</v>
      </c>
      <c r="G2719" s="32" t="s">
        <v>63</v>
      </c>
      <c r="H2719" s="32" t="s">
        <v>65</v>
      </c>
    </row>
    <row r="2720" spans="2:8">
      <c r="B2720" s="39">
        <v>8</v>
      </c>
      <c r="C2720" s="32">
        <v>14.214571</v>
      </c>
      <c r="D2720" s="32">
        <v>0.904338215252416</v>
      </c>
      <c r="E2720" s="32">
        <v>1283</v>
      </c>
      <c r="F2720" s="32">
        <v>1296</v>
      </c>
      <c r="G2720" s="32" t="s">
        <v>63</v>
      </c>
      <c r="H2720" s="32" t="s">
        <v>1249</v>
      </c>
    </row>
    <row r="2722" spans="1:8">
      <c r="A2722" s="35" t="s">
        <v>1251</v>
      </c>
      <c r="B2722" s="39">
        <v>1</v>
      </c>
      <c r="C2722" s="32">
        <v>9.660434</v>
      </c>
      <c r="D2722" s="32">
        <v>0.917874115086633</v>
      </c>
      <c r="E2722" s="32">
        <v>1667</v>
      </c>
      <c r="F2722" s="32">
        <v>1673</v>
      </c>
      <c r="G2722" s="32" t="s">
        <v>61</v>
      </c>
      <c r="H2722" s="32" t="s">
        <v>82</v>
      </c>
    </row>
    <row r="2723" spans="2:8">
      <c r="B2723" s="39">
        <v>2</v>
      </c>
      <c r="C2723" s="32">
        <v>9.660434</v>
      </c>
      <c r="D2723" s="32">
        <v>0.917874115086633</v>
      </c>
      <c r="E2723" s="32">
        <v>1917</v>
      </c>
      <c r="F2723" s="32">
        <v>1923</v>
      </c>
      <c r="G2723" s="32" t="s">
        <v>63</v>
      </c>
      <c r="H2723" s="32" t="s">
        <v>82</v>
      </c>
    </row>
    <row r="2724" spans="2:8">
      <c r="B2724" s="39">
        <v>3</v>
      </c>
      <c r="C2724" s="32">
        <v>10.452704</v>
      </c>
      <c r="D2724" s="32">
        <v>0.915541985965301</v>
      </c>
      <c r="E2724" s="32">
        <v>1915</v>
      </c>
      <c r="F2724" s="32">
        <v>1925</v>
      </c>
      <c r="G2724" s="32" t="s">
        <v>63</v>
      </c>
      <c r="H2724" s="32" t="s">
        <v>294</v>
      </c>
    </row>
    <row r="2725" spans="2:8">
      <c r="B2725" s="39">
        <v>4</v>
      </c>
      <c r="C2725" s="32">
        <v>10.008642</v>
      </c>
      <c r="D2725" s="32">
        <v>0.904357312862424</v>
      </c>
      <c r="E2725" s="32">
        <v>1665</v>
      </c>
      <c r="F2725" s="32">
        <v>1675</v>
      </c>
      <c r="G2725" s="32" t="s">
        <v>61</v>
      </c>
      <c r="H2725" s="32" t="s">
        <v>1252</v>
      </c>
    </row>
    <row r="2727" spans="1:8">
      <c r="A2727" s="35" t="s">
        <v>1253</v>
      </c>
      <c r="B2727" s="39">
        <v>1</v>
      </c>
      <c r="C2727" s="32">
        <v>12.288357</v>
      </c>
      <c r="D2727" s="32">
        <v>0.93133067969294</v>
      </c>
      <c r="E2727" s="32">
        <v>1320</v>
      </c>
      <c r="F2727" s="32">
        <v>1329</v>
      </c>
      <c r="G2727" s="32" t="s">
        <v>61</v>
      </c>
      <c r="H2727" s="32" t="s">
        <v>354</v>
      </c>
    </row>
    <row r="2729" spans="1:8">
      <c r="A2729" s="35" t="s">
        <v>1254</v>
      </c>
      <c r="B2729" s="39">
        <v>1</v>
      </c>
      <c r="C2729" s="32">
        <v>9.10647</v>
      </c>
      <c r="D2729" s="32">
        <v>0.902817740785682</v>
      </c>
      <c r="E2729" s="32">
        <v>830</v>
      </c>
      <c r="F2729" s="32">
        <v>836</v>
      </c>
      <c r="G2729" s="32" t="s">
        <v>61</v>
      </c>
      <c r="H2729" s="32" t="s">
        <v>77</v>
      </c>
    </row>
    <row r="2731" spans="1:8">
      <c r="A2731" s="35" t="s">
        <v>1255</v>
      </c>
      <c r="B2731" s="39">
        <v>1</v>
      </c>
      <c r="C2731" s="32">
        <v>11.989313</v>
      </c>
      <c r="D2731" s="32">
        <v>0.924729352022339</v>
      </c>
      <c r="E2731" s="32">
        <v>1603</v>
      </c>
      <c r="F2731" s="32">
        <v>1613</v>
      </c>
      <c r="G2731" s="32" t="s">
        <v>61</v>
      </c>
      <c r="H2731" s="32" t="s">
        <v>1256</v>
      </c>
    </row>
    <row r="2733" spans="1:8">
      <c r="A2733" s="35" t="s">
        <v>1257</v>
      </c>
      <c r="B2733" s="39">
        <v>1</v>
      </c>
      <c r="C2733" s="32">
        <v>14.439291</v>
      </c>
      <c r="D2733" s="32">
        <v>0.973444517862105</v>
      </c>
      <c r="E2733" s="32">
        <v>616</v>
      </c>
      <c r="F2733" s="32">
        <v>625</v>
      </c>
      <c r="G2733" s="32" t="s">
        <v>61</v>
      </c>
      <c r="H2733" s="32" t="s">
        <v>1074</v>
      </c>
    </row>
    <row r="2734" spans="2:8">
      <c r="B2734" s="39">
        <v>2</v>
      </c>
      <c r="C2734" s="32">
        <v>12.558267</v>
      </c>
      <c r="D2734" s="32">
        <v>0.933411621534756</v>
      </c>
      <c r="E2734" s="32">
        <v>615</v>
      </c>
      <c r="F2734" s="32">
        <v>625</v>
      </c>
      <c r="G2734" s="32" t="s">
        <v>63</v>
      </c>
      <c r="H2734" s="32" t="s">
        <v>1078</v>
      </c>
    </row>
    <row r="2735" spans="2:8">
      <c r="B2735" s="39">
        <v>3</v>
      </c>
      <c r="C2735" s="32">
        <v>13.620405</v>
      </c>
      <c r="D2735" s="32">
        <v>0.92186646056765</v>
      </c>
      <c r="E2735" s="32">
        <v>616</v>
      </c>
      <c r="F2735" s="32">
        <v>628</v>
      </c>
      <c r="G2735" s="32" t="s">
        <v>61</v>
      </c>
      <c r="H2735" s="32" t="s">
        <v>1258</v>
      </c>
    </row>
    <row r="2736" spans="2:8">
      <c r="B2736" s="39">
        <v>4</v>
      </c>
      <c r="C2736" s="32">
        <v>12.157891</v>
      </c>
      <c r="D2736" s="32">
        <v>0.907629931793962</v>
      </c>
      <c r="E2736" s="32">
        <v>616</v>
      </c>
      <c r="F2736" s="32">
        <v>627</v>
      </c>
      <c r="G2736" s="32" t="s">
        <v>61</v>
      </c>
      <c r="H2736" s="32" t="s">
        <v>1259</v>
      </c>
    </row>
    <row r="2737" spans="2:8">
      <c r="B2737" s="39">
        <v>5</v>
      </c>
      <c r="C2737" s="32">
        <v>9.220272</v>
      </c>
      <c r="D2737" s="32">
        <v>0.905910804407735</v>
      </c>
      <c r="E2737" s="32">
        <v>616</v>
      </c>
      <c r="F2737" s="32">
        <v>622</v>
      </c>
      <c r="G2737" s="32" t="s">
        <v>61</v>
      </c>
      <c r="H2737" s="32" t="s">
        <v>65</v>
      </c>
    </row>
    <row r="2739" spans="1:2">
      <c r="A2739" s="35" t="s">
        <v>1260</v>
      </c>
      <c r="B2739" s="39" t="s">
        <v>88</v>
      </c>
    </row>
    <row r="2741" spans="1:8">
      <c r="A2741" s="35" t="s">
        <v>1261</v>
      </c>
      <c r="B2741" s="39">
        <v>1</v>
      </c>
      <c r="C2741" s="32">
        <v>12.744786</v>
      </c>
      <c r="D2741" s="32">
        <v>0.916778076946919</v>
      </c>
      <c r="E2741" s="32">
        <v>1857</v>
      </c>
      <c r="F2741" s="32">
        <v>1868</v>
      </c>
      <c r="G2741" s="32" t="s">
        <v>63</v>
      </c>
      <c r="H2741" s="32" t="s">
        <v>1262</v>
      </c>
    </row>
    <row r="2742" spans="2:8">
      <c r="B2742" s="39">
        <v>2</v>
      </c>
      <c r="C2742" s="32">
        <v>11.437057</v>
      </c>
      <c r="D2742" s="32">
        <v>0.914662796407793</v>
      </c>
      <c r="E2742" s="32">
        <v>1859</v>
      </c>
      <c r="F2742" s="32">
        <v>1868</v>
      </c>
      <c r="G2742" s="32" t="s">
        <v>63</v>
      </c>
      <c r="H2742" s="32" t="s">
        <v>540</v>
      </c>
    </row>
    <row r="2744" spans="1:8">
      <c r="A2744" s="35" t="s">
        <v>1263</v>
      </c>
      <c r="B2744" s="39">
        <v>1</v>
      </c>
      <c r="C2744" s="32">
        <v>12.682061</v>
      </c>
      <c r="D2744" s="32">
        <v>0.999999995741058</v>
      </c>
      <c r="E2744" s="32">
        <v>475</v>
      </c>
      <c r="F2744" s="32">
        <v>481</v>
      </c>
      <c r="G2744" s="32" t="s">
        <v>63</v>
      </c>
      <c r="H2744" s="32" t="s">
        <v>112</v>
      </c>
    </row>
    <row r="2745" spans="2:8">
      <c r="B2745" s="39">
        <v>2</v>
      </c>
      <c r="C2745" s="32">
        <v>12.537358</v>
      </c>
      <c r="D2745" s="32">
        <v>0.968048527081788</v>
      </c>
      <c r="E2745" s="32">
        <v>473</v>
      </c>
      <c r="F2745" s="32">
        <v>483</v>
      </c>
      <c r="G2745" s="32" t="s">
        <v>63</v>
      </c>
      <c r="H2745" s="32" t="s">
        <v>1139</v>
      </c>
    </row>
    <row r="2746" spans="2:8">
      <c r="B2746" s="39">
        <v>3</v>
      </c>
      <c r="C2746" s="32">
        <v>12.369312</v>
      </c>
      <c r="D2746" s="32">
        <v>0.910925427837381</v>
      </c>
      <c r="E2746" s="32">
        <v>1538</v>
      </c>
      <c r="F2746" s="32">
        <v>1549</v>
      </c>
      <c r="G2746" s="32" t="s">
        <v>63</v>
      </c>
      <c r="H2746" s="32" t="s">
        <v>76</v>
      </c>
    </row>
    <row r="2747" spans="2:8">
      <c r="B2747" s="39">
        <v>4</v>
      </c>
      <c r="C2747" s="32">
        <v>10.815355</v>
      </c>
      <c r="D2747" s="32">
        <v>0.906814675378756</v>
      </c>
      <c r="E2747" s="32">
        <v>472</v>
      </c>
      <c r="F2747" s="32">
        <v>482</v>
      </c>
      <c r="G2747" s="32" t="s">
        <v>61</v>
      </c>
      <c r="H2747" s="32" t="s">
        <v>1264</v>
      </c>
    </row>
    <row r="2748" spans="2:8">
      <c r="B2748" s="39">
        <v>5</v>
      </c>
      <c r="C2748" s="32">
        <v>11.98383</v>
      </c>
      <c r="D2748" s="32">
        <v>0.904916782609463</v>
      </c>
      <c r="E2748" s="32">
        <v>1244</v>
      </c>
      <c r="F2748" s="32">
        <v>1255</v>
      </c>
      <c r="G2748" s="32" t="s">
        <v>63</v>
      </c>
      <c r="H2748" s="32" t="s">
        <v>1265</v>
      </c>
    </row>
    <row r="2749" spans="2:8">
      <c r="B2749" s="39">
        <v>6</v>
      </c>
      <c r="C2749" s="32">
        <v>10.732187</v>
      </c>
      <c r="D2749" s="32">
        <v>0.900861932525633</v>
      </c>
      <c r="E2749" s="32">
        <v>1246</v>
      </c>
      <c r="F2749" s="32">
        <v>1255</v>
      </c>
      <c r="G2749" s="32" t="s">
        <v>63</v>
      </c>
      <c r="H2749" s="32" t="s">
        <v>1266</v>
      </c>
    </row>
    <row r="2751" spans="1:8">
      <c r="A2751" s="35" t="s">
        <v>1267</v>
      </c>
      <c r="B2751" s="39">
        <v>1</v>
      </c>
      <c r="C2751" s="32">
        <v>12.682061</v>
      </c>
      <c r="D2751" s="32">
        <v>0.999999995741058</v>
      </c>
      <c r="E2751" s="32">
        <v>1087</v>
      </c>
      <c r="F2751" s="32">
        <v>1093</v>
      </c>
      <c r="G2751" s="32" t="s">
        <v>61</v>
      </c>
      <c r="H2751" s="32" t="s">
        <v>112</v>
      </c>
    </row>
    <row r="2752" spans="2:8">
      <c r="B2752" s="39">
        <v>2</v>
      </c>
      <c r="C2752" s="32">
        <v>12.636512</v>
      </c>
      <c r="D2752" s="32">
        <v>0.970545924092967</v>
      </c>
      <c r="E2752" s="32">
        <v>1085</v>
      </c>
      <c r="F2752" s="32">
        <v>1095</v>
      </c>
      <c r="G2752" s="32" t="s">
        <v>61</v>
      </c>
      <c r="H2752" s="32" t="s">
        <v>320</v>
      </c>
    </row>
    <row r="2753" spans="2:8">
      <c r="B2753" s="39">
        <v>3</v>
      </c>
      <c r="C2753" s="32">
        <v>13.423512</v>
      </c>
      <c r="D2753" s="32">
        <v>0.953556260596897</v>
      </c>
      <c r="E2753" s="32">
        <v>203</v>
      </c>
      <c r="F2753" s="32">
        <v>212</v>
      </c>
      <c r="G2753" s="32" t="s">
        <v>61</v>
      </c>
      <c r="H2753" s="32" t="s">
        <v>365</v>
      </c>
    </row>
    <row r="2754" spans="2:8">
      <c r="B2754" s="39">
        <v>4</v>
      </c>
      <c r="C2754" s="32">
        <v>9.10647</v>
      </c>
      <c r="D2754" s="32">
        <v>0.902817740785682</v>
      </c>
      <c r="E2754" s="32">
        <v>1242</v>
      </c>
      <c r="F2754" s="32">
        <v>1248</v>
      </c>
      <c r="G2754" s="32" t="s">
        <v>63</v>
      </c>
      <c r="H2754" s="32" t="s">
        <v>77</v>
      </c>
    </row>
    <row r="2755" spans="2:8">
      <c r="B2755" s="39">
        <v>5</v>
      </c>
      <c r="C2755" s="32">
        <v>9.10647</v>
      </c>
      <c r="D2755" s="32">
        <v>0.902817740785682</v>
      </c>
      <c r="E2755" s="32">
        <v>1887</v>
      </c>
      <c r="F2755" s="32">
        <v>1893</v>
      </c>
      <c r="G2755" s="32" t="s">
        <v>61</v>
      </c>
      <c r="H2755" s="32" t="s">
        <v>77</v>
      </c>
    </row>
    <row r="2757" spans="1:8">
      <c r="A2757" s="35" t="s">
        <v>1268</v>
      </c>
      <c r="B2757" s="39">
        <v>1</v>
      </c>
      <c r="C2757" s="32">
        <v>9.10647</v>
      </c>
      <c r="D2757" s="32">
        <v>0.902817740785682</v>
      </c>
      <c r="E2757" s="32">
        <v>1977</v>
      </c>
      <c r="F2757" s="32">
        <v>1983</v>
      </c>
      <c r="G2757" s="32" t="s">
        <v>63</v>
      </c>
      <c r="H2757" s="32" t="s">
        <v>77</v>
      </c>
    </row>
    <row r="2759" spans="1:8">
      <c r="A2759" s="35" t="s">
        <v>1269</v>
      </c>
      <c r="B2759" s="39">
        <v>1</v>
      </c>
      <c r="C2759" s="32">
        <v>9.660434</v>
      </c>
      <c r="D2759" s="32">
        <v>0.917874115086633</v>
      </c>
      <c r="E2759" s="32">
        <v>942</v>
      </c>
      <c r="F2759" s="32">
        <v>948</v>
      </c>
      <c r="G2759" s="32" t="s">
        <v>63</v>
      </c>
      <c r="H2759" s="32" t="s">
        <v>82</v>
      </c>
    </row>
    <row r="2760" spans="2:8">
      <c r="B2760" s="39">
        <v>2</v>
      </c>
      <c r="C2760" s="32">
        <v>9.660434</v>
      </c>
      <c r="D2760" s="32">
        <v>0.917874115086633</v>
      </c>
      <c r="E2760" s="32">
        <v>1077</v>
      </c>
      <c r="F2760" s="32">
        <v>1083</v>
      </c>
      <c r="G2760" s="32" t="s">
        <v>63</v>
      </c>
      <c r="H2760" s="32" t="s">
        <v>82</v>
      </c>
    </row>
    <row r="2761" spans="2:8">
      <c r="B2761" s="39">
        <v>3</v>
      </c>
      <c r="C2761" s="32">
        <v>10.452704</v>
      </c>
      <c r="D2761" s="32">
        <v>0.915541985965301</v>
      </c>
      <c r="E2761" s="32">
        <v>1075</v>
      </c>
      <c r="F2761" s="32">
        <v>1085</v>
      </c>
      <c r="G2761" s="32" t="s">
        <v>63</v>
      </c>
      <c r="H2761" s="32" t="s">
        <v>294</v>
      </c>
    </row>
    <row r="2762" spans="2:8">
      <c r="B2762" s="39">
        <v>4</v>
      </c>
      <c r="C2762" s="32">
        <v>10.999199</v>
      </c>
      <c r="D2762" s="32">
        <v>0.909620141473595</v>
      </c>
      <c r="E2762" s="32">
        <v>88</v>
      </c>
      <c r="F2762" s="32">
        <v>98</v>
      </c>
      <c r="G2762" s="32" t="s">
        <v>61</v>
      </c>
      <c r="H2762" s="32" t="s">
        <v>211</v>
      </c>
    </row>
    <row r="2763" spans="2:8">
      <c r="B2763" s="39">
        <v>5</v>
      </c>
      <c r="C2763" s="32">
        <v>9.220272</v>
      </c>
      <c r="D2763" s="32">
        <v>0.905910804407735</v>
      </c>
      <c r="E2763" s="32">
        <v>218</v>
      </c>
      <c r="F2763" s="32">
        <v>224</v>
      </c>
      <c r="G2763" s="32" t="s">
        <v>63</v>
      </c>
      <c r="H2763" s="32" t="s">
        <v>65</v>
      </c>
    </row>
    <row r="2764" spans="2:8">
      <c r="B2764" s="39">
        <v>6</v>
      </c>
      <c r="C2764" s="32">
        <v>9.964053</v>
      </c>
      <c r="D2764" s="32">
        <v>0.903234240848789</v>
      </c>
      <c r="E2764" s="32">
        <v>216</v>
      </c>
      <c r="F2764" s="32">
        <v>226</v>
      </c>
      <c r="G2764" s="32" t="s">
        <v>63</v>
      </c>
      <c r="H2764" s="32" t="s">
        <v>683</v>
      </c>
    </row>
    <row r="2765" spans="2:8">
      <c r="B2765" s="39">
        <v>7</v>
      </c>
      <c r="C2765" s="32">
        <v>9.913611</v>
      </c>
      <c r="D2765" s="32">
        <v>0.901963755875092</v>
      </c>
      <c r="E2765" s="32">
        <v>940</v>
      </c>
      <c r="F2765" s="32">
        <v>950</v>
      </c>
      <c r="G2765" s="32" t="s">
        <v>63</v>
      </c>
      <c r="H2765" s="32" t="s">
        <v>273</v>
      </c>
    </row>
    <row r="2767" spans="1:8">
      <c r="A2767" s="35" t="s">
        <v>24</v>
      </c>
      <c r="B2767" s="39">
        <v>1</v>
      </c>
      <c r="C2767" s="32">
        <v>12.682061</v>
      </c>
      <c r="D2767" s="32">
        <v>0.999999995741058</v>
      </c>
      <c r="E2767" s="32">
        <v>709</v>
      </c>
      <c r="F2767" s="32">
        <v>715</v>
      </c>
      <c r="G2767" s="32" t="s">
        <v>63</v>
      </c>
      <c r="H2767" s="32" t="s">
        <v>112</v>
      </c>
    </row>
    <row r="2768" spans="2:8">
      <c r="B2768" s="39">
        <v>2</v>
      </c>
      <c r="C2768" s="32">
        <v>12.682061</v>
      </c>
      <c r="D2768" s="32">
        <v>0.999999995741058</v>
      </c>
      <c r="E2768" s="32">
        <v>2234</v>
      </c>
      <c r="F2768" s="32">
        <v>2240</v>
      </c>
      <c r="G2768" s="32" t="s">
        <v>61</v>
      </c>
      <c r="H2768" s="32" t="s">
        <v>112</v>
      </c>
    </row>
    <row r="2769" spans="2:8">
      <c r="B2769" s="39">
        <v>3</v>
      </c>
      <c r="C2769" s="32">
        <v>12.987108</v>
      </c>
      <c r="D2769" s="32">
        <v>0.979376457622144</v>
      </c>
      <c r="E2769" s="32">
        <v>707</v>
      </c>
      <c r="F2769" s="32">
        <v>717</v>
      </c>
      <c r="G2769" s="32" t="s">
        <v>63</v>
      </c>
      <c r="H2769" s="32" t="s">
        <v>1270</v>
      </c>
    </row>
    <row r="2770" spans="2:8">
      <c r="B2770" s="39">
        <v>4</v>
      </c>
      <c r="C2770" s="32">
        <v>12.846202</v>
      </c>
      <c r="D2770" s="32">
        <v>0.975827425153175</v>
      </c>
      <c r="E2770" s="32">
        <v>2232</v>
      </c>
      <c r="F2770" s="32">
        <v>2242</v>
      </c>
      <c r="G2770" s="32" t="s">
        <v>61</v>
      </c>
      <c r="H2770" s="32" t="s">
        <v>1271</v>
      </c>
    </row>
    <row r="2771" spans="2:8">
      <c r="B2771" s="39">
        <v>5</v>
      </c>
      <c r="C2771" s="32">
        <v>11.609691</v>
      </c>
      <c r="D2771" s="32">
        <v>0.918936287344996</v>
      </c>
      <c r="E2771" s="32">
        <v>706</v>
      </c>
      <c r="F2771" s="32">
        <v>716</v>
      </c>
      <c r="G2771" s="32" t="s">
        <v>61</v>
      </c>
      <c r="H2771" s="32" t="s">
        <v>1272</v>
      </c>
    </row>
    <row r="2772" spans="2:8">
      <c r="B2772" s="39">
        <v>6</v>
      </c>
      <c r="C2772" s="32">
        <v>11.502182</v>
      </c>
      <c r="D2772" s="32">
        <v>0.917295697855037</v>
      </c>
      <c r="E2772" s="32">
        <v>2233</v>
      </c>
      <c r="F2772" s="32">
        <v>2243</v>
      </c>
      <c r="G2772" s="32" t="s">
        <v>63</v>
      </c>
      <c r="H2772" s="32" t="s">
        <v>1273</v>
      </c>
    </row>
  </sheetData>
  <mergeCells count="1">
    <mergeCell ref="A1:H1"/>
  </mergeCells>
  <conditionalFormatting sqref="A2:A65529">
    <cfRule type="duplicateValues" dxfId="0" priority="10"/>
    <cfRule type="duplicateValues" dxfId="1" priority="1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6"/>
  <sheetViews>
    <sheetView zoomScale="130" zoomScaleNormal="130" workbookViewId="0">
      <selection activeCell="K1" sqref="K1"/>
    </sheetView>
  </sheetViews>
  <sheetFormatPr defaultColWidth="8.88888888888889" defaultRowHeight="14.4"/>
  <cols>
    <col min="1" max="1" width="14.2222222222222" style="32" customWidth="1"/>
    <col min="2" max="3" width="8.88888888888889" style="32"/>
    <col min="4" max="16384" width="8.88888888888889" style="1"/>
  </cols>
  <sheetData>
    <row r="1" ht="28" customHeight="1" spans="1:10">
      <c r="A1" s="16" t="s">
        <v>1274</v>
      </c>
      <c r="B1" s="16"/>
      <c r="C1" s="16"/>
      <c r="D1" s="16"/>
      <c r="E1" s="16"/>
      <c r="F1" s="16"/>
      <c r="G1" s="16"/>
      <c r="H1" s="16"/>
      <c r="I1" s="16"/>
      <c r="J1" s="16"/>
    </row>
    <row r="2" spans="1:15">
      <c r="A2" s="20" t="s">
        <v>52</v>
      </c>
      <c r="B2" s="33" t="s">
        <v>1275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4">
      <c r="A3" s="32" t="s">
        <v>60</v>
      </c>
      <c r="B3" s="32" t="s">
        <v>1276</v>
      </c>
      <c r="C3" s="32" t="s">
        <v>1277</v>
      </c>
      <c r="D3" s="32" t="s">
        <v>1278</v>
      </c>
    </row>
    <row r="4" spans="1:5">
      <c r="A4" s="32" t="s">
        <v>67</v>
      </c>
      <c r="B4" s="32" t="s">
        <v>1279</v>
      </c>
      <c r="C4" s="32" t="s">
        <v>1280</v>
      </c>
      <c r="D4" s="32" t="s">
        <v>1281</v>
      </c>
      <c r="E4" s="32" t="s">
        <v>1282</v>
      </c>
    </row>
    <row r="5" spans="1:5">
      <c r="A5" s="32" t="s">
        <v>75</v>
      </c>
      <c r="B5" s="32" t="s">
        <v>1283</v>
      </c>
      <c r="C5" s="32" t="s">
        <v>1284</v>
      </c>
      <c r="D5" s="32" t="s">
        <v>1285</v>
      </c>
      <c r="E5" s="32" t="s">
        <v>1286</v>
      </c>
    </row>
    <row r="6" spans="1:4">
      <c r="A6" s="32" t="s">
        <v>78</v>
      </c>
      <c r="B6" s="32" t="s">
        <v>1287</v>
      </c>
      <c r="C6" s="32" t="s">
        <v>1288</v>
      </c>
      <c r="D6" s="32" t="s">
        <v>1289</v>
      </c>
    </row>
    <row r="7" spans="1:3">
      <c r="A7" s="32" t="s">
        <v>86</v>
      </c>
      <c r="B7" s="32" t="s">
        <v>1290</v>
      </c>
      <c r="C7" s="32" t="s">
        <v>1291</v>
      </c>
    </row>
    <row r="8" spans="1:3">
      <c r="A8" s="32" t="s">
        <v>89</v>
      </c>
      <c r="B8" s="32" t="s">
        <v>1292</v>
      </c>
      <c r="C8" s="32" t="s">
        <v>1293</v>
      </c>
    </row>
    <row r="9" spans="1:4">
      <c r="A9" s="32" t="s">
        <v>91</v>
      </c>
      <c r="B9" s="32" t="s">
        <v>1294</v>
      </c>
      <c r="C9" s="32" t="s">
        <v>1295</v>
      </c>
      <c r="D9" s="32" t="s">
        <v>1296</v>
      </c>
    </row>
    <row r="10" spans="1:4">
      <c r="A10" s="32" t="s">
        <v>96</v>
      </c>
      <c r="B10" s="32" t="s">
        <v>1297</v>
      </c>
      <c r="C10" s="32" t="s">
        <v>1298</v>
      </c>
      <c r="D10" s="32" t="s">
        <v>1299</v>
      </c>
    </row>
    <row r="11" spans="1:2">
      <c r="A11" s="32" t="s">
        <v>98</v>
      </c>
      <c r="B11" s="32" t="s">
        <v>88</v>
      </c>
    </row>
    <row r="12" spans="1:2">
      <c r="A12" s="32" t="s">
        <v>101</v>
      </c>
      <c r="B12" s="32" t="s">
        <v>1300</v>
      </c>
    </row>
    <row r="13" spans="1:4">
      <c r="A13" s="32" t="s">
        <v>104</v>
      </c>
      <c r="B13" s="32" t="s">
        <v>1301</v>
      </c>
      <c r="C13" s="32" t="s">
        <v>1302</v>
      </c>
      <c r="D13" s="32" t="s">
        <v>1303</v>
      </c>
    </row>
    <row r="14" spans="1:3">
      <c r="A14" s="32" t="s">
        <v>111</v>
      </c>
      <c r="B14" s="32" t="s">
        <v>1304</v>
      </c>
      <c r="C14" s="32" t="s">
        <v>1305</v>
      </c>
    </row>
    <row r="15" spans="1:2">
      <c r="A15" s="32" t="s">
        <v>117</v>
      </c>
      <c r="B15" s="32" t="s">
        <v>1306</v>
      </c>
    </row>
    <row r="16" spans="1:9">
      <c r="A16" s="32" t="s">
        <v>122</v>
      </c>
      <c r="B16" s="32" t="s">
        <v>1307</v>
      </c>
      <c r="C16" s="32" t="s">
        <v>1308</v>
      </c>
      <c r="D16" s="32" t="s">
        <v>1309</v>
      </c>
      <c r="E16" s="32" t="s">
        <v>1310</v>
      </c>
      <c r="F16" s="32" t="s">
        <v>1311</v>
      </c>
      <c r="G16" s="32" t="s">
        <v>1312</v>
      </c>
      <c r="H16" s="32" t="s">
        <v>1313</v>
      </c>
      <c r="I16" s="32" t="s">
        <v>1314</v>
      </c>
    </row>
    <row r="17" spans="1:9">
      <c r="A17" s="32" t="s">
        <v>129</v>
      </c>
      <c r="B17" s="32" t="s">
        <v>1307</v>
      </c>
      <c r="C17" s="32" t="s">
        <v>1308</v>
      </c>
      <c r="D17" s="32" t="s">
        <v>1309</v>
      </c>
      <c r="E17" s="32" t="s">
        <v>1310</v>
      </c>
      <c r="F17" s="32" t="s">
        <v>1311</v>
      </c>
      <c r="G17" s="32" t="s">
        <v>1312</v>
      </c>
      <c r="H17" s="32" t="s">
        <v>1313</v>
      </c>
      <c r="I17" s="32" t="s">
        <v>1314</v>
      </c>
    </row>
    <row r="18" spans="1:9">
      <c r="A18" s="32" t="s">
        <v>131</v>
      </c>
      <c r="B18" s="32" t="s">
        <v>1307</v>
      </c>
      <c r="C18" s="32" t="s">
        <v>1308</v>
      </c>
      <c r="D18" s="32" t="s">
        <v>1309</v>
      </c>
      <c r="E18" s="32" t="s">
        <v>1310</v>
      </c>
      <c r="F18" s="32" t="s">
        <v>1311</v>
      </c>
      <c r="G18" s="32" t="s">
        <v>1312</v>
      </c>
      <c r="H18" s="32" t="s">
        <v>1313</v>
      </c>
      <c r="I18" s="32" t="s">
        <v>1314</v>
      </c>
    </row>
    <row r="19" spans="1:6">
      <c r="A19" s="32" t="s">
        <v>133</v>
      </c>
      <c r="B19" s="32" t="s">
        <v>1315</v>
      </c>
      <c r="C19" s="32" t="s">
        <v>1316</v>
      </c>
      <c r="D19" s="32" t="s">
        <v>1317</v>
      </c>
      <c r="E19" s="32" t="s">
        <v>1318</v>
      </c>
      <c r="F19" s="32" t="s">
        <v>1319</v>
      </c>
    </row>
    <row r="20" spans="1:6">
      <c r="A20" s="32" t="s">
        <v>134</v>
      </c>
      <c r="B20" s="32" t="s">
        <v>1320</v>
      </c>
      <c r="C20" s="32" t="s">
        <v>1321</v>
      </c>
      <c r="D20" s="32" t="s">
        <v>1322</v>
      </c>
      <c r="E20" s="32" t="s">
        <v>1323</v>
      </c>
      <c r="F20" s="32" t="s">
        <v>1324</v>
      </c>
    </row>
    <row r="21" spans="1:3">
      <c r="A21" s="32" t="s">
        <v>138</v>
      </c>
      <c r="B21" s="32" t="s">
        <v>1325</v>
      </c>
      <c r="C21" s="32" t="s">
        <v>1326</v>
      </c>
    </row>
    <row r="22" spans="1:7">
      <c r="A22" s="32" t="s">
        <v>143</v>
      </c>
      <c r="B22" s="32" t="s">
        <v>1327</v>
      </c>
      <c r="C22" s="32" t="s">
        <v>1328</v>
      </c>
      <c r="D22" s="32" t="s">
        <v>1329</v>
      </c>
      <c r="E22" s="32" t="s">
        <v>1330</v>
      </c>
      <c r="F22" s="32" t="s">
        <v>1331</v>
      </c>
      <c r="G22" s="32" t="s">
        <v>1332</v>
      </c>
    </row>
    <row r="23" spans="1:15">
      <c r="A23" s="32" t="s">
        <v>149</v>
      </c>
      <c r="B23" s="32" t="s">
        <v>1333</v>
      </c>
      <c r="C23" s="32" t="s">
        <v>1334</v>
      </c>
      <c r="D23" s="32" t="s">
        <v>1335</v>
      </c>
      <c r="E23" s="32" t="s">
        <v>1336</v>
      </c>
      <c r="F23" s="32" t="s">
        <v>1337</v>
      </c>
      <c r="G23" s="32" t="s">
        <v>1338</v>
      </c>
      <c r="H23" s="32" t="s">
        <v>1339</v>
      </c>
      <c r="I23" s="32" t="s">
        <v>1340</v>
      </c>
      <c r="J23" s="32" t="s">
        <v>1341</v>
      </c>
      <c r="K23" s="32" t="s">
        <v>1342</v>
      </c>
      <c r="L23" s="32" t="s">
        <v>1343</v>
      </c>
      <c r="M23" s="32" t="s">
        <v>1344</v>
      </c>
      <c r="N23" s="32" t="s">
        <v>1345</v>
      </c>
      <c r="O23" s="32" t="s">
        <v>1346</v>
      </c>
    </row>
    <row r="24" spans="1:5">
      <c r="A24" s="32" t="s">
        <v>152</v>
      </c>
      <c r="B24" s="32" t="s">
        <v>1347</v>
      </c>
      <c r="C24" s="34" t="s">
        <v>1348</v>
      </c>
      <c r="D24" s="34" t="s">
        <v>1349</v>
      </c>
      <c r="E24" s="34" t="s">
        <v>1350</v>
      </c>
    </row>
    <row r="25" spans="1:4">
      <c r="A25" s="32" t="s">
        <v>157</v>
      </c>
      <c r="B25" s="34" t="s">
        <v>1351</v>
      </c>
      <c r="C25" s="34" t="s">
        <v>1352</v>
      </c>
      <c r="D25" s="34" t="s">
        <v>1353</v>
      </c>
    </row>
    <row r="26" spans="1:4">
      <c r="A26" s="32" t="s">
        <v>161</v>
      </c>
      <c r="B26" s="34" t="s">
        <v>1354</v>
      </c>
      <c r="C26" s="34" t="s">
        <v>1355</v>
      </c>
      <c r="D26" s="32"/>
    </row>
    <row r="27" spans="1:4">
      <c r="A27" s="32" t="s">
        <v>167</v>
      </c>
      <c r="B27" s="34" t="s">
        <v>1356</v>
      </c>
      <c r="C27" s="34" t="s">
        <v>1357</v>
      </c>
      <c r="D27" s="32"/>
    </row>
    <row r="28" spans="1:4">
      <c r="A28" s="32" t="s">
        <v>171</v>
      </c>
      <c r="B28" s="34" t="s">
        <v>1358</v>
      </c>
      <c r="C28" s="34" t="s">
        <v>1359</v>
      </c>
      <c r="D28" s="34" t="s">
        <v>1356</v>
      </c>
    </row>
    <row r="29" spans="1:3">
      <c r="A29" s="32" t="s">
        <v>175</v>
      </c>
      <c r="B29" s="34" t="s">
        <v>1360</v>
      </c>
      <c r="C29" s="34" t="s">
        <v>1361</v>
      </c>
    </row>
    <row r="30" spans="1:3">
      <c r="A30" s="32" t="s">
        <v>177</v>
      </c>
      <c r="B30" s="32" t="s">
        <v>1362</v>
      </c>
      <c r="C30" s="34" t="s">
        <v>1363</v>
      </c>
    </row>
    <row r="31" spans="1:3">
      <c r="A31" s="32" t="s">
        <v>180</v>
      </c>
      <c r="B31" s="35" t="s">
        <v>1363</v>
      </c>
      <c r="C31" s="35" t="s">
        <v>1362</v>
      </c>
    </row>
    <row r="32" spans="1:2">
      <c r="A32" s="32" t="s">
        <v>188</v>
      </c>
      <c r="B32" s="32" t="s">
        <v>1364</v>
      </c>
    </row>
    <row r="33" spans="1:2">
      <c r="A33" s="32" t="s">
        <v>191</v>
      </c>
      <c r="B33" s="32" t="s">
        <v>88</v>
      </c>
    </row>
    <row r="34" spans="1:5">
      <c r="A34" s="32" t="s">
        <v>198</v>
      </c>
      <c r="B34" s="32" t="s">
        <v>1365</v>
      </c>
      <c r="C34" s="32" t="s">
        <v>1366</v>
      </c>
      <c r="D34" s="32" t="s">
        <v>1367</v>
      </c>
      <c r="E34" s="32" t="s">
        <v>1368</v>
      </c>
    </row>
    <row r="35" spans="1:2">
      <c r="A35" s="32" t="s">
        <v>200</v>
      </c>
      <c r="B35" s="32" t="s">
        <v>1369</v>
      </c>
    </row>
    <row r="36" spans="1:2">
      <c r="A36" s="32" t="s">
        <v>203</v>
      </c>
      <c r="B36" s="32" t="s">
        <v>1370</v>
      </c>
    </row>
    <row r="37" spans="1:2">
      <c r="A37" s="32" t="s">
        <v>206</v>
      </c>
      <c r="B37" s="32" t="s">
        <v>1371</v>
      </c>
    </row>
    <row r="38" spans="1:3">
      <c r="A38" s="32" t="s">
        <v>207</v>
      </c>
      <c r="B38" s="32" t="s">
        <v>1372</v>
      </c>
      <c r="C38" s="32" t="s">
        <v>1373</v>
      </c>
    </row>
    <row r="39" spans="1:2">
      <c r="A39" s="32" t="s">
        <v>209</v>
      </c>
      <c r="B39" s="32" t="s">
        <v>1374</v>
      </c>
    </row>
    <row r="40" spans="1:4">
      <c r="A40" s="32" t="s">
        <v>214</v>
      </c>
      <c r="B40" s="32" t="s">
        <v>1375</v>
      </c>
      <c r="C40" s="32" t="s">
        <v>1376</v>
      </c>
      <c r="D40" s="32" t="s">
        <v>1377</v>
      </c>
    </row>
    <row r="41" spans="1:5">
      <c r="A41" s="32" t="s">
        <v>217</v>
      </c>
      <c r="B41" s="32" t="s">
        <v>1378</v>
      </c>
      <c r="C41" s="32" t="s">
        <v>1379</v>
      </c>
      <c r="D41" s="32" t="s">
        <v>1380</v>
      </c>
      <c r="E41" s="32" t="s">
        <v>1381</v>
      </c>
    </row>
    <row r="42" spans="1:3">
      <c r="A42" s="32" t="s">
        <v>220</v>
      </c>
      <c r="B42" s="32" t="s">
        <v>1382</v>
      </c>
      <c r="C42" s="32" t="s">
        <v>1383</v>
      </c>
    </row>
    <row r="43" spans="1:2">
      <c r="A43" s="32" t="s">
        <v>221</v>
      </c>
      <c r="B43" s="32" t="s">
        <v>1384</v>
      </c>
    </row>
    <row r="44" spans="1:3">
      <c r="A44" s="32" t="s">
        <v>225</v>
      </c>
      <c r="B44" s="32" t="s">
        <v>1385</v>
      </c>
      <c r="C44" s="32" t="s">
        <v>1386</v>
      </c>
    </row>
    <row r="45" spans="1:3">
      <c r="A45" s="32" t="s">
        <v>227</v>
      </c>
      <c r="B45" s="32" t="s">
        <v>1387</v>
      </c>
      <c r="C45" s="32" t="s">
        <v>1388</v>
      </c>
    </row>
    <row r="46" spans="1:2">
      <c r="A46" s="32" t="s">
        <v>230</v>
      </c>
      <c r="B46" s="35" t="s">
        <v>1389</v>
      </c>
    </row>
    <row r="47" spans="1:4">
      <c r="A47" s="32" t="s">
        <v>231</v>
      </c>
      <c r="B47" s="32" t="s">
        <v>1390</v>
      </c>
      <c r="C47" s="32" t="s">
        <v>1391</v>
      </c>
      <c r="D47" s="32" t="s">
        <v>1392</v>
      </c>
    </row>
    <row r="48" spans="1:5">
      <c r="A48" s="32" t="s">
        <v>232</v>
      </c>
      <c r="B48" s="32" t="s">
        <v>1393</v>
      </c>
      <c r="C48" s="32" t="s">
        <v>1394</v>
      </c>
      <c r="D48" s="32" t="s">
        <v>1395</v>
      </c>
      <c r="E48" s="32" t="s">
        <v>1396</v>
      </c>
    </row>
    <row r="49" spans="1:8">
      <c r="A49" s="32" t="s">
        <v>235</v>
      </c>
      <c r="B49" s="32" t="s">
        <v>1397</v>
      </c>
      <c r="C49" s="32" t="s">
        <v>1398</v>
      </c>
      <c r="D49" s="32" t="s">
        <v>1399</v>
      </c>
      <c r="E49" s="32" t="s">
        <v>1400</v>
      </c>
      <c r="F49" s="32" t="s">
        <v>1401</v>
      </c>
      <c r="G49" s="32" t="s">
        <v>1402</v>
      </c>
      <c r="H49" s="32" t="s">
        <v>1403</v>
      </c>
    </row>
    <row r="50" spans="1:7">
      <c r="A50" s="32" t="s">
        <v>239</v>
      </c>
      <c r="B50" s="32" t="s">
        <v>1404</v>
      </c>
      <c r="C50" s="32" t="s">
        <v>1405</v>
      </c>
      <c r="D50" s="32" t="s">
        <v>1406</v>
      </c>
      <c r="E50" s="32" t="s">
        <v>1407</v>
      </c>
      <c r="F50" s="32" t="s">
        <v>1408</v>
      </c>
      <c r="G50" s="32" t="s">
        <v>1403</v>
      </c>
    </row>
    <row r="51" spans="1:2">
      <c r="A51" s="32" t="s">
        <v>240</v>
      </c>
      <c r="B51" s="32" t="s">
        <v>1409</v>
      </c>
    </row>
    <row r="52" spans="1:2">
      <c r="A52" s="32" t="s">
        <v>243</v>
      </c>
      <c r="B52" s="32" t="s">
        <v>1410</v>
      </c>
    </row>
    <row r="53" spans="1:7">
      <c r="A53" s="32" t="s">
        <v>252</v>
      </c>
      <c r="B53" s="32" t="s">
        <v>1411</v>
      </c>
      <c r="C53" s="32" t="s">
        <v>1412</v>
      </c>
      <c r="D53" s="32" t="s">
        <v>1413</v>
      </c>
      <c r="E53" s="32" t="s">
        <v>1414</v>
      </c>
      <c r="F53" s="32" t="s">
        <v>1415</v>
      </c>
      <c r="G53" s="32" t="s">
        <v>1416</v>
      </c>
    </row>
    <row r="54" spans="1:5">
      <c r="A54" s="32" t="s">
        <v>256</v>
      </c>
      <c r="B54" s="32" t="s">
        <v>1417</v>
      </c>
      <c r="C54" s="32" t="s">
        <v>1418</v>
      </c>
      <c r="D54" s="35" t="s">
        <v>1415</v>
      </c>
      <c r="E54" s="32" t="s">
        <v>1419</v>
      </c>
    </row>
    <row r="55" spans="1:3">
      <c r="A55" s="32" t="s">
        <v>258</v>
      </c>
      <c r="B55" s="32" t="s">
        <v>1420</v>
      </c>
      <c r="C55" s="32" t="s">
        <v>1421</v>
      </c>
    </row>
    <row r="56" spans="1:8">
      <c r="A56" s="32" t="s">
        <v>262</v>
      </c>
      <c r="B56" s="32" t="s">
        <v>1422</v>
      </c>
      <c r="C56" s="32" t="s">
        <v>1423</v>
      </c>
      <c r="D56" s="32" t="s">
        <v>1424</v>
      </c>
      <c r="E56" s="32" t="s">
        <v>1425</v>
      </c>
      <c r="F56" s="32" t="s">
        <v>1426</v>
      </c>
      <c r="G56" s="32" t="s">
        <v>1427</v>
      </c>
      <c r="H56" s="32" t="s">
        <v>1428</v>
      </c>
    </row>
    <row r="57" spans="1:6">
      <c r="A57" s="32" t="s">
        <v>265</v>
      </c>
      <c r="B57" s="32" t="s">
        <v>1429</v>
      </c>
      <c r="C57" s="32" t="s">
        <v>1430</v>
      </c>
      <c r="D57" s="32" t="s">
        <v>1431</v>
      </c>
      <c r="E57" s="32" t="s">
        <v>1432</v>
      </c>
      <c r="F57" s="32" t="s">
        <v>1433</v>
      </c>
    </row>
    <row r="58" spans="1:3">
      <c r="A58" s="32" t="s">
        <v>268</v>
      </c>
      <c r="B58" s="32" t="s">
        <v>1434</v>
      </c>
      <c r="C58" s="32" t="s">
        <v>1435</v>
      </c>
    </row>
    <row r="59" spans="1:3">
      <c r="A59" s="32" t="s">
        <v>271</v>
      </c>
      <c r="B59" s="32" t="s">
        <v>1436</v>
      </c>
      <c r="C59" s="32" t="s">
        <v>1437</v>
      </c>
    </row>
    <row r="60" spans="1:2">
      <c r="A60" s="32" t="s">
        <v>274</v>
      </c>
      <c r="B60" s="32" t="s">
        <v>1438</v>
      </c>
    </row>
    <row r="61" spans="1:3">
      <c r="A61" s="32" t="s">
        <v>279</v>
      </c>
      <c r="B61" s="32" t="s">
        <v>1439</v>
      </c>
      <c r="C61" s="32" t="s">
        <v>1440</v>
      </c>
    </row>
    <row r="62" spans="1:4">
      <c r="A62" s="32" t="s">
        <v>284</v>
      </c>
      <c r="B62" s="32" t="s">
        <v>1441</v>
      </c>
      <c r="C62" s="32" t="s">
        <v>1442</v>
      </c>
      <c r="D62" s="34" t="s">
        <v>1443</v>
      </c>
    </row>
    <row r="63" spans="1:2">
      <c r="A63" s="32" t="s">
        <v>290</v>
      </c>
      <c r="B63" s="32" t="s">
        <v>1444</v>
      </c>
    </row>
    <row r="64" spans="1:2">
      <c r="A64" s="32" t="s">
        <v>291</v>
      </c>
      <c r="B64" s="32" t="s">
        <v>1445</v>
      </c>
    </row>
    <row r="65" spans="1:2">
      <c r="A65" s="32" t="s">
        <v>293</v>
      </c>
      <c r="B65" s="32" t="s">
        <v>1446</v>
      </c>
    </row>
    <row r="66" spans="1:3">
      <c r="A66" s="32" t="s">
        <v>296</v>
      </c>
      <c r="B66" s="32" t="s">
        <v>1447</v>
      </c>
      <c r="C66" s="32" t="s">
        <v>1448</v>
      </c>
    </row>
    <row r="67" spans="1:4">
      <c r="A67" s="32" t="s">
        <v>301</v>
      </c>
      <c r="B67" s="32" t="s">
        <v>1449</v>
      </c>
      <c r="C67" s="32" t="s">
        <v>1450</v>
      </c>
      <c r="D67" s="32" t="s">
        <v>1451</v>
      </c>
    </row>
    <row r="68" spans="1:2">
      <c r="A68" s="35" t="s">
        <v>306</v>
      </c>
      <c r="B68" s="32" t="s">
        <v>88</v>
      </c>
    </row>
    <row r="69" spans="1:14">
      <c r="A69" s="32" t="s">
        <v>312</v>
      </c>
      <c r="B69" s="32" t="s">
        <v>1452</v>
      </c>
      <c r="C69" s="32" t="s">
        <v>1453</v>
      </c>
      <c r="D69" s="32" t="s">
        <v>1454</v>
      </c>
      <c r="E69" s="32" t="s">
        <v>1455</v>
      </c>
      <c r="F69" s="32" t="s">
        <v>1456</v>
      </c>
      <c r="G69" s="32" t="s">
        <v>1457</v>
      </c>
      <c r="H69" s="32" t="s">
        <v>1458</v>
      </c>
      <c r="I69" s="32" t="s">
        <v>1459</v>
      </c>
      <c r="J69" s="32" t="s">
        <v>1460</v>
      </c>
      <c r="K69" s="32" t="s">
        <v>1461</v>
      </c>
      <c r="L69" s="32" t="s">
        <v>1462</v>
      </c>
      <c r="M69" s="32" t="s">
        <v>1463</v>
      </c>
      <c r="N69" s="32" t="s">
        <v>1464</v>
      </c>
    </row>
    <row r="70" spans="1:2">
      <c r="A70" s="32" t="s">
        <v>314</v>
      </c>
      <c r="B70" s="32" t="s">
        <v>1465</v>
      </c>
    </row>
    <row r="71" spans="1:2">
      <c r="A71" s="32" t="s">
        <v>315</v>
      </c>
      <c r="B71" s="32" t="s">
        <v>1466</v>
      </c>
    </row>
    <row r="72" spans="1:2">
      <c r="A72" s="35" t="s">
        <v>319</v>
      </c>
      <c r="B72" s="35" t="s">
        <v>88</v>
      </c>
    </row>
    <row r="73" spans="1:5">
      <c r="A73" s="32" t="s">
        <v>325</v>
      </c>
      <c r="B73" s="32" t="s">
        <v>1467</v>
      </c>
      <c r="C73" s="32" t="s">
        <v>1468</v>
      </c>
      <c r="D73" s="32" t="s">
        <v>1469</v>
      </c>
      <c r="E73" s="32" t="s">
        <v>1470</v>
      </c>
    </row>
    <row r="74" spans="1:6">
      <c r="A74" s="32" t="s">
        <v>331</v>
      </c>
      <c r="B74" s="32" t="s">
        <v>1471</v>
      </c>
      <c r="C74" s="32" t="s">
        <v>1472</v>
      </c>
      <c r="D74" s="32" t="s">
        <v>1473</v>
      </c>
      <c r="E74" s="32" t="s">
        <v>1474</v>
      </c>
      <c r="F74" s="32" t="s">
        <v>1475</v>
      </c>
    </row>
    <row r="75" spans="1:4">
      <c r="A75" s="32" t="s">
        <v>338</v>
      </c>
      <c r="B75" s="32" t="s">
        <v>1476</v>
      </c>
      <c r="C75" s="32" t="s">
        <v>1477</v>
      </c>
      <c r="D75" s="36" t="s">
        <v>1478</v>
      </c>
    </row>
    <row r="76" spans="1:4">
      <c r="A76" s="32" t="s">
        <v>345</v>
      </c>
      <c r="B76" s="32" t="s">
        <v>1479</v>
      </c>
      <c r="C76" s="32" t="s">
        <v>1480</v>
      </c>
      <c r="D76" s="32" t="s">
        <v>1481</v>
      </c>
    </row>
    <row r="77" s="30" customFormat="1" spans="1:2">
      <c r="A77" s="32" t="s">
        <v>346</v>
      </c>
      <c r="B77" s="32" t="s">
        <v>1482</v>
      </c>
    </row>
    <row r="78" spans="1:2">
      <c r="A78" s="35" t="s">
        <v>347</v>
      </c>
      <c r="B78" s="35" t="s">
        <v>88</v>
      </c>
    </row>
    <row r="79" spans="1:4">
      <c r="A79" s="32" t="s">
        <v>348</v>
      </c>
      <c r="B79" s="32" t="s">
        <v>1483</v>
      </c>
      <c r="C79" s="32" t="s">
        <v>1484</v>
      </c>
      <c r="D79" s="32" t="s">
        <v>1485</v>
      </c>
    </row>
    <row r="80" spans="1:6">
      <c r="A80" s="32" t="s">
        <v>352</v>
      </c>
      <c r="B80" s="32" t="s">
        <v>1486</v>
      </c>
      <c r="C80" s="32" t="s">
        <v>1487</v>
      </c>
      <c r="D80" s="36" t="s">
        <v>1488</v>
      </c>
      <c r="E80" s="32" t="s">
        <v>1489</v>
      </c>
      <c r="F80" s="32" t="s">
        <v>1490</v>
      </c>
    </row>
    <row r="81" spans="1:2">
      <c r="A81" s="32" t="s">
        <v>359</v>
      </c>
      <c r="B81" s="32" t="s">
        <v>1491</v>
      </c>
    </row>
    <row r="82" spans="1:7">
      <c r="A82" s="32" t="s">
        <v>364</v>
      </c>
      <c r="B82" s="32" t="s">
        <v>1492</v>
      </c>
      <c r="C82" s="32" t="s">
        <v>1493</v>
      </c>
      <c r="D82" s="32" t="s">
        <v>1494</v>
      </c>
      <c r="E82" s="32" t="s">
        <v>1495</v>
      </c>
      <c r="F82" s="32" t="s">
        <v>1496</v>
      </c>
      <c r="G82" s="32" t="s">
        <v>1497</v>
      </c>
    </row>
    <row r="83" spans="1:8">
      <c r="A83" s="32" t="s">
        <v>370</v>
      </c>
      <c r="B83" s="32" t="s">
        <v>1498</v>
      </c>
      <c r="C83" s="32" t="s">
        <v>1499</v>
      </c>
      <c r="D83" s="32" t="s">
        <v>1500</v>
      </c>
      <c r="E83" s="32" t="s">
        <v>1501</v>
      </c>
      <c r="F83" s="32" t="s">
        <v>1492</v>
      </c>
      <c r="G83" s="32" t="s">
        <v>1493</v>
      </c>
      <c r="H83" s="32" t="s">
        <v>1494</v>
      </c>
    </row>
    <row r="84" spans="1:2">
      <c r="A84" s="35" t="s">
        <v>371</v>
      </c>
      <c r="B84" s="32" t="s">
        <v>88</v>
      </c>
    </row>
    <row r="85" spans="1:2">
      <c r="A85" s="35" t="s">
        <v>376</v>
      </c>
      <c r="B85" s="32" t="s">
        <v>1502</v>
      </c>
    </row>
    <row r="86" spans="1:2">
      <c r="A86" s="32" t="s">
        <v>380</v>
      </c>
      <c r="B86" s="32" t="s">
        <v>1503</v>
      </c>
    </row>
    <row r="87" spans="1:5">
      <c r="A87" s="32" t="s">
        <v>381</v>
      </c>
      <c r="B87" s="32" t="s">
        <v>1504</v>
      </c>
      <c r="C87" s="32" t="s">
        <v>1505</v>
      </c>
      <c r="D87" s="32" t="s">
        <v>1506</v>
      </c>
      <c r="E87" s="32" t="s">
        <v>1507</v>
      </c>
    </row>
    <row r="88" spans="1:10">
      <c r="A88" s="32" t="s">
        <v>387</v>
      </c>
      <c r="B88" s="32" t="s">
        <v>1508</v>
      </c>
      <c r="C88" s="32" t="s">
        <v>1509</v>
      </c>
      <c r="D88" s="32" t="s">
        <v>1510</v>
      </c>
      <c r="E88" s="32" t="s">
        <v>1511</v>
      </c>
      <c r="F88" s="32" t="s">
        <v>1512</v>
      </c>
      <c r="G88" s="32" t="s">
        <v>1513</v>
      </c>
      <c r="H88" s="32" t="s">
        <v>1514</v>
      </c>
      <c r="I88" s="32" t="s">
        <v>1515</v>
      </c>
      <c r="J88" s="32" t="s">
        <v>1516</v>
      </c>
    </row>
    <row r="89" spans="1:2">
      <c r="A89" s="35" t="s">
        <v>389</v>
      </c>
      <c r="B89" s="32" t="s">
        <v>88</v>
      </c>
    </row>
    <row r="90" spans="1:9">
      <c r="A90" s="32" t="s">
        <v>390</v>
      </c>
      <c r="B90" s="32" t="s">
        <v>1517</v>
      </c>
      <c r="C90" s="32" t="s">
        <v>1518</v>
      </c>
      <c r="D90" s="32" t="s">
        <v>1519</v>
      </c>
      <c r="E90" s="32" t="s">
        <v>1520</v>
      </c>
      <c r="F90" s="32" t="s">
        <v>1521</v>
      </c>
      <c r="G90" s="32" t="s">
        <v>1522</v>
      </c>
      <c r="H90" s="32" t="s">
        <v>1523</v>
      </c>
      <c r="I90" s="32" t="s">
        <v>1524</v>
      </c>
    </row>
    <row r="91" spans="1:2">
      <c r="A91" s="32" t="s">
        <v>394</v>
      </c>
      <c r="B91" s="32" t="s">
        <v>1525</v>
      </c>
    </row>
    <row r="92" spans="1:14">
      <c r="A92" s="32" t="s">
        <v>397</v>
      </c>
      <c r="B92" s="32" t="s">
        <v>1526</v>
      </c>
      <c r="C92" s="32" t="s">
        <v>1527</v>
      </c>
      <c r="D92" s="32" t="s">
        <v>1528</v>
      </c>
      <c r="E92" s="32" t="s">
        <v>1529</v>
      </c>
      <c r="F92" s="32" t="s">
        <v>1530</v>
      </c>
      <c r="G92" s="32" t="s">
        <v>1531</v>
      </c>
      <c r="H92" s="32" t="s">
        <v>1532</v>
      </c>
      <c r="I92" s="32" t="s">
        <v>1533</v>
      </c>
      <c r="J92" s="32" t="s">
        <v>1534</v>
      </c>
      <c r="K92" s="32" t="s">
        <v>1535</v>
      </c>
      <c r="L92" s="32" t="s">
        <v>1536</v>
      </c>
      <c r="M92" s="32" t="s">
        <v>1537</v>
      </c>
      <c r="N92" s="32" t="s">
        <v>1538</v>
      </c>
    </row>
    <row r="93" spans="1:3">
      <c r="A93" s="32" t="s">
        <v>403</v>
      </c>
      <c r="B93" s="32" t="s">
        <v>1539</v>
      </c>
      <c r="C93" s="32" t="s">
        <v>1540</v>
      </c>
    </row>
    <row r="94" s="31" customFormat="1" spans="1:2">
      <c r="A94" s="32" t="s">
        <v>409</v>
      </c>
      <c r="B94" s="32" t="s">
        <v>1541</v>
      </c>
    </row>
    <row r="95" spans="1:4">
      <c r="A95" s="32" t="s">
        <v>411</v>
      </c>
      <c r="B95" s="32" t="s">
        <v>1542</v>
      </c>
      <c r="C95" s="32" t="s">
        <v>1543</v>
      </c>
      <c r="D95" s="32" t="s">
        <v>1544</v>
      </c>
    </row>
    <row r="96" spans="1:2">
      <c r="A96" s="32" t="s">
        <v>412</v>
      </c>
      <c r="B96" s="32" t="s">
        <v>1545</v>
      </c>
    </row>
    <row r="97" spans="1:2">
      <c r="A97" s="35" t="s">
        <v>414</v>
      </c>
      <c r="B97" s="35" t="s">
        <v>88</v>
      </c>
    </row>
    <row r="98" spans="1:2">
      <c r="A98" s="32" t="s">
        <v>420</v>
      </c>
      <c r="B98" s="32" t="s">
        <v>1546</v>
      </c>
    </row>
    <row r="99" spans="1:4">
      <c r="A99" s="32" t="s">
        <v>423</v>
      </c>
      <c r="B99" s="32" t="s">
        <v>1547</v>
      </c>
      <c r="C99" s="32" t="s">
        <v>1548</v>
      </c>
      <c r="D99" s="32" t="s">
        <v>1549</v>
      </c>
    </row>
    <row r="100" spans="1:8">
      <c r="A100" s="32" t="s">
        <v>430</v>
      </c>
      <c r="B100" s="32" t="s">
        <v>1550</v>
      </c>
      <c r="C100" s="32" t="s">
        <v>1551</v>
      </c>
      <c r="D100" s="32" t="s">
        <v>1552</v>
      </c>
      <c r="E100" s="32" t="s">
        <v>1553</v>
      </c>
      <c r="F100" s="32" t="s">
        <v>1554</v>
      </c>
      <c r="G100" s="32" t="s">
        <v>1555</v>
      </c>
      <c r="H100" s="32" t="s">
        <v>1556</v>
      </c>
    </row>
    <row r="101" spans="1:3">
      <c r="A101" s="32" t="s">
        <v>431</v>
      </c>
      <c r="B101" s="32" t="s">
        <v>1557</v>
      </c>
      <c r="C101" s="32" t="s">
        <v>1558</v>
      </c>
    </row>
    <row r="102" spans="1:3">
      <c r="A102" s="32" t="s">
        <v>432</v>
      </c>
      <c r="B102" s="32" t="s">
        <v>1559</v>
      </c>
      <c r="C102" s="32" t="s">
        <v>1560</v>
      </c>
    </row>
    <row r="103" s="30" customFormat="1" spans="1:7">
      <c r="A103" s="32" t="s">
        <v>440</v>
      </c>
      <c r="B103" s="32" t="s">
        <v>1561</v>
      </c>
      <c r="C103" s="32" t="s">
        <v>1562</v>
      </c>
      <c r="D103" s="32" t="s">
        <v>1563</v>
      </c>
      <c r="E103" s="32" t="s">
        <v>1564</v>
      </c>
      <c r="F103" s="32" t="s">
        <v>1565</v>
      </c>
      <c r="G103" s="32" t="s">
        <v>1566</v>
      </c>
    </row>
    <row r="104" spans="1:2">
      <c r="A104" s="32" t="s">
        <v>442</v>
      </c>
      <c r="B104" s="32" t="s">
        <v>1567</v>
      </c>
    </row>
    <row r="105" spans="1:3">
      <c r="A105" s="32" t="s">
        <v>444</v>
      </c>
      <c r="B105" s="32" t="s">
        <v>1568</v>
      </c>
      <c r="C105" s="32" t="s">
        <v>1569</v>
      </c>
    </row>
    <row r="106" spans="1:2">
      <c r="A106" s="35" t="s">
        <v>448</v>
      </c>
      <c r="B106" s="32" t="s">
        <v>88</v>
      </c>
    </row>
    <row r="107" spans="1:3">
      <c r="A107" s="32" t="s">
        <v>450</v>
      </c>
      <c r="B107" s="32" t="s">
        <v>1570</v>
      </c>
      <c r="C107" s="32" t="s">
        <v>1571</v>
      </c>
    </row>
    <row r="108" spans="1:5">
      <c r="A108" s="32" t="s">
        <v>451</v>
      </c>
      <c r="B108" s="32" t="s">
        <v>1572</v>
      </c>
      <c r="C108" s="32" t="s">
        <v>1573</v>
      </c>
      <c r="D108" s="32" t="s">
        <v>1574</v>
      </c>
      <c r="E108" s="32" t="s">
        <v>1575</v>
      </c>
    </row>
    <row r="109" spans="1:2">
      <c r="A109" s="35" t="s">
        <v>452</v>
      </c>
      <c r="B109" s="32" t="s">
        <v>88</v>
      </c>
    </row>
    <row r="110" spans="1:7">
      <c r="A110" s="32" t="s">
        <v>456</v>
      </c>
      <c r="B110" s="32" t="s">
        <v>1576</v>
      </c>
      <c r="C110" s="32" t="s">
        <v>1577</v>
      </c>
      <c r="D110" s="32" t="s">
        <v>1578</v>
      </c>
      <c r="E110" s="32" t="s">
        <v>1579</v>
      </c>
      <c r="F110" s="32" t="s">
        <v>1580</v>
      </c>
      <c r="G110" s="32" t="s">
        <v>1581</v>
      </c>
    </row>
    <row r="111" spans="1:6">
      <c r="A111" s="32" t="s">
        <v>461</v>
      </c>
      <c r="B111" s="32" t="s">
        <v>1582</v>
      </c>
      <c r="C111" s="32" t="s">
        <v>1583</v>
      </c>
      <c r="D111" s="32" t="s">
        <v>1584</v>
      </c>
      <c r="E111" s="32" t="s">
        <v>1585</v>
      </c>
      <c r="F111" s="32" t="s">
        <v>1586</v>
      </c>
    </row>
    <row r="112" spans="1:3">
      <c r="A112" s="32" t="s">
        <v>469</v>
      </c>
      <c r="B112" s="32" t="s">
        <v>1587</v>
      </c>
      <c r="C112" s="32" t="s">
        <v>1588</v>
      </c>
    </row>
    <row r="113" spans="1:8">
      <c r="A113" s="32" t="s">
        <v>473</v>
      </c>
      <c r="B113" s="32" t="s">
        <v>1589</v>
      </c>
      <c r="C113" s="32" t="s">
        <v>1590</v>
      </c>
      <c r="D113" s="32" t="s">
        <v>1591</v>
      </c>
      <c r="E113" s="32" t="s">
        <v>1592</v>
      </c>
      <c r="F113" s="32" t="s">
        <v>1593</v>
      </c>
      <c r="G113" s="32" t="s">
        <v>1594</v>
      </c>
      <c r="H113" s="32" t="s">
        <v>1595</v>
      </c>
    </row>
    <row r="114" spans="1:2">
      <c r="A114" s="35" t="s">
        <v>474</v>
      </c>
      <c r="B114" s="32" t="s">
        <v>88</v>
      </c>
    </row>
    <row r="115" spans="1:5">
      <c r="A115" s="32" t="s">
        <v>478</v>
      </c>
      <c r="B115" s="32" t="s">
        <v>1596</v>
      </c>
      <c r="C115" s="32" t="s">
        <v>1597</v>
      </c>
      <c r="D115" s="32" t="s">
        <v>1598</v>
      </c>
      <c r="E115" s="32" t="s">
        <v>1599</v>
      </c>
    </row>
    <row r="116" spans="1:5">
      <c r="A116" s="32" t="s">
        <v>480</v>
      </c>
      <c r="B116" s="32" t="s">
        <v>1600</v>
      </c>
      <c r="C116" s="32" t="s">
        <v>1601</v>
      </c>
      <c r="D116" s="32" t="s">
        <v>1602</v>
      </c>
      <c r="E116" s="32" t="s">
        <v>1603</v>
      </c>
    </row>
    <row r="117" spans="1:2">
      <c r="A117" s="32" t="s">
        <v>483</v>
      </c>
      <c r="B117" s="32" t="s">
        <v>1604</v>
      </c>
    </row>
    <row r="118" spans="1:2">
      <c r="A118" s="35" t="s">
        <v>484</v>
      </c>
      <c r="B118" s="37" t="s">
        <v>88</v>
      </c>
    </row>
    <row r="119" spans="1:9">
      <c r="A119" s="32" t="s">
        <v>485</v>
      </c>
      <c r="B119" s="32" t="s">
        <v>1605</v>
      </c>
      <c r="C119" s="32" t="s">
        <v>1606</v>
      </c>
      <c r="D119" s="32" t="s">
        <v>1607</v>
      </c>
      <c r="E119" s="32" t="s">
        <v>1608</v>
      </c>
      <c r="F119" s="32" t="s">
        <v>1609</v>
      </c>
      <c r="G119" s="32" t="s">
        <v>1610</v>
      </c>
      <c r="H119" s="32" t="s">
        <v>1611</v>
      </c>
      <c r="I119" s="32" t="s">
        <v>1612</v>
      </c>
    </row>
    <row r="120" spans="1:4">
      <c r="A120" s="32" t="s">
        <v>487</v>
      </c>
      <c r="B120" s="32" t="s">
        <v>1613</v>
      </c>
      <c r="C120" s="32" t="s">
        <v>1614</v>
      </c>
      <c r="D120" s="32" t="s">
        <v>1615</v>
      </c>
    </row>
    <row r="121" spans="1:6">
      <c r="A121" s="32" t="s">
        <v>493</v>
      </c>
      <c r="B121" s="32" t="s">
        <v>1616</v>
      </c>
      <c r="C121" s="32" t="s">
        <v>1617</v>
      </c>
      <c r="D121" s="32" t="s">
        <v>1618</v>
      </c>
      <c r="E121" s="32" t="s">
        <v>1619</v>
      </c>
      <c r="F121" s="32" t="s">
        <v>1620</v>
      </c>
    </row>
    <row r="122" spans="1:9">
      <c r="A122" s="32" t="s">
        <v>495</v>
      </c>
      <c r="B122" s="32" t="s">
        <v>1621</v>
      </c>
      <c r="C122" s="32" t="s">
        <v>1622</v>
      </c>
      <c r="D122" s="32" t="s">
        <v>1623</v>
      </c>
      <c r="E122" s="32" t="s">
        <v>1624</v>
      </c>
      <c r="F122" s="32" t="s">
        <v>1625</v>
      </c>
      <c r="G122" s="32" t="s">
        <v>1626</v>
      </c>
      <c r="H122" s="32" t="s">
        <v>1627</v>
      </c>
      <c r="I122" s="32" t="s">
        <v>1628</v>
      </c>
    </row>
    <row r="123" spans="1:2">
      <c r="A123" s="32" t="s">
        <v>496</v>
      </c>
      <c r="B123" s="32" t="s">
        <v>1629</v>
      </c>
    </row>
    <row r="124" spans="1:3">
      <c r="A124" s="32" t="s">
        <v>497</v>
      </c>
      <c r="B124" s="32" t="s">
        <v>1630</v>
      </c>
      <c r="C124" s="32" t="s">
        <v>1631</v>
      </c>
    </row>
    <row r="125" spans="1:4">
      <c r="A125" s="32" t="s">
        <v>499</v>
      </c>
      <c r="B125" s="32" t="s">
        <v>1632</v>
      </c>
      <c r="C125" s="32" t="s">
        <v>1633</v>
      </c>
      <c r="D125" s="32" t="s">
        <v>1634</v>
      </c>
    </row>
    <row r="126" spans="1:3">
      <c r="A126" s="32" t="s">
        <v>507</v>
      </c>
      <c r="B126" s="32" t="s">
        <v>1635</v>
      </c>
      <c r="C126" s="32" t="s">
        <v>1632</v>
      </c>
    </row>
    <row r="127" spans="1:2">
      <c r="A127" s="32" t="s">
        <v>509</v>
      </c>
      <c r="B127" s="32" t="s">
        <v>1636</v>
      </c>
    </row>
    <row r="128" spans="1:2">
      <c r="A128" s="32" t="s">
        <v>516</v>
      </c>
      <c r="B128" s="32" t="s">
        <v>1637</v>
      </c>
    </row>
    <row r="129" spans="1:2">
      <c r="A129" s="35" t="s">
        <v>521</v>
      </c>
      <c r="B129" s="35" t="s">
        <v>88</v>
      </c>
    </row>
    <row r="130" spans="1:5">
      <c r="A130" s="32" t="s">
        <v>531</v>
      </c>
      <c r="B130" s="32" t="s">
        <v>1638</v>
      </c>
      <c r="C130" s="32" t="s">
        <v>1639</v>
      </c>
      <c r="D130" s="32" t="s">
        <v>1640</v>
      </c>
      <c r="E130" s="32" t="s">
        <v>1641</v>
      </c>
    </row>
    <row r="131" spans="1:5">
      <c r="A131" s="32" t="s">
        <v>538</v>
      </c>
      <c r="B131" s="32" t="s">
        <v>1642</v>
      </c>
      <c r="C131" s="32" t="s">
        <v>1643</v>
      </c>
      <c r="D131" s="32" t="s">
        <v>1644</v>
      </c>
      <c r="E131" s="32" t="s">
        <v>1645</v>
      </c>
    </row>
    <row r="132" spans="1:7">
      <c r="A132" s="32" t="s">
        <v>539</v>
      </c>
      <c r="B132" s="32" t="s">
        <v>1646</v>
      </c>
      <c r="C132" s="32" t="s">
        <v>1647</v>
      </c>
      <c r="D132" s="32" t="s">
        <v>1648</v>
      </c>
      <c r="E132" s="32" t="s">
        <v>1649</v>
      </c>
      <c r="F132" s="32" t="s">
        <v>1650</v>
      </c>
      <c r="G132" s="32" t="s">
        <v>1651</v>
      </c>
    </row>
    <row r="133" spans="1:8">
      <c r="A133" s="32" t="s">
        <v>541</v>
      </c>
      <c r="B133" s="32" t="s">
        <v>1652</v>
      </c>
      <c r="C133" s="32" t="s">
        <v>1653</v>
      </c>
      <c r="D133" s="32" t="s">
        <v>1654</v>
      </c>
      <c r="E133" s="32" t="s">
        <v>1655</v>
      </c>
      <c r="F133" s="32" t="s">
        <v>1656</v>
      </c>
      <c r="G133" s="32" t="s">
        <v>1657</v>
      </c>
      <c r="H133" s="32" t="s">
        <v>1658</v>
      </c>
    </row>
    <row r="134" spans="1:3">
      <c r="A134" s="32" t="s">
        <v>549</v>
      </c>
      <c r="B134" s="32" t="s">
        <v>1659</v>
      </c>
      <c r="C134" s="32" t="s">
        <v>1660</v>
      </c>
    </row>
    <row r="135" spans="1:3">
      <c r="A135" s="32" t="s">
        <v>551</v>
      </c>
      <c r="B135" s="32" t="s">
        <v>1661</v>
      </c>
      <c r="C135" s="32" t="s">
        <v>1662</v>
      </c>
    </row>
    <row r="136" spans="1:3">
      <c r="A136" s="32" t="s">
        <v>556</v>
      </c>
      <c r="B136" s="32" t="s">
        <v>1663</v>
      </c>
      <c r="C136" s="32" t="s">
        <v>1664</v>
      </c>
    </row>
    <row r="137" spans="1:2">
      <c r="A137" s="32" t="s">
        <v>558</v>
      </c>
      <c r="B137" s="32" t="s">
        <v>1665</v>
      </c>
    </row>
    <row r="138" spans="1:2">
      <c r="A138" s="32" t="s">
        <v>561</v>
      </c>
      <c r="B138" s="32" t="s">
        <v>1666</v>
      </c>
    </row>
    <row r="139" spans="1:2">
      <c r="A139" s="32" t="s">
        <v>27</v>
      </c>
      <c r="B139" s="32" t="s">
        <v>1667</v>
      </c>
    </row>
    <row r="140" spans="1:2">
      <c r="A140" s="32" t="s">
        <v>566</v>
      </c>
      <c r="B140" s="32" t="s">
        <v>1668</v>
      </c>
    </row>
    <row r="141" spans="1:3">
      <c r="A141" s="32" t="s">
        <v>572</v>
      </c>
      <c r="B141" s="32" t="s">
        <v>1669</v>
      </c>
      <c r="C141" s="32" t="s">
        <v>1670</v>
      </c>
    </row>
    <row r="142" spans="1:6">
      <c r="A142" s="32" t="s">
        <v>574</v>
      </c>
      <c r="B142" s="32" t="s">
        <v>1671</v>
      </c>
      <c r="C142" s="32" t="s">
        <v>1672</v>
      </c>
      <c r="D142" s="32" t="s">
        <v>1673</v>
      </c>
      <c r="E142" s="32" t="s">
        <v>1674</v>
      </c>
      <c r="F142" s="32" t="s">
        <v>1675</v>
      </c>
    </row>
    <row r="143" spans="1:4">
      <c r="A143" s="32" t="s">
        <v>579</v>
      </c>
      <c r="B143" s="32" t="s">
        <v>1676</v>
      </c>
      <c r="C143" s="32" t="s">
        <v>1677</v>
      </c>
      <c r="D143" s="32" t="s">
        <v>1678</v>
      </c>
    </row>
    <row r="144" spans="1:4">
      <c r="A144" s="32" t="s">
        <v>585</v>
      </c>
      <c r="B144" s="32" t="s">
        <v>1679</v>
      </c>
      <c r="C144" s="32" t="s">
        <v>1680</v>
      </c>
      <c r="D144" s="32" t="s">
        <v>1681</v>
      </c>
    </row>
    <row r="145" spans="1:5">
      <c r="A145" s="32" t="s">
        <v>586</v>
      </c>
      <c r="B145" s="32" t="s">
        <v>1682</v>
      </c>
      <c r="C145" s="32" t="s">
        <v>1683</v>
      </c>
      <c r="D145" s="32" t="s">
        <v>1684</v>
      </c>
      <c r="E145" s="32" t="s">
        <v>1685</v>
      </c>
    </row>
    <row r="146" spans="1:6">
      <c r="A146" s="32" t="s">
        <v>588</v>
      </c>
      <c r="B146" s="32" t="s">
        <v>1686</v>
      </c>
      <c r="C146" s="32" t="s">
        <v>1687</v>
      </c>
      <c r="D146" s="32" t="s">
        <v>1688</v>
      </c>
      <c r="E146" s="32" t="s">
        <v>1689</v>
      </c>
      <c r="F146" s="32" t="s">
        <v>1690</v>
      </c>
    </row>
    <row r="147" spans="1:4">
      <c r="A147" s="32" t="s">
        <v>590</v>
      </c>
      <c r="B147" s="32" t="s">
        <v>1691</v>
      </c>
      <c r="C147" s="32" t="s">
        <v>1692</v>
      </c>
      <c r="D147" s="32" t="s">
        <v>1693</v>
      </c>
    </row>
    <row r="148" spans="1:5">
      <c r="A148" s="32" t="s">
        <v>591</v>
      </c>
      <c r="B148" s="32" t="s">
        <v>1694</v>
      </c>
      <c r="C148" s="32" t="s">
        <v>1695</v>
      </c>
      <c r="D148" s="32" t="s">
        <v>1696</v>
      </c>
      <c r="E148" s="32" t="s">
        <v>1697</v>
      </c>
    </row>
    <row r="149" spans="1:3">
      <c r="A149" s="32" t="s">
        <v>594</v>
      </c>
      <c r="B149" s="32" t="s">
        <v>1698</v>
      </c>
      <c r="C149" s="32" t="s">
        <v>1699</v>
      </c>
    </row>
    <row r="150" spans="1:2">
      <c r="A150" s="32" t="s">
        <v>603</v>
      </c>
      <c r="B150" s="32" t="s">
        <v>1700</v>
      </c>
    </row>
    <row r="151" spans="1:2">
      <c r="A151" s="32" t="s">
        <v>607</v>
      </c>
      <c r="B151" s="32" t="s">
        <v>1701</v>
      </c>
    </row>
    <row r="152" spans="1:2">
      <c r="A152" s="35" t="s">
        <v>612</v>
      </c>
      <c r="B152" s="32" t="s">
        <v>88</v>
      </c>
    </row>
    <row r="153" spans="1:2">
      <c r="A153" s="35" t="s">
        <v>618</v>
      </c>
      <c r="B153" s="32" t="s">
        <v>88</v>
      </c>
    </row>
    <row r="154" spans="1:2">
      <c r="A154" s="32" t="s">
        <v>623</v>
      </c>
      <c r="B154" s="32" t="s">
        <v>1702</v>
      </c>
    </row>
    <row r="155" spans="1:2">
      <c r="A155" s="32" t="s">
        <v>632</v>
      </c>
      <c r="B155" s="32" t="s">
        <v>1703</v>
      </c>
    </row>
    <row r="156" spans="1:2">
      <c r="A156" s="32" t="s">
        <v>635</v>
      </c>
      <c r="B156" s="32" t="s">
        <v>1704</v>
      </c>
    </row>
    <row r="157" spans="1:3">
      <c r="A157" s="32" t="s">
        <v>638</v>
      </c>
      <c r="B157" s="32" t="s">
        <v>1705</v>
      </c>
      <c r="C157" s="32" t="s">
        <v>1706</v>
      </c>
    </row>
    <row r="158" spans="1:7">
      <c r="A158" s="32" t="s">
        <v>640</v>
      </c>
      <c r="B158" s="32" t="s">
        <v>1707</v>
      </c>
      <c r="C158" s="32" t="s">
        <v>1708</v>
      </c>
      <c r="D158" s="32" t="s">
        <v>1709</v>
      </c>
      <c r="E158" s="32" t="s">
        <v>1710</v>
      </c>
      <c r="F158" s="32" t="s">
        <v>1711</v>
      </c>
      <c r="G158" s="32" t="s">
        <v>1712</v>
      </c>
    </row>
    <row r="159" spans="1:5">
      <c r="A159" s="32" t="s">
        <v>643</v>
      </c>
      <c r="B159" s="32" t="s">
        <v>1713</v>
      </c>
      <c r="C159" s="32" t="s">
        <v>1714</v>
      </c>
      <c r="D159" s="32" t="s">
        <v>1715</v>
      </c>
      <c r="E159" s="32" t="s">
        <v>1716</v>
      </c>
    </row>
    <row r="160" spans="1:3">
      <c r="A160" s="35" t="s">
        <v>645</v>
      </c>
      <c r="B160" s="35" t="s">
        <v>88</v>
      </c>
      <c r="C160" s="35"/>
    </row>
    <row r="161" spans="1:3">
      <c r="A161" s="35" t="s">
        <v>649</v>
      </c>
      <c r="B161" s="35" t="s">
        <v>1717</v>
      </c>
      <c r="C161" s="35" t="s">
        <v>1718</v>
      </c>
    </row>
    <row r="162" spans="1:3">
      <c r="A162" s="35" t="s">
        <v>650</v>
      </c>
      <c r="B162" s="35" t="s">
        <v>1719</v>
      </c>
      <c r="C162" s="35" t="s">
        <v>1720</v>
      </c>
    </row>
    <row r="163" spans="1:3">
      <c r="A163" s="35" t="s">
        <v>651</v>
      </c>
      <c r="B163" s="35" t="s">
        <v>1721</v>
      </c>
      <c r="C163" s="35" t="s">
        <v>1722</v>
      </c>
    </row>
    <row r="164" spans="1:2">
      <c r="A164" s="35" t="s">
        <v>653</v>
      </c>
      <c r="B164" s="35" t="s">
        <v>1723</v>
      </c>
    </row>
    <row r="165" spans="1:2">
      <c r="A165" s="35" t="s">
        <v>656</v>
      </c>
      <c r="B165" s="35" t="s">
        <v>88</v>
      </c>
    </row>
    <row r="166" spans="1:2">
      <c r="A166" s="35" t="s">
        <v>660</v>
      </c>
      <c r="B166" s="35" t="s">
        <v>88</v>
      </c>
    </row>
    <row r="167" spans="1:4">
      <c r="A167" s="32" t="s">
        <v>661</v>
      </c>
      <c r="B167" s="32" t="s">
        <v>1724</v>
      </c>
      <c r="C167" s="32" t="s">
        <v>1725</v>
      </c>
      <c r="D167" s="32" t="s">
        <v>1726</v>
      </c>
    </row>
    <row r="168" spans="1:3">
      <c r="A168" s="32" t="s">
        <v>664</v>
      </c>
      <c r="B168" s="32" t="s">
        <v>1727</v>
      </c>
      <c r="C168" s="32" t="s">
        <v>1728</v>
      </c>
    </row>
    <row r="169" spans="1:3">
      <c r="A169" s="32" t="s">
        <v>665</v>
      </c>
      <c r="B169" s="32" t="s">
        <v>1729</v>
      </c>
      <c r="C169" s="32" t="s">
        <v>1730</v>
      </c>
    </row>
    <row r="170" spans="1:2">
      <c r="A170" s="35" t="s">
        <v>669</v>
      </c>
      <c r="B170" s="35" t="s">
        <v>1729</v>
      </c>
    </row>
    <row r="171" spans="1:2">
      <c r="A171" s="35" t="s">
        <v>670</v>
      </c>
      <c r="B171" s="32" t="s">
        <v>88</v>
      </c>
    </row>
    <row r="172" spans="1:4">
      <c r="A172" s="32" t="s">
        <v>672</v>
      </c>
      <c r="B172" s="32" t="s">
        <v>1731</v>
      </c>
      <c r="C172" s="32" t="s">
        <v>1732</v>
      </c>
      <c r="D172" s="32" t="s">
        <v>1733</v>
      </c>
    </row>
    <row r="173" spans="1:3">
      <c r="A173" s="35" t="s">
        <v>675</v>
      </c>
      <c r="B173" s="35" t="s">
        <v>88</v>
      </c>
      <c r="C173" s="35"/>
    </row>
    <row r="174" spans="1:5">
      <c r="A174" s="35" t="s">
        <v>677</v>
      </c>
      <c r="B174" s="35" t="s">
        <v>1734</v>
      </c>
      <c r="C174" s="35" t="s">
        <v>1735</v>
      </c>
      <c r="D174" s="35" t="s">
        <v>1736</v>
      </c>
      <c r="E174" s="35" t="s">
        <v>1737</v>
      </c>
    </row>
    <row r="175" spans="1:3">
      <c r="A175" s="32" t="s">
        <v>680</v>
      </c>
      <c r="B175" s="32" t="s">
        <v>1738</v>
      </c>
      <c r="C175" s="32" t="s">
        <v>1739</v>
      </c>
    </row>
    <row r="176" spans="1:4">
      <c r="A176" s="32" t="s">
        <v>681</v>
      </c>
      <c r="B176" s="32" t="s">
        <v>1740</v>
      </c>
      <c r="C176" s="32" t="s">
        <v>1741</v>
      </c>
      <c r="D176" s="32" t="s">
        <v>1742</v>
      </c>
    </row>
    <row r="177" spans="1:3">
      <c r="A177" s="32" t="s">
        <v>684</v>
      </c>
      <c r="B177" s="32" t="s">
        <v>1743</v>
      </c>
      <c r="C177" s="32" t="s">
        <v>1744</v>
      </c>
    </row>
    <row r="178" spans="1:3">
      <c r="A178" s="32" t="s">
        <v>686</v>
      </c>
      <c r="B178" s="32" t="s">
        <v>1745</v>
      </c>
      <c r="C178" s="32" t="s">
        <v>1746</v>
      </c>
    </row>
    <row r="179" spans="1:2">
      <c r="A179" s="32" t="s">
        <v>687</v>
      </c>
      <c r="B179" s="35" t="s">
        <v>1745</v>
      </c>
    </row>
    <row r="180" spans="1:4">
      <c r="A180" s="32" t="s">
        <v>690</v>
      </c>
      <c r="B180" s="32" t="s">
        <v>1747</v>
      </c>
      <c r="C180" s="32" t="s">
        <v>1748</v>
      </c>
      <c r="D180" s="32" t="s">
        <v>1749</v>
      </c>
    </row>
    <row r="181" spans="1:5">
      <c r="A181" s="32" t="s">
        <v>693</v>
      </c>
      <c r="B181" s="32" t="s">
        <v>1750</v>
      </c>
      <c r="C181" s="32" t="s">
        <v>1751</v>
      </c>
      <c r="D181" s="32" t="s">
        <v>1752</v>
      </c>
      <c r="E181" s="32" t="s">
        <v>1753</v>
      </c>
    </row>
    <row r="182" spans="1:4">
      <c r="A182" s="32" t="s">
        <v>699</v>
      </c>
      <c r="B182" s="32" t="s">
        <v>1754</v>
      </c>
      <c r="C182" s="32" t="s">
        <v>1755</v>
      </c>
      <c r="D182" s="32" t="s">
        <v>1756</v>
      </c>
    </row>
    <row r="183" spans="1:2">
      <c r="A183" s="32" t="s">
        <v>701</v>
      </c>
      <c r="B183" s="32" t="s">
        <v>1757</v>
      </c>
    </row>
    <row r="184" spans="1:4">
      <c r="A184" s="32" t="s">
        <v>703</v>
      </c>
      <c r="B184" s="32" t="s">
        <v>1758</v>
      </c>
      <c r="C184" s="32" t="s">
        <v>1759</v>
      </c>
      <c r="D184" s="32" t="s">
        <v>1760</v>
      </c>
    </row>
    <row r="185" spans="1:2">
      <c r="A185" s="35" t="s">
        <v>704</v>
      </c>
      <c r="B185" s="32" t="s">
        <v>88</v>
      </c>
    </row>
    <row r="186" spans="1:7">
      <c r="A186" s="32" t="s">
        <v>710</v>
      </c>
      <c r="B186" s="32" t="s">
        <v>1761</v>
      </c>
      <c r="C186" s="32" t="s">
        <v>1762</v>
      </c>
      <c r="D186" s="32" t="s">
        <v>1763</v>
      </c>
      <c r="E186" s="32" t="s">
        <v>1764</v>
      </c>
      <c r="F186" s="32" t="s">
        <v>1765</v>
      </c>
      <c r="G186" s="32" t="s">
        <v>1766</v>
      </c>
    </row>
    <row r="187" spans="1:3">
      <c r="A187" s="32" t="s">
        <v>713</v>
      </c>
      <c r="B187" s="32" t="s">
        <v>1767</v>
      </c>
      <c r="C187" s="32" t="s">
        <v>1768</v>
      </c>
    </row>
    <row r="188" spans="1:2">
      <c r="A188" s="35" t="s">
        <v>715</v>
      </c>
      <c r="B188" s="32" t="s">
        <v>88</v>
      </c>
    </row>
    <row r="189" spans="1:3">
      <c r="A189" s="32" t="s">
        <v>718</v>
      </c>
      <c r="B189" s="32" t="s">
        <v>1769</v>
      </c>
      <c r="C189" s="32" t="s">
        <v>1770</v>
      </c>
    </row>
    <row r="190" spans="1:3">
      <c r="A190" s="32" t="s">
        <v>721</v>
      </c>
      <c r="B190" s="32" t="s">
        <v>1771</v>
      </c>
      <c r="C190" s="32" t="s">
        <v>1772</v>
      </c>
    </row>
    <row r="191" spans="1:3">
      <c r="A191" s="32" t="s">
        <v>723</v>
      </c>
      <c r="B191" s="32" t="s">
        <v>1773</v>
      </c>
      <c r="C191" s="32" t="s">
        <v>1774</v>
      </c>
    </row>
    <row r="192" spans="1:3">
      <c r="A192" s="32" t="s">
        <v>725</v>
      </c>
      <c r="B192" s="32" t="s">
        <v>1775</v>
      </c>
      <c r="C192" s="32" t="s">
        <v>1776</v>
      </c>
    </row>
    <row r="193" spans="1:2">
      <c r="A193" s="32" t="s">
        <v>731</v>
      </c>
      <c r="B193" s="32" t="s">
        <v>1777</v>
      </c>
    </row>
    <row r="194" spans="1:2">
      <c r="A194" s="35" t="s">
        <v>734</v>
      </c>
      <c r="B194" s="35" t="s">
        <v>88</v>
      </c>
    </row>
    <row r="195" spans="1:2">
      <c r="A195" s="32" t="s">
        <v>736</v>
      </c>
      <c r="B195" s="32" t="s">
        <v>1778</v>
      </c>
    </row>
    <row r="196" spans="1:4">
      <c r="A196" s="32" t="s">
        <v>741</v>
      </c>
      <c r="B196" s="32" t="s">
        <v>1779</v>
      </c>
      <c r="C196" s="32" t="s">
        <v>1780</v>
      </c>
      <c r="D196" s="32" t="s">
        <v>1781</v>
      </c>
    </row>
    <row r="197" spans="1:3">
      <c r="A197" s="32" t="s">
        <v>744</v>
      </c>
      <c r="B197" s="32" t="s">
        <v>1782</v>
      </c>
      <c r="C197" s="32" t="s">
        <v>1783</v>
      </c>
    </row>
    <row r="198" spans="1:5">
      <c r="A198" s="32" t="s">
        <v>745</v>
      </c>
      <c r="B198" s="32" t="s">
        <v>1784</v>
      </c>
      <c r="C198" s="32" t="s">
        <v>1785</v>
      </c>
      <c r="D198" s="32" t="s">
        <v>1786</v>
      </c>
      <c r="E198" s="32" t="s">
        <v>1787</v>
      </c>
    </row>
    <row r="199" spans="1:4">
      <c r="A199" s="32" t="s">
        <v>749</v>
      </c>
      <c r="B199" s="32" t="s">
        <v>1788</v>
      </c>
      <c r="C199" s="32" t="s">
        <v>1789</v>
      </c>
      <c r="D199" s="32" t="s">
        <v>1790</v>
      </c>
    </row>
    <row r="200" spans="1:3">
      <c r="A200" s="32" t="s">
        <v>751</v>
      </c>
      <c r="B200" s="32" t="s">
        <v>1791</v>
      </c>
      <c r="C200" s="32" t="s">
        <v>1792</v>
      </c>
    </row>
    <row r="201" spans="1:5">
      <c r="A201" s="32" t="s">
        <v>753</v>
      </c>
      <c r="B201" s="32" t="s">
        <v>1793</v>
      </c>
      <c r="C201" s="32" t="s">
        <v>1794</v>
      </c>
      <c r="D201" s="32" t="s">
        <v>1795</v>
      </c>
      <c r="E201" s="32" t="s">
        <v>1796</v>
      </c>
    </row>
    <row r="202" spans="1:2">
      <c r="A202" s="32" t="s">
        <v>756</v>
      </c>
      <c r="B202" s="32" t="s">
        <v>1797</v>
      </c>
    </row>
    <row r="203" spans="1:2">
      <c r="A203" s="32" t="s">
        <v>760</v>
      </c>
      <c r="B203" s="32" t="s">
        <v>1798</v>
      </c>
    </row>
    <row r="204" spans="1:3">
      <c r="A204" s="32" t="s">
        <v>765</v>
      </c>
      <c r="B204" s="32" t="s">
        <v>1799</v>
      </c>
      <c r="C204" s="32" t="s">
        <v>1800</v>
      </c>
    </row>
    <row r="205" s="30" customFormat="1" spans="1:2">
      <c r="A205" s="32" t="s">
        <v>768</v>
      </c>
      <c r="B205" s="32" t="s">
        <v>1801</v>
      </c>
    </row>
    <row r="206" spans="1:2">
      <c r="A206" s="32" t="s">
        <v>775</v>
      </c>
      <c r="B206" s="32" t="s">
        <v>1802</v>
      </c>
    </row>
    <row r="207" spans="1:4">
      <c r="A207" s="32" t="s">
        <v>778</v>
      </c>
      <c r="B207" s="32" t="s">
        <v>1803</v>
      </c>
      <c r="C207" s="32" t="s">
        <v>1804</v>
      </c>
      <c r="D207" s="32" t="s">
        <v>1805</v>
      </c>
    </row>
    <row r="208" spans="1:4">
      <c r="A208" s="32" t="s">
        <v>779</v>
      </c>
      <c r="B208" s="32" t="s">
        <v>1806</v>
      </c>
      <c r="C208" s="32" t="s">
        <v>1807</v>
      </c>
      <c r="D208" s="32" t="s">
        <v>1808</v>
      </c>
    </row>
    <row r="209" spans="1:3">
      <c r="A209" s="32" t="s">
        <v>785</v>
      </c>
      <c r="B209" s="32" t="s">
        <v>1809</v>
      </c>
      <c r="C209" s="32" t="s">
        <v>1807</v>
      </c>
    </row>
    <row r="210" spans="1:2">
      <c r="A210" s="32" t="s">
        <v>786</v>
      </c>
      <c r="B210" s="32" t="s">
        <v>1810</v>
      </c>
    </row>
    <row r="211" spans="1:6">
      <c r="A211" s="32" t="s">
        <v>787</v>
      </c>
      <c r="B211" s="32" t="s">
        <v>1811</v>
      </c>
      <c r="C211" s="32" t="s">
        <v>1812</v>
      </c>
      <c r="D211" s="32" t="s">
        <v>1813</v>
      </c>
      <c r="E211" s="32" t="s">
        <v>1814</v>
      </c>
      <c r="F211" s="32" t="s">
        <v>1815</v>
      </c>
    </row>
    <row r="212" spans="1:3">
      <c r="A212" s="32" t="s">
        <v>788</v>
      </c>
      <c r="B212" s="32" t="s">
        <v>1811</v>
      </c>
      <c r="C212" s="32" t="s">
        <v>1816</v>
      </c>
    </row>
    <row r="213" spans="1:2">
      <c r="A213" s="32" t="s">
        <v>790</v>
      </c>
      <c r="B213" s="32" t="s">
        <v>1817</v>
      </c>
    </row>
    <row r="214" spans="1:2">
      <c r="A214" s="32" t="s">
        <v>793</v>
      </c>
      <c r="B214" s="32" t="s">
        <v>1818</v>
      </c>
    </row>
    <row r="215" spans="1:4">
      <c r="A215" s="32" t="s">
        <v>794</v>
      </c>
      <c r="B215" s="32" t="s">
        <v>1819</v>
      </c>
      <c r="C215" s="32" t="s">
        <v>1820</v>
      </c>
      <c r="D215" s="32" t="s">
        <v>1821</v>
      </c>
    </row>
    <row r="216" spans="1:5">
      <c r="A216" s="32" t="s">
        <v>796</v>
      </c>
      <c r="B216" s="32" t="s">
        <v>1822</v>
      </c>
      <c r="C216" s="32" t="s">
        <v>1823</v>
      </c>
      <c r="D216" s="32" t="s">
        <v>1824</v>
      </c>
      <c r="E216" s="32" t="s">
        <v>1825</v>
      </c>
    </row>
    <row r="217" spans="1:3">
      <c r="A217" s="32" t="s">
        <v>799</v>
      </c>
      <c r="B217" s="32" t="s">
        <v>1826</v>
      </c>
      <c r="C217" s="32" t="s">
        <v>1827</v>
      </c>
    </row>
    <row r="218" spans="1:2">
      <c r="A218" s="35" t="s">
        <v>804</v>
      </c>
      <c r="B218" s="32" t="s">
        <v>88</v>
      </c>
    </row>
    <row r="219" spans="1:2">
      <c r="A219" s="35" t="s">
        <v>812</v>
      </c>
      <c r="B219" s="32" t="s">
        <v>88</v>
      </c>
    </row>
    <row r="220" spans="1:5">
      <c r="A220" s="32" t="s">
        <v>818</v>
      </c>
      <c r="B220" s="32" t="s">
        <v>1828</v>
      </c>
      <c r="C220" s="32" t="s">
        <v>1829</v>
      </c>
      <c r="D220" s="32" t="s">
        <v>1830</v>
      </c>
      <c r="E220" s="32" t="s">
        <v>1831</v>
      </c>
    </row>
    <row r="221" spans="1:3">
      <c r="A221" s="32" t="s">
        <v>821</v>
      </c>
      <c r="B221" s="32" t="s">
        <v>1832</v>
      </c>
      <c r="C221" s="32" t="s">
        <v>1833</v>
      </c>
    </row>
    <row r="222" spans="1:3">
      <c r="A222" s="32" t="s">
        <v>827</v>
      </c>
      <c r="B222" s="32" t="s">
        <v>1834</v>
      </c>
      <c r="C222" s="32" t="s">
        <v>1835</v>
      </c>
    </row>
    <row r="223" spans="1:2">
      <c r="A223" s="32" t="s">
        <v>828</v>
      </c>
      <c r="B223" s="32" t="s">
        <v>1836</v>
      </c>
    </row>
    <row r="224" spans="1:5">
      <c r="A224" s="32" t="s">
        <v>832</v>
      </c>
      <c r="B224" s="32" t="s">
        <v>1837</v>
      </c>
      <c r="C224" s="32" t="s">
        <v>1838</v>
      </c>
      <c r="D224" s="32" t="s">
        <v>1839</v>
      </c>
      <c r="E224" s="32" t="s">
        <v>1840</v>
      </c>
    </row>
    <row r="225" spans="1:3">
      <c r="A225" s="32" t="s">
        <v>834</v>
      </c>
      <c r="B225" s="32" t="s">
        <v>1841</v>
      </c>
      <c r="C225" s="32" t="s">
        <v>1842</v>
      </c>
    </row>
    <row r="226" spans="1:3">
      <c r="A226" s="32" t="s">
        <v>839</v>
      </c>
      <c r="B226" s="32" t="s">
        <v>1843</v>
      </c>
      <c r="C226" s="32" t="s">
        <v>1844</v>
      </c>
    </row>
    <row r="227" spans="1:3">
      <c r="A227" s="32" t="s">
        <v>840</v>
      </c>
      <c r="B227" s="32" t="s">
        <v>1845</v>
      </c>
      <c r="C227" s="32" t="s">
        <v>1846</v>
      </c>
    </row>
    <row r="228" spans="1:5">
      <c r="A228" s="32" t="s">
        <v>847</v>
      </c>
      <c r="B228" s="32" t="s">
        <v>1847</v>
      </c>
      <c r="C228" s="32" t="s">
        <v>1848</v>
      </c>
      <c r="D228" s="32" t="s">
        <v>1849</v>
      </c>
      <c r="E228" s="32" t="s">
        <v>1850</v>
      </c>
    </row>
    <row r="229" spans="1:3">
      <c r="A229" s="32" t="s">
        <v>848</v>
      </c>
      <c r="B229" s="32" t="s">
        <v>1851</v>
      </c>
      <c r="C229" s="32" t="s">
        <v>1852</v>
      </c>
    </row>
    <row r="230" spans="1:2">
      <c r="A230" s="32" t="s">
        <v>852</v>
      </c>
      <c r="B230" s="32" t="s">
        <v>1853</v>
      </c>
    </row>
    <row r="231" spans="1:2">
      <c r="A231" s="32" t="s">
        <v>854</v>
      </c>
      <c r="B231" s="35" t="s">
        <v>1853</v>
      </c>
    </row>
    <row r="232" spans="1:3">
      <c r="A232" s="35" t="s">
        <v>855</v>
      </c>
      <c r="B232" s="35" t="s">
        <v>88</v>
      </c>
      <c r="C232" s="35"/>
    </row>
    <row r="233" spans="1:2">
      <c r="A233" s="35" t="s">
        <v>857</v>
      </c>
      <c r="B233" s="35" t="s">
        <v>1853</v>
      </c>
    </row>
    <row r="234" spans="1:2">
      <c r="A234" s="35" t="s">
        <v>860</v>
      </c>
      <c r="B234" s="35" t="s">
        <v>88</v>
      </c>
    </row>
    <row r="235" spans="1:4">
      <c r="A235" s="35" t="s">
        <v>863</v>
      </c>
      <c r="B235" s="35" t="s">
        <v>1854</v>
      </c>
      <c r="C235" s="35" t="s">
        <v>1855</v>
      </c>
      <c r="D235" s="35" t="s">
        <v>1856</v>
      </c>
    </row>
    <row r="236" spans="1:3">
      <c r="A236" s="32" t="s">
        <v>864</v>
      </c>
      <c r="B236" s="32" t="s">
        <v>1857</v>
      </c>
      <c r="C236" s="32" t="s">
        <v>1858</v>
      </c>
    </row>
    <row r="237" spans="1:3">
      <c r="A237" s="32" t="s">
        <v>865</v>
      </c>
      <c r="B237" s="32" t="s">
        <v>1859</v>
      </c>
      <c r="C237" s="32" t="s">
        <v>1860</v>
      </c>
    </row>
    <row r="238" spans="1:2">
      <c r="A238" s="32" t="s">
        <v>869</v>
      </c>
      <c r="B238" s="32" t="s">
        <v>1861</v>
      </c>
    </row>
    <row r="239" spans="1:3">
      <c r="A239" s="32" t="s">
        <v>870</v>
      </c>
      <c r="B239" s="32" t="s">
        <v>1862</v>
      </c>
      <c r="C239" s="32" t="s">
        <v>1863</v>
      </c>
    </row>
    <row r="240" spans="1:3">
      <c r="A240" s="32" t="s">
        <v>871</v>
      </c>
      <c r="B240" s="32" t="s">
        <v>1864</v>
      </c>
      <c r="C240" s="32" t="s">
        <v>1865</v>
      </c>
    </row>
    <row r="241" spans="1:4">
      <c r="A241" s="32" t="s">
        <v>872</v>
      </c>
      <c r="B241" s="32" t="s">
        <v>1866</v>
      </c>
      <c r="C241" s="32" t="s">
        <v>1867</v>
      </c>
      <c r="D241" s="32" t="s">
        <v>1868</v>
      </c>
    </row>
    <row r="242" spans="1:2">
      <c r="A242" s="32" t="s">
        <v>874</v>
      </c>
      <c r="B242" s="32" t="s">
        <v>1869</v>
      </c>
    </row>
    <row r="243" spans="1:2">
      <c r="A243" s="32" t="s">
        <v>875</v>
      </c>
      <c r="B243" s="32" t="s">
        <v>1870</v>
      </c>
    </row>
    <row r="244" spans="1:4">
      <c r="A244" s="32" t="s">
        <v>876</v>
      </c>
      <c r="B244" s="32" t="s">
        <v>1871</v>
      </c>
      <c r="C244" s="32" t="s">
        <v>1872</v>
      </c>
      <c r="D244" s="32" t="s">
        <v>1873</v>
      </c>
    </row>
    <row r="245" spans="1:3">
      <c r="A245" s="32" t="s">
        <v>877</v>
      </c>
      <c r="B245" s="32" t="s">
        <v>1874</v>
      </c>
      <c r="C245" s="32" t="s">
        <v>1875</v>
      </c>
    </row>
    <row r="246" spans="1:2">
      <c r="A246" s="32" t="s">
        <v>878</v>
      </c>
      <c r="B246" s="32" t="s">
        <v>1876</v>
      </c>
    </row>
    <row r="247" spans="1:3">
      <c r="A247" s="32" t="s">
        <v>881</v>
      </c>
      <c r="B247" s="32" t="s">
        <v>1877</v>
      </c>
      <c r="C247" s="32" t="s">
        <v>1878</v>
      </c>
    </row>
    <row r="248" spans="1:4">
      <c r="A248" s="32" t="s">
        <v>882</v>
      </c>
      <c r="B248" s="32" t="s">
        <v>1879</v>
      </c>
      <c r="C248" s="32" t="s">
        <v>1880</v>
      </c>
      <c r="D248" s="32" t="s">
        <v>1881</v>
      </c>
    </row>
    <row r="249" spans="1:2">
      <c r="A249" s="32" t="s">
        <v>884</v>
      </c>
      <c r="B249" s="32" t="s">
        <v>1882</v>
      </c>
    </row>
    <row r="250" spans="1:4">
      <c r="A250" s="32" t="s">
        <v>886</v>
      </c>
      <c r="B250" s="32" t="s">
        <v>1883</v>
      </c>
      <c r="C250" s="32" t="s">
        <v>1884</v>
      </c>
      <c r="D250" s="32" t="s">
        <v>1885</v>
      </c>
    </row>
    <row r="251" spans="1:8">
      <c r="A251" s="32" t="s">
        <v>888</v>
      </c>
      <c r="B251" s="35" t="s">
        <v>1886</v>
      </c>
      <c r="C251" s="35" t="s">
        <v>1887</v>
      </c>
      <c r="D251" s="35" t="s">
        <v>1888</v>
      </c>
      <c r="E251" s="35" t="s">
        <v>1889</v>
      </c>
      <c r="F251" s="35" t="s">
        <v>1890</v>
      </c>
      <c r="G251" s="35" t="s">
        <v>1891</v>
      </c>
      <c r="H251" s="35" t="s">
        <v>1892</v>
      </c>
    </row>
    <row r="252" spans="1:2">
      <c r="A252" s="32" t="s">
        <v>889</v>
      </c>
      <c r="B252" s="32" t="s">
        <v>1893</v>
      </c>
    </row>
    <row r="253" spans="1:2">
      <c r="A253" s="32" t="s">
        <v>890</v>
      </c>
      <c r="B253" s="32" t="s">
        <v>1894</v>
      </c>
    </row>
    <row r="254" spans="1:3">
      <c r="A254" s="32" t="s">
        <v>891</v>
      </c>
      <c r="B254" s="32" t="s">
        <v>1895</v>
      </c>
      <c r="C254" s="32" t="s">
        <v>1896</v>
      </c>
    </row>
    <row r="255" spans="1:3">
      <c r="A255" s="32" t="s">
        <v>893</v>
      </c>
      <c r="B255" s="32" t="s">
        <v>1897</v>
      </c>
      <c r="C255" s="32" t="s">
        <v>1898</v>
      </c>
    </row>
    <row r="256" spans="1:2">
      <c r="A256" s="32" t="s">
        <v>894</v>
      </c>
      <c r="B256" s="32" t="s">
        <v>1899</v>
      </c>
    </row>
    <row r="257" spans="1:2">
      <c r="A257" s="32" t="s">
        <v>895</v>
      </c>
      <c r="B257" s="32" t="s">
        <v>1900</v>
      </c>
    </row>
    <row r="258" spans="1:5">
      <c r="A258" s="32" t="s">
        <v>896</v>
      </c>
      <c r="B258" s="32" t="s">
        <v>1901</v>
      </c>
      <c r="C258" s="32" t="s">
        <v>1902</v>
      </c>
      <c r="D258" s="32" t="s">
        <v>1903</v>
      </c>
      <c r="E258" s="32" t="s">
        <v>1904</v>
      </c>
    </row>
    <row r="259" spans="1:2">
      <c r="A259" s="35" t="s">
        <v>899</v>
      </c>
      <c r="B259" s="32" t="s">
        <v>88</v>
      </c>
    </row>
    <row r="260" spans="1:9">
      <c r="A260" s="32" t="s">
        <v>904</v>
      </c>
      <c r="B260" s="32" t="s">
        <v>1905</v>
      </c>
      <c r="C260" s="32" t="s">
        <v>1906</v>
      </c>
      <c r="D260" s="32" t="s">
        <v>1907</v>
      </c>
      <c r="E260" s="32" t="s">
        <v>1908</v>
      </c>
      <c r="F260" s="32" t="s">
        <v>1909</v>
      </c>
      <c r="G260" s="32" t="s">
        <v>1910</v>
      </c>
      <c r="H260" s="32" t="s">
        <v>1911</v>
      </c>
      <c r="I260" s="32" t="s">
        <v>1912</v>
      </c>
    </row>
    <row r="261" spans="1:4">
      <c r="A261" s="32" t="s">
        <v>906</v>
      </c>
      <c r="B261" s="32" t="s">
        <v>1913</v>
      </c>
      <c r="C261" s="32" t="s">
        <v>1914</v>
      </c>
      <c r="D261" s="32" t="s">
        <v>1915</v>
      </c>
    </row>
    <row r="262" spans="1:2">
      <c r="A262" s="32" t="s">
        <v>909</v>
      </c>
      <c r="B262" s="32" t="s">
        <v>88</v>
      </c>
    </row>
    <row r="263" spans="1:2">
      <c r="A263" s="32" t="s">
        <v>910</v>
      </c>
      <c r="B263" s="32" t="s">
        <v>1916</v>
      </c>
    </row>
    <row r="264" spans="1:2">
      <c r="A264" s="32" t="s">
        <v>912</v>
      </c>
      <c r="B264" s="32" t="s">
        <v>1917</v>
      </c>
    </row>
    <row r="265" spans="1:5">
      <c r="A265" s="32" t="s">
        <v>915</v>
      </c>
      <c r="B265" s="32" t="s">
        <v>1918</v>
      </c>
      <c r="C265" s="32" t="s">
        <v>1919</v>
      </c>
      <c r="D265" s="32" t="s">
        <v>1920</v>
      </c>
      <c r="E265" s="32" t="s">
        <v>1921</v>
      </c>
    </row>
    <row r="266" spans="1:7">
      <c r="A266" s="32" t="s">
        <v>917</v>
      </c>
      <c r="B266" s="32" t="s">
        <v>1922</v>
      </c>
      <c r="C266" s="32" t="s">
        <v>1923</v>
      </c>
      <c r="D266" s="32" t="s">
        <v>1924</v>
      </c>
      <c r="E266" s="32" t="s">
        <v>1925</v>
      </c>
      <c r="F266" s="32" t="s">
        <v>1926</v>
      </c>
      <c r="G266" s="32" t="s">
        <v>1927</v>
      </c>
    </row>
    <row r="267" spans="1:2">
      <c r="A267" s="32" t="s">
        <v>919</v>
      </c>
      <c r="B267" s="32" t="s">
        <v>1928</v>
      </c>
    </row>
    <row r="268" spans="1:2">
      <c r="A268" s="32" t="s">
        <v>920</v>
      </c>
      <c r="B268" s="35" t="s">
        <v>1928</v>
      </c>
    </row>
    <row r="269" spans="1:3">
      <c r="A269" s="32" t="s">
        <v>923</v>
      </c>
      <c r="B269" s="32" t="s">
        <v>1929</v>
      </c>
      <c r="C269" s="32" t="s">
        <v>1930</v>
      </c>
    </row>
    <row r="270" spans="1:4">
      <c r="A270" s="32" t="s">
        <v>925</v>
      </c>
      <c r="B270" s="32" t="s">
        <v>1931</v>
      </c>
      <c r="C270" s="32" t="s">
        <v>1932</v>
      </c>
      <c r="D270" s="32" t="s">
        <v>1933</v>
      </c>
    </row>
    <row r="271" spans="1:2">
      <c r="A271" s="32" t="s">
        <v>929</v>
      </c>
      <c r="B271" s="32" t="s">
        <v>1934</v>
      </c>
    </row>
    <row r="272" spans="1:3">
      <c r="A272" s="32" t="s">
        <v>931</v>
      </c>
      <c r="B272" s="32" t="s">
        <v>1935</v>
      </c>
      <c r="C272" s="32" t="s">
        <v>1936</v>
      </c>
    </row>
    <row r="273" spans="1:3">
      <c r="A273" s="32" t="s">
        <v>932</v>
      </c>
      <c r="B273" s="32" t="s">
        <v>1937</v>
      </c>
      <c r="C273" s="32" t="s">
        <v>1938</v>
      </c>
    </row>
    <row r="274" spans="1:5">
      <c r="A274" s="32" t="s">
        <v>933</v>
      </c>
      <c r="B274" s="32" t="s">
        <v>1939</v>
      </c>
      <c r="C274" s="32" t="s">
        <v>1940</v>
      </c>
      <c r="D274" s="32" t="s">
        <v>1941</v>
      </c>
      <c r="E274" s="32" t="s">
        <v>1942</v>
      </c>
    </row>
    <row r="275" spans="1:3">
      <c r="A275" s="32" t="s">
        <v>936</v>
      </c>
      <c r="B275" s="32" t="s">
        <v>1943</v>
      </c>
      <c r="C275" s="32" t="s">
        <v>1944</v>
      </c>
    </row>
    <row r="276" spans="1:2">
      <c r="A276" s="32" t="s">
        <v>943</v>
      </c>
      <c r="B276" s="32" t="s">
        <v>1945</v>
      </c>
    </row>
    <row r="277" spans="1:4">
      <c r="A277" s="32" t="s">
        <v>948</v>
      </c>
      <c r="B277" s="32" t="s">
        <v>1946</v>
      </c>
      <c r="C277" s="32" t="s">
        <v>1947</v>
      </c>
      <c r="D277" s="32" t="s">
        <v>1948</v>
      </c>
    </row>
    <row r="278" spans="1:2">
      <c r="A278" s="35" t="s">
        <v>952</v>
      </c>
      <c r="B278" s="32" t="s">
        <v>88</v>
      </c>
    </row>
    <row r="279" spans="1:3">
      <c r="A279" s="32" t="s">
        <v>953</v>
      </c>
      <c r="B279" s="32" t="s">
        <v>1949</v>
      </c>
      <c r="C279" s="32" t="s">
        <v>1950</v>
      </c>
    </row>
    <row r="280" spans="1:2">
      <c r="A280" s="32" t="s">
        <v>959</v>
      </c>
      <c r="B280" s="32" t="s">
        <v>1951</v>
      </c>
    </row>
    <row r="281" spans="1:2">
      <c r="A281" s="32" t="s">
        <v>961</v>
      </c>
      <c r="B281" s="32" t="s">
        <v>1952</v>
      </c>
    </row>
    <row r="282" spans="1:2">
      <c r="A282" s="32" t="s">
        <v>965</v>
      </c>
      <c r="B282" s="32" t="s">
        <v>1953</v>
      </c>
    </row>
    <row r="283" spans="1:3">
      <c r="A283" s="32" t="s">
        <v>966</v>
      </c>
      <c r="B283" s="32" t="s">
        <v>1954</v>
      </c>
      <c r="C283" s="32" t="s">
        <v>1955</v>
      </c>
    </row>
    <row r="284" spans="1:3">
      <c r="A284" s="32" t="s">
        <v>969</v>
      </c>
      <c r="B284" s="32" t="s">
        <v>1954</v>
      </c>
      <c r="C284" s="32" t="s">
        <v>1955</v>
      </c>
    </row>
    <row r="285" spans="1:5">
      <c r="A285" s="32" t="s">
        <v>973</v>
      </c>
      <c r="B285" s="32" t="s">
        <v>1956</v>
      </c>
      <c r="C285" s="32" t="s">
        <v>1957</v>
      </c>
      <c r="D285" s="32" t="s">
        <v>1958</v>
      </c>
      <c r="E285" s="32" t="s">
        <v>1959</v>
      </c>
    </row>
    <row r="286" spans="1:2">
      <c r="A286" s="32" t="s">
        <v>976</v>
      </c>
      <c r="B286" s="32" t="s">
        <v>1960</v>
      </c>
    </row>
    <row r="287" spans="1:2">
      <c r="A287" s="32" t="s">
        <v>979</v>
      </c>
      <c r="B287" s="32" t="s">
        <v>1961</v>
      </c>
    </row>
    <row r="288" spans="1:2">
      <c r="A288" s="35" t="s">
        <v>980</v>
      </c>
      <c r="B288" s="32" t="s">
        <v>88</v>
      </c>
    </row>
    <row r="289" spans="1:5">
      <c r="A289" s="32" t="s">
        <v>981</v>
      </c>
      <c r="B289" s="32" t="s">
        <v>1962</v>
      </c>
      <c r="C289" s="32" t="s">
        <v>1963</v>
      </c>
      <c r="D289" s="32" t="s">
        <v>1964</v>
      </c>
      <c r="E289" s="32" t="s">
        <v>1965</v>
      </c>
    </row>
    <row r="290" spans="1:3">
      <c r="A290" s="32" t="s">
        <v>991</v>
      </c>
      <c r="B290" s="32" t="s">
        <v>1966</v>
      </c>
      <c r="C290" s="32" t="s">
        <v>1967</v>
      </c>
    </row>
    <row r="291" spans="1:7">
      <c r="A291" s="32" t="s">
        <v>992</v>
      </c>
      <c r="B291" s="32" t="s">
        <v>1968</v>
      </c>
      <c r="C291" s="32" t="s">
        <v>1969</v>
      </c>
      <c r="D291" s="32" t="s">
        <v>1970</v>
      </c>
      <c r="E291" s="32" t="s">
        <v>1971</v>
      </c>
      <c r="F291" s="32" t="s">
        <v>1972</v>
      </c>
      <c r="G291" s="32" t="s">
        <v>1973</v>
      </c>
    </row>
    <row r="292" spans="1:2">
      <c r="A292" s="35" t="s">
        <v>995</v>
      </c>
      <c r="B292" s="35" t="s">
        <v>88</v>
      </c>
    </row>
    <row r="293" spans="1:2">
      <c r="A293" s="35" t="s">
        <v>996</v>
      </c>
      <c r="B293" s="35" t="s">
        <v>88</v>
      </c>
    </row>
    <row r="294" spans="1:2">
      <c r="A294" s="35" t="s">
        <v>997</v>
      </c>
      <c r="B294" s="35" t="s">
        <v>88</v>
      </c>
    </row>
    <row r="295" spans="1:2">
      <c r="A295" s="35" t="s">
        <v>1002</v>
      </c>
      <c r="B295" s="35" t="s">
        <v>88</v>
      </c>
    </row>
    <row r="296" spans="1:4">
      <c r="A296" s="32" t="s">
        <v>1005</v>
      </c>
      <c r="B296" s="32" t="s">
        <v>1974</v>
      </c>
      <c r="C296" s="32" t="s">
        <v>1975</v>
      </c>
      <c r="D296" s="32" t="s">
        <v>1976</v>
      </c>
    </row>
    <row r="297" spans="1:2">
      <c r="A297" s="32" t="s">
        <v>1011</v>
      </c>
      <c r="B297" s="32" t="s">
        <v>1977</v>
      </c>
    </row>
    <row r="298" spans="1:4">
      <c r="A298" s="32" t="s">
        <v>1014</v>
      </c>
      <c r="B298" s="32" t="s">
        <v>1978</v>
      </c>
      <c r="C298" s="32" t="s">
        <v>1979</v>
      </c>
      <c r="D298" s="32" t="s">
        <v>1980</v>
      </c>
    </row>
    <row r="299" spans="1:6">
      <c r="A299" s="32" t="s">
        <v>1016</v>
      </c>
      <c r="B299" s="32" t="s">
        <v>1981</v>
      </c>
      <c r="C299" s="32" t="s">
        <v>1982</v>
      </c>
      <c r="D299" s="32" t="s">
        <v>1983</v>
      </c>
      <c r="E299" s="32" t="s">
        <v>1984</v>
      </c>
      <c r="F299" s="32" t="s">
        <v>1985</v>
      </c>
    </row>
    <row r="300" spans="1:2">
      <c r="A300" s="32" t="s">
        <v>1020</v>
      </c>
      <c r="B300" s="32" t="s">
        <v>1986</v>
      </c>
    </row>
    <row r="301" spans="1:2">
      <c r="A301" s="32" t="s">
        <v>1023</v>
      </c>
      <c r="B301" s="32" t="s">
        <v>1987</v>
      </c>
    </row>
    <row r="302" spans="1:3">
      <c r="A302" s="32" t="s">
        <v>1025</v>
      </c>
      <c r="B302" s="32" t="s">
        <v>1988</v>
      </c>
      <c r="C302" s="32" t="s">
        <v>1989</v>
      </c>
    </row>
    <row r="303" spans="1:2">
      <c r="A303" s="32" t="s">
        <v>1029</v>
      </c>
      <c r="B303" s="35" t="s">
        <v>1990</v>
      </c>
    </row>
    <row r="304" spans="1:2">
      <c r="A304" s="32" t="s">
        <v>1033</v>
      </c>
      <c r="B304" s="35" t="s">
        <v>1991</v>
      </c>
    </row>
    <row r="305" spans="1:2">
      <c r="A305" s="32" t="s">
        <v>1036</v>
      </c>
      <c r="B305" s="35" t="s">
        <v>1991</v>
      </c>
    </row>
    <row r="306" spans="1:2">
      <c r="A306" s="32" t="s">
        <v>1039</v>
      </c>
      <c r="B306" s="35" t="s">
        <v>1991</v>
      </c>
    </row>
    <row r="307" spans="1:2">
      <c r="A307" s="32" t="s">
        <v>1040</v>
      </c>
      <c r="B307" s="35" t="s">
        <v>1992</v>
      </c>
    </row>
    <row r="308" spans="1:3">
      <c r="A308" s="32" t="s">
        <v>1044</v>
      </c>
      <c r="B308" s="35" t="s">
        <v>1993</v>
      </c>
      <c r="C308" s="35" t="s">
        <v>1994</v>
      </c>
    </row>
    <row r="309" spans="1:2">
      <c r="A309" s="32" t="s">
        <v>1045</v>
      </c>
      <c r="B309" s="32" t="s">
        <v>1995</v>
      </c>
    </row>
    <row r="310" spans="1:2">
      <c r="A310" s="32" t="s">
        <v>1047</v>
      </c>
      <c r="B310" s="32" t="s">
        <v>1996</v>
      </c>
    </row>
    <row r="311" spans="1:4">
      <c r="A311" s="32" t="s">
        <v>1048</v>
      </c>
      <c r="B311" s="32" t="s">
        <v>1997</v>
      </c>
      <c r="C311" s="32" t="s">
        <v>1998</v>
      </c>
      <c r="D311" s="32" t="s">
        <v>1999</v>
      </c>
    </row>
    <row r="312" spans="1:2">
      <c r="A312" s="32" t="s">
        <v>1049</v>
      </c>
      <c r="B312" s="32" t="s">
        <v>2000</v>
      </c>
    </row>
    <row r="313" spans="1:2">
      <c r="A313" s="32" t="s">
        <v>1054</v>
      </c>
      <c r="B313" s="32" t="s">
        <v>2001</v>
      </c>
    </row>
    <row r="314" spans="1:2">
      <c r="A314" s="32" t="s">
        <v>1057</v>
      </c>
      <c r="B314" s="32" t="s">
        <v>2002</v>
      </c>
    </row>
    <row r="315" spans="1:3">
      <c r="A315" s="32" t="s">
        <v>1059</v>
      </c>
      <c r="B315" s="32" t="s">
        <v>2003</v>
      </c>
      <c r="C315" s="32" t="s">
        <v>2004</v>
      </c>
    </row>
    <row r="316" spans="1:3">
      <c r="A316" s="32" t="s">
        <v>1060</v>
      </c>
      <c r="B316" s="32" t="s">
        <v>2005</v>
      </c>
      <c r="C316" s="32" t="s">
        <v>2006</v>
      </c>
    </row>
    <row r="317" spans="1:2">
      <c r="A317" s="32" t="s">
        <v>1065</v>
      </c>
      <c r="B317" s="32" t="s">
        <v>2007</v>
      </c>
    </row>
    <row r="318" spans="1:2">
      <c r="A318" s="32" t="s">
        <v>1067</v>
      </c>
      <c r="B318" s="32" t="s">
        <v>2008</v>
      </c>
    </row>
    <row r="319" spans="1:2">
      <c r="A319" s="32" t="s">
        <v>1068</v>
      </c>
      <c r="B319" s="32" t="s">
        <v>2009</v>
      </c>
    </row>
    <row r="320" spans="1:4">
      <c r="A320" s="32" t="s">
        <v>1072</v>
      </c>
      <c r="B320" s="32" t="s">
        <v>2010</v>
      </c>
      <c r="C320" s="32" t="s">
        <v>2011</v>
      </c>
      <c r="D320" s="32" t="s">
        <v>2012</v>
      </c>
    </row>
    <row r="321" spans="1:2">
      <c r="A321" s="35" t="s">
        <v>1079</v>
      </c>
      <c r="B321" s="32" t="s">
        <v>88</v>
      </c>
    </row>
    <row r="322" spans="1:3">
      <c r="A322" s="35" t="s">
        <v>1080</v>
      </c>
      <c r="B322" s="35" t="s">
        <v>2013</v>
      </c>
      <c r="C322" s="35" t="s">
        <v>2014</v>
      </c>
    </row>
    <row r="323" spans="1:3">
      <c r="A323" s="35" t="s">
        <v>1082</v>
      </c>
      <c r="B323" s="35" t="s">
        <v>2013</v>
      </c>
      <c r="C323" s="35" t="s">
        <v>2014</v>
      </c>
    </row>
    <row r="324" spans="1:3">
      <c r="A324" s="35" t="s">
        <v>1084</v>
      </c>
      <c r="B324" s="35" t="s">
        <v>88</v>
      </c>
      <c r="C324" s="35"/>
    </row>
    <row r="325" spans="1:2">
      <c r="A325" s="35" t="s">
        <v>1087</v>
      </c>
      <c r="B325" s="35" t="s">
        <v>2015</v>
      </c>
    </row>
    <row r="326" spans="1:3">
      <c r="A326" s="35" t="s">
        <v>1088</v>
      </c>
      <c r="B326" s="35" t="s">
        <v>2016</v>
      </c>
      <c r="C326" s="35" t="s">
        <v>2017</v>
      </c>
    </row>
    <row r="327" spans="1:2">
      <c r="A327" s="35" t="s">
        <v>1095</v>
      </c>
      <c r="B327" s="35" t="s">
        <v>2016</v>
      </c>
    </row>
    <row r="328" spans="1:2">
      <c r="A328" s="35" t="s">
        <v>1098</v>
      </c>
      <c r="B328" s="32" t="s">
        <v>88</v>
      </c>
    </row>
    <row r="329" spans="1:2">
      <c r="A329" s="35" t="s">
        <v>1102</v>
      </c>
      <c r="B329" s="35" t="s">
        <v>88</v>
      </c>
    </row>
    <row r="330" spans="1:2">
      <c r="A330" s="35" t="s">
        <v>1105</v>
      </c>
      <c r="B330" s="32" t="s">
        <v>88</v>
      </c>
    </row>
    <row r="331" spans="1:4">
      <c r="A331" s="32" t="s">
        <v>1110</v>
      </c>
      <c r="B331" s="32" t="s">
        <v>2018</v>
      </c>
      <c r="C331" s="32" t="s">
        <v>2019</v>
      </c>
      <c r="D331" s="32" t="s">
        <v>2020</v>
      </c>
    </row>
    <row r="332" spans="1:2">
      <c r="A332" s="32" t="s">
        <v>1111</v>
      </c>
      <c r="B332" s="32" t="s">
        <v>2021</v>
      </c>
    </row>
    <row r="333" spans="1:2">
      <c r="A333" s="35" t="s">
        <v>1112</v>
      </c>
      <c r="B333" s="32" t="s">
        <v>88</v>
      </c>
    </row>
    <row r="334" spans="1:2">
      <c r="A334" s="35" t="s">
        <v>1115</v>
      </c>
      <c r="B334" s="32" t="s">
        <v>88</v>
      </c>
    </row>
    <row r="335" spans="1:2">
      <c r="A335" s="32" t="s">
        <v>1116</v>
      </c>
      <c r="B335" s="32" t="s">
        <v>2022</v>
      </c>
    </row>
    <row r="336" spans="1:5">
      <c r="A336" s="32" t="s">
        <v>1122</v>
      </c>
      <c r="B336" s="32" t="s">
        <v>2023</v>
      </c>
      <c r="C336" s="32" t="s">
        <v>2024</v>
      </c>
      <c r="D336" s="32" t="s">
        <v>2025</v>
      </c>
      <c r="E336" s="32" t="s">
        <v>2026</v>
      </c>
    </row>
    <row r="337" spans="1:3">
      <c r="A337" s="32" t="s">
        <v>1123</v>
      </c>
      <c r="B337" s="32" t="s">
        <v>2027</v>
      </c>
      <c r="C337" s="32" t="s">
        <v>2028</v>
      </c>
    </row>
    <row r="338" spans="1:6">
      <c r="A338" s="32" t="s">
        <v>1125</v>
      </c>
      <c r="B338" s="32" t="s">
        <v>2029</v>
      </c>
      <c r="C338" s="32" t="s">
        <v>2030</v>
      </c>
      <c r="D338" s="32" t="s">
        <v>2031</v>
      </c>
      <c r="E338" s="32" t="s">
        <v>2032</v>
      </c>
      <c r="F338" s="32" t="s">
        <v>2033</v>
      </c>
    </row>
    <row r="339" spans="1:2">
      <c r="A339" s="32" t="s">
        <v>1126</v>
      </c>
      <c r="B339" s="32" t="s">
        <v>2034</v>
      </c>
    </row>
    <row r="340" spans="1:4">
      <c r="A340" s="32" t="s">
        <v>1128</v>
      </c>
      <c r="B340" s="32" t="s">
        <v>2035</v>
      </c>
      <c r="C340" s="32" t="s">
        <v>2036</v>
      </c>
      <c r="D340" s="32" t="s">
        <v>2037</v>
      </c>
    </row>
    <row r="341" spans="1:2">
      <c r="A341" s="35" t="s">
        <v>1131</v>
      </c>
      <c r="B341" s="32" t="s">
        <v>88</v>
      </c>
    </row>
    <row r="342" spans="1:4">
      <c r="A342" s="32" t="s">
        <v>1132</v>
      </c>
      <c r="B342" s="32" t="s">
        <v>2038</v>
      </c>
      <c r="C342" s="32" t="s">
        <v>2039</v>
      </c>
      <c r="D342" s="32" t="s">
        <v>2040</v>
      </c>
    </row>
    <row r="343" spans="1:3">
      <c r="A343" s="32" t="s">
        <v>1135</v>
      </c>
      <c r="B343" s="32" t="s">
        <v>2041</v>
      </c>
      <c r="C343" s="32" t="s">
        <v>2042</v>
      </c>
    </row>
    <row r="344" spans="1:2">
      <c r="A344" s="35" t="s">
        <v>1136</v>
      </c>
      <c r="B344" s="32" t="s">
        <v>88</v>
      </c>
    </row>
    <row r="345" spans="1:3">
      <c r="A345" s="32" t="s">
        <v>1145</v>
      </c>
      <c r="B345" s="32" t="s">
        <v>2043</v>
      </c>
      <c r="C345" s="32" t="s">
        <v>2044</v>
      </c>
    </row>
    <row r="346" spans="1:9">
      <c r="A346" s="32" t="s">
        <v>1147</v>
      </c>
      <c r="B346" s="32" t="s">
        <v>2045</v>
      </c>
      <c r="C346" s="32" t="s">
        <v>2046</v>
      </c>
      <c r="D346" s="32" t="s">
        <v>2047</v>
      </c>
      <c r="E346" s="32" t="s">
        <v>2048</v>
      </c>
      <c r="F346" s="32" t="s">
        <v>2049</v>
      </c>
      <c r="G346" s="32" t="s">
        <v>2050</v>
      </c>
      <c r="H346" s="32" t="s">
        <v>2051</v>
      </c>
      <c r="I346" s="32" t="s">
        <v>2052</v>
      </c>
    </row>
    <row r="347" spans="1:8">
      <c r="A347" s="32" t="s">
        <v>1148</v>
      </c>
      <c r="B347" s="32" t="s">
        <v>2053</v>
      </c>
      <c r="C347" s="32" t="s">
        <v>2054</v>
      </c>
      <c r="D347" s="32" t="s">
        <v>2055</v>
      </c>
      <c r="E347" s="32" t="s">
        <v>2056</v>
      </c>
      <c r="F347" s="32" t="s">
        <v>2057</v>
      </c>
      <c r="G347" s="32" t="s">
        <v>2058</v>
      </c>
      <c r="H347" s="32" t="s">
        <v>2059</v>
      </c>
    </row>
    <row r="348" spans="1:2">
      <c r="A348" s="35" t="s">
        <v>1150</v>
      </c>
      <c r="B348" s="32" t="s">
        <v>88</v>
      </c>
    </row>
    <row r="349" spans="1:2">
      <c r="A349" s="32" t="s">
        <v>1152</v>
      </c>
      <c r="B349" s="32" t="s">
        <v>2060</v>
      </c>
    </row>
    <row r="350" spans="1:7">
      <c r="A350" s="32" t="s">
        <v>1155</v>
      </c>
      <c r="B350" s="32" t="s">
        <v>2061</v>
      </c>
      <c r="C350" s="32" t="s">
        <v>2062</v>
      </c>
      <c r="D350" s="32" t="s">
        <v>2063</v>
      </c>
      <c r="E350" s="32" t="s">
        <v>2064</v>
      </c>
      <c r="F350" s="32" t="s">
        <v>2065</v>
      </c>
      <c r="G350" s="32" t="s">
        <v>2066</v>
      </c>
    </row>
    <row r="351" spans="1:4">
      <c r="A351" s="32" t="s">
        <v>1156</v>
      </c>
      <c r="B351" s="32" t="s">
        <v>2067</v>
      </c>
      <c r="C351" s="32" t="s">
        <v>2068</v>
      </c>
      <c r="D351" s="32" t="s">
        <v>2069</v>
      </c>
    </row>
    <row r="352" spans="1:3">
      <c r="A352" s="32" t="s">
        <v>1163</v>
      </c>
      <c r="B352" s="32" t="s">
        <v>2070</v>
      </c>
      <c r="C352" s="32" t="s">
        <v>2071</v>
      </c>
    </row>
    <row r="353" spans="1:3">
      <c r="A353" s="32" t="s">
        <v>1170</v>
      </c>
      <c r="B353" s="32" t="s">
        <v>2072</v>
      </c>
      <c r="C353" s="32" t="s">
        <v>2073</v>
      </c>
    </row>
    <row r="354" spans="1:4">
      <c r="A354" s="32" t="s">
        <v>1171</v>
      </c>
      <c r="B354" s="32" t="s">
        <v>2074</v>
      </c>
      <c r="C354" s="32" t="s">
        <v>2075</v>
      </c>
      <c r="D354" s="32" t="s">
        <v>2076</v>
      </c>
    </row>
    <row r="355" spans="1:6">
      <c r="A355" s="32" t="s">
        <v>1175</v>
      </c>
      <c r="B355" s="32" t="s">
        <v>2077</v>
      </c>
      <c r="C355" s="32" t="s">
        <v>2078</v>
      </c>
      <c r="D355" s="32" t="s">
        <v>2079</v>
      </c>
      <c r="E355" s="32" t="s">
        <v>2080</v>
      </c>
      <c r="F355" s="32" t="s">
        <v>2081</v>
      </c>
    </row>
    <row r="356" spans="1:3">
      <c r="A356" s="32" t="s">
        <v>1180</v>
      </c>
      <c r="B356" s="32" t="s">
        <v>2082</v>
      </c>
      <c r="C356" s="32" t="s">
        <v>2083</v>
      </c>
    </row>
    <row r="357" spans="1:2">
      <c r="A357" s="32" t="s">
        <v>1183</v>
      </c>
      <c r="B357" s="32" t="s">
        <v>2084</v>
      </c>
    </row>
    <row r="358" spans="1:2">
      <c r="A358" s="32" t="s">
        <v>1185</v>
      </c>
      <c r="B358" s="32" t="s">
        <v>2085</v>
      </c>
    </row>
    <row r="359" spans="1:3">
      <c r="A359" s="32" t="s">
        <v>1188</v>
      </c>
      <c r="B359" s="32" t="s">
        <v>2086</v>
      </c>
      <c r="C359" s="32" t="s">
        <v>2087</v>
      </c>
    </row>
    <row r="360" spans="1:2">
      <c r="A360" s="32" t="s">
        <v>1189</v>
      </c>
      <c r="B360" s="32" t="s">
        <v>2088</v>
      </c>
    </row>
    <row r="361" spans="1:3">
      <c r="A361" s="32" t="s">
        <v>1193</v>
      </c>
      <c r="B361" s="32" t="s">
        <v>2089</v>
      </c>
      <c r="C361" s="32" t="s">
        <v>2090</v>
      </c>
    </row>
    <row r="362" spans="1:3">
      <c r="A362" s="32" t="s">
        <v>1195</v>
      </c>
      <c r="B362" s="32" t="s">
        <v>2091</v>
      </c>
      <c r="C362" s="32" t="s">
        <v>2092</v>
      </c>
    </row>
    <row r="363" spans="1:3">
      <c r="A363" s="32" t="s">
        <v>1201</v>
      </c>
      <c r="B363" s="32" t="s">
        <v>2093</v>
      </c>
      <c r="C363" s="32" t="s">
        <v>2094</v>
      </c>
    </row>
    <row r="364" spans="1:3">
      <c r="A364" s="32" t="s">
        <v>1202</v>
      </c>
      <c r="B364" s="32" t="s">
        <v>2095</v>
      </c>
      <c r="C364" s="32" t="s">
        <v>2096</v>
      </c>
    </row>
    <row r="365" spans="1:2">
      <c r="A365" s="32" t="s">
        <v>1204</v>
      </c>
      <c r="B365" s="32" t="s">
        <v>2097</v>
      </c>
    </row>
    <row r="366" spans="1:4">
      <c r="A366" s="32" t="s">
        <v>1205</v>
      </c>
      <c r="B366" s="32" t="s">
        <v>2098</v>
      </c>
      <c r="C366" s="32" t="s">
        <v>2099</v>
      </c>
      <c r="D366" s="32" t="s">
        <v>2100</v>
      </c>
    </row>
    <row r="367" spans="1:3">
      <c r="A367" s="32" t="s">
        <v>1209</v>
      </c>
      <c r="B367" s="32" t="s">
        <v>2101</v>
      </c>
      <c r="C367" s="32" t="s">
        <v>2102</v>
      </c>
    </row>
    <row r="368" spans="1:4">
      <c r="A368" s="32" t="s">
        <v>1213</v>
      </c>
      <c r="B368" s="32" t="s">
        <v>2103</v>
      </c>
      <c r="C368" s="32" t="s">
        <v>2104</v>
      </c>
      <c r="D368" s="32" t="s">
        <v>2105</v>
      </c>
    </row>
    <row r="369" spans="1:4">
      <c r="A369" s="32" t="s">
        <v>1214</v>
      </c>
      <c r="B369" s="32" t="s">
        <v>2106</v>
      </c>
      <c r="C369" s="32" t="s">
        <v>2107</v>
      </c>
      <c r="D369" s="32" t="s">
        <v>2108</v>
      </c>
    </row>
    <row r="370" spans="1:5">
      <c r="A370" s="32" t="s">
        <v>1215</v>
      </c>
      <c r="B370" s="32" t="s">
        <v>2109</v>
      </c>
      <c r="C370" s="32" t="s">
        <v>2110</v>
      </c>
      <c r="D370" s="32" t="s">
        <v>2111</v>
      </c>
      <c r="E370" s="32" t="s">
        <v>2112</v>
      </c>
    </row>
    <row r="371" spans="1:4">
      <c r="A371" s="32" t="s">
        <v>1216</v>
      </c>
      <c r="B371" s="32" t="s">
        <v>2113</v>
      </c>
      <c r="C371" s="32" t="s">
        <v>2114</v>
      </c>
      <c r="D371" s="32" t="s">
        <v>2115</v>
      </c>
    </row>
    <row r="372" spans="1:4">
      <c r="A372" s="32" t="s">
        <v>1218</v>
      </c>
      <c r="B372" s="32" t="s">
        <v>2116</v>
      </c>
      <c r="C372" s="32" t="s">
        <v>2117</v>
      </c>
      <c r="D372" s="32" t="s">
        <v>2118</v>
      </c>
    </row>
    <row r="373" spans="1:3">
      <c r="A373" s="32" t="s">
        <v>1220</v>
      </c>
      <c r="B373" s="32" t="s">
        <v>2119</v>
      </c>
      <c r="C373" s="32" t="s">
        <v>2120</v>
      </c>
    </row>
    <row r="374" spans="1:3">
      <c r="A374" s="32" t="s">
        <v>1221</v>
      </c>
      <c r="B374" s="32" t="s">
        <v>2119</v>
      </c>
      <c r="C374" s="32" t="s">
        <v>2120</v>
      </c>
    </row>
    <row r="375" spans="1:2">
      <c r="A375" s="32" t="s">
        <v>1225</v>
      </c>
      <c r="B375" s="32" t="s">
        <v>2121</v>
      </c>
    </row>
    <row r="376" spans="1:2">
      <c r="A376" s="32" t="s">
        <v>1229</v>
      </c>
      <c r="B376" s="32" t="s">
        <v>2122</v>
      </c>
    </row>
    <row r="377" spans="1:2">
      <c r="A377" s="35" t="s">
        <v>1233</v>
      </c>
      <c r="B377" s="32" t="s">
        <v>88</v>
      </c>
    </row>
    <row r="378" spans="1:2">
      <c r="A378" s="35" t="s">
        <v>1234</v>
      </c>
      <c r="B378" s="32" t="s">
        <v>88</v>
      </c>
    </row>
    <row r="379" spans="1:2">
      <c r="A379" s="32" t="s">
        <v>1237</v>
      </c>
      <c r="B379" s="32" t="s">
        <v>2123</v>
      </c>
    </row>
    <row r="380" spans="1:2">
      <c r="A380" s="32" t="s">
        <v>1239</v>
      </c>
      <c r="B380" s="35" t="s">
        <v>2123</v>
      </c>
    </row>
    <row r="381" spans="1:4">
      <c r="A381" s="32" t="s">
        <v>1242</v>
      </c>
      <c r="B381" s="32" t="s">
        <v>2124</v>
      </c>
      <c r="C381" s="32" t="s">
        <v>2125</v>
      </c>
      <c r="D381" s="32" t="s">
        <v>2126</v>
      </c>
    </row>
    <row r="382" spans="1:9">
      <c r="A382" s="32" t="s">
        <v>1248</v>
      </c>
      <c r="B382" s="32" t="s">
        <v>2127</v>
      </c>
      <c r="C382" s="32" t="s">
        <v>2128</v>
      </c>
      <c r="D382" s="32" t="s">
        <v>2129</v>
      </c>
      <c r="E382" s="32" t="s">
        <v>2130</v>
      </c>
      <c r="F382" s="32" t="s">
        <v>2131</v>
      </c>
      <c r="G382" s="32" t="s">
        <v>2132</v>
      </c>
      <c r="H382" s="32" t="s">
        <v>2133</v>
      </c>
      <c r="I382" s="32" t="s">
        <v>2134</v>
      </c>
    </row>
    <row r="383" spans="1:4">
      <c r="A383" s="32" t="s">
        <v>1251</v>
      </c>
      <c r="B383" s="32" t="s">
        <v>2135</v>
      </c>
      <c r="C383" s="32" t="s">
        <v>2136</v>
      </c>
      <c r="D383" s="32" t="s">
        <v>2137</v>
      </c>
    </row>
    <row r="384" spans="1:4">
      <c r="A384" s="32" t="s">
        <v>1253</v>
      </c>
      <c r="B384" s="32" t="s">
        <v>2135</v>
      </c>
      <c r="C384" s="32" t="s">
        <v>2136</v>
      </c>
      <c r="D384" s="32" t="s">
        <v>2137</v>
      </c>
    </row>
    <row r="385" spans="1:5">
      <c r="A385" s="32" t="s">
        <v>1254</v>
      </c>
      <c r="B385" s="32" t="s">
        <v>2138</v>
      </c>
      <c r="C385" s="32" t="s">
        <v>2139</v>
      </c>
      <c r="D385" s="32" t="s">
        <v>2140</v>
      </c>
      <c r="E385" s="32" t="s">
        <v>2141</v>
      </c>
    </row>
    <row r="386" spans="1:4">
      <c r="A386" s="32" t="s">
        <v>1255</v>
      </c>
      <c r="B386" s="32" t="s">
        <v>2142</v>
      </c>
      <c r="C386" s="32" t="s">
        <v>2143</v>
      </c>
      <c r="D386" s="32" t="s">
        <v>2144</v>
      </c>
    </row>
    <row r="387" spans="1:2">
      <c r="A387" s="32" t="s">
        <v>1257</v>
      </c>
      <c r="B387" s="32" t="s">
        <v>2145</v>
      </c>
    </row>
    <row r="388" spans="1:5">
      <c r="A388" s="32" t="s">
        <v>1261</v>
      </c>
      <c r="B388" s="32" t="s">
        <v>2146</v>
      </c>
      <c r="C388" s="32" t="s">
        <v>2147</v>
      </c>
      <c r="D388" s="32" t="s">
        <v>2148</v>
      </c>
      <c r="E388" s="32" t="s">
        <v>2149</v>
      </c>
    </row>
    <row r="389" spans="1:3">
      <c r="A389" s="32" t="s">
        <v>1263</v>
      </c>
      <c r="B389" s="32" t="s">
        <v>2150</v>
      </c>
      <c r="C389" s="32" t="s">
        <v>2151</v>
      </c>
    </row>
    <row r="390" spans="1:5">
      <c r="A390" s="32" t="s">
        <v>1267</v>
      </c>
      <c r="B390" s="32" t="s">
        <v>2152</v>
      </c>
      <c r="C390" s="32" t="s">
        <v>2153</v>
      </c>
      <c r="D390" s="32" t="s">
        <v>2154</v>
      </c>
      <c r="E390" s="32" t="s">
        <v>2155</v>
      </c>
    </row>
    <row r="391" spans="1:2">
      <c r="A391" s="32" t="s">
        <v>1268</v>
      </c>
      <c r="B391" s="32" t="s">
        <v>2156</v>
      </c>
    </row>
    <row r="392" spans="1:3">
      <c r="A392" s="32" t="s">
        <v>1269</v>
      </c>
      <c r="B392" s="32" t="s">
        <v>2157</v>
      </c>
      <c r="C392" s="32" t="s">
        <v>2158</v>
      </c>
    </row>
    <row r="393" spans="1:4">
      <c r="A393" s="32" t="s">
        <v>24</v>
      </c>
      <c r="B393" s="32" t="s">
        <v>2159</v>
      </c>
      <c r="C393" s="32" t="s">
        <v>2160</v>
      </c>
      <c r="D393" s="32" t="s">
        <v>2161</v>
      </c>
    </row>
    <row r="394" spans="1:2">
      <c r="A394" s="32" t="s">
        <v>990</v>
      </c>
      <c r="B394" s="32" t="s">
        <v>2162</v>
      </c>
    </row>
    <row r="395" spans="1:5">
      <c r="A395" s="32" t="s">
        <v>987</v>
      </c>
      <c r="B395" s="35" t="s">
        <v>2162</v>
      </c>
      <c r="C395" s="35" t="s">
        <v>2163</v>
      </c>
      <c r="D395" s="30"/>
      <c r="E395" s="30"/>
    </row>
    <row r="396" spans="1:5">
      <c r="A396" s="32" t="s">
        <v>199</v>
      </c>
      <c r="B396" s="35" t="s">
        <v>1366</v>
      </c>
      <c r="C396" s="35" t="s">
        <v>1365</v>
      </c>
      <c r="D396" s="35" t="s">
        <v>1367</v>
      </c>
      <c r="E396" s="35" t="s">
        <v>1368</v>
      </c>
    </row>
    <row r="397" spans="2:5">
      <c r="B397" s="35"/>
      <c r="C397" s="35"/>
      <c r="D397" s="30"/>
      <c r="E397" s="30"/>
    </row>
    <row r="426" spans="3:3">
      <c r="C426" s="38"/>
    </row>
  </sheetData>
  <mergeCells count="2">
    <mergeCell ref="A1:J1"/>
    <mergeCell ref="B2:O2"/>
  </mergeCells>
  <hyperlinks>
    <hyperlink ref="D338" r:id="rId1" display="ZCCHC18" tooltip="https://www.ncbi.nlm.nih.gov/gene/100510996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zoomScale="130" zoomScaleNormal="130" topLeftCell="B1" workbookViewId="0">
      <selection activeCell="H2" sqref="H2"/>
    </sheetView>
  </sheetViews>
  <sheetFormatPr defaultColWidth="8.88888888888889" defaultRowHeight="14.4" outlineLevelCol="6"/>
  <cols>
    <col min="1" max="1" width="12.4907407407407" style="1" customWidth="1"/>
    <col min="2" max="2" width="11" style="1" customWidth="1"/>
    <col min="3" max="3" width="67.4907407407407" style="25" customWidth="1"/>
    <col min="4" max="4" width="8.88888888888889" style="1"/>
    <col min="5" max="5" width="14.8981481481481" style="1" customWidth="1"/>
    <col min="6" max="6" width="59.6203703703704" style="25" customWidth="1"/>
    <col min="7" max="7" width="12.8888888888889" style="1"/>
    <col min="8" max="16384" width="8.88888888888889" style="1"/>
  </cols>
  <sheetData>
    <row r="1" ht="32" customHeight="1" spans="1:7">
      <c r="A1" s="2" t="s">
        <v>2164</v>
      </c>
      <c r="B1" s="2"/>
      <c r="C1" s="26"/>
      <c r="D1" s="2"/>
      <c r="E1" s="2"/>
      <c r="F1" s="26"/>
      <c r="G1" s="2"/>
    </row>
    <row r="2" spans="1:7">
      <c r="A2" s="3" t="s">
        <v>2165</v>
      </c>
      <c r="B2" s="3" t="s">
        <v>2166</v>
      </c>
      <c r="C2" s="3" t="s">
        <v>2167</v>
      </c>
      <c r="D2" s="3" t="s">
        <v>2168</v>
      </c>
      <c r="E2" s="3" t="s">
        <v>2169</v>
      </c>
      <c r="F2" s="3" t="s">
        <v>1</v>
      </c>
      <c r="G2" s="3" t="s">
        <v>2170</v>
      </c>
    </row>
    <row r="3" spans="1:7">
      <c r="A3" s="4" t="s">
        <v>2171</v>
      </c>
      <c r="B3" s="4" t="s">
        <v>2172</v>
      </c>
      <c r="C3" s="25" t="s">
        <v>2173</v>
      </c>
      <c r="D3" s="4">
        <v>5</v>
      </c>
      <c r="E3" s="4">
        <f>5/335</f>
        <v>0.0149253731343284</v>
      </c>
      <c r="F3" s="25" t="s">
        <v>2174</v>
      </c>
      <c r="G3" s="4">
        <v>0.000798721121529195</v>
      </c>
    </row>
    <row r="4" spans="1:7">
      <c r="A4" s="4" t="s">
        <v>2171</v>
      </c>
      <c r="B4" s="4" t="s">
        <v>2175</v>
      </c>
      <c r="C4" s="25" t="s">
        <v>2176</v>
      </c>
      <c r="D4" s="4">
        <v>9</v>
      </c>
      <c r="E4" s="4">
        <f>9/335</f>
        <v>0.026865671641791</v>
      </c>
      <c r="F4" s="25" t="s">
        <v>2177</v>
      </c>
      <c r="G4" s="4">
        <v>0.0011084085941377</v>
      </c>
    </row>
    <row r="5" spans="1:7">
      <c r="A5" s="4" t="s">
        <v>2171</v>
      </c>
      <c r="B5" s="4" t="s">
        <v>2178</v>
      </c>
      <c r="C5" s="25" t="s">
        <v>2179</v>
      </c>
      <c r="D5" s="4">
        <v>6</v>
      </c>
      <c r="E5" s="4">
        <f>6/335</f>
        <v>0.017910447761194</v>
      </c>
      <c r="F5" s="25" t="s">
        <v>2180</v>
      </c>
      <c r="G5" s="4">
        <v>0.00129108063619639</v>
      </c>
    </row>
    <row r="6" spans="1:7">
      <c r="A6" s="4" t="s">
        <v>2171</v>
      </c>
      <c r="B6" s="4" t="s">
        <v>2181</v>
      </c>
      <c r="C6" s="25" t="s">
        <v>2182</v>
      </c>
      <c r="D6" s="4">
        <v>8</v>
      </c>
      <c r="E6" s="4">
        <f>8/335</f>
        <v>0.0238805970149254</v>
      </c>
      <c r="F6" s="25" t="s">
        <v>2183</v>
      </c>
      <c r="G6" s="4">
        <v>0.00225979319392626</v>
      </c>
    </row>
    <row r="7" spans="1:7">
      <c r="A7" s="4" t="s">
        <v>2171</v>
      </c>
      <c r="B7" s="4" t="s">
        <v>2184</v>
      </c>
      <c r="C7" s="25" t="s">
        <v>2185</v>
      </c>
      <c r="D7" s="4">
        <v>4</v>
      </c>
      <c r="E7" s="4">
        <f t="shared" ref="E7:E12" si="0">4/335</f>
        <v>0.0119402985074627</v>
      </c>
      <c r="F7" s="25" t="s">
        <v>2186</v>
      </c>
      <c r="G7" s="4">
        <v>0.00277286306224004</v>
      </c>
    </row>
    <row r="8" spans="1:7">
      <c r="A8" s="4" t="s">
        <v>2171</v>
      </c>
      <c r="B8" s="4" t="s">
        <v>2187</v>
      </c>
      <c r="C8" s="25" t="s">
        <v>2188</v>
      </c>
      <c r="D8" s="4">
        <v>22</v>
      </c>
      <c r="E8" s="4">
        <f>22/335</f>
        <v>0.0656716417910448</v>
      </c>
      <c r="F8" s="25" t="s">
        <v>2189</v>
      </c>
      <c r="G8" s="4">
        <v>0.00337681627340663</v>
      </c>
    </row>
    <row r="9" spans="1:7">
      <c r="A9" s="4" t="s">
        <v>2171</v>
      </c>
      <c r="B9" s="4" t="s">
        <v>2190</v>
      </c>
      <c r="C9" s="25" t="s">
        <v>2191</v>
      </c>
      <c r="D9" s="4">
        <v>9</v>
      </c>
      <c r="E9" s="4">
        <f>9/335</f>
        <v>0.026865671641791</v>
      </c>
      <c r="F9" s="25" t="s">
        <v>2192</v>
      </c>
      <c r="G9" s="4">
        <v>0.00364788055450894</v>
      </c>
    </row>
    <row r="10" spans="1:7">
      <c r="A10" s="4" t="s">
        <v>2171</v>
      </c>
      <c r="B10" s="4" t="s">
        <v>2193</v>
      </c>
      <c r="C10" s="25" t="s">
        <v>2194</v>
      </c>
      <c r="D10" s="4">
        <v>4</v>
      </c>
      <c r="E10" s="4">
        <f t="shared" si="0"/>
        <v>0.0119402985074627</v>
      </c>
      <c r="F10" s="25" t="s">
        <v>2195</v>
      </c>
      <c r="G10" s="4">
        <v>0.0038390377657744</v>
      </c>
    </row>
    <row r="11" spans="1:7">
      <c r="A11" s="4" t="s">
        <v>2171</v>
      </c>
      <c r="B11" s="4" t="s">
        <v>2196</v>
      </c>
      <c r="C11" s="25" t="s">
        <v>2197</v>
      </c>
      <c r="D11" s="4">
        <v>4</v>
      </c>
      <c r="E11" s="4">
        <f t="shared" si="0"/>
        <v>0.0119402985074627</v>
      </c>
      <c r="F11" s="25" t="s">
        <v>2198</v>
      </c>
      <c r="G11" s="4">
        <v>0.0038390377657744</v>
      </c>
    </row>
    <row r="12" spans="1:7">
      <c r="A12" s="4" t="s">
        <v>2171</v>
      </c>
      <c r="B12" s="4" t="s">
        <v>2199</v>
      </c>
      <c r="C12" s="25" t="s">
        <v>2200</v>
      </c>
      <c r="D12" s="4">
        <v>4</v>
      </c>
      <c r="E12" s="4">
        <f t="shared" si="0"/>
        <v>0.0119402985074627</v>
      </c>
      <c r="F12" s="25" t="s">
        <v>2201</v>
      </c>
      <c r="G12" s="4">
        <v>0.0038390377657744</v>
      </c>
    </row>
    <row r="13" spans="1:7">
      <c r="A13" s="4" t="s">
        <v>2202</v>
      </c>
      <c r="B13" s="4" t="s">
        <v>2203</v>
      </c>
      <c r="C13" s="25" t="s">
        <v>2204</v>
      </c>
      <c r="D13" s="4">
        <v>6</v>
      </c>
      <c r="E13" s="4">
        <f t="shared" ref="E13:E16" si="1">6/361</f>
        <v>0.0166204986149584</v>
      </c>
      <c r="F13" s="25" t="s">
        <v>2205</v>
      </c>
      <c r="G13" s="4">
        <v>0.000344367619693234</v>
      </c>
    </row>
    <row r="14" spans="1:7">
      <c r="A14" s="4" t="s">
        <v>2202</v>
      </c>
      <c r="B14" s="4" t="s">
        <v>2206</v>
      </c>
      <c r="C14" s="25" t="s">
        <v>2207</v>
      </c>
      <c r="D14" s="4">
        <v>6</v>
      </c>
      <c r="E14" s="4">
        <f t="shared" si="1"/>
        <v>0.0166204986149584</v>
      </c>
      <c r="F14" s="25" t="s">
        <v>2205</v>
      </c>
      <c r="G14" s="4">
        <v>0.000461742730294655</v>
      </c>
    </row>
    <row r="15" spans="1:7">
      <c r="A15" s="4" t="s">
        <v>2202</v>
      </c>
      <c r="B15" s="4" t="s">
        <v>2208</v>
      </c>
      <c r="C15" s="25" t="s">
        <v>2209</v>
      </c>
      <c r="D15" s="4">
        <v>13</v>
      </c>
      <c r="E15" s="4">
        <f>13/361</f>
        <v>0.03601108033241</v>
      </c>
      <c r="F15" s="25" t="s">
        <v>2210</v>
      </c>
      <c r="G15" s="4">
        <v>0.00237284962956391</v>
      </c>
    </row>
    <row r="16" spans="1:7">
      <c r="A16" s="4" t="s">
        <v>2202</v>
      </c>
      <c r="B16" s="4" t="s">
        <v>2211</v>
      </c>
      <c r="C16" s="25" t="s">
        <v>2212</v>
      </c>
      <c r="D16" s="4">
        <v>6</v>
      </c>
      <c r="E16" s="4">
        <f t="shared" si="1"/>
        <v>0.0166204986149584</v>
      </c>
      <c r="F16" s="25" t="s">
        <v>2213</v>
      </c>
      <c r="G16" s="4">
        <v>0.00286591020896258</v>
      </c>
    </row>
    <row r="17" spans="1:7">
      <c r="A17" s="4" t="s">
        <v>2202</v>
      </c>
      <c r="B17" s="4" t="s">
        <v>2214</v>
      </c>
      <c r="C17" s="25" t="s">
        <v>2215</v>
      </c>
      <c r="D17" s="4">
        <v>8</v>
      </c>
      <c r="E17" s="4">
        <f>8/361</f>
        <v>0.0221606648199446</v>
      </c>
      <c r="F17" s="25" t="s">
        <v>2216</v>
      </c>
      <c r="G17" s="4">
        <v>0.00542857796173395</v>
      </c>
    </row>
    <row r="18" spans="1:7">
      <c r="A18" s="4" t="s">
        <v>2202</v>
      </c>
      <c r="B18" s="4" t="s">
        <v>2217</v>
      </c>
      <c r="C18" s="25" t="s">
        <v>2218</v>
      </c>
      <c r="D18" s="4">
        <v>6</v>
      </c>
      <c r="E18" s="4">
        <f>6/361</f>
        <v>0.0166204986149584</v>
      </c>
      <c r="F18" s="25" t="s">
        <v>2213</v>
      </c>
      <c r="G18" s="4">
        <v>0.0113516615716813</v>
      </c>
    </row>
    <row r="19" spans="1:7">
      <c r="A19" s="4" t="s">
        <v>2202</v>
      </c>
      <c r="B19" s="4" t="s">
        <v>2219</v>
      </c>
      <c r="C19" s="25" t="s">
        <v>2220</v>
      </c>
      <c r="D19" s="4">
        <v>3</v>
      </c>
      <c r="E19" s="4">
        <f t="shared" ref="E19:E22" si="2">3/361</f>
        <v>0.00831024930747922</v>
      </c>
      <c r="F19" s="25" t="s">
        <v>2221</v>
      </c>
      <c r="G19" s="4">
        <v>0.0157302124795091</v>
      </c>
    </row>
    <row r="20" spans="1:7">
      <c r="A20" s="4" t="s">
        <v>2202</v>
      </c>
      <c r="B20" s="4" t="s">
        <v>2222</v>
      </c>
      <c r="C20" s="25" t="s">
        <v>2223</v>
      </c>
      <c r="D20" s="4">
        <v>3</v>
      </c>
      <c r="E20" s="4">
        <f t="shared" si="2"/>
        <v>0.00831024930747922</v>
      </c>
      <c r="F20" s="25" t="s">
        <v>2221</v>
      </c>
      <c r="G20" s="4">
        <v>0.0157302124795091</v>
      </c>
    </row>
    <row r="21" spans="1:7">
      <c r="A21" s="4" t="s">
        <v>2202</v>
      </c>
      <c r="B21" s="4" t="s">
        <v>2224</v>
      </c>
      <c r="C21" s="25" t="s">
        <v>2225</v>
      </c>
      <c r="D21" s="4">
        <v>16</v>
      </c>
      <c r="E21" s="4">
        <f>16/361</f>
        <v>0.0443213296398892</v>
      </c>
      <c r="F21" s="25" t="s">
        <v>2226</v>
      </c>
      <c r="G21" s="4">
        <v>0.0200402677789037</v>
      </c>
    </row>
    <row r="22" spans="1:7">
      <c r="A22" s="4" t="s">
        <v>2202</v>
      </c>
      <c r="B22" s="4" t="s">
        <v>2227</v>
      </c>
      <c r="C22" s="25" t="s">
        <v>2228</v>
      </c>
      <c r="D22" s="4">
        <v>3</v>
      </c>
      <c r="E22" s="4">
        <f t="shared" si="2"/>
        <v>0.00831024930747922</v>
      </c>
      <c r="F22" s="25" t="s">
        <v>2229</v>
      </c>
      <c r="G22" s="4">
        <v>0.0201987225850265</v>
      </c>
    </row>
    <row r="23" spans="1:7">
      <c r="A23" s="4" t="s">
        <v>2230</v>
      </c>
      <c r="B23" s="4" t="s">
        <v>2231</v>
      </c>
      <c r="C23" s="25" t="s">
        <v>2232</v>
      </c>
      <c r="D23" s="4">
        <v>4</v>
      </c>
      <c r="E23" s="4">
        <f>4/350</f>
        <v>0.0114285714285714</v>
      </c>
      <c r="F23" s="25" t="s">
        <v>2233</v>
      </c>
      <c r="G23" s="4">
        <v>0.00156969979921067</v>
      </c>
    </row>
    <row r="24" spans="1:7">
      <c r="A24" s="4" t="s">
        <v>2230</v>
      </c>
      <c r="B24" s="4" t="s">
        <v>2234</v>
      </c>
      <c r="C24" s="25" t="s">
        <v>2235</v>
      </c>
      <c r="D24" s="4">
        <v>4</v>
      </c>
      <c r="E24" s="4">
        <f>4/350</f>
        <v>0.0114285714285714</v>
      </c>
      <c r="F24" s="25" t="s">
        <v>2233</v>
      </c>
      <c r="G24" s="4">
        <v>0.00156969979921067</v>
      </c>
    </row>
    <row r="25" ht="16" customHeight="1" spans="1:7">
      <c r="A25" s="4" t="s">
        <v>2230</v>
      </c>
      <c r="B25" s="4" t="s">
        <v>2236</v>
      </c>
      <c r="C25" s="27" t="s">
        <v>2237</v>
      </c>
      <c r="D25" s="4">
        <v>9</v>
      </c>
      <c r="E25" s="4">
        <f>9/350</f>
        <v>0.0257142857142857</v>
      </c>
      <c r="F25" s="25" t="s">
        <v>2238</v>
      </c>
      <c r="G25" s="4">
        <v>0.00318280488546736</v>
      </c>
    </row>
    <row r="26" spans="1:7">
      <c r="A26" s="4" t="s">
        <v>2230</v>
      </c>
      <c r="B26" s="4" t="s">
        <v>2239</v>
      </c>
      <c r="C26" s="25" t="s">
        <v>2240</v>
      </c>
      <c r="D26" s="4">
        <v>17</v>
      </c>
      <c r="E26" s="4">
        <f>17/350</f>
        <v>0.0485714285714286</v>
      </c>
      <c r="F26" s="25" t="s">
        <v>2241</v>
      </c>
      <c r="G26" s="4">
        <v>0.00451686155693366</v>
      </c>
    </row>
    <row r="27" spans="1:7">
      <c r="A27" s="4" t="s">
        <v>2230</v>
      </c>
      <c r="B27" s="4" t="s">
        <v>2242</v>
      </c>
      <c r="C27" s="25" t="s">
        <v>2243</v>
      </c>
      <c r="D27" s="4">
        <v>7</v>
      </c>
      <c r="E27" s="4">
        <f>7/350</f>
        <v>0.02</v>
      </c>
      <c r="F27" s="25" t="s">
        <v>2244</v>
      </c>
      <c r="G27" s="4">
        <v>0.00452215293631753</v>
      </c>
    </row>
    <row r="28" spans="1:7">
      <c r="A28" s="4" t="s">
        <v>2230</v>
      </c>
      <c r="B28" s="4" t="s">
        <v>2245</v>
      </c>
      <c r="C28" s="25" t="s">
        <v>2246</v>
      </c>
      <c r="D28" s="4">
        <v>8</v>
      </c>
      <c r="E28" s="4">
        <f>8/350</f>
        <v>0.0228571428571429</v>
      </c>
      <c r="F28" s="25" t="s">
        <v>2247</v>
      </c>
      <c r="G28" s="4">
        <v>0.00519050601215139</v>
      </c>
    </row>
    <row r="29" spans="1:7">
      <c r="A29" s="4" t="s">
        <v>2230</v>
      </c>
      <c r="B29" s="4" t="s">
        <v>2248</v>
      </c>
      <c r="C29" s="25" t="s">
        <v>2249</v>
      </c>
      <c r="D29" s="4">
        <v>9</v>
      </c>
      <c r="E29" s="4">
        <f>9/350</f>
        <v>0.0257142857142857</v>
      </c>
      <c r="F29" s="25" t="s">
        <v>2238</v>
      </c>
      <c r="G29" s="4">
        <v>0.00544940350469656</v>
      </c>
    </row>
    <row r="30" spans="1:7">
      <c r="A30" s="4" t="s">
        <v>2230</v>
      </c>
      <c r="B30" s="4" t="s">
        <v>2250</v>
      </c>
      <c r="C30" s="25" t="s">
        <v>2251</v>
      </c>
      <c r="D30" s="4">
        <v>4</v>
      </c>
      <c r="E30" s="4">
        <f>4/350</f>
        <v>0.0114285714285714</v>
      </c>
      <c r="F30" s="25" t="s">
        <v>2252</v>
      </c>
      <c r="G30" s="4">
        <v>0.00890639701635162</v>
      </c>
    </row>
    <row r="31" spans="1:7">
      <c r="A31" s="4" t="s">
        <v>2230</v>
      </c>
      <c r="B31" s="4" t="s">
        <v>2253</v>
      </c>
      <c r="C31" s="25" t="s">
        <v>2254</v>
      </c>
      <c r="D31" s="4">
        <v>25</v>
      </c>
      <c r="E31" s="4">
        <f>25/350</f>
        <v>0.0714285714285714</v>
      </c>
      <c r="F31" s="25" t="s">
        <v>2255</v>
      </c>
      <c r="G31" s="4">
        <v>0.010545737551928</v>
      </c>
    </row>
    <row r="32" spans="1:7">
      <c r="A32" s="4" t="s">
        <v>2230</v>
      </c>
      <c r="B32" s="4" t="s">
        <v>2256</v>
      </c>
      <c r="C32" s="25" t="s">
        <v>2257</v>
      </c>
      <c r="D32" s="4">
        <v>25</v>
      </c>
      <c r="E32" s="4">
        <f>25/350</f>
        <v>0.0714285714285714</v>
      </c>
      <c r="F32" s="25" t="s">
        <v>2255</v>
      </c>
      <c r="G32" s="4">
        <v>0.010545737551928</v>
      </c>
    </row>
    <row r="33" spans="1:7">
      <c r="A33" s="28" t="s">
        <v>2258</v>
      </c>
      <c r="B33" s="28" t="s">
        <v>2259</v>
      </c>
      <c r="C33" s="29" t="s">
        <v>2260</v>
      </c>
      <c r="D33" s="28">
        <v>19</v>
      </c>
      <c r="E33" s="28">
        <f>19/392</f>
        <v>0.048469387755102</v>
      </c>
      <c r="F33" s="29" t="s">
        <v>2261</v>
      </c>
      <c r="G33" s="28">
        <v>0.00552626890784742</v>
      </c>
    </row>
    <row r="34" spans="1:7">
      <c r="A34" s="28" t="s">
        <v>2258</v>
      </c>
      <c r="B34" s="28" t="s">
        <v>2262</v>
      </c>
      <c r="C34" s="29" t="s">
        <v>2263</v>
      </c>
      <c r="D34" s="28">
        <v>18</v>
      </c>
      <c r="E34" s="28">
        <f>18/382</f>
        <v>0.0471204188481675</v>
      </c>
      <c r="F34" s="29" t="s">
        <v>2264</v>
      </c>
      <c r="G34" s="28">
        <v>0.00784144275489724</v>
      </c>
    </row>
    <row r="35" spans="1:7">
      <c r="A35" s="28" t="s">
        <v>2258</v>
      </c>
      <c r="B35" s="28" t="s">
        <v>2265</v>
      </c>
      <c r="C35" s="29" t="s">
        <v>2266</v>
      </c>
      <c r="D35" s="28">
        <v>10</v>
      </c>
      <c r="E35" s="28">
        <f>10/392</f>
        <v>0.0255102040816327</v>
      </c>
      <c r="F35" s="29" t="s">
        <v>2267</v>
      </c>
      <c r="G35" s="28">
        <v>0.00808757755153988</v>
      </c>
    </row>
    <row r="36" spans="1:7">
      <c r="A36" s="28" t="s">
        <v>2258</v>
      </c>
      <c r="B36" s="28" t="s">
        <v>2268</v>
      </c>
      <c r="C36" s="29" t="s">
        <v>2269</v>
      </c>
      <c r="D36" s="28">
        <v>9</v>
      </c>
      <c r="E36" s="28">
        <f t="shared" ref="E36:E38" si="3">9/392</f>
        <v>0.0229591836734694</v>
      </c>
      <c r="F36" s="29" t="s">
        <v>2270</v>
      </c>
      <c r="G36" s="28">
        <v>0.01598099594417</v>
      </c>
    </row>
    <row r="37" spans="1:7">
      <c r="A37" s="28" t="s">
        <v>2258</v>
      </c>
      <c r="B37" s="28" t="s">
        <v>2271</v>
      </c>
      <c r="C37" s="29" t="s">
        <v>2272</v>
      </c>
      <c r="D37" s="28">
        <v>9</v>
      </c>
      <c r="E37" s="28">
        <f t="shared" si="3"/>
        <v>0.0229591836734694</v>
      </c>
      <c r="F37" s="29" t="s">
        <v>2273</v>
      </c>
      <c r="G37" s="28">
        <v>8.36464393327043e-5</v>
      </c>
    </row>
    <row r="38" spans="1:7">
      <c r="A38" s="28" t="s">
        <v>2258</v>
      </c>
      <c r="B38" s="28" t="s">
        <v>2274</v>
      </c>
      <c r="C38" s="29" t="s">
        <v>2275</v>
      </c>
      <c r="D38" s="28">
        <v>9</v>
      </c>
      <c r="E38" s="28">
        <f t="shared" si="3"/>
        <v>0.0229591836734694</v>
      </c>
      <c r="F38" s="29" t="s">
        <v>2276</v>
      </c>
      <c r="G38" s="28">
        <v>8.36464393327043e-5</v>
      </c>
    </row>
    <row r="39" spans="1:7">
      <c r="A39" s="28" t="s">
        <v>2258</v>
      </c>
      <c r="B39" s="28" t="s">
        <v>2277</v>
      </c>
      <c r="C39" s="29" t="s">
        <v>2278</v>
      </c>
      <c r="D39" s="28">
        <v>8</v>
      </c>
      <c r="E39" s="28">
        <f>8/392</f>
        <v>0.0204081632653061</v>
      </c>
      <c r="F39" s="29" t="s">
        <v>2279</v>
      </c>
      <c r="G39" s="28">
        <v>0.00549726943398048</v>
      </c>
    </row>
    <row r="40" spans="1:7">
      <c r="A40" s="28" t="s">
        <v>2258</v>
      </c>
      <c r="B40" s="28" t="s">
        <v>2280</v>
      </c>
      <c r="C40" s="29" t="s">
        <v>2281</v>
      </c>
      <c r="D40" s="28">
        <v>7</v>
      </c>
      <c r="E40" s="28">
        <f>7/392</f>
        <v>0.0178571428571429</v>
      </c>
      <c r="F40" s="29" t="s">
        <v>2282</v>
      </c>
      <c r="G40" s="28">
        <v>0.0170149969580704</v>
      </c>
    </row>
    <row r="41" spans="1:7">
      <c r="A41" s="28" t="s">
        <v>2258</v>
      </c>
      <c r="B41" s="28" t="s">
        <v>2283</v>
      </c>
      <c r="C41" s="29" t="s">
        <v>2284</v>
      </c>
      <c r="D41" s="28">
        <v>6</v>
      </c>
      <c r="E41" s="28">
        <f>6/392</f>
        <v>0.0153061224489796</v>
      </c>
      <c r="F41" s="29" t="s">
        <v>2285</v>
      </c>
      <c r="G41" s="28">
        <v>0.0162689158002927</v>
      </c>
    </row>
    <row r="42" spans="1:7">
      <c r="A42" s="28" t="s">
        <v>2258</v>
      </c>
      <c r="B42" s="28" t="s">
        <v>2286</v>
      </c>
      <c r="C42" s="29" t="s">
        <v>2287</v>
      </c>
      <c r="D42" s="28">
        <v>5</v>
      </c>
      <c r="E42" s="28">
        <f>5/392</f>
        <v>0.0127551020408163</v>
      </c>
      <c r="F42" s="29" t="s">
        <v>2288</v>
      </c>
      <c r="G42" s="28">
        <v>0.0175449873646957</v>
      </c>
    </row>
  </sheetData>
  <mergeCells count="1">
    <mergeCell ref="A1:G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zoomScale="130" zoomScaleNormal="130" workbookViewId="0">
      <selection activeCell="L2" sqref="L2"/>
    </sheetView>
  </sheetViews>
  <sheetFormatPr defaultColWidth="8.88888888888889" defaultRowHeight="14.4"/>
  <cols>
    <col min="1" max="1" width="18.3611111111111" style="1" customWidth="1"/>
    <col min="2" max="2" width="16.1481481481481" style="1" customWidth="1"/>
    <col min="3" max="3" width="20.7685185185185" style="1" customWidth="1"/>
    <col min="4" max="4" width="12.8888888888889" style="1"/>
    <col min="5" max="5" width="13.1759259259259" style="1" customWidth="1"/>
    <col min="6" max="6" width="12.8888888888889" style="1"/>
    <col min="7" max="7" width="14.1111111111111" style="1"/>
    <col min="8" max="8" width="11.1296296296296" style="1"/>
    <col min="9" max="9" width="12" style="1"/>
    <col min="10" max="10" width="10.1944444444444" style="1" customWidth="1"/>
    <col min="11" max="11" width="12.8888888888889" style="1"/>
    <col min="12" max="12" width="14.1111111111111" style="1"/>
    <col min="13" max="16384" width="8.88888888888889" style="1"/>
  </cols>
  <sheetData>
    <row r="1" ht="31" customHeight="1" spans="1:10">
      <c r="A1" s="2" t="s">
        <v>2289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18" t="s">
        <v>52</v>
      </c>
      <c r="B2" s="19" t="s">
        <v>1275</v>
      </c>
      <c r="C2" s="20" t="s">
        <v>2290</v>
      </c>
      <c r="D2" s="20" t="s">
        <v>2291</v>
      </c>
      <c r="E2" s="20" t="s">
        <v>2292</v>
      </c>
      <c r="F2" s="20" t="s">
        <v>2293</v>
      </c>
      <c r="G2" s="20" t="s">
        <v>2294</v>
      </c>
      <c r="H2" s="20" t="s">
        <v>2295</v>
      </c>
      <c r="I2" s="20" t="s">
        <v>2296</v>
      </c>
      <c r="J2" s="20" t="s">
        <v>2297</v>
      </c>
    </row>
    <row r="3" spans="1:10">
      <c r="A3" s="21" t="s">
        <v>67</v>
      </c>
      <c r="B3" s="21" t="s">
        <v>1282</v>
      </c>
      <c r="C3" s="21" t="s">
        <v>2298</v>
      </c>
      <c r="D3" s="21">
        <v>3.781865</v>
      </c>
      <c r="E3" s="21">
        <v>1386</v>
      </c>
      <c r="F3" s="21">
        <v>1.60436</v>
      </c>
      <c r="G3" s="21">
        <v>527</v>
      </c>
      <c r="H3" s="21">
        <v>0.004073282</v>
      </c>
      <c r="I3" s="21">
        <v>-1.184003846</v>
      </c>
      <c r="J3" s="21" t="s">
        <v>2299</v>
      </c>
    </row>
    <row r="4" spans="1:10">
      <c r="A4" s="21" t="s">
        <v>78</v>
      </c>
      <c r="B4" s="21" t="s">
        <v>1287</v>
      </c>
      <c r="C4" s="21" t="s">
        <v>2300</v>
      </c>
      <c r="D4" s="21">
        <v>6.035824</v>
      </c>
      <c r="E4" s="21">
        <v>2689</v>
      </c>
      <c r="F4" s="21">
        <v>21.540161</v>
      </c>
      <c r="G4" s="21">
        <v>10438</v>
      </c>
      <c r="H4" s="22">
        <v>7.32e-12</v>
      </c>
      <c r="I4" s="21">
        <v>2.159873724</v>
      </c>
      <c r="J4" s="21" t="s">
        <v>2301</v>
      </c>
    </row>
    <row r="5" spans="1:10">
      <c r="A5" s="21" t="s">
        <v>89</v>
      </c>
      <c r="B5" s="21" t="s">
        <v>1292</v>
      </c>
      <c r="C5" s="21" t="s">
        <v>2302</v>
      </c>
      <c r="D5" s="21">
        <v>17.315287</v>
      </c>
      <c r="E5" s="21">
        <v>8724</v>
      </c>
      <c r="F5" s="21">
        <v>5.098787</v>
      </c>
      <c r="G5" s="21">
        <v>2271</v>
      </c>
      <c r="H5" s="22">
        <v>3.92e-7</v>
      </c>
      <c r="I5" s="21">
        <v>-1.734869314</v>
      </c>
      <c r="J5" s="21" t="s">
        <v>2299</v>
      </c>
    </row>
    <row r="6" spans="1:10">
      <c r="A6" s="21" t="s">
        <v>91</v>
      </c>
      <c r="B6" s="21" t="s">
        <v>1294</v>
      </c>
      <c r="C6" s="21" t="s">
        <v>2303</v>
      </c>
      <c r="D6" s="21">
        <v>1.133507</v>
      </c>
      <c r="E6" s="21">
        <v>1309</v>
      </c>
      <c r="F6" s="21">
        <v>4.753054</v>
      </c>
      <c r="G6" s="21">
        <v>4037</v>
      </c>
      <c r="H6" s="22">
        <v>1.91e-8</v>
      </c>
      <c r="I6" s="21">
        <v>1.826297282</v>
      </c>
      <c r="J6" s="21" t="s">
        <v>2301</v>
      </c>
    </row>
    <row r="7" spans="1:10">
      <c r="A7" s="21" t="s">
        <v>122</v>
      </c>
      <c r="B7" s="4" t="s">
        <v>1310</v>
      </c>
      <c r="C7" s="21" t="s">
        <v>2304</v>
      </c>
      <c r="D7" s="21">
        <v>2.851683</v>
      </c>
      <c r="E7" s="21">
        <v>2910</v>
      </c>
      <c r="F7" s="21">
        <v>13.100109</v>
      </c>
      <c r="G7" s="21">
        <v>12406</v>
      </c>
      <c r="H7" s="22">
        <v>2.21e-13</v>
      </c>
      <c r="I7" s="21">
        <v>2.295214978</v>
      </c>
      <c r="J7" s="21" t="s">
        <v>2301</v>
      </c>
    </row>
    <row r="8" spans="1:2">
      <c r="A8" s="21" t="s">
        <v>129</v>
      </c>
      <c r="B8" s="4" t="s">
        <v>1310</v>
      </c>
    </row>
    <row r="9" spans="1:2">
      <c r="A9" s="21" t="s">
        <v>131</v>
      </c>
      <c r="B9" s="4" t="s">
        <v>1310</v>
      </c>
    </row>
    <row r="10" spans="1:10">
      <c r="A10" s="21" t="s">
        <v>134</v>
      </c>
      <c r="B10" s="4" t="s">
        <v>1323</v>
      </c>
      <c r="C10" s="21" t="s">
        <v>2305</v>
      </c>
      <c r="D10" s="21">
        <v>8.532238</v>
      </c>
      <c r="E10" s="21">
        <v>3627</v>
      </c>
      <c r="F10" s="21">
        <v>21.455009</v>
      </c>
      <c r="G10" s="21">
        <v>7419</v>
      </c>
      <c r="H10" s="21">
        <v>0.001822113</v>
      </c>
      <c r="I10" s="21">
        <v>1.236464747</v>
      </c>
      <c r="J10" s="21" t="s">
        <v>2301</v>
      </c>
    </row>
    <row r="11" spans="1:10">
      <c r="A11" s="21" t="s">
        <v>143</v>
      </c>
      <c r="B11" s="4" t="s">
        <v>1329</v>
      </c>
      <c r="C11" s="21" t="s">
        <v>2306</v>
      </c>
      <c r="D11" s="21">
        <v>5.13461</v>
      </c>
      <c r="E11" s="21">
        <v>2594</v>
      </c>
      <c r="F11" s="21">
        <v>28.951445</v>
      </c>
      <c r="G11" s="21">
        <v>13618</v>
      </c>
      <c r="H11" s="21">
        <v>0</v>
      </c>
      <c r="I11" s="21">
        <v>2.595219357</v>
      </c>
      <c r="J11" s="21" t="s">
        <v>2301</v>
      </c>
    </row>
    <row r="12" spans="1:10">
      <c r="A12" s="21" t="s">
        <v>149</v>
      </c>
      <c r="B12" s="4" t="s">
        <v>1335</v>
      </c>
      <c r="C12" s="21" t="s">
        <v>2307</v>
      </c>
      <c r="D12" s="21">
        <v>0.614946</v>
      </c>
      <c r="E12" s="21">
        <v>155</v>
      </c>
      <c r="F12" s="21">
        <v>1.778138</v>
      </c>
      <c r="G12" s="21">
        <v>283</v>
      </c>
      <c r="H12" s="21">
        <v>0.047967861</v>
      </c>
      <c r="I12" s="21">
        <v>1.051968342</v>
      </c>
      <c r="J12" s="21" t="s">
        <v>2301</v>
      </c>
    </row>
    <row r="13" spans="1:10">
      <c r="A13" s="21"/>
      <c r="B13" s="4" t="s">
        <v>1346</v>
      </c>
      <c r="C13" s="21" t="s">
        <v>2308</v>
      </c>
      <c r="D13" s="21">
        <v>1.371683</v>
      </c>
      <c r="E13" s="21">
        <v>899</v>
      </c>
      <c r="F13" s="21">
        <v>3.927202</v>
      </c>
      <c r="G13" s="21">
        <v>2378</v>
      </c>
      <c r="H13" s="22">
        <v>2.08e-6</v>
      </c>
      <c r="I13" s="21">
        <v>1.60354847</v>
      </c>
      <c r="J13" s="21" t="s">
        <v>2301</v>
      </c>
    </row>
    <row r="14" spans="1:10">
      <c r="A14" s="21" t="s">
        <v>152</v>
      </c>
      <c r="B14" s="21" t="s">
        <v>1347</v>
      </c>
      <c r="C14" s="21" t="s">
        <v>2309</v>
      </c>
      <c r="D14" s="21">
        <v>0.683287</v>
      </c>
      <c r="E14" s="21">
        <v>251</v>
      </c>
      <c r="F14" s="21">
        <v>1.591676</v>
      </c>
      <c r="G14" s="21">
        <v>453</v>
      </c>
      <c r="H14" s="21">
        <v>0.031010335</v>
      </c>
      <c r="I14" s="21">
        <v>1.0435603</v>
      </c>
      <c r="J14" s="21" t="s">
        <v>2301</v>
      </c>
    </row>
    <row r="15" spans="1:10">
      <c r="A15" s="21" t="s">
        <v>171</v>
      </c>
      <c r="B15" s="4" t="s">
        <v>1359</v>
      </c>
      <c r="C15" s="21" t="s">
        <v>2310</v>
      </c>
      <c r="D15" s="21">
        <v>7.118542</v>
      </c>
      <c r="E15" s="21">
        <v>818</v>
      </c>
      <c r="F15" s="21">
        <v>2.541322</v>
      </c>
      <c r="G15" s="21">
        <v>272</v>
      </c>
      <c r="H15" s="21">
        <v>0.000382286</v>
      </c>
      <c r="I15" s="21">
        <v>-1.370743678</v>
      </c>
      <c r="J15" s="21" t="s">
        <v>2299</v>
      </c>
    </row>
    <row r="16" spans="1:10">
      <c r="A16" s="21" t="s">
        <v>175</v>
      </c>
      <c r="B16" s="23" t="s">
        <v>1360</v>
      </c>
      <c r="C16" s="21" t="s">
        <v>2311</v>
      </c>
      <c r="D16" s="21">
        <v>14.437179</v>
      </c>
      <c r="E16" s="21">
        <v>5653</v>
      </c>
      <c r="F16" s="21">
        <v>21.916525</v>
      </c>
      <c r="G16" s="21">
        <v>13602</v>
      </c>
      <c r="H16" s="22">
        <v>3.88e-5</v>
      </c>
      <c r="I16" s="21">
        <v>1.471044176</v>
      </c>
      <c r="J16" s="21" t="s">
        <v>2301</v>
      </c>
    </row>
    <row r="17" spans="1:10">
      <c r="A17" s="21" t="s">
        <v>188</v>
      </c>
      <c r="B17" s="21" t="s">
        <v>1364</v>
      </c>
      <c r="C17" s="21" t="s">
        <v>2312</v>
      </c>
      <c r="D17" s="21">
        <v>0.479897</v>
      </c>
      <c r="E17" s="21">
        <v>62</v>
      </c>
      <c r="F17" s="21">
        <v>1.213432</v>
      </c>
      <c r="G17" s="21">
        <v>145</v>
      </c>
      <c r="H17" s="21">
        <v>0.008938512</v>
      </c>
      <c r="I17" s="21">
        <v>1.367740208</v>
      </c>
      <c r="J17" s="21" t="s">
        <v>2301</v>
      </c>
    </row>
    <row r="18" spans="1:10">
      <c r="A18" s="21" t="s">
        <v>214</v>
      </c>
      <c r="B18" s="21" t="s">
        <v>1375</v>
      </c>
      <c r="C18" s="21" t="s">
        <v>2313</v>
      </c>
      <c r="D18" s="21">
        <v>1.294815</v>
      </c>
      <c r="E18" s="21">
        <v>353</v>
      </c>
      <c r="F18" s="21">
        <v>2.429514</v>
      </c>
      <c r="G18" s="21">
        <v>616</v>
      </c>
      <c r="H18" s="21">
        <v>0.041743734</v>
      </c>
      <c r="I18" s="21">
        <v>0.999112046</v>
      </c>
      <c r="J18" s="21" t="s">
        <v>2301</v>
      </c>
    </row>
    <row r="19" spans="1:10">
      <c r="A19" s="21" t="s">
        <v>230</v>
      </c>
      <c r="B19" s="24" t="s">
        <v>1389</v>
      </c>
      <c r="C19" s="21" t="s">
        <v>2314</v>
      </c>
      <c r="D19" s="21">
        <v>5.031846</v>
      </c>
      <c r="E19" s="21">
        <v>1627</v>
      </c>
      <c r="F19" s="21">
        <v>10.608641</v>
      </c>
      <c r="G19" s="21">
        <v>3475</v>
      </c>
      <c r="H19" s="21">
        <v>0.000529835</v>
      </c>
      <c r="I19" s="21">
        <v>1.297474545</v>
      </c>
      <c r="J19" s="21" t="s">
        <v>2301</v>
      </c>
    </row>
    <row r="20" spans="1:10">
      <c r="A20" s="21" t="s">
        <v>232</v>
      </c>
      <c r="B20" s="4" t="s">
        <v>1394</v>
      </c>
      <c r="C20" s="21" t="s">
        <v>2315</v>
      </c>
      <c r="D20" s="21">
        <v>8.156366</v>
      </c>
      <c r="E20" s="21">
        <v>2908</v>
      </c>
      <c r="F20" s="21">
        <v>1.601324</v>
      </c>
      <c r="G20" s="21">
        <v>532</v>
      </c>
      <c r="H20" s="22">
        <v>8.93e-12</v>
      </c>
      <c r="I20" s="21">
        <v>-2.23712419</v>
      </c>
      <c r="J20" s="21" t="s">
        <v>2299</v>
      </c>
    </row>
    <row r="21" spans="1:10">
      <c r="A21" s="21" t="s">
        <v>258</v>
      </c>
      <c r="B21" s="4" t="s">
        <v>1421</v>
      </c>
      <c r="C21" s="21" t="s">
        <v>2316</v>
      </c>
      <c r="D21" s="21">
        <v>0.386942</v>
      </c>
      <c r="E21" s="21">
        <v>66</v>
      </c>
      <c r="F21" s="21">
        <v>1.004144</v>
      </c>
      <c r="G21" s="21">
        <v>162</v>
      </c>
      <c r="H21" s="21">
        <v>0.002769799</v>
      </c>
      <c r="I21" s="21">
        <v>1.439445038</v>
      </c>
      <c r="J21" s="21" t="s">
        <v>2301</v>
      </c>
    </row>
    <row r="22" spans="1:10">
      <c r="A22" s="21"/>
      <c r="B22" s="21" t="s">
        <v>1420</v>
      </c>
      <c r="C22" s="21" t="s">
        <v>2317</v>
      </c>
      <c r="D22" s="21">
        <v>13.544194</v>
      </c>
      <c r="E22" s="21">
        <v>4759</v>
      </c>
      <c r="F22" s="21">
        <v>28.294003</v>
      </c>
      <c r="G22" s="21">
        <v>11610</v>
      </c>
      <c r="H22" s="22">
        <v>2.5e-5</v>
      </c>
      <c r="I22" s="21">
        <v>1.490806421</v>
      </c>
      <c r="J22" s="21" t="s">
        <v>2301</v>
      </c>
    </row>
    <row r="23" spans="1:10">
      <c r="A23" s="21" t="s">
        <v>268</v>
      </c>
      <c r="B23" s="4" t="s">
        <v>1435</v>
      </c>
      <c r="C23" s="21" t="s">
        <v>2318</v>
      </c>
      <c r="D23" s="21">
        <v>18.0171</v>
      </c>
      <c r="E23" s="21">
        <v>8563</v>
      </c>
      <c r="F23" s="21">
        <v>6.568903</v>
      </c>
      <c r="G23" s="21">
        <v>3027</v>
      </c>
      <c r="H23" s="21">
        <v>0.00106096</v>
      </c>
      <c r="I23" s="21">
        <v>-1.294070129</v>
      </c>
      <c r="J23" s="21" t="s">
        <v>2299</v>
      </c>
    </row>
    <row r="24" spans="1:10">
      <c r="A24" s="21" t="s">
        <v>284</v>
      </c>
      <c r="B24" s="23" t="s">
        <v>1443</v>
      </c>
      <c r="C24" s="21" t="s">
        <v>2319</v>
      </c>
      <c r="D24" s="21">
        <v>15.644147</v>
      </c>
      <c r="E24" s="21">
        <v>7016</v>
      </c>
      <c r="F24" s="21">
        <v>40.11475</v>
      </c>
      <c r="G24" s="21">
        <v>18034</v>
      </c>
      <c r="H24" s="22">
        <v>6.91e-6</v>
      </c>
      <c r="I24" s="21">
        <v>1.566434507</v>
      </c>
      <c r="J24" s="21" t="s">
        <v>2301</v>
      </c>
    </row>
    <row r="25" spans="1:10">
      <c r="A25" s="21" t="s">
        <v>301</v>
      </c>
      <c r="B25" s="4" t="s">
        <v>1451</v>
      </c>
      <c r="C25" s="21" t="s">
        <v>2320</v>
      </c>
      <c r="D25" s="21">
        <v>31.099594</v>
      </c>
      <c r="E25" s="21">
        <v>8422</v>
      </c>
      <c r="F25" s="21">
        <v>65.848085</v>
      </c>
      <c r="G25" s="21">
        <v>16243</v>
      </c>
      <c r="H25" s="21">
        <v>0.009610308</v>
      </c>
      <c r="I25" s="21">
        <v>1.15220872</v>
      </c>
      <c r="J25" s="21" t="s">
        <v>2301</v>
      </c>
    </row>
    <row r="26" spans="1:10">
      <c r="A26" s="21" t="s">
        <v>312</v>
      </c>
      <c r="B26" s="4" t="s">
        <v>1453</v>
      </c>
      <c r="C26" s="21" t="s">
        <v>2321</v>
      </c>
      <c r="D26" s="21">
        <v>1.186219</v>
      </c>
      <c r="E26" s="21">
        <v>348</v>
      </c>
      <c r="F26" s="21">
        <v>2.340786</v>
      </c>
      <c r="G26" s="21">
        <v>681</v>
      </c>
      <c r="H26" s="21">
        <v>0.005160752</v>
      </c>
      <c r="I26" s="21">
        <v>1.163284083</v>
      </c>
      <c r="J26" s="21" t="s">
        <v>2301</v>
      </c>
    </row>
    <row r="27" spans="1:10">
      <c r="A27" s="21"/>
      <c r="B27" s="4" t="s">
        <v>1455</v>
      </c>
      <c r="C27" s="21" t="s">
        <v>2322</v>
      </c>
      <c r="D27" s="21">
        <v>0</v>
      </c>
      <c r="E27" s="21">
        <v>0</v>
      </c>
      <c r="F27" s="21">
        <v>2.227278</v>
      </c>
      <c r="G27" s="21">
        <v>281</v>
      </c>
      <c r="H27" s="21">
        <v>0</v>
      </c>
      <c r="I27" s="21">
        <v>6.183160005</v>
      </c>
      <c r="J27" s="21" t="s">
        <v>2301</v>
      </c>
    </row>
    <row r="28" spans="1:10">
      <c r="A28" s="21"/>
      <c r="B28" s="4" t="s">
        <v>1464</v>
      </c>
      <c r="C28" s="21" t="s">
        <v>2323</v>
      </c>
      <c r="D28" s="21">
        <v>12.727006</v>
      </c>
      <c r="E28" s="21">
        <v>11043</v>
      </c>
      <c r="F28" s="21">
        <v>21.729825</v>
      </c>
      <c r="G28" s="21">
        <v>21875</v>
      </c>
      <c r="H28" s="21">
        <v>0.006147323</v>
      </c>
      <c r="I28" s="21">
        <v>1.190870281</v>
      </c>
      <c r="J28" s="21" t="s">
        <v>2301</v>
      </c>
    </row>
    <row r="29" spans="1:10">
      <c r="A29" s="21" t="s">
        <v>314</v>
      </c>
      <c r="B29" s="21" t="s">
        <v>1465</v>
      </c>
      <c r="C29" s="21" t="s">
        <v>2324</v>
      </c>
      <c r="D29" s="21">
        <v>2.432529</v>
      </c>
      <c r="E29" s="21">
        <v>1181</v>
      </c>
      <c r="F29" s="21">
        <v>5.286405</v>
      </c>
      <c r="G29" s="21">
        <v>2363</v>
      </c>
      <c r="H29" s="21">
        <v>0.00224367</v>
      </c>
      <c r="I29" s="21">
        <v>1.202542885</v>
      </c>
      <c r="J29" s="21" t="s">
        <v>2301</v>
      </c>
    </row>
    <row r="30" spans="1:10">
      <c r="A30" s="21" t="s">
        <v>331</v>
      </c>
      <c r="B30" s="4" t="s">
        <v>1474</v>
      </c>
      <c r="C30" s="21" t="s">
        <v>2325</v>
      </c>
      <c r="D30" s="21">
        <v>0.26245</v>
      </c>
      <c r="E30" s="21">
        <v>104</v>
      </c>
      <c r="F30" s="21">
        <v>0.514085</v>
      </c>
      <c r="G30" s="21">
        <v>288</v>
      </c>
      <c r="H30" s="22">
        <v>2.88e-5</v>
      </c>
      <c r="I30" s="21">
        <v>1.632669301</v>
      </c>
      <c r="J30" s="21" t="s">
        <v>2301</v>
      </c>
    </row>
    <row r="31" spans="1:10">
      <c r="A31" s="21" t="s">
        <v>346</v>
      </c>
      <c r="B31" s="21" t="s">
        <v>1482</v>
      </c>
      <c r="C31" s="21" t="s">
        <v>2326</v>
      </c>
      <c r="D31" s="21">
        <v>72.518517</v>
      </c>
      <c r="E31" s="21">
        <v>13532</v>
      </c>
      <c r="F31" s="21">
        <v>118.284158</v>
      </c>
      <c r="G31" s="21">
        <v>25555</v>
      </c>
      <c r="H31" s="21">
        <v>0.018794014</v>
      </c>
      <c r="I31" s="21">
        <v>1.122021269</v>
      </c>
      <c r="J31" s="21" t="s">
        <v>2301</v>
      </c>
    </row>
    <row r="32" spans="1:10">
      <c r="A32" s="21" t="s">
        <v>348</v>
      </c>
      <c r="B32" s="21" t="s">
        <v>1483</v>
      </c>
      <c r="C32" s="21" t="s">
        <v>2327</v>
      </c>
      <c r="D32" s="21">
        <v>1.973765</v>
      </c>
      <c r="E32" s="21">
        <v>871</v>
      </c>
      <c r="F32" s="21">
        <v>4.640606</v>
      </c>
      <c r="G32" s="21">
        <v>1949</v>
      </c>
      <c r="H32" s="21">
        <v>0.000171159</v>
      </c>
      <c r="I32" s="21">
        <v>1.362472912</v>
      </c>
      <c r="J32" s="21" t="s">
        <v>2301</v>
      </c>
    </row>
    <row r="33" spans="1:10">
      <c r="A33" s="21" t="s">
        <v>364</v>
      </c>
      <c r="B33" s="4" t="s">
        <v>1494</v>
      </c>
      <c r="C33" s="21" t="s">
        <v>2328</v>
      </c>
      <c r="D33" s="21">
        <v>8.687222</v>
      </c>
      <c r="E33" s="21">
        <v>4039</v>
      </c>
      <c r="F33" s="21">
        <v>3.783127</v>
      </c>
      <c r="G33" s="21">
        <v>1638</v>
      </c>
      <c r="H33" s="21">
        <v>0.014966258</v>
      </c>
      <c r="I33" s="21">
        <v>-1.095175708</v>
      </c>
      <c r="J33" s="21" t="s">
        <v>2299</v>
      </c>
    </row>
    <row r="34" spans="1:2">
      <c r="A34" s="21" t="s">
        <v>370</v>
      </c>
      <c r="B34" s="4" t="s">
        <v>1494</v>
      </c>
    </row>
    <row r="35" spans="1:10">
      <c r="A35" s="21" t="s">
        <v>364</v>
      </c>
      <c r="B35" s="4" t="s">
        <v>1496</v>
      </c>
      <c r="C35" s="21" t="s">
        <v>2329</v>
      </c>
      <c r="D35" s="21">
        <v>1.298394</v>
      </c>
      <c r="E35" s="21">
        <v>229</v>
      </c>
      <c r="F35" s="21">
        <v>0.298919</v>
      </c>
      <c r="G35" s="21">
        <v>59</v>
      </c>
      <c r="H35" s="21">
        <v>0.000110921</v>
      </c>
      <c r="I35" s="21">
        <v>-1.686878833</v>
      </c>
      <c r="J35" s="21" t="s">
        <v>2299</v>
      </c>
    </row>
    <row r="36" spans="1:10">
      <c r="A36" s="21" t="s">
        <v>370</v>
      </c>
      <c r="B36" s="4" t="s">
        <v>1499</v>
      </c>
      <c r="C36" s="21" t="s">
        <v>2330</v>
      </c>
      <c r="D36" s="21">
        <v>0.09948</v>
      </c>
      <c r="E36" s="21">
        <v>53</v>
      </c>
      <c r="F36" s="21">
        <v>0.262604</v>
      </c>
      <c r="G36" s="21">
        <v>126</v>
      </c>
      <c r="H36" s="21">
        <v>0.013198091</v>
      </c>
      <c r="I36" s="21">
        <v>1.380552413</v>
      </c>
      <c r="J36" s="21" t="s">
        <v>2301</v>
      </c>
    </row>
    <row r="37" spans="1:10">
      <c r="A37" s="21"/>
      <c r="B37" s="4" t="s">
        <v>1500</v>
      </c>
      <c r="C37" s="21" t="s">
        <v>2331</v>
      </c>
      <c r="D37" s="21">
        <v>0.714649</v>
      </c>
      <c r="E37" s="21">
        <v>238</v>
      </c>
      <c r="F37" s="21">
        <v>3.384167</v>
      </c>
      <c r="G37" s="21">
        <v>1284</v>
      </c>
      <c r="H37" s="22">
        <v>3.33e-16</v>
      </c>
      <c r="I37" s="21">
        <v>2.613920045</v>
      </c>
      <c r="J37" s="21" t="s">
        <v>2301</v>
      </c>
    </row>
    <row r="38" spans="1:10">
      <c r="A38" s="21"/>
      <c r="B38" s="4" t="s">
        <v>1501</v>
      </c>
      <c r="C38" s="21" t="s">
        <v>2332</v>
      </c>
      <c r="D38" s="21">
        <v>1.157197</v>
      </c>
      <c r="E38" s="21">
        <v>582</v>
      </c>
      <c r="F38" s="21">
        <v>0.30375</v>
      </c>
      <c r="G38" s="21">
        <v>155</v>
      </c>
      <c r="H38" s="22">
        <v>5.74e-6</v>
      </c>
      <c r="I38" s="21">
        <v>-1.678818293</v>
      </c>
      <c r="J38" s="21" t="s">
        <v>2299</v>
      </c>
    </row>
    <row r="39" spans="1:10">
      <c r="A39" s="21" t="s">
        <v>381</v>
      </c>
      <c r="B39" s="4" t="s">
        <v>1507</v>
      </c>
      <c r="C39" s="21" t="s">
        <v>2333</v>
      </c>
      <c r="D39" s="21">
        <v>21.790026</v>
      </c>
      <c r="E39" s="21">
        <v>7258</v>
      </c>
      <c r="F39" s="21">
        <v>42.014196</v>
      </c>
      <c r="G39" s="21">
        <v>12987</v>
      </c>
      <c r="H39" s="21">
        <v>0.040261703</v>
      </c>
      <c r="I39" s="21">
        <v>1.04401282</v>
      </c>
      <c r="J39" s="21" t="s">
        <v>2301</v>
      </c>
    </row>
    <row r="40" spans="1:10">
      <c r="A40" s="21" t="s">
        <v>380</v>
      </c>
      <c r="B40" s="21" t="s">
        <v>1503</v>
      </c>
      <c r="C40" s="21" t="s">
        <v>2334</v>
      </c>
      <c r="D40" s="21">
        <v>3.430021</v>
      </c>
      <c r="E40" s="21">
        <v>1893</v>
      </c>
      <c r="F40" s="21">
        <v>6.562053</v>
      </c>
      <c r="G40" s="21">
        <v>3481</v>
      </c>
      <c r="H40" s="21">
        <v>0.014134759</v>
      </c>
      <c r="I40" s="21">
        <v>1.082062154</v>
      </c>
      <c r="J40" s="21" t="s">
        <v>2301</v>
      </c>
    </row>
    <row r="41" spans="1:10">
      <c r="A41" s="21" t="s">
        <v>397</v>
      </c>
      <c r="B41" s="4" t="s">
        <v>1530</v>
      </c>
      <c r="C41" s="21" t="s">
        <v>2335</v>
      </c>
      <c r="D41" s="21">
        <v>11.46946</v>
      </c>
      <c r="E41" s="21">
        <v>2608</v>
      </c>
      <c r="F41" s="21">
        <v>0.99501</v>
      </c>
      <c r="G41" s="21">
        <v>329</v>
      </c>
      <c r="H41" s="21">
        <v>0</v>
      </c>
      <c r="I41" s="21">
        <v>-2.767138621</v>
      </c>
      <c r="J41" s="21" t="s">
        <v>2299</v>
      </c>
    </row>
    <row r="42" spans="1:10">
      <c r="A42" s="21"/>
      <c r="B42" s="4" t="s">
        <v>1537</v>
      </c>
      <c r="C42" s="21" t="s">
        <v>2336</v>
      </c>
      <c r="D42" s="21">
        <v>0.300573</v>
      </c>
      <c r="E42" s="21">
        <v>96</v>
      </c>
      <c r="F42" s="21">
        <v>0.074601</v>
      </c>
      <c r="G42" s="21">
        <v>23</v>
      </c>
      <c r="H42" s="21">
        <v>0.008639868</v>
      </c>
      <c r="I42" s="21">
        <v>-1.695621478</v>
      </c>
      <c r="J42" s="21" t="s">
        <v>2299</v>
      </c>
    </row>
    <row r="43" spans="1:10">
      <c r="A43" s="21"/>
      <c r="B43" s="4" t="s">
        <v>1529</v>
      </c>
      <c r="C43" s="21" t="s">
        <v>2337</v>
      </c>
      <c r="D43" s="21">
        <v>0.667939</v>
      </c>
      <c r="E43" s="21">
        <v>272</v>
      </c>
      <c r="F43" s="21">
        <v>1.11712</v>
      </c>
      <c r="G43" s="21">
        <v>907</v>
      </c>
      <c r="H43" s="22">
        <v>7.35e-9</v>
      </c>
      <c r="I43" s="21">
        <v>1.924993702</v>
      </c>
      <c r="J43" s="21" t="s">
        <v>2301</v>
      </c>
    </row>
    <row r="44" spans="1:10">
      <c r="A44" s="21" t="s">
        <v>412</v>
      </c>
      <c r="B44" s="21" t="s">
        <v>1545</v>
      </c>
      <c r="C44" s="21" t="s">
        <v>2338</v>
      </c>
      <c r="D44" s="21">
        <v>3.47972</v>
      </c>
      <c r="E44" s="21">
        <v>1710</v>
      </c>
      <c r="F44" s="21">
        <v>6.911511</v>
      </c>
      <c r="G44" s="21">
        <v>3138</v>
      </c>
      <c r="H44" s="21">
        <v>0.01433759</v>
      </c>
      <c r="I44" s="21">
        <v>1.078893475</v>
      </c>
      <c r="J44" s="21" t="s">
        <v>2301</v>
      </c>
    </row>
    <row r="45" spans="1:10">
      <c r="A45" s="21" t="s">
        <v>430</v>
      </c>
      <c r="B45" s="4" t="s">
        <v>1553</v>
      </c>
      <c r="C45" s="21" t="s">
        <v>2339</v>
      </c>
      <c r="D45" s="21">
        <v>3.346568</v>
      </c>
      <c r="E45" s="21">
        <v>1151</v>
      </c>
      <c r="F45" s="21">
        <v>1.162664</v>
      </c>
      <c r="G45" s="21">
        <v>483</v>
      </c>
      <c r="H45" s="21">
        <v>0.026147453</v>
      </c>
      <c r="I45" s="21">
        <v>-1.041731032</v>
      </c>
      <c r="J45" s="21" t="s">
        <v>2299</v>
      </c>
    </row>
    <row r="46" spans="1:10">
      <c r="A46" s="21" t="s">
        <v>456</v>
      </c>
      <c r="B46" s="4" t="s">
        <v>1578</v>
      </c>
      <c r="C46" s="21" t="s">
        <v>2340</v>
      </c>
      <c r="D46" s="21">
        <v>0.384105</v>
      </c>
      <c r="E46" s="21">
        <v>91</v>
      </c>
      <c r="F46" s="21">
        <v>0.852951</v>
      </c>
      <c r="G46" s="21">
        <v>187</v>
      </c>
      <c r="H46" s="21">
        <v>0.022369761</v>
      </c>
      <c r="I46" s="21">
        <v>1.204153648</v>
      </c>
      <c r="J46" s="21" t="s">
        <v>2301</v>
      </c>
    </row>
    <row r="47" spans="1:10">
      <c r="A47" s="21" t="s">
        <v>461</v>
      </c>
      <c r="B47" s="4" t="s">
        <v>1585</v>
      </c>
      <c r="C47" s="21" t="s">
        <v>2341</v>
      </c>
      <c r="D47" s="21">
        <v>0.39376</v>
      </c>
      <c r="E47" s="21">
        <v>122</v>
      </c>
      <c r="F47" s="21">
        <v>1.343548</v>
      </c>
      <c r="G47" s="21">
        <v>261</v>
      </c>
      <c r="H47" s="21">
        <v>0.004817316</v>
      </c>
      <c r="I47" s="21">
        <v>1.271248978</v>
      </c>
      <c r="J47" s="21" t="s">
        <v>2301</v>
      </c>
    </row>
    <row r="48" spans="1:10">
      <c r="A48" s="21" t="s">
        <v>473</v>
      </c>
      <c r="B48" s="4" t="s">
        <v>1593</v>
      </c>
      <c r="C48" s="21" t="s">
        <v>2342</v>
      </c>
      <c r="D48" s="21">
        <v>0.830431</v>
      </c>
      <c r="E48" s="21">
        <v>257</v>
      </c>
      <c r="F48" s="21">
        <v>1.871515</v>
      </c>
      <c r="G48" s="21">
        <v>530</v>
      </c>
      <c r="H48" s="21">
        <v>0.002431772</v>
      </c>
      <c r="I48" s="21">
        <v>1.234756728</v>
      </c>
      <c r="J48" s="21" t="s">
        <v>2301</v>
      </c>
    </row>
    <row r="49" spans="1:10">
      <c r="A49" s="21" t="s">
        <v>480</v>
      </c>
      <c r="B49" s="4" t="s">
        <v>1601</v>
      </c>
      <c r="C49" s="21" t="s">
        <v>2343</v>
      </c>
      <c r="D49" s="21">
        <v>0.531391</v>
      </c>
      <c r="E49" s="21">
        <v>79</v>
      </c>
      <c r="F49" s="21">
        <v>0.124926</v>
      </c>
      <c r="G49" s="21">
        <v>18</v>
      </c>
      <c r="H49" s="21">
        <v>0.021204658</v>
      </c>
      <c r="I49" s="21">
        <v>-1.724749559</v>
      </c>
      <c r="J49" s="21" t="s">
        <v>2299</v>
      </c>
    </row>
    <row r="50" spans="1:10">
      <c r="A50" s="21" t="s">
        <v>485</v>
      </c>
      <c r="B50" s="4" t="s">
        <v>1606</v>
      </c>
      <c r="C50" s="21" t="s">
        <v>2344</v>
      </c>
      <c r="D50" s="21">
        <v>0.531153</v>
      </c>
      <c r="E50" s="21">
        <v>428</v>
      </c>
      <c r="F50" s="21">
        <v>2.911615</v>
      </c>
      <c r="G50" s="21">
        <v>1828</v>
      </c>
      <c r="H50" s="22">
        <v>5.88e-13</v>
      </c>
      <c r="I50" s="21">
        <v>2.287569975</v>
      </c>
      <c r="J50" s="21" t="s">
        <v>2301</v>
      </c>
    </row>
    <row r="51" spans="1:10">
      <c r="A51" s="21" t="s">
        <v>487</v>
      </c>
      <c r="B51" s="21" t="s">
        <v>1613</v>
      </c>
      <c r="C51" s="21" t="s">
        <v>2345</v>
      </c>
      <c r="D51" s="21">
        <v>10.089819</v>
      </c>
      <c r="E51" s="21">
        <v>6014</v>
      </c>
      <c r="F51" s="21">
        <v>20.143871</v>
      </c>
      <c r="G51" s="21">
        <v>12871</v>
      </c>
      <c r="H51" s="21">
        <v>0.000780179</v>
      </c>
      <c r="I51" s="21">
        <v>1.302134157</v>
      </c>
      <c r="J51" s="21" t="s">
        <v>2301</v>
      </c>
    </row>
    <row r="52" spans="1:10">
      <c r="A52" s="21" t="s">
        <v>493</v>
      </c>
      <c r="B52" s="4" t="s">
        <v>1620</v>
      </c>
      <c r="C52" s="21" t="s">
        <v>2346</v>
      </c>
      <c r="D52" s="21">
        <v>4.746864</v>
      </c>
      <c r="E52" s="21">
        <v>1612</v>
      </c>
      <c r="F52" s="21">
        <v>12.817442</v>
      </c>
      <c r="G52" s="21">
        <v>5034</v>
      </c>
      <c r="H52" s="22">
        <v>1.26e-8</v>
      </c>
      <c r="I52" s="21">
        <v>1.844988429</v>
      </c>
      <c r="J52" s="21" t="s">
        <v>2301</v>
      </c>
    </row>
    <row r="53" spans="1:10">
      <c r="A53" s="21" t="s">
        <v>495</v>
      </c>
      <c r="B53" s="4" t="s">
        <v>1628</v>
      </c>
      <c r="C53" s="21" t="s">
        <v>2347</v>
      </c>
      <c r="D53" s="21">
        <v>2.927644</v>
      </c>
      <c r="E53" s="21">
        <v>2631</v>
      </c>
      <c r="F53" s="21">
        <v>7.21301</v>
      </c>
      <c r="G53" s="21">
        <v>6071</v>
      </c>
      <c r="H53" s="22">
        <v>8.83e-5</v>
      </c>
      <c r="I53" s="21">
        <v>1.409829275</v>
      </c>
      <c r="J53" s="21" t="s">
        <v>2301</v>
      </c>
    </row>
    <row r="54" spans="1:10">
      <c r="A54" s="21" t="s">
        <v>541</v>
      </c>
      <c r="B54" s="4" t="s">
        <v>1657</v>
      </c>
      <c r="C54" s="21" t="s">
        <v>2348</v>
      </c>
      <c r="D54" s="21">
        <v>1.405843</v>
      </c>
      <c r="E54" s="21">
        <v>800</v>
      </c>
      <c r="F54" s="21">
        <v>4.813633</v>
      </c>
      <c r="G54" s="21">
        <v>2144</v>
      </c>
      <c r="H54" s="22">
        <v>1.49e-6</v>
      </c>
      <c r="I54" s="21">
        <v>1.621792103</v>
      </c>
      <c r="J54" s="21" t="s">
        <v>2301</v>
      </c>
    </row>
    <row r="55" spans="1:10">
      <c r="A55" s="21" t="s">
        <v>556</v>
      </c>
      <c r="B55" s="21" t="s">
        <v>1663</v>
      </c>
      <c r="C55" s="21" t="s">
        <v>2349</v>
      </c>
      <c r="D55" s="21">
        <v>21.292287</v>
      </c>
      <c r="E55" s="21">
        <v>8231</v>
      </c>
      <c r="F55" s="21">
        <v>48.787271</v>
      </c>
      <c r="G55" s="21">
        <v>17558</v>
      </c>
      <c r="H55" s="21">
        <v>0.000973794</v>
      </c>
      <c r="I55" s="21">
        <v>1.297570248</v>
      </c>
      <c r="J55" s="21" t="s">
        <v>2301</v>
      </c>
    </row>
    <row r="56" spans="1:10">
      <c r="A56" s="21" t="s">
        <v>586</v>
      </c>
      <c r="B56" s="4" t="s">
        <v>1683</v>
      </c>
      <c r="C56" s="21" t="s">
        <v>2350</v>
      </c>
      <c r="D56" s="21">
        <v>0.04584</v>
      </c>
      <c r="E56" s="21">
        <v>13</v>
      </c>
      <c r="F56" s="21">
        <v>0.763339</v>
      </c>
      <c r="G56" s="21">
        <v>195</v>
      </c>
      <c r="H56" s="21">
        <v>0</v>
      </c>
      <c r="I56" s="21">
        <v>3.710176188</v>
      </c>
      <c r="J56" s="21" t="s">
        <v>2301</v>
      </c>
    </row>
    <row r="57" spans="1:10">
      <c r="A57" s="21"/>
      <c r="B57" s="4" t="s">
        <v>1685</v>
      </c>
      <c r="C57" s="21" t="s">
        <v>2351</v>
      </c>
      <c r="D57" s="21">
        <v>15.627057</v>
      </c>
      <c r="E57" s="21">
        <v>6841</v>
      </c>
      <c r="F57" s="21">
        <v>37.513428</v>
      </c>
      <c r="G57" s="21">
        <v>12508</v>
      </c>
      <c r="H57" s="21">
        <v>0.02592173</v>
      </c>
      <c r="I57" s="21">
        <v>1.07512251</v>
      </c>
      <c r="J57" s="21" t="s">
        <v>2301</v>
      </c>
    </row>
    <row r="58" spans="1:10">
      <c r="A58" s="21" t="s">
        <v>603</v>
      </c>
      <c r="B58" s="21" t="s">
        <v>1700</v>
      </c>
      <c r="C58" s="21" t="s">
        <v>2352</v>
      </c>
      <c r="D58" s="21">
        <v>0.866491</v>
      </c>
      <c r="E58" s="21">
        <v>188</v>
      </c>
      <c r="F58" s="21">
        <v>1.678713</v>
      </c>
      <c r="G58" s="21">
        <v>737</v>
      </c>
      <c r="H58" s="22">
        <v>1.11e-10</v>
      </c>
      <c r="I58" s="21">
        <v>2.149363117</v>
      </c>
      <c r="J58" s="21" t="s">
        <v>2301</v>
      </c>
    </row>
    <row r="59" spans="1:10">
      <c r="A59" s="21" t="s">
        <v>635</v>
      </c>
      <c r="B59" s="21" t="s">
        <v>1704</v>
      </c>
      <c r="C59" s="21" t="s">
        <v>2353</v>
      </c>
      <c r="D59" s="21">
        <v>6.654994</v>
      </c>
      <c r="E59" s="21">
        <v>2649</v>
      </c>
      <c r="F59" s="21">
        <v>17.632484</v>
      </c>
      <c r="G59" s="21">
        <v>6526</v>
      </c>
      <c r="H59" s="22">
        <v>1.57e-5</v>
      </c>
      <c r="I59" s="21">
        <v>1.504209381</v>
      </c>
      <c r="J59" s="21" t="s">
        <v>2301</v>
      </c>
    </row>
    <row r="60" spans="1:10">
      <c r="A60" s="21" t="s">
        <v>638</v>
      </c>
      <c r="B60" s="21" t="s">
        <v>1705</v>
      </c>
      <c r="C60" s="21" t="s">
        <v>2354</v>
      </c>
      <c r="D60" s="21">
        <v>3.208972</v>
      </c>
      <c r="E60" s="21">
        <v>968</v>
      </c>
      <c r="F60" s="21">
        <v>7.50006</v>
      </c>
      <c r="G60" s="21">
        <v>2658</v>
      </c>
      <c r="H60" s="22">
        <v>6.97e-7</v>
      </c>
      <c r="I60" s="21">
        <v>1.657719267</v>
      </c>
      <c r="J60" s="21" t="s">
        <v>2301</v>
      </c>
    </row>
    <row r="61" spans="1:10">
      <c r="A61" s="21" t="s">
        <v>640</v>
      </c>
      <c r="B61" s="4" t="s">
        <v>1709</v>
      </c>
      <c r="C61" s="21" t="s">
        <v>2355</v>
      </c>
      <c r="D61" s="21">
        <v>1.067139</v>
      </c>
      <c r="E61" s="21">
        <v>114</v>
      </c>
      <c r="F61" s="21">
        <v>0.269081</v>
      </c>
      <c r="G61" s="21">
        <v>31</v>
      </c>
      <c r="H61" s="21">
        <v>0.01105807</v>
      </c>
      <c r="I61" s="21">
        <v>-1.557907884</v>
      </c>
      <c r="J61" s="21" t="s">
        <v>2299</v>
      </c>
    </row>
    <row r="62" spans="1:10">
      <c r="A62" s="21" t="s">
        <v>643</v>
      </c>
      <c r="B62" s="21" t="s">
        <v>1714</v>
      </c>
      <c r="C62" s="21" t="s">
        <v>2356</v>
      </c>
      <c r="D62" s="21">
        <v>1.427149</v>
      </c>
      <c r="E62" s="21">
        <v>307</v>
      </c>
      <c r="F62" s="21">
        <v>2.770953</v>
      </c>
      <c r="G62" s="21">
        <v>624</v>
      </c>
      <c r="H62" s="21">
        <v>0.002675883</v>
      </c>
      <c r="I62" s="21">
        <v>1.216309913</v>
      </c>
      <c r="J62" s="21" t="s">
        <v>2301</v>
      </c>
    </row>
    <row r="63" spans="1:10">
      <c r="A63" s="24"/>
      <c r="B63" s="21" t="s">
        <v>1713</v>
      </c>
      <c r="C63" s="21" t="s">
        <v>2357</v>
      </c>
      <c r="D63" s="21">
        <v>7.131129</v>
      </c>
      <c r="E63" s="21">
        <v>970</v>
      </c>
      <c r="F63" s="21">
        <v>7.374343</v>
      </c>
      <c r="G63" s="21">
        <v>1731</v>
      </c>
      <c r="H63" s="21">
        <v>0.022323571</v>
      </c>
      <c r="I63" s="21">
        <v>1.037157637</v>
      </c>
      <c r="J63" s="21" t="s">
        <v>2301</v>
      </c>
    </row>
    <row r="64" spans="1:10">
      <c r="A64" s="24" t="s">
        <v>649</v>
      </c>
      <c r="B64" s="24" t="s">
        <v>1717</v>
      </c>
      <c r="C64" s="21" t="s">
        <v>2358</v>
      </c>
      <c r="D64" s="21">
        <v>2.09874</v>
      </c>
      <c r="E64" s="21">
        <v>871</v>
      </c>
      <c r="F64" s="21">
        <v>3.149768</v>
      </c>
      <c r="G64" s="21">
        <v>1581</v>
      </c>
      <c r="H64" s="21">
        <v>0.016202682</v>
      </c>
      <c r="I64" s="21">
        <v>1.061250271</v>
      </c>
      <c r="J64" s="21" t="s">
        <v>2301</v>
      </c>
    </row>
    <row r="65" spans="1:10">
      <c r="A65" s="24" t="s">
        <v>651</v>
      </c>
      <c r="B65" s="24" t="s">
        <v>1721</v>
      </c>
      <c r="C65" s="21" t="s">
        <v>2359</v>
      </c>
      <c r="D65" s="21">
        <v>9.019805</v>
      </c>
      <c r="E65" s="21">
        <v>2893</v>
      </c>
      <c r="F65" s="21">
        <v>36.129182</v>
      </c>
      <c r="G65" s="21">
        <v>10740</v>
      </c>
      <c r="H65" s="22">
        <v>3.73e-11</v>
      </c>
      <c r="I65" s="21">
        <v>2.095681333</v>
      </c>
      <c r="J65" s="21" t="s">
        <v>2301</v>
      </c>
    </row>
    <row r="66" spans="1:10">
      <c r="A66" s="21" t="s">
        <v>684</v>
      </c>
      <c r="B66" s="21" t="s">
        <v>1743</v>
      </c>
      <c r="C66" s="21" t="s">
        <v>2360</v>
      </c>
      <c r="D66" s="21">
        <v>14.594199</v>
      </c>
      <c r="E66" s="21">
        <v>2135</v>
      </c>
      <c r="F66" s="21">
        <v>6.161964</v>
      </c>
      <c r="G66" s="21">
        <v>857</v>
      </c>
      <c r="H66" s="21">
        <v>0.011058482</v>
      </c>
      <c r="I66" s="21">
        <v>-1.108282984</v>
      </c>
      <c r="J66" s="21" t="s">
        <v>2299</v>
      </c>
    </row>
    <row r="67" spans="1:10">
      <c r="A67" s="21" t="s">
        <v>710</v>
      </c>
      <c r="B67" s="4" t="s">
        <v>1762</v>
      </c>
      <c r="C67" s="21" t="s">
        <v>2361</v>
      </c>
      <c r="D67" s="21">
        <v>1.097014</v>
      </c>
      <c r="E67" s="21">
        <v>1543</v>
      </c>
      <c r="F67" s="21">
        <v>7.714155</v>
      </c>
      <c r="G67" s="21">
        <v>10178</v>
      </c>
      <c r="H67" s="21">
        <v>0</v>
      </c>
      <c r="I67" s="21">
        <v>2.923031091</v>
      </c>
      <c r="J67" s="21" t="s">
        <v>2301</v>
      </c>
    </row>
    <row r="68" spans="1:10">
      <c r="A68" s="21" t="s">
        <v>718</v>
      </c>
      <c r="B68" s="21" t="s">
        <v>1769</v>
      </c>
      <c r="C68" s="21" t="s">
        <v>2362</v>
      </c>
      <c r="D68" s="21">
        <v>1.705899</v>
      </c>
      <c r="E68" s="21">
        <v>667</v>
      </c>
      <c r="F68" s="21">
        <v>3.266658</v>
      </c>
      <c r="G68" s="21">
        <v>2095</v>
      </c>
      <c r="H68" s="22">
        <v>1.38e-8</v>
      </c>
      <c r="I68" s="21">
        <v>1.849196971</v>
      </c>
      <c r="J68" s="21" t="s">
        <v>2301</v>
      </c>
    </row>
    <row r="69" spans="1:10">
      <c r="A69" s="21" t="s">
        <v>736</v>
      </c>
      <c r="B69" s="21" t="s">
        <v>1778</v>
      </c>
      <c r="C69" s="21" t="s">
        <v>2363</v>
      </c>
      <c r="D69" s="21">
        <v>0.395505</v>
      </c>
      <c r="E69" s="21">
        <v>239</v>
      </c>
      <c r="F69" s="21">
        <v>1.414665</v>
      </c>
      <c r="G69" s="21">
        <v>541</v>
      </c>
      <c r="H69" s="21">
        <v>0.000357624</v>
      </c>
      <c r="I69" s="21">
        <v>1.367058554</v>
      </c>
      <c r="J69" s="21" t="s">
        <v>2301</v>
      </c>
    </row>
    <row r="70" spans="1:10">
      <c r="A70" s="21" t="s">
        <v>741</v>
      </c>
      <c r="B70" s="4" t="s">
        <v>1780</v>
      </c>
      <c r="C70" s="21" t="s">
        <v>2364</v>
      </c>
      <c r="D70" s="21">
        <v>8.167688</v>
      </c>
      <c r="E70" s="21">
        <v>5054</v>
      </c>
      <c r="F70" s="21">
        <v>17.468808</v>
      </c>
      <c r="G70" s="21">
        <v>9513</v>
      </c>
      <c r="H70" s="21">
        <v>0.012651726</v>
      </c>
      <c r="I70" s="21">
        <v>1.116830795</v>
      </c>
      <c r="J70" s="21" t="s">
        <v>2301</v>
      </c>
    </row>
    <row r="71" spans="1:10">
      <c r="A71" s="21" t="s">
        <v>745</v>
      </c>
      <c r="B71" s="4" t="s">
        <v>1786</v>
      </c>
      <c r="C71" s="21" t="s">
        <v>2365</v>
      </c>
      <c r="D71" s="21">
        <v>8.618685</v>
      </c>
      <c r="E71" s="21">
        <v>1564</v>
      </c>
      <c r="F71" s="21">
        <v>1.012993</v>
      </c>
      <c r="G71" s="21">
        <v>172</v>
      </c>
      <c r="H71" s="21">
        <v>0</v>
      </c>
      <c r="I71" s="21">
        <v>-2.951352226</v>
      </c>
      <c r="J71" s="21" t="s">
        <v>2299</v>
      </c>
    </row>
    <row r="72" spans="1:10">
      <c r="A72" s="21" t="s">
        <v>749</v>
      </c>
      <c r="B72" s="21" t="s">
        <v>1788</v>
      </c>
      <c r="C72" s="21" t="s">
        <v>2366</v>
      </c>
      <c r="D72" s="21">
        <v>5.621725</v>
      </c>
      <c r="E72" s="21">
        <v>1380</v>
      </c>
      <c r="F72" s="21">
        <v>9.950597</v>
      </c>
      <c r="G72" s="21">
        <v>2779</v>
      </c>
      <c r="H72" s="21">
        <v>0.001980654</v>
      </c>
      <c r="I72" s="21">
        <v>1.212265377</v>
      </c>
      <c r="J72" s="21" t="s">
        <v>2301</v>
      </c>
    </row>
    <row r="73" spans="1:10">
      <c r="A73" s="21" t="s">
        <v>751</v>
      </c>
      <c r="B73" s="4" t="s">
        <v>1792</v>
      </c>
      <c r="C73" s="21" t="s">
        <v>2367</v>
      </c>
      <c r="D73" s="21">
        <v>2.731531</v>
      </c>
      <c r="E73" s="21">
        <v>1597</v>
      </c>
      <c r="F73" s="21">
        <v>14.633644</v>
      </c>
      <c r="G73" s="21">
        <v>8667</v>
      </c>
      <c r="H73" s="21">
        <v>0</v>
      </c>
      <c r="I73" s="21">
        <v>2.641794701</v>
      </c>
      <c r="J73" s="21" t="s">
        <v>2301</v>
      </c>
    </row>
    <row r="74" spans="1:10">
      <c r="A74" s="21" t="s">
        <v>778</v>
      </c>
      <c r="B74" s="4" t="s">
        <v>1805</v>
      </c>
      <c r="C74" s="21" t="s">
        <v>2368</v>
      </c>
      <c r="D74" s="21">
        <v>2.936006</v>
      </c>
      <c r="E74" s="21">
        <v>739</v>
      </c>
      <c r="F74" s="21">
        <v>5.076334</v>
      </c>
      <c r="G74" s="21">
        <v>1322</v>
      </c>
      <c r="H74" s="21">
        <v>0.021410034</v>
      </c>
      <c r="I74" s="21">
        <v>1.039602775</v>
      </c>
      <c r="J74" s="21" t="s">
        <v>2301</v>
      </c>
    </row>
    <row r="75" spans="1:10">
      <c r="A75" s="21" t="s">
        <v>785</v>
      </c>
      <c r="B75" s="21" t="s">
        <v>1809</v>
      </c>
      <c r="C75" s="21" t="s">
        <v>2369</v>
      </c>
      <c r="D75" s="21">
        <v>7.49739</v>
      </c>
      <c r="E75" s="21">
        <v>4641</v>
      </c>
      <c r="F75" s="21">
        <v>21.880724</v>
      </c>
      <c r="G75" s="21">
        <v>12946</v>
      </c>
      <c r="H75" s="22">
        <v>5.36e-7</v>
      </c>
      <c r="I75" s="21">
        <v>1.684082542</v>
      </c>
      <c r="J75" s="21" t="s">
        <v>2301</v>
      </c>
    </row>
    <row r="76" spans="1:10">
      <c r="A76" s="21" t="s">
        <v>794</v>
      </c>
      <c r="B76" s="4" t="s">
        <v>1820</v>
      </c>
      <c r="C76" s="21" t="s">
        <v>2370</v>
      </c>
      <c r="D76" s="21">
        <v>1.910271</v>
      </c>
      <c r="E76" s="21">
        <v>1455</v>
      </c>
      <c r="F76" s="21">
        <v>7.4614</v>
      </c>
      <c r="G76" s="21">
        <v>4706</v>
      </c>
      <c r="H76" s="22">
        <v>4.05e-9</v>
      </c>
      <c r="I76" s="21">
        <v>1.895260174</v>
      </c>
      <c r="J76" s="21" t="s">
        <v>2301</v>
      </c>
    </row>
    <row r="77" spans="1:10">
      <c r="A77" s="21"/>
      <c r="B77" s="4" t="s">
        <v>1821</v>
      </c>
      <c r="C77" s="21" t="s">
        <v>2371</v>
      </c>
      <c r="D77" s="21">
        <v>6.562729</v>
      </c>
      <c r="E77" s="21">
        <v>7052</v>
      </c>
      <c r="F77" s="21">
        <v>9.085326</v>
      </c>
      <c r="G77" s="21">
        <v>13430</v>
      </c>
      <c r="H77" s="21">
        <v>0.011535404</v>
      </c>
      <c r="I77" s="21">
        <v>1.133902908</v>
      </c>
      <c r="J77" s="21" t="s">
        <v>2301</v>
      </c>
    </row>
    <row r="78" spans="1:10">
      <c r="A78" s="21" t="s">
        <v>840</v>
      </c>
      <c r="B78" s="4" t="s">
        <v>1846</v>
      </c>
      <c r="C78" s="21" t="s">
        <v>2372</v>
      </c>
      <c r="D78" s="21">
        <v>1.369044</v>
      </c>
      <c r="E78" s="21">
        <v>906</v>
      </c>
      <c r="F78" s="21">
        <v>6.13701</v>
      </c>
      <c r="G78" s="21">
        <v>3766</v>
      </c>
      <c r="H78" s="22">
        <v>6.92e-13</v>
      </c>
      <c r="I78" s="21">
        <v>2.254823004</v>
      </c>
      <c r="J78" s="21" t="s">
        <v>2301</v>
      </c>
    </row>
    <row r="79" spans="1:10">
      <c r="A79" s="21" t="s">
        <v>871</v>
      </c>
      <c r="B79" s="21" t="s">
        <v>1864</v>
      </c>
      <c r="C79" s="21" t="s">
        <v>2373</v>
      </c>
      <c r="D79" s="21">
        <v>7.770511</v>
      </c>
      <c r="E79" s="21">
        <v>2315</v>
      </c>
      <c r="F79" s="21">
        <v>3.174135</v>
      </c>
      <c r="G79" s="21">
        <v>853</v>
      </c>
      <c r="H79" s="21">
        <v>0.001995755</v>
      </c>
      <c r="I79" s="21">
        <v>-1.231540757</v>
      </c>
      <c r="J79" s="21" t="s">
        <v>2299</v>
      </c>
    </row>
    <row r="80" spans="1:10">
      <c r="A80" s="21" t="s">
        <v>875</v>
      </c>
      <c r="B80" s="21" t="s">
        <v>1870</v>
      </c>
      <c r="C80" s="21" t="s">
        <v>2374</v>
      </c>
      <c r="D80" s="21">
        <v>3.284475</v>
      </c>
      <c r="E80" s="21">
        <v>2143</v>
      </c>
      <c r="F80" s="21">
        <v>5.956497</v>
      </c>
      <c r="G80" s="21">
        <v>4337</v>
      </c>
      <c r="H80" s="21">
        <v>0.001945529</v>
      </c>
      <c r="I80" s="21">
        <v>1.220380882</v>
      </c>
      <c r="J80" s="21" t="s">
        <v>2301</v>
      </c>
    </row>
    <row r="81" spans="1:10">
      <c r="A81" s="21" t="s">
        <v>877</v>
      </c>
      <c r="B81" s="21" t="s">
        <v>1874</v>
      </c>
      <c r="C81" s="21" t="s">
        <v>2375</v>
      </c>
      <c r="D81" s="21">
        <v>3.537169</v>
      </c>
      <c r="E81" s="21">
        <v>1012</v>
      </c>
      <c r="F81" s="21">
        <v>1.267694</v>
      </c>
      <c r="G81" s="21">
        <v>355</v>
      </c>
      <c r="H81" s="21">
        <v>0.00094515</v>
      </c>
      <c r="I81" s="21">
        <v>-1.296848676</v>
      </c>
      <c r="J81" s="21" t="s">
        <v>2299</v>
      </c>
    </row>
    <row r="82" spans="1:10">
      <c r="A82" s="21" t="s">
        <v>888</v>
      </c>
      <c r="B82" s="4" t="s">
        <v>1890</v>
      </c>
      <c r="C82" s="21" t="s">
        <v>2376</v>
      </c>
      <c r="D82" s="21">
        <v>5.354135</v>
      </c>
      <c r="E82" s="21">
        <v>2016</v>
      </c>
      <c r="F82" s="21">
        <v>10.615187</v>
      </c>
      <c r="G82" s="21">
        <v>3613</v>
      </c>
      <c r="H82" s="21">
        <v>0.023625624</v>
      </c>
      <c r="I82" s="21">
        <v>1.045086746</v>
      </c>
      <c r="J82" s="21" t="s">
        <v>2301</v>
      </c>
    </row>
    <row r="83" spans="1:10">
      <c r="A83" s="21"/>
      <c r="B83" s="4" t="s">
        <v>1892</v>
      </c>
      <c r="C83" s="21" t="s">
        <v>2377</v>
      </c>
      <c r="D83" s="21">
        <v>6.836848</v>
      </c>
      <c r="E83" s="21">
        <v>3269</v>
      </c>
      <c r="F83" s="21">
        <v>2.586581</v>
      </c>
      <c r="G83" s="21">
        <v>1154</v>
      </c>
      <c r="H83" s="21">
        <v>0.000802904</v>
      </c>
      <c r="I83" s="21">
        <v>-1.294254601</v>
      </c>
      <c r="J83" s="21" t="s">
        <v>2299</v>
      </c>
    </row>
    <row r="84" spans="1:10">
      <c r="A84" s="21" t="s">
        <v>889</v>
      </c>
      <c r="B84" s="21" t="s">
        <v>1893</v>
      </c>
      <c r="C84" s="21" t="s">
        <v>2378</v>
      </c>
      <c r="D84" s="21">
        <v>0.16352</v>
      </c>
      <c r="E84" s="21">
        <v>66</v>
      </c>
      <c r="F84" s="21">
        <v>0.676655</v>
      </c>
      <c r="G84" s="21">
        <v>255</v>
      </c>
      <c r="H84" s="22">
        <v>4.91e-8</v>
      </c>
      <c r="I84" s="21">
        <v>2.08146021</v>
      </c>
      <c r="J84" s="21" t="s">
        <v>2301</v>
      </c>
    </row>
    <row r="85" spans="1:10">
      <c r="A85" s="21" t="s">
        <v>904</v>
      </c>
      <c r="B85" s="4" t="s">
        <v>1911</v>
      </c>
      <c r="C85" s="21" t="s">
        <v>2379</v>
      </c>
      <c r="D85" s="21">
        <v>0.166062</v>
      </c>
      <c r="E85" s="21">
        <v>81</v>
      </c>
      <c r="F85" s="21">
        <v>1.368004</v>
      </c>
      <c r="G85" s="21">
        <v>305</v>
      </c>
      <c r="H85" s="22">
        <v>2.64e-8</v>
      </c>
      <c r="I85" s="21">
        <v>2.057956562</v>
      </c>
      <c r="J85" s="21" t="s">
        <v>2301</v>
      </c>
    </row>
    <row r="86" spans="1:10">
      <c r="A86" s="21" t="s">
        <v>919</v>
      </c>
      <c r="B86" s="21" t="s">
        <v>1928</v>
      </c>
      <c r="C86" s="21" t="s">
        <v>2380</v>
      </c>
      <c r="D86" s="21">
        <v>2.297643</v>
      </c>
      <c r="E86" s="21">
        <v>840</v>
      </c>
      <c r="F86" s="21">
        <v>4.05417</v>
      </c>
      <c r="G86" s="21">
        <v>1587</v>
      </c>
      <c r="H86" s="21">
        <v>0.007433333</v>
      </c>
      <c r="I86" s="21">
        <v>1.118710085</v>
      </c>
      <c r="J86" s="21" t="s">
        <v>2301</v>
      </c>
    </row>
    <row r="87" spans="1:2">
      <c r="A87" s="21" t="s">
        <v>920</v>
      </c>
      <c r="B87" s="24" t="s">
        <v>1928</v>
      </c>
    </row>
    <row r="88" spans="1:10">
      <c r="A88" s="21" t="s">
        <v>948</v>
      </c>
      <c r="B88" s="4" t="s">
        <v>1947</v>
      </c>
      <c r="C88" s="21" t="s">
        <v>2381</v>
      </c>
      <c r="D88" s="21">
        <v>1.596682</v>
      </c>
      <c r="E88" s="21">
        <v>355</v>
      </c>
      <c r="F88" s="21">
        <v>3.998737</v>
      </c>
      <c r="G88" s="21">
        <v>1153</v>
      </c>
      <c r="H88" s="22">
        <v>9.95e-9</v>
      </c>
      <c r="I88" s="21">
        <v>1.891197928</v>
      </c>
      <c r="J88" s="21" t="s">
        <v>2301</v>
      </c>
    </row>
    <row r="89" spans="1:10">
      <c r="A89" s="21" t="s">
        <v>966</v>
      </c>
      <c r="B89" s="4" t="s">
        <v>1955</v>
      </c>
      <c r="C89" s="21" t="s">
        <v>2382</v>
      </c>
      <c r="D89" s="21">
        <v>7.534959</v>
      </c>
      <c r="E89" s="21">
        <v>6004</v>
      </c>
      <c r="F89" s="21">
        <v>22.84635</v>
      </c>
      <c r="G89" s="21">
        <v>16949</v>
      </c>
      <c r="H89" s="22">
        <v>4.13e-7</v>
      </c>
      <c r="I89" s="21">
        <v>1.701503532</v>
      </c>
      <c r="J89" s="21" t="s">
        <v>2301</v>
      </c>
    </row>
    <row r="90" spans="1:2">
      <c r="A90" s="21" t="s">
        <v>969</v>
      </c>
      <c r="B90" s="4" t="s">
        <v>1955</v>
      </c>
    </row>
    <row r="91" spans="1:10">
      <c r="A91" s="21" t="s">
        <v>992</v>
      </c>
      <c r="B91" s="4" t="s">
        <v>1971</v>
      </c>
      <c r="C91" s="21" t="s">
        <v>2383</v>
      </c>
      <c r="D91" s="21">
        <v>0.168334</v>
      </c>
      <c r="E91" s="21">
        <v>65</v>
      </c>
      <c r="F91" s="21">
        <v>1.630814</v>
      </c>
      <c r="G91" s="21">
        <v>291</v>
      </c>
      <c r="H91" s="22">
        <v>6.58e-10</v>
      </c>
      <c r="I91" s="21">
        <v>2.289881119</v>
      </c>
      <c r="J91" s="21" t="s">
        <v>2301</v>
      </c>
    </row>
    <row r="92" spans="1:10">
      <c r="A92" s="21" t="s">
        <v>1023</v>
      </c>
      <c r="B92" s="21" t="s">
        <v>1987</v>
      </c>
      <c r="C92" s="21" t="s">
        <v>2384</v>
      </c>
      <c r="D92" s="21">
        <v>4.280434</v>
      </c>
      <c r="E92" s="21">
        <v>724</v>
      </c>
      <c r="F92" s="21">
        <v>4.179485</v>
      </c>
      <c r="G92" s="21">
        <v>1314</v>
      </c>
      <c r="H92" s="21">
        <v>0.016411923</v>
      </c>
      <c r="I92" s="21">
        <v>1.060274821</v>
      </c>
      <c r="J92" s="21" t="s">
        <v>2301</v>
      </c>
    </row>
    <row r="93" spans="1:10">
      <c r="A93" s="21" t="s">
        <v>1044</v>
      </c>
      <c r="B93" s="24" t="s">
        <v>1993</v>
      </c>
      <c r="C93" s="21" t="s">
        <v>2385</v>
      </c>
      <c r="D93" s="21">
        <v>0.70492</v>
      </c>
      <c r="E93" s="21">
        <v>177</v>
      </c>
      <c r="F93" s="21">
        <v>1.962788</v>
      </c>
      <c r="G93" s="21">
        <v>397</v>
      </c>
      <c r="H93" s="21">
        <v>0.000763242</v>
      </c>
      <c r="I93" s="21">
        <v>1.348241378</v>
      </c>
      <c r="J93" s="21" t="s">
        <v>2301</v>
      </c>
    </row>
    <row r="94" spans="1:10">
      <c r="A94" s="21" t="s">
        <v>1049</v>
      </c>
      <c r="B94" s="21" t="s">
        <v>2000</v>
      </c>
      <c r="C94" s="21" t="s">
        <v>2386</v>
      </c>
      <c r="D94" s="21">
        <v>5.225278</v>
      </c>
      <c r="E94" s="21">
        <v>1204</v>
      </c>
      <c r="F94" s="21">
        <v>9.712227</v>
      </c>
      <c r="G94" s="21">
        <v>2080</v>
      </c>
      <c r="H94" s="21">
        <v>0.040901637</v>
      </c>
      <c r="I94" s="21">
        <v>0.991110578</v>
      </c>
      <c r="J94" s="21" t="s">
        <v>2301</v>
      </c>
    </row>
    <row r="95" spans="1:10">
      <c r="A95" s="21" t="s">
        <v>1067</v>
      </c>
      <c r="B95" s="21" t="s">
        <v>2008</v>
      </c>
      <c r="C95" s="21" t="s">
        <v>2387</v>
      </c>
      <c r="D95" s="21">
        <v>7.461596</v>
      </c>
      <c r="E95" s="21">
        <v>3180</v>
      </c>
      <c r="F95" s="21">
        <v>14.926321</v>
      </c>
      <c r="G95" s="21">
        <v>5841</v>
      </c>
      <c r="H95" s="21">
        <v>0.017137609</v>
      </c>
      <c r="I95" s="21">
        <v>1.081158858</v>
      </c>
      <c r="J95" s="21" t="s">
        <v>2301</v>
      </c>
    </row>
    <row r="96" spans="1:10">
      <c r="A96" s="21" t="s">
        <v>1111</v>
      </c>
      <c r="B96" s="21" t="s">
        <v>2021</v>
      </c>
      <c r="C96" s="21" t="s">
        <v>2388</v>
      </c>
      <c r="D96" s="21">
        <v>0.225728</v>
      </c>
      <c r="E96" s="21">
        <v>112</v>
      </c>
      <c r="F96" s="21">
        <v>1.294113</v>
      </c>
      <c r="G96" s="21">
        <v>534</v>
      </c>
      <c r="H96" s="22">
        <v>1.58e-12</v>
      </c>
      <c r="I96" s="21">
        <v>2.411868697</v>
      </c>
      <c r="J96" s="21" t="s">
        <v>2301</v>
      </c>
    </row>
    <row r="97" spans="1:10">
      <c r="A97" s="21" t="s">
        <v>1125</v>
      </c>
      <c r="B97" s="21" t="s">
        <v>2029</v>
      </c>
      <c r="C97" s="21" t="s">
        <v>2389</v>
      </c>
      <c r="D97" s="21">
        <v>5.305617</v>
      </c>
      <c r="E97" s="21">
        <v>2608</v>
      </c>
      <c r="F97" s="21">
        <v>12.435655</v>
      </c>
      <c r="G97" s="21">
        <v>5185</v>
      </c>
      <c r="H97" s="21">
        <v>0.003061395</v>
      </c>
      <c r="I97" s="21">
        <v>1.195043762</v>
      </c>
      <c r="J97" s="21" t="s">
        <v>2301</v>
      </c>
    </row>
    <row r="98" spans="1:10">
      <c r="A98" s="21" t="s">
        <v>1145</v>
      </c>
      <c r="B98" s="4" t="s">
        <v>2044</v>
      </c>
      <c r="C98" s="21" t="s">
        <v>2390</v>
      </c>
      <c r="D98" s="21">
        <v>0.282454</v>
      </c>
      <c r="E98" s="21">
        <v>95</v>
      </c>
      <c r="F98" s="21">
        <v>1.006164</v>
      </c>
      <c r="G98" s="21">
        <v>390</v>
      </c>
      <c r="H98" s="22">
        <v>6.87e-10</v>
      </c>
      <c r="I98" s="21">
        <v>2.189900115</v>
      </c>
      <c r="J98" s="21" t="s">
        <v>2301</v>
      </c>
    </row>
    <row r="99" spans="1:10">
      <c r="A99" s="21" t="s">
        <v>1147</v>
      </c>
      <c r="B99" s="4" t="s">
        <v>2049</v>
      </c>
      <c r="C99" s="21" t="s">
        <v>2391</v>
      </c>
      <c r="D99" s="21">
        <v>0.604921</v>
      </c>
      <c r="E99" s="21">
        <v>475</v>
      </c>
      <c r="F99" s="21">
        <v>3.750433</v>
      </c>
      <c r="G99" s="21">
        <v>2707</v>
      </c>
      <c r="H99" s="21">
        <v>0</v>
      </c>
      <c r="I99" s="21">
        <v>2.704171574</v>
      </c>
      <c r="J99" s="21" t="s">
        <v>2301</v>
      </c>
    </row>
    <row r="100" spans="1:10">
      <c r="A100" s="21" t="s">
        <v>1175</v>
      </c>
      <c r="B100" s="21" t="s">
        <v>2077</v>
      </c>
      <c r="C100" s="21" t="s">
        <v>2392</v>
      </c>
      <c r="D100" s="21">
        <v>1.880619</v>
      </c>
      <c r="E100" s="21">
        <v>612</v>
      </c>
      <c r="F100" s="21">
        <v>3.447104</v>
      </c>
      <c r="G100" s="21">
        <v>1249</v>
      </c>
      <c r="H100" s="21">
        <v>0.001566218</v>
      </c>
      <c r="I100" s="21">
        <v>1.228127282</v>
      </c>
      <c r="J100" s="21" t="s">
        <v>2301</v>
      </c>
    </row>
    <row r="101" spans="1:10">
      <c r="A101" s="21" t="s">
        <v>1185</v>
      </c>
      <c r="B101" s="21" t="s">
        <v>2085</v>
      </c>
      <c r="C101" s="21" t="s">
        <v>2393</v>
      </c>
      <c r="D101" s="21">
        <v>5.57414</v>
      </c>
      <c r="E101" s="21">
        <v>3293</v>
      </c>
      <c r="F101" s="21">
        <v>9.730941</v>
      </c>
      <c r="G101" s="21">
        <v>8144</v>
      </c>
      <c r="H101" s="22">
        <v>1.51e-5</v>
      </c>
      <c r="I101" s="21">
        <v>1.51010184</v>
      </c>
      <c r="J101" s="21" t="s">
        <v>2301</v>
      </c>
    </row>
    <row r="102" spans="1:10">
      <c r="A102" s="21" t="s">
        <v>1189</v>
      </c>
      <c r="B102" s="21" t="s">
        <v>2088</v>
      </c>
      <c r="C102" s="21" t="s">
        <v>2394</v>
      </c>
      <c r="D102" s="21">
        <v>4.987834</v>
      </c>
      <c r="E102" s="21">
        <v>1319</v>
      </c>
      <c r="F102" s="21">
        <v>7.433614</v>
      </c>
      <c r="G102" s="21">
        <v>2295</v>
      </c>
      <c r="H102" s="21">
        <v>0.036641769</v>
      </c>
      <c r="I102" s="21">
        <v>1.001628223</v>
      </c>
      <c r="J102" s="21" t="s">
        <v>2301</v>
      </c>
    </row>
    <row r="103" spans="1:10">
      <c r="A103" s="21" t="s">
        <v>1209</v>
      </c>
      <c r="B103" s="21" t="s">
        <v>2101</v>
      </c>
      <c r="C103" s="21" t="s">
        <v>2395</v>
      </c>
      <c r="D103" s="21">
        <v>9.439354</v>
      </c>
      <c r="E103" s="21">
        <v>9488</v>
      </c>
      <c r="F103" s="21">
        <v>40.408476</v>
      </c>
      <c r="G103" s="21">
        <v>36955</v>
      </c>
      <c r="H103" s="22">
        <v>9.7e-12</v>
      </c>
      <c r="I103" s="21">
        <v>2.166110832</v>
      </c>
      <c r="J103" s="21" t="s">
        <v>2301</v>
      </c>
    </row>
    <row r="104" spans="1:10">
      <c r="A104" s="21" t="s">
        <v>1220</v>
      </c>
      <c r="B104" s="4" t="s">
        <v>2120</v>
      </c>
      <c r="C104" s="21" t="s">
        <v>2396</v>
      </c>
      <c r="D104" s="21">
        <v>2.107804</v>
      </c>
      <c r="E104" s="21">
        <v>1096</v>
      </c>
      <c r="F104" s="21">
        <v>4.792126</v>
      </c>
      <c r="G104" s="21">
        <v>2294</v>
      </c>
      <c r="H104" s="21">
        <v>0.000816554</v>
      </c>
      <c r="I104" s="21">
        <v>1.267195175</v>
      </c>
      <c r="J104" s="21" t="s">
        <v>2301</v>
      </c>
    </row>
    <row r="105" spans="1:2">
      <c r="A105" s="21" t="s">
        <v>1221</v>
      </c>
      <c r="B105" s="4" t="s">
        <v>2120</v>
      </c>
    </row>
    <row r="106" spans="1:10">
      <c r="A106" s="21" t="s">
        <v>1248</v>
      </c>
      <c r="B106" s="21" t="s">
        <v>2127</v>
      </c>
      <c r="C106" s="21" t="s">
        <v>2397</v>
      </c>
      <c r="D106" s="21">
        <v>4.289767</v>
      </c>
      <c r="E106" s="21">
        <v>1660</v>
      </c>
      <c r="F106" s="21">
        <v>1.244293</v>
      </c>
      <c r="G106" s="21">
        <v>491</v>
      </c>
      <c r="H106" s="22">
        <v>1.44e-5</v>
      </c>
      <c r="I106" s="21">
        <v>-1.544784492</v>
      </c>
      <c r="J106" s="21" t="s">
        <v>2299</v>
      </c>
    </row>
    <row r="107" spans="1:10">
      <c r="A107" s="21" t="s">
        <v>1251</v>
      </c>
      <c r="B107" s="4" t="s">
        <v>2136</v>
      </c>
      <c r="C107" s="21" t="s">
        <v>2398</v>
      </c>
      <c r="D107" s="21">
        <v>12.592728</v>
      </c>
      <c r="E107" s="21">
        <v>4173</v>
      </c>
      <c r="F107" s="21">
        <v>26.298447</v>
      </c>
      <c r="G107" s="21">
        <v>8113</v>
      </c>
      <c r="H107" s="21">
        <v>0.005920042</v>
      </c>
      <c r="I107" s="21">
        <v>1.16333709</v>
      </c>
      <c r="J107" s="21" t="s">
        <v>2301</v>
      </c>
    </row>
    <row r="108" spans="1:2">
      <c r="A108" s="21" t="s">
        <v>1253</v>
      </c>
      <c r="B108" s="4" t="s">
        <v>2136</v>
      </c>
    </row>
    <row r="109" spans="1:2">
      <c r="A109" s="21" t="s">
        <v>1254</v>
      </c>
      <c r="B109" s="4" t="s">
        <v>2141</v>
      </c>
    </row>
    <row r="110" spans="1:10">
      <c r="A110" s="24" t="s">
        <v>1080</v>
      </c>
      <c r="B110" s="4" t="s">
        <v>2014</v>
      </c>
      <c r="C110" s="21" t="s">
        <v>2399</v>
      </c>
      <c r="D110" s="21">
        <v>1.67821</v>
      </c>
      <c r="E110" s="21">
        <v>329</v>
      </c>
      <c r="F110" s="21">
        <v>3.447402</v>
      </c>
      <c r="G110" s="21">
        <v>645</v>
      </c>
      <c r="H110" s="21">
        <v>0.005215031</v>
      </c>
      <c r="I110" s="21">
        <v>1.165321197</v>
      </c>
      <c r="J110" s="21" t="s">
        <v>2301</v>
      </c>
    </row>
    <row r="111" spans="1:10">
      <c r="A111" s="24" t="s">
        <v>1082</v>
      </c>
      <c r="B111" s="4" t="s">
        <v>2014</v>
      </c>
      <c r="C111" s="21" t="s">
        <v>2400</v>
      </c>
      <c r="D111" s="21">
        <v>7.636542</v>
      </c>
      <c r="E111" s="21">
        <v>1195</v>
      </c>
      <c r="F111" s="21">
        <v>3.585553</v>
      </c>
      <c r="G111" s="21">
        <v>517</v>
      </c>
      <c r="H111" s="21">
        <v>0.042995866</v>
      </c>
      <c r="I111" s="21">
        <v>-0.99826916</v>
      </c>
      <c r="J111" s="21" t="s">
        <v>2299</v>
      </c>
    </row>
    <row r="112" spans="1:8">
      <c r="A112" s="4"/>
      <c r="B112" s="4"/>
      <c r="C112" s="4"/>
      <c r="D112" s="4"/>
      <c r="E112" s="4"/>
      <c r="F112" s="4"/>
      <c r="G112" s="4"/>
      <c r="H112" s="4"/>
    </row>
  </sheetData>
  <mergeCells count="1">
    <mergeCell ref="A1:J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8"/>
  <sheetViews>
    <sheetView zoomScale="130" zoomScaleNormal="130" workbookViewId="0">
      <selection activeCell="K2" sqref="K2"/>
    </sheetView>
  </sheetViews>
  <sheetFormatPr defaultColWidth="8.88888888888889" defaultRowHeight="14.4"/>
  <cols>
    <col min="1" max="1" width="8.88888888888889" style="15"/>
    <col min="2" max="2" width="8.88888888888889" style="4"/>
    <col min="3" max="3" width="11.7777777777778" style="4"/>
    <col min="4" max="4" width="12.8888888888889" style="4"/>
    <col min="5" max="7" width="8.88888888888889" style="4"/>
    <col min="8" max="8" width="18.8425925925926" style="4" customWidth="1"/>
    <col min="9" max="16384" width="8.88888888888889" style="4"/>
  </cols>
  <sheetData>
    <row r="1" ht="35" customHeight="1" spans="1:9">
      <c r="A1" s="16" t="s">
        <v>2401</v>
      </c>
      <c r="B1" s="16"/>
      <c r="C1" s="16"/>
      <c r="D1" s="16"/>
      <c r="E1" s="16"/>
      <c r="F1" s="16"/>
      <c r="G1" s="16"/>
      <c r="H1" s="16"/>
      <c r="I1" s="16"/>
    </row>
    <row r="2" spans="1:9">
      <c r="A2" s="17" t="s">
        <v>2402</v>
      </c>
      <c r="B2" s="3" t="s">
        <v>2403</v>
      </c>
      <c r="C2" s="3" t="s">
        <v>54</v>
      </c>
      <c r="D2" s="3" t="s">
        <v>55</v>
      </c>
      <c r="E2" s="3" t="s">
        <v>56</v>
      </c>
      <c r="F2" s="3" t="s">
        <v>57</v>
      </c>
      <c r="G2" s="3" t="s">
        <v>58</v>
      </c>
      <c r="H2" s="3" t="s">
        <v>59</v>
      </c>
      <c r="I2" s="3"/>
    </row>
    <row r="3" spans="1:8">
      <c r="A3" s="15" t="s">
        <v>2404</v>
      </c>
      <c r="B3" s="4" t="s">
        <v>2405</v>
      </c>
      <c r="C3" s="4">
        <v>8.908438</v>
      </c>
      <c r="D3" s="4">
        <v>0.931654268422385</v>
      </c>
      <c r="E3" s="4">
        <v>60</v>
      </c>
      <c r="F3" s="4">
        <v>66</v>
      </c>
      <c r="G3" s="4" t="s">
        <v>61</v>
      </c>
      <c r="H3" s="4" t="s">
        <v>2406</v>
      </c>
    </row>
    <row r="4" spans="2:8">
      <c r="B4" s="4" t="s">
        <v>2405</v>
      </c>
      <c r="C4" s="4">
        <v>8.17114</v>
      </c>
      <c r="D4" s="4">
        <v>0.912449122286441</v>
      </c>
      <c r="E4" s="4">
        <v>23</v>
      </c>
      <c r="F4" s="4">
        <v>29</v>
      </c>
      <c r="G4" s="4" t="s">
        <v>63</v>
      </c>
      <c r="H4" s="4" t="s">
        <v>2407</v>
      </c>
    </row>
    <row r="5" spans="2:8">
      <c r="B5" s="4" t="s">
        <v>2405</v>
      </c>
      <c r="C5" s="4">
        <v>7.757185</v>
      </c>
      <c r="D5" s="4">
        <v>0.901666425129355</v>
      </c>
      <c r="E5" s="4">
        <v>81</v>
      </c>
      <c r="F5" s="4">
        <v>87</v>
      </c>
      <c r="G5" s="4" t="s">
        <v>63</v>
      </c>
      <c r="H5" s="4" t="s">
        <v>2408</v>
      </c>
    </row>
    <row r="7" spans="1:8">
      <c r="A7" s="15" t="s">
        <v>2409</v>
      </c>
      <c r="B7" s="4" t="s">
        <v>2410</v>
      </c>
      <c r="C7" s="4">
        <v>12.786803</v>
      </c>
      <c r="D7" s="4">
        <v>0.999999997891609</v>
      </c>
      <c r="E7" s="4">
        <v>122</v>
      </c>
      <c r="F7" s="4">
        <v>128</v>
      </c>
      <c r="G7" s="4" t="s">
        <v>61</v>
      </c>
      <c r="H7" s="4" t="s">
        <v>112</v>
      </c>
    </row>
    <row r="8" spans="2:8">
      <c r="B8" s="4" t="s">
        <v>2411</v>
      </c>
      <c r="C8" s="4">
        <v>12.574893</v>
      </c>
      <c r="D8" s="4">
        <v>0.954984504356785</v>
      </c>
      <c r="E8" s="4">
        <v>120</v>
      </c>
      <c r="F8" s="4">
        <v>130</v>
      </c>
      <c r="G8" s="4" t="s">
        <v>61</v>
      </c>
      <c r="H8" s="4" t="s">
        <v>1271</v>
      </c>
    </row>
    <row r="9" spans="2:8">
      <c r="B9" s="4" t="s">
        <v>2412</v>
      </c>
      <c r="C9" s="4">
        <v>12.396443</v>
      </c>
      <c r="D9" s="4">
        <v>0.946738054051605</v>
      </c>
      <c r="E9" s="4">
        <v>120</v>
      </c>
      <c r="F9" s="4">
        <v>130</v>
      </c>
      <c r="G9" s="4" t="s">
        <v>61</v>
      </c>
      <c r="H9" s="4" t="s">
        <v>1271</v>
      </c>
    </row>
    <row r="11" spans="1:8">
      <c r="A11" s="15" t="s">
        <v>2413</v>
      </c>
      <c r="B11" s="4" t="s">
        <v>2414</v>
      </c>
      <c r="C11" s="4">
        <v>5.777124</v>
      </c>
      <c r="D11" s="4">
        <v>0.906820739317019</v>
      </c>
      <c r="E11" s="4">
        <v>36</v>
      </c>
      <c r="F11" s="4">
        <v>41</v>
      </c>
      <c r="G11" s="4" t="s">
        <v>63</v>
      </c>
      <c r="H11" s="4" t="s">
        <v>2415</v>
      </c>
    </row>
    <row r="13" spans="1:8">
      <c r="A13" s="15" t="s">
        <v>2416</v>
      </c>
      <c r="B13" s="4" t="s">
        <v>2417</v>
      </c>
      <c r="C13" s="4">
        <v>11.661906</v>
      </c>
      <c r="D13" s="4">
        <v>1.00000000542038</v>
      </c>
      <c r="E13" s="4">
        <v>122</v>
      </c>
      <c r="F13" s="4">
        <v>130</v>
      </c>
      <c r="G13" s="4" t="s">
        <v>61</v>
      </c>
      <c r="H13" s="4" t="s">
        <v>2418</v>
      </c>
    </row>
    <row r="14" spans="2:8">
      <c r="B14" s="4" t="s">
        <v>2419</v>
      </c>
      <c r="C14" s="4">
        <v>10.434652</v>
      </c>
      <c r="D14" s="4">
        <v>0.999999994577905</v>
      </c>
      <c r="E14" s="4">
        <v>124</v>
      </c>
      <c r="F14" s="4">
        <v>130</v>
      </c>
      <c r="G14" s="4" t="s">
        <v>61</v>
      </c>
      <c r="H14" s="4" t="s">
        <v>2420</v>
      </c>
    </row>
    <row r="16" spans="1:8">
      <c r="A16" s="15" t="s">
        <v>2421</v>
      </c>
      <c r="B16" s="4" t="s">
        <v>2422</v>
      </c>
      <c r="C16" s="4">
        <v>10.898025</v>
      </c>
      <c r="D16" s="4">
        <v>1.00000000829307</v>
      </c>
      <c r="E16" s="4">
        <v>124</v>
      </c>
      <c r="F16" s="4">
        <v>130</v>
      </c>
      <c r="G16" s="4" t="s">
        <v>63</v>
      </c>
      <c r="H16" s="4" t="s">
        <v>2423</v>
      </c>
    </row>
    <row r="17" ht="13" customHeight="1"/>
    <row r="18" ht="13" customHeight="1" spans="1:8">
      <c r="A18" s="15" t="s">
        <v>2424</v>
      </c>
      <c r="B18" s="4" t="s">
        <v>2425</v>
      </c>
      <c r="C18" s="4">
        <v>8.9094515</v>
      </c>
      <c r="D18" s="4">
        <v>0.925585343695845</v>
      </c>
      <c r="E18" s="4">
        <v>125</v>
      </c>
      <c r="F18" s="4">
        <v>131</v>
      </c>
      <c r="G18" s="4" t="s">
        <v>61</v>
      </c>
      <c r="H18" s="4" t="s">
        <v>2426</v>
      </c>
    </row>
    <row r="20" spans="1:8">
      <c r="A20" s="15" t="s">
        <v>2427</v>
      </c>
      <c r="B20" s="4" t="s">
        <v>2428</v>
      </c>
      <c r="C20" s="4">
        <v>8.578765</v>
      </c>
      <c r="D20" s="4">
        <v>0.994463804523557</v>
      </c>
      <c r="E20" s="4">
        <v>36</v>
      </c>
      <c r="F20" s="4">
        <v>41</v>
      </c>
      <c r="G20" s="4" t="s">
        <v>61</v>
      </c>
      <c r="H20" s="4" t="s">
        <v>2429</v>
      </c>
    </row>
    <row r="22" spans="1:8">
      <c r="A22" s="15" t="s">
        <v>2430</v>
      </c>
      <c r="B22" s="4" t="s">
        <v>2431</v>
      </c>
      <c r="C22" s="4">
        <v>8.225827</v>
      </c>
      <c r="D22" s="4">
        <v>0.967014827515935</v>
      </c>
      <c r="E22" s="4">
        <v>29</v>
      </c>
      <c r="F22" s="4">
        <v>36</v>
      </c>
      <c r="G22" s="4" t="s">
        <v>61</v>
      </c>
      <c r="H22" s="4" t="s">
        <v>2432</v>
      </c>
    </row>
    <row r="23" spans="2:8">
      <c r="B23" s="4" t="s">
        <v>2431</v>
      </c>
      <c r="C23" s="4">
        <v>6.8099236</v>
      </c>
      <c r="D23" s="4">
        <v>0.911414061420023</v>
      </c>
      <c r="E23" s="4">
        <v>128</v>
      </c>
      <c r="F23" s="4">
        <v>135</v>
      </c>
      <c r="G23" s="4" t="s">
        <v>61</v>
      </c>
      <c r="H23" s="4" t="s">
        <v>2433</v>
      </c>
    </row>
    <row r="25" spans="1:8">
      <c r="A25" s="15" t="s">
        <v>2434</v>
      </c>
      <c r="B25" s="4" t="s">
        <v>2435</v>
      </c>
      <c r="C25" s="4">
        <v>8.059315</v>
      </c>
      <c r="D25" s="4">
        <v>0.949356814725643</v>
      </c>
      <c r="E25" s="4">
        <v>24</v>
      </c>
      <c r="F25" s="4">
        <v>30</v>
      </c>
      <c r="G25" s="4" t="s">
        <v>61</v>
      </c>
      <c r="H25" s="4" t="s">
        <v>2436</v>
      </c>
    </row>
    <row r="27" spans="1:8">
      <c r="A27" s="15" t="s">
        <v>2437</v>
      </c>
      <c r="B27" s="4" t="s">
        <v>2438</v>
      </c>
      <c r="C27" s="4">
        <v>7.93851</v>
      </c>
      <c r="D27" s="4">
        <v>0.947676605646132</v>
      </c>
      <c r="E27" s="4">
        <v>47</v>
      </c>
      <c r="F27" s="4">
        <v>52</v>
      </c>
      <c r="G27" s="4" t="s">
        <v>61</v>
      </c>
      <c r="H27" s="4" t="s">
        <v>2439</v>
      </c>
    </row>
    <row r="29" spans="1:8">
      <c r="A29" s="15" t="s">
        <v>2440</v>
      </c>
      <c r="B29" s="4" t="s">
        <v>2441</v>
      </c>
      <c r="C29" s="4">
        <v>13.716824</v>
      </c>
      <c r="D29" s="4">
        <v>1.00000000397033</v>
      </c>
      <c r="E29" s="4">
        <v>121</v>
      </c>
      <c r="F29" s="4">
        <v>128</v>
      </c>
      <c r="G29" s="4" t="s">
        <v>61</v>
      </c>
      <c r="H29" s="4" t="s">
        <v>2442</v>
      </c>
    </row>
    <row r="30" spans="2:8">
      <c r="B30" s="4" t="s">
        <v>2443</v>
      </c>
      <c r="C30" s="4">
        <v>13.027672</v>
      </c>
      <c r="D30" s="4">
        <v>0.956018488778348</v>
      </c>
      <c r="E30" s="4">
        <v>120</v>
      </c>
      <c r="F30" s="4">
        <v>130</v>
      </c>
      <c r="G30" s="4" t="s">
        <v>61</v>
      </c>
      <c r="H30" s="4" t="s">
        <v>1271</v>
      </c>
    </row>
    <row r="31" spans="2:8">
      <c r="B31" s="4" t="s">
        <v>2444</v>
      </c>
      <c r="C31" s="4">
        <v>11.961594</v>
      </c>
      <c r="D31" s="4">
        <v>0.9136545652434</v>
      </c>
      <c r="E31" s="4">
        <v>117</v>
      </c>
      <c r="F31" s="4">
        <v>128</v>
      </c>
      <c r="G31" s="4" t="s">
        <v>63</v>
      </c>
      <c r="H31" s="4" t="s">
        <v>2445</v>
      </c>
    </row>
    <row r="33" spans="1:8">
      <c r="A33" s="15" t="s">
        <v>2446</v>
      </c>
      <c r="B33" s="4" t="s">
        <v>2447</v>
      </c>
      <c r="C33" s="4">
        <v>13.222156</v>
      </c>
      <c r="D33" s="4">
        <v>1.00000000041055</v>
      </c>
      <c r="E33" s="4">
        <v>122</v>
      </c>
      <c r="F33" s="4">
        <v>128</v>
      </c>
      <c r="G33" s="4" t="s">
        <v>61</v>
      </c>
      <c r="H33" s="4" t="s">
        <v>112</v>
      </c>
    </row>
    <row r="35" spans="1:8">
      <c r="A35" s="15" t="s">
        <v>2448</v>
      </c>
      <c r="B35" s="4" t="s">
        <v>2449</v>
      </c>
      <c r="C35" s="4">
        <v>11.70652</v>
      </c>
      <c r="D35" s="4">
        <v>0.913495736015879</v>
      </c>
      <c r="E35" s="4">
        <v>121</v>
      </c>
      <c r="F35" s="4">
        <v>130</v>
      </c>
      <c r="G35" s="4" t="s">
        <v>63</v>
      </c>
      <c r="H35" s="4" t="s">
        <v>2450</v>
      </c>
    </row>
    <row r="37" spans="1:8">
      <c r="A37" s="15" t="s">
        <v>2451</v>
      </c>
      <c r="B37" s="4" t="s">
        <v>2452</v>
      </c>
      <c r="C37" s="4">
        <v>10.826458</v>
      </c>
      <c r="D37" s="4">
        <v>0.947286579259411</v>
      </c>
      <c r="E37" s="4">
        <v>126</v>
      </c>
      <c r="F37" s="4">
        <v>135</v>
      </c>
      <c r="G37" s="4" t="s">
        <v>61</v>
      </c>
      <c r="H37" s="4" t="s">
        <v>2453</v>
      </c>
    </row>
    <row r="38" spans="2:8">
      <c r="B38" s="4" t="s">
        <v>2454</v>
      </c>
      <c r="C38" s="4">
        <v>11.197723</v>
      </c>
      <c r="D38" s="4">
        <v>0.918129160330322</v>
      </c>
      <c r="E38" s="4">
        <v>127</v>
      </c>
      <c r="F38" s="4">
        <v>136</v>
      </c>
      <c r="G38" s="4" t="s">
        <v>61</v>
      </c>
      <c r="H38" s="4" t="s">
        <v>2455</v>
      </c>
    </row>
    <row r="39" spans="2:8">
      <c r="B39" s="4" t="s">
        <v>2456</v>
      </c>
      <c r="C39" s="4">
        <v>11.253446</v>
      </c>
      <c r="D39" s="4">
        <v>0.910895251600574</v>
      </c>
      <c r="E39" s="4">
        <v>127</v>
      </c>
      <c r="F39" s="4">
        <v>137</v>
      </c>
      <c r="G39" s="4" t="s">
        <v>61</v>
      </c>
      <c r="H39" s="4" t="s">
        <v>2457</v>
      </c>
    </row>
    <row r="41" spans="1:8">
      <c r="A41" s="15" t="s">
        <v>2458</v>
      </c>
      <c r="B41" s="4" t="s">
        <v>2459</v>
      </c>
      <c r="C41" s="4">
        <v>13.320934</v>
      </c>
      <c r="D41" s="4">
        <v>0.978600141031243</v>
      </c>
      <c r="E41" s="4">
        <v>81</v>
      </c>
      <c r="F41" s="4">
        <v>88</v>
      </c>
      <c r="G41" s="4" t="s">
        <v>63</v>
      </c>
      <c r="H41" s="4" t="s">
        <v>2460</v>
      </c>
    </row>
    <row r="42" spans="2:8">
      <c r="B42" s="4" t="s">
        <v>2461</v>
      </c>
      <c r="C42" s="4">
        <v>10.135302</v>
      </c>
      <c r="D42" s="4">
        <v>0.954262561723353</v>
      </c>
      <c r="E42" s="4">
        <v>81</v>
      </c>
      <c r="F42" s="4">
        <v>88</v>
      </c>
      <c r="G42" s="4" t="s">
        <v>63</v>
      </c>
      <c r="H42" s="4" t="s">
        <v>2460</v>
      </c>
    </row>
    <row r="43" spans="2:8">
      <c r="B43" s="4" t="s">
        <v>2462</v>
      </c>
      <c r="C43" s="4">
        <v>7.1894307</v>
      </c>
      <c r="D43" s="4">
        <v>0.949713117250882</v>
      </c>
      <c r="E43" s="4">
        <v>83</v>
      </c>
      <c r="F43" s="4">
        <v>88</v>
      </c>
      <c r="G43" s="4" t="s">
        <v>63</v>
      </c>
      <c r="H43" s="4" t="s">
        <v>2463</v>
      </c>
    </row>
    <row r="44" spans="2:8">
      <c r="B44" s="4" t="s">
        <v>2462</v>
      </c>
      <c r="C44" s="4">
        <v>7.1267147</v>
      </c>
      <c r="D44" s="4">
        <v>0.947082086865676</v>
      </c>
      <c r="E44" s="4">
        <v>127</v>
      </c>
      <c r="F44" s="4">
        <v>132</v>
      </c>
      <c r="G44" s="4" t="s">
        <v>63</v>
      </c>
      <c r="H44" s="4" t="s">
        <v>2464</v>
      </c>
    </row>
    <row r="45" spans="2:8">
      <c r="B45" s="4" t="s">
        <v>2465</v>
      </c>
      <c r="C45" s="4">
        <v>10.961654</v>
      </c>
      <c r="D45" s="4">
        <v>0.921369106194304</v>
      </c>
      <c r="E45" s="4">
        <v>81</v>
      </c>
      <c r="F45" s="4">
        <v>88</v>
      </c>
      <c r="G45" s="4" t="s">
        <v>61</v>
      </c>
      <c r="H45" s="4" t="s">
        <v>2466</v>
      </c>
    </row>
    <row r="46" spans="2:8">
      <c r="B46" s="4" t="s">
        <v>2462</v>
      </c>
      <c r="C46" s="4">
        <v>6.422963</v>
      </c>
      <c r="D46" s="4">
        <v>0.917558655284345</v>
      </c>
      <c r="E46" s="4">
        <v>13</v>
      </c>
      <c r="F46" s="4">
        <v>18</v>
      </c>
      <c r="G46" s="4" t="s">
        <v>63</v>
      </c>
      <c r="H46" s="4" t="s">
        <v>2467</v>
      </c>
    </row>
    <row r="47" spans="2:8">
      <c r="B47" s="4" t="s">
        <v>2461</v>
      </c>
      <c r="C47" s="4">
        <v>8.1384</v>
      </c>
      <c r="D47" s="4">
        <v>0.90834292414673</v>
      </c>
      <c r="E47" s="4">
        <v>11</v>
      </c>
      <c r="F47" s="4">
        <v>18</v>
      </c>
      <c r="G47" s="4" t="s">
        <v>63</v>
      </c>
      <c r="H47" s="4" t="s">
        <v>2468</v>
      </c>
    </row>
    <row r="48" spans="2:8">
      <c r="B48" s="4" t="s">
        <v>2469</v>
      </c>
      <c r="C48" s="4">
        <v>11.311972</v>
      </c>
      <c r="D48" s="4">
        <v>0.907661120069856</v>
      </c>
      <c r="E48" s="4">
        <v>79</v>
      </c>
      <c r="F48" s="4">
        <v>90</v>
      </c>
      <c r="G48" s="4" t="s">
        <v>61</v>
      </c>
      <c r="H48" s="4" t="s">
        <v>2470</v>
      </c>
    </row>
    <row r="50" spans="1:8">
      <c r="A50" s="15" t="s">
        <v>2471</v>
      </c>
      <c r="B50" s="4" t="s">
        <v>2472</v>
      </c>
      <c r="C50" s="4">
        <v>6.2320204</v>
      </c>
      <c r="D50" s="4">
        <v>0.975650737953192</v>
      </c>
      <c r="E50" s="4">
        <v>14</v>
      </c>
      <c r="F50" s="4">
        <v>18</v>
      </c>
      <c r="G50" s="4" t="s">
        <v>63</v>
      </c>
      <c r="H50" s="4" t="s">
        <v>2473</v>
      </c>
    </row>
    <row r="51" spans="2:8">
      <c r="B51" s="4" t="s">
        <v>2472</v>
      </c>
      <c r="C51" s="4">
        <v>6.2320204</v>
      </c>
      <c r="D51" s="4">
        <v>0.975650737953192</v>
      </c>
      <c r="E51" s="4">
        <v>84</v>
      </c>
      <c r="F51" s="4">
        <v>88</v>
      </c>
      <c r="G51" s="4" t="s">
        <v>63</v>
      </c>
      <c r="H51" s="4" t="s">
        <v>2473</v>
      </c>
    </row>
    <row r="52" spans="2:8">
      <c r="B52" s="4" t="s">
        <v>2474</v>
      </c>
      <c r="C52" s="4">
        <v>10.0709505</v>
      </c>
      <c r="D52" s="4">
        <v>0.936825221247476</v>
      </c>
      <c r="E52" s="4">
        <v>82</v>
      </c>
      <c r="F52" s="4">
        <v>88</v>
      </c>
      <c r="G52" s="4" t="s">
        <v>61</v>
      </c>
      <c r="H52" s="4" t="s">
        <v>2475</v>
      </c>
    </row>
    <row r="53" spans="2:8">
      <c r="B53" s="4" t="s">
        <v>2476</v>
      </c>
      <c r="C53" s="4">
        <v>10.860987</v>
      </c>
      <c r="D53" s="4">
        <v>0.926195155878822</v>
      </c>
      <c r="E53" s="4">
        <v>80</v>
      </c>
      <c r="F53" s="4">
        <v>90</v>
      </c>
      <c r="G53" s="4" t="s">
        <v>61</v>
      </c>
      <c r="H53" s="4" t="s">
        <v>2477</v>
      </c>
    </row>
    <row r="54" spans="2:8">
      <c r="B54" s="4" t="s">
        <v>2478</v>
      </c>
      <c r="C54" s="4">
        <v>12.058694</v>
      </c>
      <c r="D54" s="4">
        <v>0.916002298506461</v>
      </c>
      <c r="E54" s="4">
        <v>77</v>
      </c>
      <c r="F54" s="4">
        <v>90</v>
      </c>
      <c r="G54" s="4" t="s">
        <v>61</v>
      </c>
      <c r="H54" s="4" t="s">
        <v>2479</v>
      </c>
    </row>
    <row r="55" spans="2:8">
      <c r="B55" s="4" t="s">
        <v>2472</v>
      </c>
      <c r="C55" s="4">
        <v>5.105046</v>
      </c>
      <c r="D55" s="4">
        <v>0.910223280161923</v>
      </c>
      <c r="E55" s="4">
        <v>9</v>
      </c>
      <c r="F55" s="4">
        <v>13</v>
      </c>
      <c r="G55" s="4" t="s">
        <v>63</v>
      </c>
      <c r="H55" s="4" t="s">
        <v>2480</v>
      </c>
    </row>
    <row r="57" spans="1:8">
      <c r="A57" s="15" t="s">
        <v>2481</v>
      </c>
      <c r="B57" s="4" t="s">
        <v>2482</v>
      </c>
      <c r="C57" s="4">
        <v>12.233583</v>
      </c>
      <c r="D57" s="4">
        <v>0.95728116024314</v>
      </c>
      <c r="E57" s="4">
        <v>80</v>
      </c>
      <c r="F57" s="4">
        <v>90</v>
      </c>
      <c r="G57" s="4" t="s">
        <v>63</v>
      </c>
      <c r="H57" s="4" t="s">
        <v>2483</v>
      </c>
    </row>
    <row r="58" spans="2:8">
      <c r="B58" s="4" t="s">
        <v>2484</v>
      </c>
      <c r="C58" s="4">
        <v>13.290754</v>
      </c>
      <c r="D58" s="4">
        <v>0.949932957615245</v>
      </c>
      <c r="E58" s="4">
        <v>80</v>
      </c>
      <c r="F58" s="4">
        <v>90</v>
      </c>
      <c r="G58" s="4" t="s">
        <v>61</v>
      </c>
      <c r="H58" s="4" t="s">
        <v>2477</v>
      </c>
    </row>
    <row r="59" spans="2:8">
      <c r="B59" s="4" t="s">
        <v>2485</v>
      </c>
      <c r="C59" s="4">
        <v>5.4034843</v>
      </c>
      <c r="D59" s="4">
        <v>0.907432575809407</v>
      </c>
      <c r="E59" s="4">
        <v>127</v>
      </c>
      <c r="F59" s="4">
        <v>132</v>
      </c>
      <c r="G59" s="4" t="s">
        <v>63</v>
      </c>
      <c r="H59" s="4" t="s">
        <v>2464</v>
      </c>
    </row>
    <row r="61" spans="1:8">
      <c r="A61" s="15" t="s">
        <v>2486</v>
      </c>
      <c r="B61" s="4" t="s">
        <v>2487</v>
      </c>
      <c r="C61" s="4">
        <v>12.26609</v>
      </c>
      <c r="D61" s="4">
        <v>0.999999998573398</v>
      </c>
      <c r="E61" s="4">
        <v>122</v>
      </c>
      <c r="F61" s="4">
        <v>128</v>
      </c>
      <c r="G61" s="4" t="s">
        <v>61</v>
      </c>
      <c r="H61" s="4" t="s">
        <v>112</v>
      </c>
    </row>
    <row r="63" spans="1:8">
      <c r="A63" s="15" t="s">
        <v>2488</v>
      </c>
      <c r="B63" s="4" t="s">
        <v>2489</v>
      </c>
      <c r="C63" s="4">
        <v>11.233045</v>
      </c>
      <c r="D63" s="4">
        <v>0.922110538818519</v>
      </c>
      <c r="E63" s="4">
        <v>119</v>
      </c>
      <c r="F63" s="4">
        <v>129</v>
      </c>
      <c r="G63" s="4" t="s">
        <v>61</v>
      </c>
      <c r="H63" s="4" t="s">
        <v>2490</v>
      </c>
    </row>
    <row r="65" spans="1:8">
      <c r="A65" s="15" t="s">
        <v>2491</v>
      </c>
      <c r="B65" s="4" t="s">
        <v>2492</v>
      </c>
      <c r="C65" s="4">
        <v>11.93323</v>
      </c>
      <c r="D65" s="4">
        <v>0.999999996856593</v>
      </c>
      <c r="E65" s="4">
        <v>122</v>
      </c>
      <c r="F65" s="4">
        <v>128</v>
      </c>
      <c r="G65" s="4" t="s">
        <v>61</v>
      </c>
      <c r="H65" s="4" t="s">
        <v>112</v>
      </c>
    </row>
    <row r="66" spans="2:8">
      <c r="B66" s="4" t="s">
        <v>2493</v>
      </c>
      <c r="C66" s="4">
        <v>12.341292</v>
      </c>
      <c r="D66" s="4">
        <v>0.994361755670024</v>
      </c>
      <c r="E66" s="4">
        <v>122</v>
      </c>
      <c r="F66" s="4">
        <v>129</v>
      </c>
      <c r="G66" s="4" t="s">
        <v>61</v>
      </c>
      <c r="H66" s="4" t="s">
        <v>2494</v>
      </c>
    </row>
    <row r="68" spans="1:8">
      <c r="A68" s="15" t="s">
        <v>2495</v>
      </c>
      <c r="B68" s="4" t="s">
        <v>2496</v>
      </c>
      <c r="C68" s="4">
        <v>10.898204</v>
      </c>
      <c r="D68" s="4">
        <v>0.910420554600561</v>
      </c>
      <c r="E68" s="4">
        <v>121</v>
      </c>
      <c r="F68" s="4">
        <v>129</v>
      </c>
      <c r="G68" s="4" t="s">
        <v>61</v>
      </c>
      <c r="H68" s="4" t="s">
        <v>2497</v>
      </c>
    </row>
    <row r="70" spans="1:8">
      <c r="A70" s="15" t="s">
        <v>2498</v>
      </c>
      <c r="B70" s="4" t="s">
        <v>2499</v>
      </c>
      <c r="C70" s="4">
        <v>7.6830087</v>
      </c>
      <c r="D70" s="4">
        <v>0.934715278353484</v>
      </c>
      <c r="E70" s="4">
        <v>127</v>
      </c>
      <c r="F70" s="4">
        <v>132</v>
      </c>
      <c r="G70" s="4" t="s">
        <v>61</v>
      </c>
      <c r="H70" s="4" t="s">
        <v>2500</v>
      </c>
    </row>
    <row r="72" spans="1:8">
      <c r="A72" s="15" t="s">
        <v>2501</v>
      </c>
      <c r="B72" s="4" t="s">
        <v>2502</v>
      </c>
      <c r="C72" s="4">
        <v>12.142029</v>
      </c>
      <c r="D72" s="4">
        <v>1.00000001546276</v>
      </c>
      <c r="E72" s="4">
        <v>121</v>
      </c>
      <c r="F72" s="4">
        <v>128</v>
      </c>
      <c r="G72" s="4" t="s">
        <v>61</v>
      </c>
      <c r="H72" s="4" t="s">
        <v>2442</v>
      </c>
    </row>
    <row r="73" spans="2:8">
      <c r="B73" s="4" t="s">
        <v>2503</v>
      </c>
      <c r="C73" s="4">
        <v>14.527125</v>
      </c>
      <c r="D73" s="4">
        <v>1.00000000900524</v>
      </c>
      <c r="E73" s="4">
        <v>122</v>
      </c>
      <c r="F73" s="4">
        <v>129</v>
      </c>
      <c r="G73" s="4" t="s">
        <v>61</v>
      </c>
      <c r="H73" s="4" t="s">
        <v>2494</v>
      </c>
    </row>
    <row r="74" spans="2:8">
      <c r="B74" s="4" t="s">
        <v>2504</v>
      </c>
      <c r="C74" s="4">
        <v>12.857997</v>
      </c>
      <c r="D74" s="4">
        <v>0.999999991502947</v>
      </c>
      <c r="E74" s="4">
        <v>122</v>
      </c>
      <c r="F74" s="4">
        <v>128</v>
      </c>
      <c r="G74" s="4" t="s">
        <v>61</v>
      </c>
      <c r="H74" s="4" t="s">
        <v>112</v>
      </c>
    </row>
    <row r="75" spans="2:8">
      <c r="B75" s="4" t="s">
        <v>2505</v>
      </c>
      <c r="C75" s="4">
        <v>13.54189</v>
      </c>
      <c r="D75" s="4">
        <v>0.974648648989988</v>
      </c>
      <c r="E75" s="4">
        <v>120</v>
      </c>
      <c r="F75" s="4">
        <v>131</v>
      </c>
      <c r="G75" s="4" t="s">
        <v>61</v>
      </c>
      <c r="H75" s="4" t="s">
        <v>2506</v>
      </c>
    </row>
    <row r="77" spans="1:8">
      <c r="A77" s="15" t="s">
        <v>2507</v>
      </c>
      <c r="B77" s="4" t="s">
        <v>2508</v>
      </c>
      <c r="C77" s="4">
        <v>12.682061</v>
      </c>
      <c r="D77" s="4">
        <v>0.999999995741058</v>
      </c>
      <c r="E77" s="4">
        <v>122</v>
      </c>
      <c r="F77" s="4">
        <v>128</v>
      </c>
      <c r="G77" s="4" t="s">
        <v>61</v>
      </c>
      <c r="H77" s="4" t="s">
        <v>112</v>
      </c>
    </row>
    <row r="78" spans="2:8">
      <c r="B78" s="4" t="s">
        <v>2509</v>
      </c>
      <c r="C78" s="4">
        <v>11.502182</v>
      </c>
      <c r="D78" s="4">
        <v>0.917295697855037</v>
      </c>
      <c r="E78" s="4">
        <v>121</v>
      </c>
      <c r="F78" s="4">
        <v>131</v>
      </c>
      <c r="G78" s="4" t="s">
        <v>63</v>
      </c>
      <c r="H78" s="4" t="s">
        <v>1273</v>
      </c>
    </row>
    <row r="80" spans="1:8">
      <c r="A80" s="15" t="s">
        <v>2510</v>
      </c>
      <c r="B80" s="4" t="s">
        <v>2511</v>
      </c>
      <c r="C80" s="4">
        <v>12.78218</v>
      </c>
      <c r="D80" s="4">
        <v>0.999999996906837</v>
      </c>
      <c r="E80" s="4">
        <v>122</v>
      </c>
      <c r="F80" s="4">
        <v>128</v>
      </c>
      <c r="G80" s="4" t="s">
        <v>61</v>
      </c>
      <c r="H80" s="4" t="s">
        <v>112</v>
      </c>
    </row>
    <row r="81" spans="2:8">
      <c r="B81" s="4" t="s">
        <v>2512</v>
      </c>
      <c r="C81" s="4">
        <v>13.238027</v>
      </c>
      <c r="D81" s="4">
        <v>0.971072904748564</v>
      </c>
      <c r="E81" s="4">
        <v>120</v>
      </c>
      <c r="F81" s="4">
        <v>130</v>
      </c>
      <c r="G81" s="4" t="s">
        <v>61</v>
      </c>
      <c r="H81" s="4" t="s">
        <v>1271</v>
      </c>
    </row>
    <row r="82" spans="2:8">
      <c r="B82" s="4" t="s">
        <v>2513</v>
      </c>
      <c r="C82" s="4">
        <v>12.964692</v>
      </c>
      <c r="D82" s="4">
        <v>0.939567612027672</v>
      </c>
      <c r="E82" s="4">
        <v>120</v>
      </c>
      <c r="F82" s="4">
        <v>131</v>
      </c>
      <c r="G82" s="4" t="s">
        <v>61</v>
      </c>
      <c r="H82" s="4" t="s">
        <v>2506</v>
      </c>
    </row>
    <row r="84" spans="1:8">
      <c r="A84" s="15" t="s">
        <v>2514</v>
      </c>
      <c r="B84" s="4" t="s">
        <v>2515</v>
      </c>
      <c r="C84" s="4">
        <v>9.844238</v>
      </c>
      <c r="D84" s="4">
        <v>0.999999994795009</v>
      </c>
      <c r="E84" s="4">
        <v>23</v>
      </c>
      <c r="F84" s="4">
        <v>28</v>
      </c>
      <c r="G84" s="4" t="s">
        <v>63</v>
      </c>
      <c r="H84" s="4" t="s">
        <v>2516</v>
      </c>
    </row>
    <row r="85" spans="2:8">
      <c r="B85" s="4" t="s">
        <v>2515</v>
      </c>
      <c r="C85" s="4">
        <v>9.01498</v>
      </c>
      <c r="D85" s="4">
        <v>0.967648144639392</v>
      </c>
      <c r="E85" s="4">
        <v>42</v>
      </c>
      <c r="F85" s="4">
        <v>47</v>
      </c>
      <c r="G85" s="4" t="s">
        <v>61</v>
      </c>
      <c r="H85" s="4" t="s">
        <v>2517</v>
      </c>
    </row>
    <row r="87" spans="1:8">
      <c r="A87" s="15" t="s">
        <v>2518</v>
      </c>
      <c r="B87" s="4" t="s">
        <v>2519</v>
      </c>
      <c r="C87" s="4">
        <v>12.925867</v>
      </c>
      <c r="D87" s="4">
        <v>0.957628947582065</v>
      </c>
      <c r="E87" s="4">
        <v>81</v>
      </c>
      <c r="F87" s="4">
        <v>91</v>
      </c>
      <c r="G87" s="4" t="s">
        <v>61</v>
      </c>
      <c r="H87" s="4" t="s">
        <v>2520</v>
      </c>
    </row>
    <row r="89" spans="1:8">
      <c r="A89" s="15" t="s">
        <v>2521</v>
      </c>
      <c r="B89" s="4" t="s">
        <v>2522</v>
      </c>
      <c r="C89" s="4">
        <v>12.116639</v>
      </c>
      <c r="D89" s="4">
        <v>0.946541469950331</v>
      </c>
      <c r="E89" s="4">
        <v>122</v>
      </c>
      <c r="F89" s="4">
        <v>129</v>
      </c>
      <c r="G89" s="4" t="s">
        <v>61</v>
      </c>
      <c r="H89" s="4" t="s">
        <v>2494</v>
      </c>
    </row>
    <row r="90" spans="2:8">
      <c r="B90" s="4" t="s">
        <v>2523</v>
      </c>
      <c r="C90" s="4">
        <v>12.32055</v>
      </c>
      <c r="D90" s="4">
        <v>0.928933875199267</v>
      </c>
      <c r="E90" s="4">
        <v>118</v>
      </c>
      <c r="F90" s="4">
        <v>132</v>
      </c>
      <c r="G90" s="4" t="s">
        <v>63</v>
      </c>
      <c r="H90" s="4" t="s">
        <v>2524</v>
      </c>
    </row>
    <row r="91" spans="2:8">
      <c r="B91" s="4" t="s">
        <v>2525</v>
      </c>
      <c r="C91" s="4">
        <v>12.038003</v>
      </c>
      <c r="D91" s="4">
        <v>0.911313314564469</v>
      </c>
      <c r="E91" s="4">
        <v>120</v>
      </c>
      <c r="F91" s="4">
        <v>131</v>
      </c>
      <c r="G91" s="4" t="s">
        <v>61</v>
      </c>
      <c r="H91" s="4" t="s">
        <v>2506</v>
      </c>
    </row>
    <row r="93" spans="1:8">
      <c r="A93" s="15" t="s">
        <v>2526</v>
      </c>
      <c r="B93" s="4" t="s">
        <v>2527</v>
      </c>
      <c r="C93" s="4">
        <v>6.3029532</v>
      </c>
      <c r="D93" s="4">
        <v>0.931937173174242</v>
      </c>
      <c r="E93" s="4">
        <v>73</v>
      </c>
      <c r="F93" s="4">
        <v>77</v>
      </c>
      <c r="G93" s="4" t="s">
        <v>63</v>
      </c>
      <c r="H93" s="4" t="s">
        <v>2528</v>
      </c>
    </row>
    <row r="94" spans="2:8">
      <c r="B94" s="4" t="s">
        <v>2527</v>
      </c>
      <c r="C94" s="4">
        <v>5.056073</v>
      </c>
      <c r="D94" s="4">
        <v>0.904097304653538</v>
      </c>
      <c r="E94" s="4">
        <v>29</v>
      </c>
      <c r="F94" s="4">
        <v>33</v>
      </c>
      <c r="G94" s="4" t="s">
        <v>63</v>
      </c>
      <c r="H94" s="4" t="s">
        <v>2529</v>
      </c>
    </row>
    <row r="96" spans="1:8">
      <c r="A96" s="15" t="s">
        <v>2530</v>
      </c>
      <c r="B96" s="4" t="s">
        <v>2531</v>
      </c>
      <c r="C96" s="4">
        <v>6.7231374</v>
      </c>
      <c r="D96" s="4">
        <v>0.904030665344669</v>
      </c>
      <c r="E96" s="4">
        <v>1</v>
      </c>
      <c r="F96" s="4">
        <v>6</v>
      </c>
      <c r="G96" s="4" t="s">
        <v>63</v>
      </c>
      <c r="H96" s="4" t="s">
        <v>2532</v>
      </c>
    </row>
    <row r="98" spans="1:8">
      <c r="A98" s="15" t="s">
        <v>2533</v>
      </c>
      <c r="B98" s="4" t="s">
        <v>2534</v>
      </c>
      <c r="C98" s="4">
        <v>8.851206</v>
      </c>
      <c r="D98" s="4">
        <v>0.90205840973125</v>
      </c>
      <c r="E98" s="4">
        <v>39</v>
      </c>
      <c r="F98" s="4">
        <v>46</v>
      </c>
      <c r="G98" s="4" t="s">
        <v>61</v>
      </c>
      <c r="H98" s="4" t="s">
        <v>2535</v>
      </c>
    </row>
    <row r="100" spans="1:8">
      <c r="A100" s="15" t="s">
        <v>2536</v>
      </c>
      <c r="B100" s="4" t="s">
        <v>2537</v>
      </c>
      <c r="C100" s="4">
        <v>13.564536</v>
      </c>
      <c r="D100" s="4">
        <v>1.00000000698162</v>
      </c>
      <c r="E100" s="4">
        <v>122</v>
      </c>
      <c r="F100" s="4">
        <v>129</v>
      </c>
      <c r="G100" s="4" t="s">
        <v>61</v>
      </c>
      <c r="H100" s="4" t="s">
        <v>2494</v>
      </c>
    </row>
    <row r="102" spans="1:8">
      <c r="A102" s="15" t="s">
        <v>2538</v>
      </c>
      <c r="B102" s="4" t="s">
        <v>2539</v>
      </c>
      <c r="C102" s="4">
        <v>14.036887</v>
      </c>
      <c r="D102" s="4">
        <v>0.999999992112742</v>
      </c>
      <c r="E102" s="4">
        <v>122</v>
      </c>
      <c r="F102" s="4">
        <v>129</v>
      </c>
      <c r="G102" s="4" t="s">
        <v>61</v>
      </c>
      <c r="H102" s="4" t="s">
        <v>2494</v>
      </c>
    </row>
    <row r="104" spans="1:8">
      <c r="A104" s="15" t="s">
        <v>2540</v>
      </c>
      <c r="B104" s="4" t="s">
        <v>2541</v>
      </c>
      <c r="C104" s="4">
        <v>14.398353</v>
      </c>
      <c r="D104" s="4">
        <v>0.994761569565233</v>
      </c>
      <c r="E104" s="4">
        <v>121</v>
      </c>
      <c r="F104" s="4">
        <v>129</v>
      </c>
      <c r="G104" s="4" t="s">
        <v>61</v>
      </c>
      <c r="H104" s="4" t="s">
        <v>2497</v>
      </c>
    </row>
    <row r="105" spans="2:8">
      <c r="B105" s="4" t="s">
        <v>2542</v>
      </c>
      <c r="C105" s="4">
        <v>13.093862</v>
      </c>
      <c r="D105" s="4">
        <v>0.946087786778365</v>
      </c>
      <c r="E105" s="4">
        <v>120</v>
      </c>
      <c r="F105" s="4">
        <v>130</v>
      </c>
      <c r="G105" s="4" t="s">
        <v>61</v>
      </c>
      <c r="H105" s="4" t="s">
        <v>1271</v>
      </c>
    </row>
    <row r="106" spans="2:8">
      <c r="B106" s="4" t="s">
        <v>2541</v>
      </c>
      <c r="C106" s="4">
        <v>9.35482</v>
      </c>
      <c r="D106" s="4">
        <v>0.903379956536878</v>
      </c>
      <c r="E106" s="4">
        <v>17</v>
      </c>
      <c r="F106" s="4">
        <v>25</v>
      </c>
      <c r="G106" s="4" t="s">
        <v>63</v>
      </c>
      <c r="H106" s="4" t="s">
        <v>2543</v>
      </c>
    </row>
    <row r="108" spans="1:8">
      <c r="A108" s="15" t="s">
        <v>2544</v>
      </c>
      <c r="B108" s="4" t="s">
        <v>2545</v>
      </c>
      <c r="C108" s="4">
        <v>10.494824</v>
      </c>
      <c r="D108" s="4">
        <v>0.967740434394741</v>
      </c>
      <c r="E108" s="4">
        <v>22</v>
      </c>
      <c r="F108" s="4">
        <v>28</v>
      </c>
      <c r="G108" s="4" t="s">
        <v>61</v>
      </c>
      <c r="H108" s="4" t="s">
        <v>2546</v>
      </c>
    </row>
    <row r="109" spans="2:8">
      <c r="B109" s="4" t="s">
        <v>2545</v>
      </c>
      <c r="C109" s="4">
        <v>8.576494</v>
      </c>
      <c r="D109" s="4">
        <v>0.921103743994483</v>
      </c>
      <c r="E109" s="4">
        <v>23</v>
      </c>
      <c r="F109" s="4">
        <v>29</v>
      </c>
      <c r="G109" s="4" t="s">
        <v>63</v>
      </c>
      <c r="H109" s="4" t="s">
        <v>2407</v>
      </c>
    </row>
    <row r="111" spans="1:8">
      <c r="A111" s="15" t="s">
        <v>2547</v>
      </c>
      <c r="B111" s="4" t="s">
        <v>2548</v>
      </c>
      <c r="C111" s="4">
        <v>7.159774</v>
      </c>
      <c r="D111" s="4">
        <v>0.93662577154731</v>
      </c>
      <c r="E111" s="4">
        <v>123</v>
      </c>
      <c r="F111" s="4">
        <v>128</v>
      </c>
      <c r="G111" s="4" t="s">
        <v>61</v>
      </c>
      <c r="H111" s="4" t="s">
        <v>2549</v>
      </c>
    </row>
    <row r="113" spans="1:8">
      <c r="A113" s="15" t="s">
        <v>2550</v>
      </c>
      <c r="B113" s="4" t="s">
        <v>2551</v>
      </c>
      <c r="C113" s="4">
        <v>9.902878</v>
      </c>
      <c r="D113" s="4">
        <v>0.932384900285286</v>
      </c>
      <c r="E113" s="4">
        <v>71</v>
      </c>
      <c r="F113" s="4">
        <v>78</v>
      </c>
      <c r="G113" s="4" t="s">
        <v>63</v>
      </c>
      <c r="H113" s="4" t="s">
        <v>2552</v>
      </c>
    </row>
    <row r="115" spans="1:8">
      <c r="A115" s="15" t="s">
        <v>2553</v>
      </c>
      <c r="B115" s="4" t="s">
        <v>2554</v>
      </c>
      <c r="C115" s="4">
        <v>7.3205676</v>
      </c>
      <c r="D115" s="4">
        <v>0.928739223779011</v>
      </c>
      <c r="E115" s="4">
        <v>35</v>
      </c>
      <c r="F115" s="4">
        <v>40</v>
      </c>
      <c r="G115" s="4" t="s">
        <v>61</v>
      </c>
      <c r="H115" s="4" t="s">
        <v>2555</v>
      </c>
    </row>
    <row r="117" spans="1:8">
      <c r="A117" s="15" t="s">
        <v>2556</v>
      </c>
      <c r="B117" s="4" t="s">
        <v>2557</v>
      </c>
      <c r="C117" s="4">
        <v>7.0112805</v>
      </c>
      <c r="D117" s="4">
        <v>0.915685599230879</v>
      </c>
      <c r="E117" s="4">
        <v>127</v>
      </c>
      <c r="F117" s="4">
        <v>132</v>
      </c>
      <c r="G117" s="4" t="s">
        <v>61</v>
      </c>
      <c r="H117" s="4" t="s">
        <v>2500</v>
      </c>
    </row>
    <row r="119" spans="1:8">
      <c r="A119" s="15" t="s">
        <v>2558</v>
      </c>
      <c r="B119" s="4" t="s">
        <v>2559</v>
      </c>
      <c r="C119" s="4">
        <v>6.853919</v>
      </c>
      <c r="D119" s="4">
        <v>0.911846470847429</v>
      </c>
      <c r="E119" s="4">
        <v>127</v>
      </c>
      <c r="F119" s="4">
        <v>132</v>
      </c>
      <c r="G119" s="4" t="s">
        <v>61</v>
      </c>
      <c r="H119" s="4" t="s">
        <v>2500</v>
      </c>
    </row>
    <row r="121" spans="1:8">
      <c r="A121" s="15" t="s">
        <v>2560</v>
      </c>
      <c r="B121" s="4" t="s">
        <v>2561</v>
      </c>
      <c r="C121" s="4">
        <v>8.684079</v>
      </c>
      <c r="D121" s="4">
        <v>0.909429764541064</v>
      </c>
      <c r="E121" s="4">
        <v>126</v>
      </c>
      <c r="F121" s="4">
        <v>133</v>
      </c>
      <c r="G121" s="4" t="s">
        <v>61</v>
      </c>
      <c r="H121" s="4" t="s">
        <v>2562</v>
      </c>
    </row>
    <row r="123" spans="1:8">
      <c r="A123" s="15" t="s">
        <v>2563</v>
      </c>
      <c r="B123" s="4" t="s">
        <v>2564</v>
      </c>
      <c r="C123" s="4">
        <v>6.305836</v>
      </c>
      <c r="D123" s="4">
        <v>0.905539314405332</v>
      </c>
      <c r="E123" s="4">
        <v>97</v>
      </c>
      <c r="F123" s="4">
        <v>102</v>
      </c>
      <c r="G123" s="4" t="s">
        <v>63</v>
      </c>
      <c r="H123" s="4" t="s">
        <v>2565</v>
      </c>
    </row>
    <row r="125" spans="1:8">
      <c r="A125" s="15" t="s">
        <v>2566</v>
      </c>
      <c r="B125" s="4" t="s">
        <v>2567</v>
      </c>
      <c r="C125" s="4">
        <v>7.773075</v>
      </c>
      <c r="D125" s="4">
        <v>0.905527470089572</v>
      </c>
      <c r="E125" s="4">
        <v>95</v>
      </c>
      <c r="F125" s="4">
        <v>103</v>
      </c>
      <c r="G125" s="4" t="s">
        <v>63</v>
      </c>
      <c r="H125" s="4" t="s">
        <v>2568</v>
      </c>
    </row>
    <row r="127" spans="1:8">
      <c r="A127" s="15" t="s">
        <v>2569</v>
      </c>
      <c r="B127" s="4" t="s">
        <v>2570</v>
      </c>
      <c r="C127" s="4">
        <v>15.223443</v>
      </c>
      <c r="D127" s="4">
        <v>1.00000000344261</v>
      </c>
      <c r="E127" s="4">
        <v>40</v>
      </c>
      <c r="F127" s="4">
        <v>48</v>
      </c>
      <c r="G127" s="4" t="s">
        <v>61</v>
      </c>
      <c r="H127" s="4" t="s">
        <v>2571</v>
      </c>
    </row>
    <row r="128" spans="2:8">
      <c r="B128" s="4" t="s">
        <v>2572</v>
      </c>
      <c r="C128" s="4">
        <v>16.798513</v>
      </c>
      <c r="D128" s="4">
        <v>0.97459650064991</v>
      </c>
      <c r="E128" s="4">
        <v>38</v>
      </c>
      <c r="F128" s="4">
        <v>51</v>
      </c>
      <c r="G128" s="4" t="s">
        <v>61</v>
      </c>
      <c r="H128" s="4" t="s">
        <v>2573</v>
      </c>
    </row>
    <row r="129" spans="2:8">
      <c r="B129" s="4" t="s">
        <v>2570</v>
      </c>
      <c r="C129" s="4">
        <v>10.945757</v>
      </c>
      <c r="D129" s="4">
        <v>0.932834158795502</v>
      </c>
      <c r="E129" s="4">
        <v>80</v>
      </c>
      <c r="F129" s="4">
        <v>88</v>
      </c>
      <c r="G129" s="4" t="s">
        <v>63</v>
      </c>
      <c r="H129" s="4" t="s">
        <v>2574</v>
      </c>
    </row>
    <row r="131" spans="1:8">
      <c r="A131" s="15" t="s">
        <v>2575</v>
      </c>
      <c r="B131" s="4" t="s">
        <v>2576</v>
      </c>
      <c r="C131" s="4">
        <v>7.4042625</v>
      </c>
      <c r="D131" s="4">
        <v>0.94531182019972</v>
      </c>
      <c r="E131" s="4">
        <v>127</v>
      </c>
      <c r="F131" s="4">
        <v>132</v>
      </c>
      <c r="G131" s="4" t="s">
        <v>61</v>
      </c>
      <c r="H131" s="4" t="s">
        <v>2500</v>
      </c>
    </row>
    <row r="132" spans="2:8">
      <c r="B132" s="4" t="s">
        <v>2576</v>
      </c>
      <c r="C132" s="4">
        <v>7.040079</v>
      </c>
      <c r="D132" s="4">
        <v>0.937721141525237</v>
      </c>
      <c r="E132" s="4">
        <v>127</v>
      </c>
      <c r="F132" s="4">
        <v>132</v>
      </c>
      <c r="G132" s="4" t="s">
        <v>63</v>
      </c>
      <c r="H132" s="4" t="s">
        <v>2464</v>
      </c>
    </row>
    <row r="134" spans="1:8">
      <c r="A134" s="15" t="s">
        <v>2577</v>
      </c>
      <c r="B134" s="4" t="s">
        <v>2578</v>
      </c>
      <c r="C134" s="4">
        <v>12.138547</v>
      </c>
      <c r="D134" s="4">
        <v>0.948875582681733</v>
      </c>
      <c r="E134" s="4">
        <v>75</v>
      </c>
      <c r="F134" s="4">
        <v>82</v>
      </c>
      <c r="G134" s="4" t="s">
        <v>63</v>
      </c>
      <c r="H134" s="4" t="s">
        <v>2579</v>
      </c>
    </row>
    <row r="135" spans="2:8">
      <c r="B135" s="4" t="s">
        <v>2580</v>
      </c>
      <c r="C135" s="4">
        <v>10.841077</v>
      </c>
      <c r="D135" s="4">
        <v>0.922405000386009</v>
      </c>
      <c r="E135" s="4">
        <v>75</v>
      </c>
      <c r="F135" s="4">
        <v>82</v>
      </c>
      <c r="G135" s="4" t="s">
        <v>63</v>
      </c>
      <c r="H135" s="4" t="s">
        <v>2579</v>
      </c>
    </row>
    <row r="137" spans="1:8">
      <c r="A137" s="15" t="s">
        <v>2581</v>
      </c>
      <c r="B137" s="4" t="s">
        <v>2582</v>
      </c>
      <c r="C137" s="4">
        <v>6.3606586</v>
      </c>
      <c r="D137" s="4">
        <v>0.93274039898598</v>
      </c>
      <c r="E137" s="4">
        <v>127</v>
      </c>
      <c r="F137" s="4">
        <v>132</v>
      </c>
      <c r="G137" s="4" t="s">
        <v>61</v>
      </c>
      <c r="H137" s="4" t="s">
        <v>2500</v>
      </c>
    </row>
    <row r="138" spans="2:8">
      <c r="B138" s="4" t="s">
        <v>2582</v>
      </c>
      <c r="C138" s="4">
        <v>5.1980557</v>
      </c>
      <c r="D138" s="4">
        <v>0.91085618710994</v>
      </c>
      <c r="E138" s="4">
        <v>8</v>
      </c>
      <c r="F138" s="4">
        <v>13</v>
      </c>
      <c r="G138" s="4" t="s">
        <v>63</v>
      </c>
      <c r="H138" s="4" t="s">
        <v>2583</v>
      </c>
    </row>
    <row r="139" spans="2:8">
      <c r="B139" s="4" t="s">
        <v>2584</v>
      </c>
      <c r="C139" s="4">
        <v>5.980406</v>
      </c>
      <c r="D139" s="4">
        <v>0.909184033747549</v>
      </c>
      <c r="E139" s="4">
        <v>126</v>
      </c>
      <c r="F139" s="4">
        <v>133</v>
      </c>
      <c r="G139" s="4" t="s">
        <v>61</v>
      </c>
      <c r="H139" s="4" t="s">
        <v>2562</v>
      </c>
    </row>
    <row r="141" spans="1:8">
      <c r="A141" s="15" t="s">
        <v>2585</v>
      </c>
      <c r="B141" s="4" t="s">
        <v>2586</v>
      </c>
      <c r="C141" s="4">
        <v>7.696205</v>
      </c>
      <c r="D141" s="4">
        <v>0.932070427890649</v>
      </c>
      <c r="E141" s="4">
        <v>127</v>
      </c>
      <c r="F141" s="4">
        <v>132</v>
      </c>
      <c r="G141" s="4" t="s">
        <v>61</v>
      </c>
      <c r="H141" s="4" t="s">
        <v>2500</v>
      </c>
    </row>
    <row r="143" spans="1:8">
      <c r="A143" s="15" t="s">
        <v>2587</v>
      </c>
      <c r="B143" s="4" t="s">
        <v>2588</v>
      </c>
      <c r="C143" s="4">
        <v>10.02003</v>
      </c>
      <c r="D143" s="4">
        <v>0.967600885143016</v>
      </c>
      <c r="E143" s="4">
        <v>81</v>
      </c>
      <c r="F143" s="4">
        <v>88</v>
      </c>
      <c r="G143" s="4" t="s">
        <v>63</v>
      </c>
      <c r="H143" s="4" t="s">
        <v>2460</v>
      </c>
    </row>
    <row r="144" spans="2:8">
      <c r="B144" s="4" t="s">
        <v>2588</v>
      </c>
      <c r="C144" s="4">
        <v>8.5957775</v>
      </c>
      <c r="D144" s="4">
        <v>0.931382785779511</v>
      </c>
      <c r="E144" s="4">
        <v>11</v>
      </c>
      <c r="F144" s="4">
        <v>18</v>
      </c>
      <c r="G144" s="4" t="s">
        <v>63</v>
      </c>
      <c r="H144" s="4" t="s">
        <v>2468</v>
      </c>
    </row>
    <row r="145" spans="2:8">
      <c r="B145" s="4" t="s">
        <v>2589</v>
      </c>
      <c r="C145" s="4">
        <v>7.2514796</v>
      </c>
      <c r="D145" s="4">
        <v>0.913146367638041</v>
      </c>
      <c r="E145" s="4">
        <v>81</v>
      </c>
      <c r="F145" s="4">
        <v>88</v>
      </c>
      <c r="G145" s="4" t="s">
        <v>63</v>
      </c>
      <c r="H145" s="4" t="s">
        <v>2460</v>
      </c>
    </row>
    <row r="147" spans="1:8">
      <c r="A147" s="15" t="s">
        <v>2590</v>
      </c>
      <c r="B147" s="4" t="s">
        <v>2591</v>
      </c>
      <c r="C147" s="4">
        <v>7.285044</v>
      </c>
      <c r="D147" s="4">
        <v>0.954393312153402</v>
      </c>
      <c r="E147" s="4">
        <v>40</v>
      </c>
      <c r="F147" s="4">
        <v>45</v>
      </c>
      <c r="G147" s="4" t="s">
        <v>63</v>
      </c>
      <c r="H147" s="4" t="s">
        <v>2592</v>
      </c>
    </row>
    <row r="148" spans="2:8">
      <c r="B148" s="4" t="s">
        <v>2593</v>
      </c>
      <c r="C148" s="4">
        <v>7.1517606</v>
      </c>
      <c r="D148" s="4">
        <v>0.942132854769327</v>
      </c>
      <c r="E148" s="4">
        <v>39</v>
      </c>
      <c r="F148" s="4">
        <v>46</v>
      </c>
      <c r="G148" s="4" t="s">
        <v>63</v>
      </c>
      <c r="H148" s="4" t="s">
        <v>2594</v>
      </c>
    </row>
    <row r="149" spans="2:8">
      <c r="B149" s="4" t="s">
        <v>2593</v>
      </c>
      <c r="C149" s="4">
        <v>5.892854</v>
      </c>
      <c r="D149" s="4">
        <v>0.917867807722237</v>
      </c>
      <c r="E149" s="4">
        <v>82</v>
      </c>
      <c r="F149" s="4">
        <v>89</v>
      </c>
      <c r="G149" s="4" t="s">
        <v>61</v>
      </c>
      <c r="H149" s="4" t="s">
        <v>2595</v>
      </c>
    </row>
    <row r="150" spans="2:8">
      <c r="B150" s="4" t="s">
        <v>2591</v>
      </c>
      <c r="C150" s="4">
        <v>5.331678</v>
      </c>
      <c r="D150" s="4">
        <v>0.915550742113266</v>
      </c>
      <c r="E150" s="4">
        <v>83</v>
      </c>
      <c r="F150" s="4">
        <v>88</v>
      </c>
      <c r="G150" s="4" t="s">
        <v>61</v>
      </c>
      <c r="H150" s="4" t="s">
        <v>2596</v>
      </c>
    </row>
    <row r="152" spans="1:8">
      <c r="A152" s="15" t="s">
        <v>2597</v>
      </c>
      <c r="B152" s="4" t="s">
        <v>2598</v>
      </c>
      <c r="C152" s="4">
        <v>6.681151</v>
      </c>
      <c r="D152" s="4">
        <v>0.90051915084189</v>
      </c>
      <c r="E152" s="4">
        <v>127</v>
      </c>
      <c r="F152" s="4">
        <v>132</v>
      </c>
      <c r="G152" s="4" t="s">
        <v>61</v>
      </c>
      <c r="H152" s="4" t="s">
        <v>2500</v>
      </c>
    </row>
    <row r="154" spans="1:8">
      <c r="A154" s="15" t="s">
        <v>2599</v>
      </c>
      <c r="B154" s="4" t="s">
        <v>2600</v>
      </c>
      <c r="C154" s="4">
        <v>13.257395</v>
      </c>
      <c r="D154" s="4">
        <v>1.00000000297355</v>
      </c>
      <c r="E154" s="4">
        <v>122</v>
      </c>
      <c r="F154" s="4">
        <v>128</v>
      </c>
      <c r="G154" s="4" t="s">
        <v>61</v>
      </c>
      <c r="H154" s="4" t="s">
        <v>112</v>
      </c>
    </row>
    <row r="156" spans="1:8">
      <c r="A156" s="15" t="s">
        <v>2601</v>
      </c>
      <c r="B156" s="4" t="s">
        <v>2602</v>
      </c>
      <c r="C156" s="4">
        <v>12.713575</v>
      </c>
      <c r="D156" s="4">
        <v>1.0000000027836</v>
      </c>
      <c r="E156" s="4">
        <v>122</v>
      </c>
      <c r="F156" s="4">
        <v>128</v>
      </c>
      <c r="G156" s="4" t="s">
        <v>61</v>
      </c>
      <c r="H156" s="4" t="s">
        <v>112</v>
      </c>
    </row>
    <row r="158" spans="1:8">
      <c r="A158" s="15" t="s">
        <v>2603</v>
      </c>
      <c r="B158" s="4" t="s">
        <v>2604</v>
      </c>
      <c r="C158" s="4">
        <v>11.645847</v>
      </c>
      <c r="D158" s="4">
        <v>0.999999991219628</v>
      </c>
      <c r="E158" s="4">
        <v>122</v>
      </c>
      <c r="F158" s="4">
        <v>128</v>
      </c>
      <c r="G158" s="4" t="s">
        <v>61</v>
      </c>
      <c r="H158" s="4" t="s">
        <v>112</v>
      </c>
    </row>
    <row r="159" spans="2:8">
      <c r="B159" s="4" t="s">
        <v>2604</v>
      </c>
      <c r="C159" s="4">
        <v>7.815763</v>
      </c>
      <c r="D159" s="4">
        <v>0.918771522449423</v>
      </c>
      <c r="E159" s="4">
        <v>18</v>
      </c>
      <c r="F159" s="4">
        <v>24</v>
      </c>
      <c r="G159" s="4" t="s">
        <v>63</v>
      </c>
      <c r="H159" s="4" t="s">
        <v>2605</v>
      </c>
    </row>
    <row r="160" spans="2:8">
      <c r="B160" s="4" t="s">
        <v>2606</v>
      </c>
      <c r="C160" s="4">
        <v>11.946666</v>
      </c>
      <c r="D160" s="4">
        <v>0.917844185850336</v>
      </c>
      <c r="E160" s="4">
        <v>117</v>
      </c>
      <c r="F160" s="4">
        <v>129</v>
      </c>
      <c r="G160" s="4" t="s">
        <v>61</v>
      </c>
      <c r="H160" s="4" t="s">
        <v>2607</v>
      </c>
    </row>
    <row r="162" spans="1:8">
      <c r="A162" s="15" t="s">
        <v>2608</v>
      </c>
      <c r="B162" s="4" t="s">
        <v>2609</v>
      </c>
      <c r="C162" s="4">
        <v>12.938893</v>
      </c>
      <c r="D162" s="4">
        <v>0.999999990481643</v>
      </c>
      <c r="E162" s="4">
        <v>122</v>
      </c>
      <c r="F162" s="4">
        <v>128</v>
      </c>
      <c r="G162" s="4" t="s">
        <v>61</v>
      </c>
      <c r="H162" s="4" t="s">
        <v>112</v>
      </c>
    </row>
    <row r="163" spans="2:8">
      <c r="B163" s="4" t="s">
        <v>2610</v>
      </c>
      <c r="C163" s="4">
        <v>12.79475</v>
      </c>
      <c r="D163" s="4">
        <v>0.914429181490824</v>
      </c>
      <c r="E163" s="4">
        <v>119</v>
      </c>
      <c r="F163" s="4">
        <v>132</v>
      </c>
      <c r="G163" s="4" t="s">
        <v>61</v>
      </c>
      <c r="H163" s="4" t="s">
        <v>2611</v>
      </c>
    </row>
    <row r="165" spans="1:8">
      <c r="A165" s="15" t="s">
        <v>2612</v>
      </c>
      <c r="B165" s="4" t="s">
        <v>2613</v>
      </c>
      <c r="C165" s="4">
        <v>7.9925575</v>
      </c>
      <c r="D165" s="4">
        <v>0.940152063801147</v>
      </c>
      <c r="E165" s="4">
        <v>78</v>
      </c>
      <c r="F165" s="4">
        <v>83</v>
      </c>
      <c r="G165" s="4" t="s">
        <v>61</v>
      </c>
      <c r="H165" s="4" t="s">
        <v>2614</v>
      </c>
    </row>
    <row r="167" spans="1:8">
      <c r="A167" s="15" t="s">
        <v>2615</v>
      </c>
      <c r="B167" s="4" t="s">
        <v>2616</v>
      </c>
      <c r="C167" s="4">
        <v>12.423172</v>
      </c>
      <c r="D167" s="4">
        <v>0.936976234602783</v>
      </c>
      <c r="E167" s="4">
        <v>119</v>
      </c>
      <c r="F167" s="4">
        <v>129</v>
      </c>
      <c r="G167" s="4" t="s">
        <v>61</v>
      </c>
      <c r="H167" s="4" t="s">
        <v>2490</v>
      </c>
    </row>
    <row r="168" spans="2:8">
      <c r="B168" s="4" t="s">
        <v>2617</v>
      </c>
      <c r="C168" s="4">
        <v>12.951735</v>
      </c>
      <c r="D168" s="4">
        <v>0.935596076437987</v>
      </c>
      <c r="E168" s="4">
        <v>119</v>
      </c>
      <c r="F168" s="4">
        <v>130</v>
      </c>
      <c r="G168" s="4" t="s">
        <v>61</v>
      </c>
      <c r="H168" s="4" t="s">
        <v>2618</v>
      </c>
    </row>
    <row r="170" spans="1:8">
      <c r="A170" s="15" t="s">
        <v>2619</v>
      </c>
      <c r="B170" s="4" t="s">
        <v>2620</v>
      </c>
      <c r="C170" s="4">
        <v>7.091022</v>
      </c>
      <c r="D170" s="4">
        <v>0.926220402889552</v>
      </c>
      <c r="E170" s="4">
        <v>127</v>
      </c>
      <c r="F170" s="4">
        <v>132</v>
      </c>
      <c r="G170" s="4" t="s">
        <v>61</v>
      </c>
      <c r="H170" s="4" t="s">
        <v>2500</v>
      </c>
    </row>
    <row r="171" spans="2:8">
      <c r="B171" s="4" t="s">
        <v>2620</v>
      </c>
      <c r="C171" s="4">
        <v>6.8565392</v>
      </c>
      <c r="D171" s="4">
        <v>0.920887250040306</v>
      </c>
      <c r="E171" s="4">
        <v>25</v>
      </c>
      <c r="F171" s="4">
        <v>30</v>
      </c>
      <c r="G171" s="4" t="s">
        <v>63</v>
      </c>
      <c r="H171" s="4" t="s">
        <v>2621</v>
      </c>
    </row>
    <row r="172" spans="2:8">
      <c r="B172" s="4" t="s">
        <v>2622</v>
      </c>
      <c r="C172" s="4">
        <v>6.9636865</v>
      </c>
      <c r="D172" s="4">
        <v>0.912039967088639</v>
      </c>
      <c r="E172" s="4">
        <v>126</v>
      </c>
      <c r="F172" s="4">
        <v>133</v>
      </c>
      <c r="G172" s="4" t="s">
        <v>61</v>
      </c>
      <c r="H172" s="4" t="s">
        <v>2562</v>
      </c>
    </row>
    <row r="174" spans="1:8">
      <c r="A174" s="15" t="s">
        <v>2623</v>
      </c>
      <c r="B174" s="4" t="s">
        <v>2624</v>
      </c>
      <c r="C174" s="4">
        <v>10.835723</v>
      </c>
      <c r="D174" s="4">
        <v>0.923655682376465</v>
      </c>
      <c r="E174" s="4">
        <v>81</v>
      </c>
      <c r="F174" s="4">
        <v>88</v>
      </c>
      <c r="G174" s="4" t="s">
        <v>61</v>
      </c>
      <c r="H174" s="4" t="s">
        <v>2466</v>
      </c>
    </row>
    <row r="175" spans="2:8">
      <c r="B175" s="4" t="s">
        <v>2625</v>
      </c>
      <c r="C175" s="4">
        <v>10.939059</v>
      </c>
      <c r="D175" s="4">
        <v>0.90021670865065</v>
      </c>
      <c r="E175" s="4">
        <v>79</v>
      </c>
      <c r="F175" s="4">
        <v>91</v>
      </c>
      <c r="G175" s="4" t="s">
        <v>63</v>
      </c>
      <c r="H175" s="4" t="s">
        <v>2626</v>
      </c>
    </row>
    <row r="177" spans="1:8">
      <c r="A177" s="15" t="s">
        <v>2627</v>
      </c>
      <c r="B177" s="4" t="s">
        <v>2628</v>
      </c>
      <c r="C177" s="4">
        <v>6.454132</v>
      </c>
      <c r="D177" s="4">
        <v>0.913599109182874</v>
      </c>
      <c r="E177" s="4">
        <v>25</v>
      </c>
      <c r="F177" s="4">
        <v>30</v>
      </c>
      <c r="G177" s="4" t="s">
        <v>63</v>
      </c>
      <c r="H177" s="4" t="s">
        <v>2621</v>
      </c>
    </row>
    <row r="179" spans="1:8">
      <c r="A179" s="15" t="s">
        <v>2629</v>
      </c>
      <c r="B179" s="4" t="s">
        <v>2630</v>
      </c>
      <c r="C179" s="4">
        <v>10.577518</v>
      </c>
      <c r="D179" s="4">
        <v>0.912256219128103</v>
      </c>
      <c r="E179" s="4">
        <v>21</v>
      </c>
      <c r="F179" s="4">
        <v>30</v>
      </c>
      <c r="G179" s="4" t="s">
        <v>63</v>
      </c>
      <c r="H179" s="4" t="s">
        <v>2631</v>
      </c>
    </row>
    <row r="181" spans="1:8">
      <c r="A181" s="15" t="s">
        <v>2632</v>
      </c>
      <c r="B181" s="4" t="s">
        <v>2633</v>
      </c>
      <c r="C181" s="4">
        <v>10.274669</v>
      </c>
      <c r="D181" s="4">
        <v>0.900022521038554</v>
      </c>
      <c r="E181" s="4">
        <v>58</v>
      </c>
      <c r="F181" s="4">
        <v>67</v>
      </c>
      <c r="G181" s="4" t="s">
        <v>61</v>
      </c>
      <c r="H181" s="4" t="s">
        <v>2634</v>
      </c>
    </row>
    <row r="183" spans="1:8">
      <c r="A183" s="15" t="s">
        <v>2635</v>
      </c>
      <c r="B183" s="4" t="s">
        <v>2636</v>
      </c>
      <c r="C183" s="4">
        <v>7.0518126</v>
      </c>
      <c r="D183" s="4">
        <v>0.910769267281568</v>
      </c>
      <c r="E183" s="4">
        <v>122</v>
      </c>
      <c r="F183" s="4">
        <v>129</v>
      </c>
      <c r="G183" s="4" t="s">
        <v>61</v>
      </c>
      <c r="H183" s="4" t="s">
        <v>2494</v>
      </c>
    </row>
    <row r="184" spans="2:8">
      <c r="B184" s="4" t="s">
        <v>2637</v>
      </c>
      <c r="C184" s="4">
        <v>7.424168</v>
      </c>
      <c r="D184" s="4">
        <v>0.901139945230546</v>
      </c>
      <c r="E184" s="4">
        <v>23</v>
      </c>
      <c r="F184" s="4">
        <v>32</v>
      </c>
      <c r="G184" s="4" t="s">
        <v>61</v>
      </c>
      <c r="H184" s="4" t="s">
        <v>2638</v>
      </c>
    </row>
    <row r="186" spans="1:8">
      <c r="A186" s="15" t="s">
        <v>2639</v>
      </c>
      <c r="B186" s="4" t="s">
        <v>2640</v>
      </c>
      <c r="C186" s="4">
        <v>11.679968</v>
      </c>
      <c r="D186" s="4">
        <v>1.00000000407506</v>
      </c>
      <c r="E186" s="4">
        <v>35</v>
      </c>
      <c r="F186" s="4">
        <v>40</v>
      </c>
      <c r="G186" s="4" t="s">
        <v>61</v>
      </c>
      <c r="H186" s="4" t="s">
        <v>2555</v>
      </c>
    </row>
    <row r="187" spans="2:8">
      <c r="B187" s="4" t="s">
        <v>2641</v>
      </c>
      <c r="C187" s="4">
        <v>11.324507</v>
      </c>
      <c r="D187" s="4">
        <v>0.960224219605143</v>
      </c>
      <c r="E187" s="4">
        <v>33</v>
      </c>
      <c r="F187" s="4">
        <v>42</v>
      </c>
      <c r="G187" s="4" t="s">
        <v>61</v>
      </c>
      <c r="H187" s="4" t="s">
        <v>2642</v>
      </c>
    </row>
    <row r="189" spans="1:8">
      <c r="A189" s="15" t="s">
        <v>2643</v>
      </c>
      <c r="B189" s="4" t="s">
        <v>2644</v>
      </c>
      <c r="C189" s="4">
        <v>15.417269</v>
      </c>
      <c r="D189" s="4">
        <v>1.00000000120743</v>
      </c>
      <c r="E189" s="4">
        <v>122</v>
      </c>
      <c r="F189" s="4">
        <v>129</v>
      </c>
      <c r="G189" s="4" t="s">
        <v>61</v>
      </c>
      <c r="H189" s="4" t="s">
        <v>2494</v>
      </c>
    </row>
    <row r="191" spans="1:8">
      <c r="A191" s="15" t="s">
        <v>2645</v>
      </c>
      <c r="B191" s="4" t="s">
        <v>2646</v>
      </c>
      <c r="C191" s="4">
        <v>7.9927974</v>
      </c>
      <c r="D191" s="4">
        <v>0.959172846352909</v>
      </c>
      <c r="E191" s="4">
        <v>4</v>
      </c>
      <c r="F191" s="4">
        <v>11</v>
      </c>
      <c r="G191" s="4" t="s">
        <v>61</v>
      </c>
      <c r="H191" s="4" t="s">
        <v>2647</v>
      </c>
    </row>
    <row r="192" spans="2:8">
      <c r="B192" s="4" t="s">
        <v>2648</v>
      </c>
      <c r="C192" s="4">
        <v>7.3958254</v>
      </c>
      <c r="D192" s="4">
        <v>0.957785413092683</v>
      </c>
      <c r="E192" s="4">
        <v>5</v>
      </c>
      <c r="F192" s="4">
        <v>10</v>
      </c>
      <c r="G192" s="4" t="s">
        <v>61</v>
      </c>
      <c r="H192" s="4" t="s">
        <v>2649</v>
      </c>
    </row>
    <row r="194" spans="1:8">
      <c r="A194" s="15" t="s">
        <v>2650</v>
      </c>
      <c r="B194" s="4" t="s">
        <v>2651</v>
      </c>
      <c r="C194" s="4">
        <v>7.7411046</v>
      </c>
      <c r="D194" s="4">
        <v>0.927885766588937</v>
      </c>
      <c r="E194" s="4">
        <v>126</v>
      </c>
      <c r="F194" s="4">
        <v>133</v>
      </c>
      <c r="G194" s="4" t="s">
        <v>61</v>
      </c>
      <c r="H194" s="4" t="s">
        <v>2562</v>
      </c>
    </row>
    <row r="196" spans="1:8">
      <c r="A196" s="15" t="s">
        <v>1770</v>
      </c>
      <c r="B196" s="4" t="s">
        <v>2652</v>
      </c>
      <c r="C196" s="4">
        <v>9.366284</v>
      </c>
      <c r="D196" s="4">
        <v>0.923286014595481</v>
      </c>
      <c r="E196" s="4">
        <v>124</v>
      </c>
      <c r="F196" s="4">
        <v>132</v>
      </c>
      <c r="G196" s="4" t="s">
        <v>61</v>
      </c>
      <c r="H196" s="4" t="s">
        <v>2653</v>
      </c>
    </row>
    <row r="197" spans="2:8">
      <c r="B197" s="4" t="s">
        <v>2654</v>
      </c>
      <c r="C197" s="4">
        <v>10.036006</v>
      </c>
      <c r="D197" s="4">
        <v>0.91295732100512</v>
      </c>
      <c r="E197" s="4">
        <v>122</v>
      </c>
      <c r="F197" s="4">
        <v>133</v>
      </c>
      <c r="G197" s="4" t="s">
        <v>61</v>
      </c>
      <c r="H197" s="4" t="s">
        <v>2655</v>
      </c>
    </row>
    <row r="199" spans="1:8">
      <c r="A199" s="15" t="s">
        <v>2656</v>
      </c>
      <c r="B199" s="4" t="s">
        <v>2657</v>
      </c>
      <c r="C199" s="4">
        <v>11.506281</v>
      </c>
      <c r="D199" s="4">
        <v>0.920245631053125</v>
      </c>
      <c r="E199" s="4">
        <v>21</v>
      </c>
      <c r="F199" s="4">
        <v>30</v>
      </c>
      <c r="G199" s="4" t="s">
        <v>63</v>
      </c>
      <c r="H199" s="4" t="s">
        <v>2631</v>
      </c>
    </row>
    <row r="200" spans="2:8">
      <c r="B200" s="4" t="s">
        <v>2658</v>
      </c>
      <c r="C200" s="4">
        <v>6.030114</v>
      </c>
      <c r="D200" s="4">
        <v>0.914511507261697</v>
      </c>
      <c r="E200" s="4">
        <v>8</v>
      </c>
      <c r="F200" s="4">
        <v>13</v>
      </c>
      <c r="G200" s="4" t="s">
        <v>63</v>
      </c>
      <c r="H200" s="4" t="s">
        <v>2583</v>
      </c>
    </row>
    <row r="201" spans="2:8">
      <c r="B201" s="4" t="s">
        <v>2658</v>
      </c>
      <c r="C201" s="4">
        <v>5.9837914</v>
      </c>
      <c r="D201" s="4">
        <v>0.913579661503025</v>
      </c>
      <c r="E201" s="4">
        <v>8</v>
      </c>
      <c r="F201" s="4">
        <v>13</v>
      </c>
      <c r="G201" s="4" t="s">
        <v>61</v>
      </c>
      <c r="H201" s="4" t="s">
        <v>2659</v>
      </c>
    </row>
    <row r="202" spans="2:8">
      <c r="B202" s="4" t="s">
        <v>2658</v>
      </c>
      <c r="C202" s="4">
        <v>5.559323</v>
      </c>
      <c r="D202" s="4">
        <v>0.905040907480981</v>
      </c>
      <c r="E202" s="4">
        <v>127</v>
      </c>
      <c r="F202" s="4">
        <v>132</v>
      </c>
      <c r="G202" s="4" t="s">
        <v>61</v>
      </c>
      <c r="H202" s="4" t="s">
        <v>2500</v>
      </c>
    </row>
    <row r="203" spans="2:8">
      <c r="B203" s="4" t="s">
        <v>2658</v>
      </c>
      <c r="C203" s="4">
        <v>5.513419</v>
      </c>
      <c r="D203" s="4">
        <v>0.904117493283279</v>
      </c>
      <c r="E203" s="4">
        <v>127</v>
      </c>
      <c r="F203" s="4">
        <v>132</v>
      </c>
      <c r="G203" s="4" t="s">
        <v>63</v>
      </c>
      <c r="H203" s="4" t="s">
        <v>2464</v>
      </c>
    </row>
    <row r="205" spans="1:8">
      <c r="A205" s="15" t="s">
        <v>2660</v>
      </c>
      <c r="B205" s="4" t="s">
        <v>2661</v>
      </c>
      <c r="C205" s="4">
        <v>5.583129</v>
      </c>
      <c r="D205" s="4">
        <v>0.911028182044534</v>
      </c>
      <c r="E205" s="4">
        <v>25</v>
      </c>
      <c r="F205" s="4">
        <v>30</v>
      </c>
      <c r="G205" s="4" t="s">
        <v>63</v>
      </c>
      <c r="H205" s="4" t="s">
        <v>2621</v>
      </c>
    </row>
    <row r="206" spans="2:8">
      <c r="B206" s="4" t="s">
        <v>2661</v>
      </c>
      <c r="C206" s="4">
        <v>5.4770784</v>
      </c>
      <c r="D206" s="4">
        <v>0.908794145290256</v>
      </c>
      <c r="E206" s="4">
        <v>25</v>
      </c>
      <c r="F206" s="4">
        <v>30</v>
      </c>
      <c r="G206" s="4" t="s">
        <v>61</v>
      </c>
      <c r="H206" s="4" t="s">
        <v>2662</v>
      </c>
    </row>
    <row r="208" spans="1:8">
      <c r="A208" s="15" t="s">
        <v>2663</v>
      </c>
      <c r="B208" s="4" t="s">
        <v>2664</v>
      </c>
      <c r="C208" s="4">
        <v>14.121118</v>
      </c>
      <c r="D208" s="4">
        <v>0.951790006722318</v>
      </c>
      <c r="E208" s="4">
        <v>119</v>
      </c>
      <c r="F208" s="4">
        <v>128</v>
      </c>
      <c r="G208" s="4" t="s">
        <v>61</v>
      </c>
      <c r="H208" s="4" t="s">
        <v>2665</v>
      </c>
    </row>
    <row r="209" spans="2:8">
      <c r="B209" s="4" t="s">
        <v>2666</v>
      </c>
      <c r="C209" s="4">
        <v>14.5614805</v>
      </c>
      <c r="D209" s="4">
        <v>0.93940997506865</v>
      </c>
      <c r="E209" s="4">
        <v>117</v>
      </c>
      <c r="F209" s="4">
        <v>130</v>
      </c>
      <c r="G209" s="4" t="s">
        <v>61</v>
      </c>
      <c r="H209" s="4" t="s">
        <v>2667</v>
      </c>
    </row>
    <row r="211" spans="1:8">
      <c r="A211" s="15" t="s">
        <v>2668</v>
      </c>
      <c r="B211" s="4" t="s">
        <v>2669</v>
      </c>
      <c r="C211" s="4">
        <v>12.738716</v>
      </c>
      <c r="D211" s="4">
        <v>1.00000000418792</v>
      </c>
      <c r="E211" s="4">
        <v>122</v>
      </c>
      <c r="F211" s="4">
        <v>128</v>
      </c>
      <c r="G211" s="4" t="s">
        <v>61</v>
      </c>
      <c r="H211" s="4" t="s">
        <v>112</v>
      </c>
    </row>
    <row r="213" spans="1:8">
      <c r="A213" s="15" t="s">
        <v>2670</v>
      </c>
      <c r="B213" s="4" t="s">
        <v>2671</v>
      </c>
      <c r="C213" s="4">
        <v>13.997705</v>
      </c>
      <c r="D213" s="4">
        <v>0.999999990533381</v>
      </c>
      <c r="E213" s="4">
        <v>121</v>
      </c>
      <c r="F213" s="4">
        <v>128</v>
      </c>
      <c r="G213" s="4" t="s">
        <v>61</v>
      </c>
      <c r="H213" s="4" t="s">
        <v>2442</v>
      </c>
    </row>
    <row r="215" spans="1:8">
      <c r="A215" s="15" t="s">
        <v>2672</v>
      </c>
      <c r="B215" s="4" t="s">
        <v>2673</v>
      </c>
      <c r="C215" s="4">
        <v>11.083267</v>
      </c>
      <c r="D215" s="4">
        <v>0.923628170671933</v>
      </c>
      <c r="E215" s="4">
        <v>81</v>
      </c>
      <c r="F215" s="4">
        <v>88</v>
      </c>
      <c r="G215" s="4" t="s">
        <v>61</v>
      </c>
      <c r="H215" s="4" t="s">
        <v>2466</v>
      </c>
    </row>
    <row r="217" spans="1:8">
      <c r="A217" s="15" t="s">
        <v>2674</v>
      </c>
      <c r="B217" s="4" t="s">
        <v>2675</v>
      </c>
      <c r="C217" s="4">
        <v>17.009127</v>
      </c>
      <c r="D217" s="4">
        <v>0.939320417928983</v>
      </c>
      <c r="E217" s="4">
        <v>38</v>
      </c>
      <c r="F217" s="4">
        <v>49</v>
      </c>
      <c r="G217" s="4" t="s">
        <v>61</v>
      </c>
      <c r="H217" s="4" t="s">
        <v>2676</v>
      </c>
    </row>
    <row r="219" spans="1:8">
      <c r="A219" s="15" t="s">
        <v>2677</v>
      </c>
      <c r="B219" s="4" t="s">
        <v>2678</v>
      </c>
      <c r="C219" s="4">
        <v>11.300371</v>
      </c>
      <c r="D219" s="4">
        <v>1.00000000807229</v>
      </c>
      <c r="E219" s="4">
        <v>122</v>
      </c>
      <c r="F219" s="4">
        <v>128</v>
      </c>
      <c r="G219" s="4" t="s">
        <v>61</v>
      </c>
      <c r="H219" s="4" t="s">
        <v>112</v>
      </c>
    </row>
    <row r="221" spans="1:8">
      <c r="A221" s="15" t="s">
        <v>2679</v>
      </c>
      <c r="B221" s="4" t="s">
        <v>2680</v>
      </c>
      <c r="C221" s="4">
        <v>12.820928</v>
      </c>
      <c r="D221" s="4">
        <v>0.999999992434374</v>
      </c>
      <c r="E221" s="4">
        <v>122</v>
      </c>
      <c r="F221" s="4">
        <v>128</v>
      </c>
      <c r="G221" s="4" t="s">
        <v>61</v>
      </c>
      <c r="H221" s="4" t="s">
        <v>112</v>
      </c>
    </row>
    <row r="222" spans="2:8">
      <c r="B222" s="4" t="s">
        <v>2681</v>
      </c>
      <c r="C222" s="4">
        <v>13.186353</v>
      </c>
      <c r="D222" s="4">
        <v>0.968824867703884</v>
      </c>
      <c r="E222" s="4">
        <v>120</v>
      </c>
      <c r="F222" s="4">
        <v>130</v>
      </c>
      <c r="G222" s="4" t="s">
        <v>61</v>
      </c>
      <c r="H222" s="4" t="s">
        <v>1271</v>
      </c>
    </row>
    <row r="224" spans="1:8">
      <c r="A224" s="15" t="s">
        <v>2682</v>
      </c>
      <c r="B224" s="4" t="s">
        <v>2683</v>
      </c>
      <c r="C224" s="4">
        <v>12.746408</v>
      </c>
      <c r="D224" s="4">
        <v>0.999999991394959</v>
      </c>
      <c r="E224" s="4">
        <v>42</v>
      </c>
      <c r="F224" s="4">
        <v>48</v>
      </c>
      <c r="G224" s="4" t="s">
        <v>63</v>
      </c>
      <c r="H224" s="4" t="s">
        <v>2684</v>
      </c>
    </row>
    <row r="225" spans="2:8">
      <c r="B225" s="4" t="s">
        <v>2685</v>
      </c>
      <c r="C225" s="4">
        <v>14.261719</v>
      </c>
      <c r="D225" s="4">
        <v>0.991505158040236</v>
      </c>
      <c r="E225" s="4">
        <v>40</v>
      </c>
      <c r="F225" s="4">
        <v>50</v>
      </c>
      <c r="G225" s="4" t="s">
        <v>63</v>
      </c>
      <c r="H225" s="4" t="s">
        <v>2686</v>
      </c>
    </row>
    <row r="226" spans="2:8">
      <c r="B226" s="4" t="s">
        <v>2687</v>
      </c>
      <c r="C226" s="4">
        <v>18.795902</v>
      </c>
      <c r="D226" s="4">
        <v>0.967976957798095</v>
      </c>
      <c r="E226" s="4">
        <v>38</v>
      </c>
      <c r="F226" s="4">
        <v>49</v>
      </c>
      <c r="G226" s="4" t="s">
        <v>61</v>
      </c>
      <c r="H226" s="4" t="s">
        <v>2676</v>
      </c>
    </row>
    <row r="228" spans="1:8">
      <c r="A228" s="15" t="s">
        <v>2688</v>
      </c>
      <c r="B228" s="4" t="s">
        <v>2689</v>
      </c>
      <c r="C228" s="4">
        <v>19.626371</v>
      </c>
      <c r="D228" s="4">
        <v>0.951142049911424</v>
      </c>
      <c r="E228" s="4">
        <v>38</v>
      </c>
      <c r="F228" s="4">
        <v>52</v>
      </c>
      <c r="G228" s="4" t="s">
        <v>61</v>
      </c>
      <c r="H228" s="4" t="s">
        <v>2690</v>
      </c>
    </row>
  </sheetData>
  <mergeCells count="1">
    <mergeCell ref="A1:I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zoomScale="130" zoomScaleNormal="130" workbookViewId="0">
      <selection activeCell="M3" sqref="M3"/>
    </sheetView>
  </sheetViews>
  <sheetFormatPr defaultColWidth="8.88888888888889" defaultRowHeight="14.4"/>
  <cols>
    <col min="2" max="2" width="13.3333333333333" customWidth="1"/>
    <col min="3" max="3" width="13.4444444444444" customWidth="1"/>
    <col min="4" max="4" width="13.5555555555556" customWidth="1"/>
    <col min="5" max="5" width="12.8888888888889" customWidth="1"/>
    <col min="6" max="7" width="13.5555555555556" customWidth="1"/>
    <col min="8" max="8" width="14.2222222222222" customWidth="1"/>
    <col min="9" max="9" width="13" customWidth="1"/>
    <col min="10" max="10" width="13.6666666666667" customWidth="1"/>
    <col min="11" max="11" width="13.1111111111111" customWidth="1"/>
  </cols>
  <sheetData>
    <row r="1" ht="35" customHeight="1" spans="1:11">
      <c r="A1" s="6" t="s">
        <v>2691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8.8" spans="1:11">
      <c r="A2" s="3" t="s">
        <v>2402</v>
      </c>
      <c r="B2" s="3" t="s">
        <v>2692</v>
      </c>
      <c r="C2" s="3" t="s">
        <v>2693</v>
      </c>
      <c r="D2" s="3" t="s">
        <v>2694</v>
      </c>
      <c r="E2" s="7" t="s">
        <v>2695</v>
      </c>
      <c r="F2" s="3" t="s">
        <v>2696</v>
      </c>
      <c r="G2" s="3" t="s">
        <v>2697</v>
      </c>
      <c r="H2" s="3" t="s">
        <v>2698</v>
      </c>
      <c r="I2" s="14" t="s">
        <v>2699</v>
      </c>
      <c r="J2" s="14" t="s">
        <v>2700</v>
      </c>
      <c r="K2" s="14" t="s">
        <v>2701</v>
      </c>
    </row>
    <row r="3" spans="1:11">
      <c r="A3" s="1" t="s">
        <v>2404</v>
      </c>
      <c r="B3" s="8" t="s">
        <v>2702</v>
      </c>
      <c r="C3" s="8" t="s">
        <v>2703</v>
      </c>
      <c r="D3" s="8" t="s">
        <v>2704</v>
      </c>
      <c r="E3" s="8" t="s">
        <v>2705</v>
      </c>
      <c r="F3" s="1" t="s">
        <v>2706</v>
      </c>
      <c r="G3" s="1" t="s">
        <v>2707</v>
      </c>
      <c r="H3" s="1" t="s">
        <v>2708</v>
      </c>
      <c r="I3" s="1" t="s">
        <v>2709</v>
      </c>
      <c r="J3" s="1" t="s">
        <v>2710</v>
      </c>
      <c r="K3" s="1" t="s">
        <v>2711</v>
      </c>
    </row>
    <row r="4" spans="1:11">
      <c r="A4" s="1" t="s">
        <v>2409</v>
      </c>
      <c r="B4" s="8" t="s">
        <v>2712</v>
      </c>
      <c r="C4" s="8" t="s">
        <v>2713</v>
      </c>
      <c r="D4" s="8" t="s">
        <v>2714</v>
      </c>
      <c r="E4" s="8" t="s">
        <v>2715</v>
      </c>
      <c r="F4" s="8" t="s">
        <v>2716</v>
      </c>
      <c r="G4" s="8" t="s">
        <v>2717</v>
      </c>
      <c r="H4" s="8" t="s">
        <v>2718</v>
      </c>
      <c r="I4" s="8" t="s">
        <v>2719</v>
      </c>
      <c r="J4" s="8" t="s">
        <v>2720</v>
      </c>
      <c r="K4" s="8" t="s">
        <v>2721</v>
      </c>
    </row>
    <row r="5" spans="1:11">
      <c r="A5" s="1" t="s">
        <v>2430</v>
      </c>
      <c r="B5" s="8" t="s">
        <v>2722</v>
      </c>
      <c r="C5" s="8" t="s">
        <v>2723</v>
      </c>
      <c r="D5" s="8" t="s">
        <v>2724</v>
      </c>
      <c r="E5" s="8" t="s">
        <v>2725</v>
      </c>
      <c r="F5" s="8" t="s">
        <v>2726</v>
      </c>
      <c r="G5" s="8" t="s">
        <v>2727</v>
      </c>
      <c r="H5" s="8" t="s">
        <v>2728</v>
      </c>
      <c r="I5" s="8" t="s">
        <v>2729</v>
      </c>
      <c r="J5" s="8" t="s">
        <v>2722</v>
      </c>
      <c r="K5" s="8" t="s">
        <v>2725</v>
      </c>
    </row>
    <row r="6" spans="1:11">
      <c r="A6" s="9" t="s">
        <v>2434</v>
      </c>
      <c r="B6" s="8" t="s">
        <v>2730</v>
      </c>
      <c r="C6" s="10" t="s">
        <v>2726</v>
      </c>
      <c r="D6" s="1" t="s">
        <v>2731</v>
      </c>
      <c r="E6" s="8" t="s">
        <v>2732</v>
      </c>
      <c r="F6" s="11" t="s">
        <v>2733</v>
      </c>
      <c r="G6" s="11" t="s">
        <v>2734</v>
      </c>
      <c r="H6" s="11" t="s">
        <v>2735</v>
      </c>
      <c r="I6" s="11" t="s">
        <v>2736</v>
      </c>
      <c r="J6" s="11" t="s">
        <v>2737</v>
      </c>
      <c r="K6" s="11" t="s">
        <v>2738</v>
      </c>
    </row>
    <row r="7" spans="1:11">
      <c r="A7" s="1" t="s">
        <v>2437</v>
      </c>
      <c r="B7" s="8" t="s">
        <v>2739</v>
      </c>
      <c r="C7" s="8" t="s">
        <v>2740</v>
      </c>
      <c r="D7" s="8" t="s">
        <v>2741</v>
      </c>
      <c r="E7" s="8" t="s">
        <v>2742</v>
      </c>
      <c r="F7" s="8" t="s">
        <v>2743</v>
      </c>
      <c r="G7" s="8" t="s">
        <v>2744</v>
      </c>
      <c r="H7" s="8" t="s">
        <v>2745</v>
      </c>
      <c r="I7" s="8" t="s">
        <v>2746</v>
      </c>
      <c r="J7" s="8" t="s">
        <v>2747</v>
      </c>
      <c r="K7" s="8" t="s">
        <v>2748</v>
      </c>
    </row>
    <row r="8" spans="1:11">
      <c r="A8" s="1" t="s">
        <v>2440</v>
      </c>
      <c r="B8" s="8" t="s">
        <v>2749</v>
      </c>
      <c r="C8" s="8" t="s">
        <v>2750</v>
      </c>
      <c r="D8" s="8" t="s">
        <v>2751</v>
      </c>
      <c r="E8" s="8" t="s">
        <v>2752</v>
      </c>
      <c r="F8" s="8" t="s">
        <v>2753</v>
      </c>
      <c r="G8" s="8" t="s">
        <v>2754</v>
      </c>
      <c r="H8" s="8" t="s">
        <v>2755</v>
      </c>
      <c r="I8" s="8" t="s">
        <v>2726</v>
      </c>
      <c r="J8" s="8" t="s">
        <v>2756</v>
      </c>
      <c r="K8" s="8" t="s">
        <v>2757</v>
      </c>
    </row>
    <row r="9" spans="1:11">
      <c r="A9" s="1" t="s">
        <v>2446</v>
      </c>
      <c r="B9" s="11" t="s">
        <v>2732</v>
      </c>
      <c r="C9" s="11" t="s">
        <v>2758</v>
      </c>
      <c r="D9" s="11" t="s">
        <v>2759</v>
      </c>
      <c r="E9" s="11" t="s">
        <v>2760</v>
      </c>
      <c r="F9" s="11" t="s">
        <v>2761</v>
      </c>
      <c r="G9" s="11" t="s">
        <v>2762</v>
      </c>
      <c r="H9" s="11" t="s">
        <v>2763</v>
      </c>
      <c r="I9" s="11" t="s">
        <v>2764</v>
      </c>
      <c r="J9" s="11" t="s">
        <v>2765</v>
      </c>
      <c r="K9" s="11" t="s">
        <v>2766</v>
      </c>
    </row>
    <row r="10" spans="1:11">
      <c r="A10" s="1" t="s">
        <v>2451</v>
      </c>
      <c r="B10" s="11" t="s">
        <v>2767</v>
      </c>
      <c r="C10" s="11" t="s">
        <v>2768</v>
      </c>
      <c r="D10" s="11" t="s">
        <v>2769</v>
      </c>
      <c r="E10" s="11" t="s">
        <v>2770</v>
      </c>
      <c r="F10" s="11" t="s">
        <v>2771</v>
      </c>
      <c r="G10" s="11" t="s">
        <v>2772</v>
      </c>
      <c r="H10" s="11" t="s">
        <v>2773</v>
      </c>
      <c r="I10" s="11" t="s">
        <v>2774</v>
      </c>
      <c r="J10" s="11" t="s">
        <v>2775</v>
      </c>
      <c r="K10" s="12" t="s">
        <v>2776</v>
      </c>
    </row>
    <row r="11" spans="1:11">
      <c r="A11" s="1" t="s">
        <v>2458</v>
      </c>
      <c r="B11" s="8" t="s">
        <v>2777</v>
      </c>
      <c r="C11" s="8" t="s">
        <v>2778</v>
      </c>
      <c r="D11" s="8" t="s">
        <v>2779</v>
      </c>
      <c r="E11" s="8" t="s">
        <v>2780</v>
      </c>
      <c r="F11" s="8" t="s">
        <v>2781</v>
      </c>
      <c r="G11" s="8" t="s">
        <v>2782</v>
      </c>
      <c r="H11" s="8" t="s">
        <v>2783</v>
      </c>
      <c r="I11" s="8" t="s">
        <v>2784</v>
      </c>
      <c r="J11" s="8" t="s">
        <v>2785</v>
      </c>
      <c r="K11" s="8" t="s">
        <v>2786</v>
      </c>
    </row>
    <row r="12" spans="1:11">
      <c r="A12" s="1" t="s">
        <v>2471</v>
      </c>
      <c r="B12" s="8" t="s">
        <v>2787</v>
      </c>
      <c r="C12" s="8" t="s">
        <v>2788</v>
      </c>
      <c r="D12" s="8" t="s">
        <v>2789</v>
      </c>
      <c r="E12" s="8" t="s">
        <v>2790</v>
      </c>
      <c r="F12" s="8" t="s">
        <v>2791</v>
      </c>
      <c r="G12" s="8" t="s">
        <v>2792</v>
      </c>
      <c r="H12" s="8" t="s">
        <v>2793</v>
      </c>
      <c r="I12" s="8" t="s">
        <v>2794</v>
      </c>
      <c r="J12" s="8" t="s">
        <v>2795</v>
      </c>
      <c r="K12" s="8" t="s">
        <v>2796</v>
      </c>
    </row>
    <row r="13" spans="1:11">
      <c r="A13" s="1" t="s">
        <v>2481</v>
      </c>
      <c r="B13" s="8" t="s">
        <v>2797</v>
      </c>
      <c r="C13" s="8" t="s">
        <v>2798</v>
      </c>
      <c r="D13" s="8" t="s">
        <v>2799</v>
      </c>
      <c r="E13" s="8" t="s">
        <v>2800</v>
      </c>
      <c r="F13" s="8" t="s">
        <v>2801</v>
      </c>
      <c r="G13" s="8" t="s">
        <v>2802</v>
      </c>
      <c r="H13" s="8" t="s">
        <v>2803</v>
      </c>
      <c r="I13" s="8" t="s">
        <v>2804</v>
      </c>
      <c r="J13" s="8" t="s">
        <v>2805</v>
      </c>
      <c r="K13" s="8" t="s">
        <v>2806</v>
      </c>
    </row>
    <row r="14" spans="1:11">
      <c r="A14" s="1" t="s">
        <v>2495</v>
      </c>
      <c r="B14" s="11" t="s">
        <v>2807</v>
      </c>
      <c r="C14" s="11" t="s">
        <v>2808</v>
      </c>
      <c r="D14" s="11" t="s">
        <v>2756</v>
      </c>
      <c r="E14" s="11" t="s">
        <v>2809</v>
      </c>
      <c r="F14" s="11" t="s">
        <v>2810</v>
      </c>
      <c r="G14" s="11" t="s">
        <v>2811</v>
      </c>
      <c r="H14" s="11" t="s">
        <v>2812</v>
      </c>
      <c r="I14" s="11" t="s">
        <v>2813</v>
      </c>
      <c r="J14" s="11" t="s">
        <v>2814</v>
      </c>
      <c r="K14" s="11" t="s">
        <v>2815</v>
      </c>
    </row>
    <row r="15" spans="1:11">
      <c r="A15" s="1" t="s">
        <v>2498</v>
      </c>
      <c r="B15" s="8" t="s">
        <v>2726</v>
      </c>
      <c r="C15" s="8" t="s">
        <v>2749</v>
      </c>
      <c r="D15" s="8" t="s">
        <v>2726</v>
      </c>
      <c r="E15" s="8" t="s">
        <v>2816</v>
      </c>
      <c r="F15" s="8" t="s">
        <v>2817</v>
      </c>
      <c r="G15" s="8" t="s">
        <v>2818</v>
      </c>
      <c r="H15" s="8" t="s">
        <v>2819</v>
      </c>
      <c r="I15" s="8" t="s">
        <v>2820</v>
      </c>
      <c r="J15" s="8" t="s">
        <v>2726</v>
      </c>
      <c r="K15" s="8" t="s">
        <v>2821</v>
      </c>
    </row>
    <row r="16" spans="1:11">
      <c r="A16" s="1" t="s">
        <v>2501</v>
      </c>
      <c r="B16" s="8" t="s">
        <v>2822</v>
      </c>
      <c r="C16" s="8" t="s">
        <v>2823</v>
      </c>
      <c r="D16" s="8" t="s">
        <v>2824</v>
      </c>
      <c r="E16" s="8" t="s">
        <v>2825</v>
      </c>
      <c r="F16" s="8" t="s">
        <v>2826</v>
      </c>
      <c r="G16" s="8" t="s">
        <v>2827</v>
      </c>
      <c r="H16" s="8" t="s">
        <v>2828</v>
      </c>
      <c r="I16" s="8" t="s">
        <v>2829</v>
      </c>
      <c r="J16" s="8" t="s">
        <v>2830</v>
      </c>
      <c r="K16" s="8" t="s">
        <v>2831</v>
      </c>
    </row>
    <row r="17" spans="1:11">
      <c r="A17" s="1" t="s">
        <v>2507</v>
      </c>
      <c r="B17" s="8" t="s">
        <v>2832</v>
      </c>
      <c r="C17" s="8" t="s">
        <v>2833</v>
      </c>
      <c r="D17" s="8" t="s">
        <v>2834</v>
      </c>
      <c r="E17" s="8" t="s">
        <v>2835</v>
      </c>
      <c r="F17" s="8" t="s">
        <v>2836</v>
      </c>
      <c r="G17" s="8" t="s">
        <v>2837</v>
      </c>
      <c r="H17" s="8" t="s">
        <v>2838</v>
      </c>
      <c r="I17" s="8" t="s">
        <v>2839</v>
      </c>
      <c r="J17" s="8" t="s">
        <v>2840</v>
      </c>
      <c r="K17" s="8" t="s">
        <v>2841</v>
      </c>
    </row>
    <row r="18" spans="1:11">
      <c r="A18" s="1" t="s">
        <v>2510</v>
      </c>
      <c r="B18" s="11" t="s">
        <v>2842</v>
      </c>
      <c r="C18" s="12" t="s">
        <v>2843</v>
      </c>
      <c r="D18" s="11" t="s">
        <v>2844</v>
      </c>
      <c r="E18" s="11" t="s">
        <v>2845</v>
      </c>
      <c r="F18" s="11" t="s">
        <v>2846</v>
      </c>
      <c r="G18" s="11" t="s">
        <v>2847</v>
      </c>
      <c r="H18" s="11" t="s">
        <v>2848</v>
      </c>
      <c r="I18" s="11" t="s">
        <v>2849</v>
      </c>
      <c r="J18" s="11" t="s">
        <v>2850</v>
      </c>
      <c r="K18" s="11" t="s">
        <v>2851</v>
      </c>
    </row>
    <row r="19" spans="1:11">
      <c r="A19" s="1" t="s">
        <v>2514</v>
      </c>
      <c r="B19" s="8" t="s">
        <v>2852</v>
      </c>
      <c r="C19" s="8" t="s">
        <v>2853</v>
      </c>
      <c r="D19" s="8" t="s">
        <v>2854</v>
      </c>
      <c r="E19" s="8" t="s">
        <v>2855</v>
      </c>
      <c r="F19" s="8" t="s">
        <v>2856</v>
      </c>
      <c r="G19" s="8" t="s">
        <v>2857</v>
      </c>
      <c r="H19" s="8" t="s">
        <v>2858</v>
      </c>
      <c r="I19" s="8" t="s">
        <v>2859</v>
      </c>
      <c r="J19" s="8" t="s">
        <v>2860</v>
      </c>
      <c r="K19" s="8" t="s">
        <v>2861</v>
      </c>
    </row>
    <row r="20" spans="1:11">
      <c r="A20" s="1" t="s">
        <v>2518</v>
      </c>
      <c r="B20" s="8" t="s">
        <v>2862</v>
      </c>
      <c r="C20" s="8" t="s">
        <v>2814</v>
      </c>
      <c r="D20" s="8" t="s">
        <v>2863</v>
      </c>
      <c r="E20" s="8" t="s">
        <v>2864</v>
      </c>
      <c r="F20" s="8" t="s">
        <v>2865</v>
      </c>
      <c r="G20" s="8" t="s">
        <v>2866</v>
      </c>
      <c r="H20" s="8" t="s">
        <v>2867</v>
      </c>
      <c r="I20" s="8" t="s">
        <v>2868</v>
      </c>
      <c r="J20" s="8" t="s">
        <v>2868</v>
      </c>
      <c r="K20" s="8" t="s">
        <v>2869</v>
      </c>
    </row>
    <row r="21" spans="1:11">
      <c r="A21" s="1" t="s">
        <v>2521</v>
      </c>
      <c r="B21" s="11" t="s">
        <v>2722</v>
      </c>
      <c r="C21" s="11" t="s">
        <v>2870</v>
      </c>
      <c r="D21" s="11" t="s">
        <v>2871</v>
      </c>
      <c r="E21" s="11" t="s">
        <v>2872</v>
      </c>
      <c r="F21" s="11" t="s">
        <v>2873</v>
      </c>
      <c r="G21" s="11" t="s">
        <v>2874</v>
      </c>
      <c r="H21" s="11" t="s">
        <v>2875</v>
      </c>
      <c r="I21" s="11" t="s">
        <v>2738</v>
      </c>
      <c r="J21" s="11" t="s">
        <v>2876</v>
      </c>
      <c r="K21" s="11" t="s">
        <v>2877</v>
      </c>
    </row>
    <row r="22" spans="1:11">
      <c r="A22" s="9" t="s">
        <v>2526</v>
      </c>
      <c r="B22" s="11" t="s">
        <v>2878</v>
      </c>
      <c r="C22" s="12" t="s">
        <v>2879</v>
      </c>
      <c r="D22" s="11" t="s">
        <v>2880</v>
      </c>
      <c r="E22" s="11" t="s">
        <v>2881</v>
      </c>
      <c r="F22" s="11" t="s">
        <v>2882</v>
      </c>
      <c r="G22" s="12" t="s">
        <v>2883</v>
      </c>
      <c r="H22" s="11" t="s">
        <v>2884</v>
      </c>
      <c r="I22" s="11" t="s">
        <v>2885</v>
      </c>
      <c r="J22" s="11" t="s">
        <v>2886</v>
      </c>
      <c r="K22" s="11" t="s">
        <v>2887</v>
      </c>
    </row>
    <row r="23" spans="1:11">
      <c r="A23" s="9" t="s">
        <v>2530</v>
      </c>
      <c r="B23" s="12" t="s">
        <v>2888</v>
      </c>
      <c r="C23" s="11" t="s">
        <v>2889</v>
      </c>
      <c r="D23" s="11" t="s">
        <v>2890</v>
      </c>
      <c r="E23" s="11" t="s">
        <v>2891</v>
      </c>
      <c r="F23" s="12" t="s">
        <v>2892</v>
      </c>
      <c r="G23" s="11" t="s">
        <v>2893</v>
      </c>
      <c r="H23" s="11" t="s">
        <v>2894</v>
      </c>
      <c r="I23" s="11" t="s">
        <v>2895</v>
      </c>
      <c r="J23" s="11" t="s">
        <v>2896</v>
      </c>
      <c r="K23" s="11" t="s">
        <v>2897</v>
      </c>
    </row>
    <row r="24" spans="1:11">
      <c r="A24" s="1" t="s">
        <v>2533</v>
      </c>
      <c r="B24" s="11" t="s">
        <v>2898</v>
      </c>
      <c r="C24" s="11" t="s">
        <v>2899</v>
      </c>
      <c r="D24" s="11" t="s">
        <v>2900</v>
      </c>
      <c r="E24" s="11" t="s">
        <v>2901</v>
      </c>
      <c r="F24" s="11" t="s">
        <v>2902</v>
      </c>
      <c r="G24" s="11" t="s">
        <v>2903</v>
      </c>
      <c r="H24" s="11" t="s">
        <v>2904</v>
      </c>
      <c r="I24" s="11" t="s">
        <v>2905</v>
      </c>
      <c r="J24" s="11" t="s">
        <v>2906</v>
      </c>
      <c r="K24" s="11" t="s">
        <v>2907</v>
      </c>
    </row>
    <row r="25" spans="1:11">
      <c r="A25" s="1" t="s">
        <v>2536</v>
      </c>
      <c r="B25" s="8" t="s">
        <v>2908</v>
      </c>
      <c r="C25" s="8" t="s">
        <v>2909</v>
      </c>
      <c r="D25" s="8" t="s">
        <v>2910</v>
      </c>
      <c r="E25" s="8" t="s">
        <v>2911</v>
      </c>
      <c r="F25" s="8" t="s">
        <v>2912</v>
      </c>
      <c r="G25" s="8" t="s">
        <v>2913</v>
      </c>
      <c r="H25" s="8" t="s">
        <v>2914</v>
      </c>
      <c r="I25" s="8" t="s">
        <v>2915</v>
      </c>
      <c r="J25" s="8" t="s">
        <v>2916</v>
      </c>
      <c r="K25" s="8" t="s">
        <v>2917</v>
      </c>
    </row>
    <row r="26" spans="1:11">
      <c r="A26" s="9" t="s">
        <v>2540</v>
      </c>
      <c r="B26" s="12" t="s">
        <v>2918</v>
      </c>
      <c r="C26" s="12" t="s">
        <v>2919</v>
      </c>
      <c r="D26" s="12" t="s">
        <v>2920</v>
      </c>
      <c r="E26" s="11" t="s">
        <v>2921</v>
      </c>
      <c r="F26" s="11" t="s">
        <v>2922</v>
      </c>
      <c r="G26" s="12" t="s">
        <v>2923</v>
      </c>
      <c r="H26" s="12" t="s">
        <v>2924</v>
      </c>
      <c r="I26" s="11" t="s">
        <v>2925</v>
      </c>
      <c r="J26" s="12" t="s">
        <v>2926</v>
      </c>
      <c r="K26" s="11" t="s">
        <v>2927</v>
      </c>
    </row>
    <row r="27" spans="1:11">
      <c r="A27" s="9" t="s">
        <v>2544</v>
      </c>
      <c r="B27" s="12" t="s">
        <v>2928</v>
      </c>
      <c r="C27" s="11" t="s">
        <v>2929</v>
      </c>
      <c r="D27" s="11" t="s">
        <v>2930</v>
      </c>
      <c r="E27" s="11" t="s">
        <v>2931</v>
      </c>
      <c r="F27" s="11" t="s">
        <v>2932</v>
      </c>
      <c r="G27" s="11" t="s">
        <v>2933</v>
      </c>
      <c r="H27" s="11" t="s">
        <v>2934</v>
      </c>
      <c r="I27" s="11" t="s">
        <v>2935</v>
      </c>
      <c r="J27" s="12" t="s">
        <v>2936</v>
      </c>
      <c r="K27" s="11" t="s">
        <v>2937</v>
      </c>
    </row>
    <row r="28" spans="1:11">
      <c r="A28" s="9" t="s">
        <v>2547</v>
      </c>
      <c r="B28" s="12" t="s">
        <v>2726</v>
      </c>
      <c r="C28" s="11" t="s">
        <v>2738</v>
      </c>
      <c r="D28" s="12" t="s">
        <v>2726</v>
      </c>
      <c r="E28" s="12" t="s">
        <v>2872</v>
      </c>
      <c r="F28" s="12" t="s">
        <v>2726</v>
      </c>
      <c r="G28" s="11" t="s">
        <v>2736</v>
      </c>
      <c r="H28" s="11" t="s">
        <v>2938</v>
      </c>
      <c r="I28" s="11" t="s">
        <v>2939</v>
      </c>
      <c r="J28" s="11" t="s">
        <v>2732</v>
      </c>
      <c r="K28" s="12" t="s">
        <v>2726</v>
      </c>
    </row>
    <row r="29" spans="1:11">
      <c r="A29" s="9" t="s">
        <v>2550</v>
      </c>
      <c r="B29" s="8" t="s">
        <v>2940</v>
      </c>
      <c r="C29" s="8" t="s">
        <v>2941</v>
      </c>
      <c r="D29" s="8" t="s">
        <v>2942</v>
      </c>
      <c r="E29" s="8" t="s">
        <v>2943</v>
      </c>
      <c r="F29" s="8" t="s">
        <v>2944</v>
      </c>
      <c r="G29" s="8" t="s">
        <v>2945</v>
      </c>
      <c r="H29" s="8" t="s">
        <v>2946</v>
      </c>
      <c r="I29" s="8" t="s">
        <v>2947</v>
      </c>
      <c r="J29" s="8" t="s">
        <v>2948</v>
      </c>
      <c r="K29" s="8" t="s">
        <v>2949</v>
      </c>
    </row>
    <row r="30" spans="1:11">
      <c r="A30" s="9" t="s">
        <v>2553</v>
      </c>
      <c r="B30" s="12" t="s">
        <v>2950</v>
      </c>
      <c r="C30" s="11" t="s">
        <v>2951</v>
      </c>
      <c r="D30" s="11" t="s">
        <v>2952</v>
      </c>
      <c r="E30" s="11" t="s">
        <v>2953</v>
      </c>
      <c r="F30" s="11" t="s">
        <v>2954</v>
      </c>
      <c r="G30" s="11" t="s">
        <v>2955</v>
      </c>
      <c r="H30" s="11" t="s">
        <v>2956</v>
      </c>
      <c r="I30" s="11" t="s">
        <v>2957</v>
      </c>
      <c r="J30" s="11" t="s">
        <v>2958</v>
      </c>
      <c r="K30" s="11" t="s">
        <v>2959</v>
      </c>
    </row>
    <row r="31" spans="1:11">
      <c r="A31" s="1" t="s">
        <v>2556</v>
      </c>
      <c r="B31" s="8" t="s">
        <v>2960</v>
      </c>
      <c r="C31" s="8" t="s">
        <v>2961</v>
      </c>
      <c r="D31" s="8" t="s">
        <v>2962</v>
      </c>
      <c r="E31" s="8" t="s">
        <v>2963</v>
      </c>
      <c r="F31" s="8" t="s">
        <v>2964</v>
      </c>
      <c r="G31" s="8" t="s">
        <v>2965</v>
      </c>
      <c r="H31" s="8" t="s">
        <v>2966</v>
      </c>
      <c r="I31" s="8" t="s">
        <v>2967</v>
      </c>
      <c r="J31" s="1" t="s">
        <v>2968</v>
      </c>
      <c r="K31" s="8" t="s">
        <v>2969</v>
      </c>
    </row>
    <row r="32" spans="1:11">
      <c r="A32" s="9" t="s">
        <v>2558</v>
      </c>
      <c r="B32" s="12" t="s">
        <v>2970</v>
      </c>
      <c r="C32" s="11" t="s">
        <v>2971</v>
      </c>
      <c r="D32" s="11" t="s">
        <v>2972</v>
      </c>
      <c r="E32" s="11" t="s">
        <v>2973</v>
      </c>
      <c r="F32" s="11" t="s">
        <v>2974</v>
      </c>
      <c r="G32" s="11" t="s">
        <v>2975</v>
      </c>
      <c r="H32" s="11" t="s">
        <v>2976</v>
      </c>
      <c r="I32" s="11" t="s">
        <v>2749</v>
      </c>
      <c r="J32" s="11" t="s">
        <v>2977</v>
      </c>
      <c r="K32" s="11" t="s">
        <v>2978</v>
      </c>
    </row>
    <row r="33" spans="1:11">
      <c r="A33" s="9" t="s">
        <v>2563</v>
      </c>
      <c r="B33" s="11" t="s">
        <v>2979</v>
      </c>
      <c r="C33" s="11" t="s">
        <v>2980</v>
      </c>
      <c r="D33" s="11" t="s">
        <v>2981</v>
      </c>
      <c r="E33" s="11" t="s">
        <v>2982</v>
      </c>
      <c r="F33" s="11" t="s">
        <v>2983</v>
      </c>
      <c r="G33" s="11" t="s">
        <v>2984</v>
      </c>
      <c r="H33" s="11" t="s">
        <v>2985</v>
      </c>
      <c r="I33" s="11" t="s">
        <v>2986</v>
      </c>
      <c r="J33" s="11" t="s">
        <v>2987</v>
      </c>
      <c r="K33" s="11" t="s">
        <v>2988</v>
      </c>
    </row>
    <row r="34" spans="1:11">
      <c r="A34" s="9" t="s">
        <v>2566</v>
      </c>
      <c r="B34" s="12" t="s">
        <v>2989</v>
      </c>
      <c r="C34" s="11" t="s">
        <v>2990</v>
      </c>
      <c r="D34" s="12" t="s">
        <v>2991</v>
      </c>
      <c r="E34" s="12" t="s">
        <v>2992</v>
      </c>
      <c r="F34" s="12" t="s">
        <v>2993</v>
      </c>
      <c r="G34" s="12" t="s">
        <v>2994</v>
      </c>
      <c r="H34" s="12" t="s">
        <v>2995</v>
      </c>
      <c r="I34" s="12" t="s">
        <v>2996</v>
      </c>
      <c r="J34" s="12" t="s">
        <v>2997</v>
      </c>
      <c r="K34" s="12" t="s">
        <v>2998</v>
      </c>
    </row>
    <row r="35" spans="1:11">
      <c r="A35" s="1" t="s">
        <v>2569</v>
      </c>
      <c r="B35" s="8" t="s">
        <v>2999</v>
      </c>
      <c r="C35" s="8" t="s">
        <v>3000</v>
      </c>
      <c r="D35" s="8" t="s">
        <v>3001</v>
      </c>
      <c r="E35" s="8" t="s">
        <v>3002</v>
      </c>
      <c r="F35" s="8" t="s">
        <v>3003</v>
      </c>
      <c r="G35" s="8" t="s">
        <v>3004</v>
      </c>
      <c r="H35" s="8" t="s">
        <v>3005</v>
      </c>
      <c r="I35" s="8" t="s">
        <v>3006</v>
      </c>
      <c r="J35" s="8" t="s">
        <v>3007</v>
      </c>
      <c r="K35" s="8" t="s">
        <v>3008</v>
      </c>
    </row>
    <row r="36" spans="1:11">
      <c r="A36" s="9" t="s">
        <v>2575</v>
      </c>
      <c r="B36" s="12" t="s">
        <v>2726</v>
      </c>
      <c r="C36" s="12" t="s">
        <v>2726</v>
      </c>
      <c r="D36" s="12" t="s">
        <v>2726</v>
      </c>
      <c r="E36" s="12" t="s">
        <v>3009</v>
      </c>
      <c r="F36" s="12" t="s">
        <v>2726</v>
      </c>
      <c r="G36" s="11" t="s">
        <v>3010</v>
      </c>
      <c r="H36" s="12" t="s">
        <v>3011</v>
      </c>
      <c r="I36" s="12" t="s">
        <v>3012</v>
      </c>
      <c r="J36" s="12" t="s">
        <v>2726</v>
      </c>
      <c r="K36" s="12" t="s">
        <v>3013</v>
      </c>
    </row>
    <row r="37" spans="1:11">
      <c r="A37" s="9" t="s">
        <v>2577</v>
      </c>
      <c r="B37" s="8" t="s">
        <v>3014</v>
      </c>
      <c r="C37" s="8" t="s">
        <v>3015</v>
      </c>
      <c r="D37" s="8" t="s">
        <v>3016</v>
      </c>
      <c r="E37" s="8" t="s">
        <v>3017</v>
      </c>
      <c r="F37" s="8" t="s">
        <v>3018</v>
      </c>
      <c r="G37" s="8" t="s">
        <v>3019</v>
      </c>
      <c r="H37" s="8" t="s">
        <v>3020</v>
      </c>
      <c r="I37" s="8" t="s">
        <v>3021</v>
      </c>
      <c r="J37" s="8" t="s">
        <v>3022</v>
      </c>
      <c r="K37" s="8" t="s">
        <v>3023</v>
      </c>
    </row>
    <row r="38" spans="1:11">
      <c r="A38" s="9" t="s">
        <v>2581</v>
      </c>
      <c r="B38" s="12" t="s">
        <v>2726</v>
      </c>
      <c r="C38" s="8" t="s">
        <v>3024</v>
      </c>
      <c r="D38" s="8" t="s">
        <v>3025</v>
      </c>
      <c r="E38" s="8" t="s">
        <v>3026</v>
      </c>
      <c r="F38" s="8" t="s">
        <v>3027</v>
      </c>
      <c r="G38" s="8" t="s">
        <v>3028</v>
      </c>
      <c r="H38" s="8" t="s">
        <v>3029</v>
      </c>
      <c r="I38" s="8" t="s">
        <v>3030</v>
      </c>
      <c r="J38" s="8" t="s">
        <v>3031</v>
      </c>
      <c r="K38" s="8" t="s">
        <v>2749</v>
      </c>
    </row>
    <row r="39" spans="1:11">
      <c r="A39" s="9" t="s">
        <v>2585</v>
      </c>
      <c r="B39" s="8" t="s">
        <v>3032</v>
      </c>
      <c r="C39" s="8" t="s">
        <v>3033</v>
      </c>
      <c r="D39" s="12" t="s">
        <v>2726</v>
      </c>
      <c r="E39" s="8" t="s">
        <v>3034</v>
      </c>
      <c r="F39" s="8" t="s">
        <v>3035</v>
      </c>
      <c r="G39" s="8" t="s">
        <v>3036</v>
      </c>
      <c r="H39" s="8" t="s">
        <v>3037</v>
      </c>
      <c r="I39" s="8" t="s">
        <v>3038</v>
      </c>
      <c r="J39" s="8" t="s">
        <v>3039</v>
      </c>
      <c r="K39" s="8" t="s">
        <v>3040</v>
      </c>
    </row>
    <row r="40" spans="1:11">
      <c r="A40" s="9" t="s">
        <v>2587</v>
      </c>
      <c r="B40" s="12" t="s">
        <v>3041</v>
      </c>
      <c r="C40" s="11" t="s">
        <v>3042</v>
      </c>
      <c r="D40" s="11" t="s">
        <v>3043</v>
      </c>
      <c r="E40" s="11" t="s">
        <v>2732</v>
      </c>
      <c r="F40" s="11" t="s">
        <v>3044</v>
      </c>
      <c r="G40" s="11" t="s">
        <v>3045</v>
      </c>
      <c r="H40" s="11" t="s">
        <v>3046</v>
      </c>
      <c r="I40" s="12" t="s">
        <v>3027</v>
      </c>
      <c r="J40" s="12" t="s">
        <v>3047</v>
      </c>
      <c r="K40" s="12" t="s">
        <v>2872</v>
      </c>
    </row>
    <row r="41" spans="1:11">
      <c r="A41" s="9" t="s">
        <v>2590</v>
      </c>
      <c r="B41" s="12" t="s">
        <v>2726</v>
      </c>
      <c r="C41" s="12" t="s">
        <v>2726</v>
      </c>
      <c r="D41" s="12" t="s">
        <v>2726</v>
      </c>
      <c r="E41" s="12" t="s">
        <v>2726</v>
      </c>
      <c r="F41" s="12" t="s">
        <v>2726</v>
      </c>
      <c r="G41" s="8" t="s">
        <v>3048</v>
      </c>
      <c r="H41" s="8" t="s">
        <v>3049</v>
      </c>
      <c r="I41" s="12" t="s">
        <v>2726</v>
      </c>
      <c r="J41" s="12" t="s">
        <v>2726</v>
      </c>
      <c r="K41" s="12" t="s">
        <v>2726</v>
      </c>
    </row>
    <row r="42" spans="1:11">
      <c r="A42" s="9" t="s">
        <v>2597</v>
      </c>
      <c r="B42" s="12" t="s">
        <v>3050</v>
      </c>
      <c r="C42" s="12" t="s">
        <v>3051</v>
      </c>
      <c r="D42" s="12" t="s">
        <v>3052</v>
      </c>
      <c r="E42" s="12" t="s">
        <v>3053</v>
      </c>
      <c r="F42" s="11" t="s">
        <v>3054</v>
      </c>
      <c r="G42" s="12" t="s">
        <v>3055</v>
      </c>
      <c r="H42" s="12" t="s">
        <v>3056</v>
      </c>
      <c r="I42" s="12" t="s">
        <v>3057</v>
      </c>
      <c r="J42" s="12" t="s">
        <v>3058</v>
      </c>
      <c r="K42" s="12" t="s">
        <v>3059</v>
      </c>
    </row>
    <row r="43" spans="1:11">
      <c r="A43" s="1" t="s">
        <v>2599</v>
      </c>
      <c r="B43" s="8" t="s">
        <v>3060</v>
      </c>
      <c r="C43" s="8" t="s">
        <v>3061</v>
      </c>
      <c r="D43" s="8" t="s">
        <v>3062</v>
      </c>
      <c r="E43" s="8" t="s">
        <v>3063</v>
      </c>
      <c r="F43" s="8" t="s">
        <v>3064</v>
      </c>
      <c r="G43" s="8" t="s">
        <v>3065</v>
      </c>
      <c r="H43" s="8" t="s">
        <v>3066</v>
      </c>
      <c r="I43" s="8" t="s">
        <v>3067</v>
      </c>
      <c r="J43" s="8" t="s">
        <v>3068</v>
      </c>
      <c r="K43" s="8" t="s">
        <v>3069</v>
      </c>
    </row>
    <row r="44" spans="1:11">
      <c r="A44" s="1" t="s">
        <v>2601</v>
      </c>
      <c r="B44" s="8" t="s">
        <v>3070</v>
      </c>
      <c r="C44" s="8" t="s">
        <v>3071</v>
      </c>
      <c r="D44" s="8" t="s">
        <v>3072</v>
      </c>
      <c r="E44" s="8" t="s">
        <v>3073</v>
      </c>
      <c r="F44" s="8" t="s">
        <v>3074</v>
      </c>
      <c r="G44" s="8" t="s">
        <v>3075</v>
      </c>
      <c r="H44" s="8" t="s">
        <v>3076</v>
      </c>
      <c r="I44" s="8" t="s">
        <v>3077</v>
      </c>
      <c r="J44" s="8" t="s">
        <v>3078</v>
      </c>
      <c r="K44" s="8" t="s">
        <v>3079</v>
      </c>
    </row>
    <row r="45" spans="1:11">
      <c r="A45" s="9" t="s">
        <v>2608</v>
      </c>
      <c r="B45" s="8" t="s">
        <v>3080</v>
      </c>
      <c r="C45" s="8" t="s">
        <v>3081</v>
      </c>
      <c r="D45" s="8" t="s">
        <v>3082</v>
      </c>
      <c r="E45" s="8" t="s">
        <v>3083</v>
      </c>
      <c r="F45" s="8" t="s">
        <v>3084</v>
      </c>
      <c r="G45" s="8" t="s">
        <v>3085</v>
      </c>
      <c r="H45" s="8" t="s">
        <v>3086</v>
      </c>
      <c r="I45" s="8" t="s">
        <v>3087</v>
      </c>
      <c r="J45" s="8" t="s">
        <v>3088</v>
      </c>
      <c r="K45" s="8" t="s">
        <v>3089</v>
      </c>
    </row>
    <row r="46" spans="1:11">
      <c r="A46" s="9" t="s">
        <v>2612</v>
      </c>
      <c r="B46" s="12" t="s">
        <v>2726</v>
      </c>
      <c r="C46" s="12" t="s">
        <v>2726</v>
      </c>
      <c r="D46" s="12" t="s">
        <v>2726</v>
      </c>
      <c r="E46" s="11" t="s">
        <v>3090</v>
      </c>
      <c r="F46" s="11" t="s">
        <v>3091</v>
      </c>
      <c r="G46" s="12" t="s">
        <v>3092</v>
      </c>
      <c r="H46" s="12" t="s">
        <v>3093</v>
      </c>
      <c r="I46" s="12" t="s">
        <v>2865</v>
      </c>
      <c r="J46" s="12" t="s">
        <v>3094</v>
      </c>
      <c r="K46" s="12" t="s">
        <v>2722</v>
      </c>
    </row>
    <row r="47" spans="1:11">
      <c r="A47" s="9" t="s">
        <v>2619</v>
      </c>
      <c r="B47" s="11" t="s">
        <v>3095</v>
      </c>
      <c r="C47" s="12" t="s">
        <v>3096</v>
      </c>
      <c r="D47" s="12" t="s">
        <v>2722</v>
      </c>
      <c r="E47" s="12" t="s">
        <v>2814</v>
      </c>
      <c r="F47" s="12" t="s">
        <v>2760</v>
      </c>
      <c r="G47" s="12" t="s">
        <v>3097</v>
      </c>
      <c r="H47" s="12" t="s">
        <v>3098</v>
      </c>
      <c r="I47" s="12" t="s">
        <v>3099</v>
      </c>
      <c r="J47" s="12" t="s">
        <v>3100</v>
      </c>
      <c r="K47" s="12" t="s">
        <v>3101</v>
      </c>
    </row>
    <row r="48" spans="1:11">
      <c r="A48" s="9" t="s">
        <v>2623</v>
      </c>
      <c r="B48" s="8" t="s">
        <v>3102</v>
      </c>
      <c r="C48" s="8" t="s">
        <v>3103</v>
      </c>
      <c r="D48" s="8" t="s">
        <v>3104</v>
      </c>
      <c r="E48" s="8" t="s">
        <v>3105</v>
      </c>
      <c r="F48" s="8" t="s">
        <v>3106</v>
      </c>
      <c r="G48" s="8" t="s">
        <v>3107</v>
      </c>
      <c r="H48" s="8" t="s">
        <v>3108</v>
      </c>
      <c r="I48" s="8" t="s">
        <v>3109</v>
      </c>
      <c r="J48" s="8" t="s">
        <v>3110</v>
      </c>
      <c r="K48" s="8" t="s">
        <v>3111</v>
      </c>
    </row>
    <row r="49" spans="1:11">
      <c r="A49" s="9" t="s">
        <v>2627</v>
      </c>
      <c r="B49" s="12" t="s">
        <v>2726</v>
      </c>
      <c r="C49" s="8" t="s">
        <v>3112</v>
      </c>
      <c r="D49" s="12" t="s">
        <v>2726</v>
      </c>
      <c r="E49" s="12" t="s">
        <v>2726</v>
      </c>
      <c r="F49" s="8" t="s">
        <v>2732</v>
      </c>
      <c r="G49" s="8" t="s">
        <v>3113</v>
      </c>
      <c r="H49" s="8" t="s">
        <v>3114</v>
      </c>
      <c r="I49" s="8" t="s">
        <v>3115</v>
      </c>
      <c r="J49" s="12" t="s">
        <v>2726</v>
      </c>
      <c r="K49" s="12" t="s">
        <v>2726</v>
      </c>
    </row>
    <row r="50" spans="1:11">
      <c r="A50" s="9" t="s">
        <v>2629</v>
      </c>
      <c r="B50" s="12" t="s">
        <v>2726</v>
      </c>
      <c r="C50" s="8" t="s">
        <v>2731</v>
      </c>
      <c r="D50" s="12" t="s">
        <v>2726</v>
      </c>
      <c r="E50" s="8" t="s">
        <v>2738</v>
      </c>
      <c r="F50" s="8" t="s">
        <v>3116</v>
      </c>
      <c r="G50" s="8" t="s">
        <v>2814</v>
      </c>
      <c r="H50" s="8" t="s">
        <v>3117</v>
      </c>
      <c r="I50" s="12" t="s">
        <v>2726</v>
      </c>
      <c r="J50" s="12" t="s">
        <v>2726</v>
      </c>
      <c r="K50" s="8" t="s">
        <v>2760</v>
      </c>
    </row>
    <row r="51" spans="1:11">
      <c r="A51" s="9" t="s">
        <v>2632</v>
      </c>
      <c r="B51" s="8" t="s">
        <v>3112</v>
      </c>
      <c r="C51" s="12" t="s">
        <v>2726</v>
      </c>
      <c r="D51" s="12" t="s">
        <v>2726</v>
      </c>
      <c r="E51" s="12" t="s">
        <v>2726</v>
      </c>
      <c r="F51" s="12" t="s">
        <v>2726</v>
      </c>
      <c r="G51" s="12" t="s">
        <v>2726</v>
      </c>
      <c r="H51" s="8" t="s">
        <v>3118</v>
      </c>
      <c r="I51" s="8" t="s">
        <v>2738</v>
      </c>
      <c r="J51" s="8" t="s">
        <v>3119</v>
      </c>
      <c r="K51" s="8" t="s">
        <v>3120</v>
      </c>
    </row>
    <row r="52" spans="1:11">
      <c r="A52" s="9" t="s">
        <v>2635</v>
      </c>
      <c r="B52" s="12" t="s">
        <v>2726</v>
      </c>
      <c r="C52" s="12" t="s">
        <v>3115</v>
      </c>
      <c r="D52" s="12" t="s">
        <v>2731</v>
      </c>
      <c r="E52" s="12" t="s">
        <v>2726</v>
      </c>
      <c r="F52" s="12" t="s">
        <v>2726</v>
      </c>
      <c r="G52" s="12" t="s">
        <v>2731</v>
      </c>
      <c r="H52" s="12" t="s">
        <v>2726</v>
      </c>
      <c r="I52" s="12" t="s">
        <v>2726</v>
      </c>
      <c r="J52" s="12" t="s">
        <v>2726</v>
      </c>
      <c r="K52" s="11" t="s">
        <v>2738</v>
      </c>
    </row>
    <row r="53" spans="1:11">
      <c r="A53" s="13" t="s">
        <v>2639</v>
      </c>
      <c r="B53" s="12" t="s">
        <v>3121</v>
      </c>
      <c r="C53" s="11" t="s">
        <v>3122</v>
      </c>
      <c r="D53" s="11" t="s">
        <v>3123</v>
      </c>
      <c r="E53" s="12" t="s">
        <v>3124</v>
      </c>
      <c r="F53" s="12" t="s">
        <v>3125</v>
      </c>
      <c r="G53" s="12" t="s">
        <v>3126</v>
      </c>
      <c r="H53" s="12" t="s">
        <v>3127</v>
      </c>
      <c r="I53" s="12" t="s">
        <v>3128</v>
      </c>
      <c r="J53" s="12" t="s">
        <v>3129</v>
      </c>
      <c r="K53" s="12" t="s">
        <v>3130</v>
      </c>
    </row>
    <row r="54" spans="1:11">
      <c r="A54" s="9" t="s">
        <v>2643</v>
      </c>
      <c r="B54" s="8" t="s">
        <v>3131</v>
      </c>
      <c r="C54" s="8" t="s">
        <v>3132</v>
      </c>
      <c r="D54" s="8" t="s">
        <v>3133</v>
      </c>
      <c r="E54" s="8" t="s">
        <v>3134</v>
      </c>
      <c r="F54" s="8" t="s">
        <v>3135</v>
      </c>
      <c r="G54" s="8" t="s">
        <v>3136</v>
      </c>
      <c r="H54" s="8" t="s">
        <v>3137</v>
      </c>
      <c r="I54" s="8" t="s">
        <v>3138</v>
      </c>
      <c r="J54" s="8" t="s">
        <v>3139</v>
      </c>
      <c r="K54" s="8" t="s">
        <v>3140</v>
      </c>
    </row>
    <row r="55" spans="1:11">
      <c r="A55" s="1" t="s">
        <v>2645</v>
      </c>
      <c r="B55" s="8" t="s">
        <v>3141</v>
      </c>
      <c r="C55" s="8" t="s">
        <v>3142</v>
      </c>
      <c r="D55" s="8" t="s">
        <v>3143</v>
      </c>
      <c r="E55" s="8" t="s">
        <v>3144</v>
      </c>
      <c r="F55" s="8" t="s">
        <v>3145</v>
      </c>
      <c r="G55" s="8" t="s">
        <v>3146</v>
      </c>
      <c r="H55" s="8" t="s">
        <v>3147</v>
      </c>
      <c r="I55" s="8" t="s">
        <v>3148</v>
      </c>
      <c r="J55" s="8" t="s">
        <v>3149</v>
      </c>
      <c r="K55" s="8" t="s">
        <v>3150</v>
      </c>
    </row>
    <row r="56" spans="1:11">
      <c r="A56" s="9" t="s">
        <v>2650</v>
      </c>
      <c r="B56" s="8" t="s">
        <v>2749</v>
      </c>
      <c r="C56" s="8" t="s">
        <v>3151</v>
      </c>
      <c r="D56" s="8" t="s">
        <v>2722</v>
      </c>
      <c r="E56" s="8" t="s">
        <v>2817</v>
      </c>
      <c r="F56" s="8" t="s">
        <v>3152</v>
      </c>
      <c r="G56" s="8" t="s">
        <v>3153</v>
      </c>
      <c r="H56" s="8" t="s">
        <v>3154</v>
      </c>
      <c r="I56" s="8" t="s">
        <v>2760</v>
      </c>
      <c r="J56" s="8" t="s">
        <v>3155</v>
      </c>
      <c r="K56" s="8" t="s">
        <v>3156</v>
      </c>
    </row>
    <row r="57" spans="1:11">
      <c r="A57" s="9" t="s">
        <v>1770</v>
      </c>
      <c r="B57" s="12" t="s">
        <v>3157</v>
      </c>
      <c r="C57" s="11" t="s">
        <v>3158</v>
      </c>
      <c r="D57" s="11" t="s">
        <v>3159</v>
      </c>
      <c r="E57" s="11" t="s">
        <v>3160</v>
      </c>
      <c r="F57" s="11" t="s">
        <v>3161</v>
      </c>
      <c r="G57" s="12" t="s">
        <v>3162</v>
      </c>
      <c r="H57" s="12" t="s">
        <v>3163</v>
      </c>
      <c r="I57" s="12" t="s">
        <v>3164</v>
      </c>
      <c r="J57" s="12" t="s">
        <v>3165</v>
      </c>
      <c r="K57" s="12" t="s">
        <v>3166</v>
      </c>
    </row>
    <row r="58" spans="1:11">
      <c r="A58" s="9" t="s">
        <v>2656</v>
      </c>
      <c r="B58" s="8" t="s">
        <v>3167</v>
      </c>
      <c r="C58" s="8" t="s">
        <v>3168</v>
      </c>
      <c r="D58" s="8" t="s">
        <v>3169</v>
      </c>
      <c r="E58" s="8" t="s">
        <v>3170</v>
      </c>
      <c r="F58" s="8" t="s">
        <v>3171</v>
      </c>
      <c r="G58" s="8" t="s">
        <v>3172</v>
      </c>
      <c r="H58" s="8" t="s">
        <v>3173</v>
      </c>
      <c r="I58" s="8" t="s">
        <v>3174</v>
      </c>
      <c r="J58" s="8" t="s">
        <v>3175</v>
      </c>
      <c r="K58" s="8" t="s">
        <v>3176</v>
      </c>
    </row>
    <row r="59" spans="1:11">
      <c r="A59" s="9" t="s">
        <v>2660</v>
      </c>
      <c r="B59" s="8" t="s">
        <v>3177</v>
      </c>
      <c r="C59" s="8" t="s">
        <v>3178</v>
      </c>
      <c r="D59" s="12" t="s">
        <v>2726</v>
      </c>
      <c r="E59" s="8" t="s">
        <v>3179</v>
      </c>
      <c r="F59" s="8" t="s">
        <v>2756</v>
      </c>
      <c r="G59" s="8" t="s">
        <v>3180</v>
      </c>
      <c r="H59" s="8" t="s">
        <v>3181</v>
      </c>
      <c r="I59" s="8" t="s">
        <v>3182</v>
      </c>
      <c r="J59" s="8" t="s">
        <v>3183</v>
      </c>
      <c r="K59" s="8" t="s">
        <v>3184</v>
      </c>
    </row>
    <row r="60" spans="1:11">
      <c r="A60" s="9" t="s">
        <v>2668</v>
      </c>
      <c r="B60" s="8" t="s">
        <v>3185</v>
      </c>
      <c r="C60" s="8" t="s">
        <v>3186</v>
      </c>
      <c r="D60" s="8" t="s">
        <v>3187</v>
      </c>
      <c r="E60" s="8" t="s">
        <v>3188</v>
      </c>
      <c r="F60" s="8" t="s">
        <v>3189</v>
      </c>
      <c r="G60" s="8" t="s">
        <v>3190</v>
      </c>
      <c r="H60" s="8" t="s">
        <v>3191</v>
      </c>
      <c r="I60" s="8" t="s">
        <v>3192</v>
      </c>
      <c r="J60" s="8" t="s">
        <v>3193</v>
      </c>
      <c r="K60" s="8" t="s">
        <v>3194</v>
      </c>
    </row>
    <row r="61" spans="1:11">
      <c r="A61" s="9" t="s">
        <v>2670</v>
      </c>
      <c r="B61" s="8" t="s">
        <v>3195</v>
      </c>
      <c r="C61" s="8" t="s">
        <v>3196</v>
      </c>
      <c r="D61" s="8" t="s">
        <v>3197</v>
      </c>
      <c r="E61" s="8" t="s">
        <v>3198</v>
      </c>
      <c r="F61" s="8" t="s">
        <v>3199</v>
      </c>
      <c r="G61" s="8" t="s">
        <v>3200</v>
      </c>
      <c r="H61" s="8" t="s">
        <v>3201</v>
      </c>
      <c r="I61" s="8" t="s">
        <v>3202</v>
      </c>
      <c r="J61" s="8" t="s">
        <v>3203</v>
      </c>
      <c r="K61" s="8" t="s">
        <v>3204</v>
      </c>
    </row>
    <row r="62" spans="1:11">
      <c r="A62" s="9" t="s">
        <v>2672</v>
      </c>
      <c r="B62" s="8" t="s">
        <v>3205</v>
      </c>
      <c r="C62" s="8" t="s">
        <v>3206</v>
      </c>
      <c r="D62" s="8" t="s">
        <v>3207</v>
      </c>
      <c r="E62" s="8" t="s">
        <v>3208</v>
      </c>
      <c r="F62" s="8" t="s">
        <v>3209</v>
      </c>
      <c r="G62" s="8" t="s">
        <v>3210</v>
      </c>
      <c r="H62" s="8" t="s">
        <v>3211</v>
      </c>
      <c r="I62" s="8" t="s">
        <v>3212</v>
      </c>
      <c r="J62" s="8" t="s">
        <v>3213</v>
      </c>
      <c r="K62" s="8" t="s">
        <v>3214</v>
      </c>
    </row>
    <row r="63" spans="1:11">
      <c r="A63" s="1" t="s">
        <v>2674</v>
      </c>
      <c r="B63" s="8" t="s">
        <v>3215</v>
      </c>
      <c r="C63" s="8" t="s">
        <v>3216</v>
      </c>
      <c r="D63" s="8" t="s">
        <v>3217</v>
      </c>
      <c r="E63" s="8" t="s">
        <v>3218</v>
      </c>
      <c r="F63" s="8" t="s">
        <v>3219</v>
      </c>
      <c r="G63" s="8" t="s">
        <v>3220</v>
      </c>
      <c r="H63" s="8" t="s">
        <v>3221</v>
      </c>
      <c r="I63" s="8" t="s">
        <v>3222</v>
      </c>
      <c r="J63" s="8" t="s">
        <v>3223</v>
      </c>
      <c r="K63" s="8" t="s">
        <v>3224</v>
      </c>
    </row>
    <row r="64" spans="1:11">
      <c r="A64" s="1" t="s">
        <v>2677</v>
      </c>
      <c r="B64" s="8" t="s">
        <v>3225</v>
      </c>
      <c r="C64" s="8" t="s">
        <v>3226</v>
      </c>
      <c r="D64" s="8" t="s">
        <v>3227</v>
      </c>
      <c r="E64" s="8" t="s">
        <v>3228</v>
      </c>
      <c r="F64" s="8" t="s">
        <v>3229</v>
      </c>
      <c r="G64" s="8" t="s">
        <v>3230</v>
      </c>
      <c r="H64" s="8" t="s">
        <v>3231</v>
      </c>
      <c r="I64" s="8" t="s">
        <v>3232</v>
      </c>
      <c r="J64" s="8" t="s">
        <v>3233</v>
      </c>
      <c r="K64" s="8" t="s">
        <v>3234</v>
      </c>
    </row>
    <row r="65" spans="1:11">
      <c r="A65" s="13" t="s">
        <v>2679</v>
      </c>
      <c r="B65" s="11" t="s">
        <v>3235</v>
      </c>
      <c r="C65" s="12" t="s">
        <v>3236</v>
      </c>
      <c r="D65" s="12" t="s">
        <v>3237</v>
      </c>
      <c r="E65" s="12" t="s">
        <v>3238</v>
      </c>
      <c r="F65" s="12" t="s">
        <v>3239</v>
      </c>
      <c r="G65" s="12" t="s">
        <v>3240</v>
      </c>
      <c r="H65" s="12" t="s">
        <v>3241</v>
      </c>
      <c r="I65" s="12" t="s">
        <v>3242</v>
      </c>
      <c r="J65" s="12" t="s">
        <v>3243</v>
      </c>
      <c r="K65" s="12" t="s">
        <v>3244</v>
      </c>
    </row>
    <row r="66" spans="1:11">
      <c r="A66" s="13" t="s">
        <v>2421</v>
      </c>
      <c r="B66" s="12" t="s">
        <v>3245</v>
      </c>
      <c r="C66" s="11" t="s">
        <v>3246</v>
      </c>
      <c r="D66" s="12" t="s">
        <v>3247</v>
      </c>
      <c r="E66" s="12" t="s">
        <v>3248</v>
      </c>
      <c r="F66" s="12" t="s">
        <v>3249</v>
      </c>
      <c r="G66" s="12" t="s">
        <v>3250</v>
      </c>
      <c r="H66" s="12" t="s">
        <v>3251</v>
      </c>
      <c r="I66" s="12" t="s">
        <v>3252</v>
      </c>
      <c r="J66" s="12" t="s">
        <v>3253</v>
      </c>
      <c r="K66" s="12" t="s">
        <v>3254</v>
      </c>
    </row>
    <row r="67" spans="1:11">
      <c r="A67" s="1" t="s">
        <v>2424</v>
      </c>
      <c r="B67" s="8" t="s">
        <v>3255</v>
      </c>
      <c r="C67" s="8" t="s">
        <v>3256</v>
      </c>
      <c r="D67" s="8" t="s">
        <v>3257</v>
      </c>
      <c r="E67" s="8" t="s">
        <v>3258</v>
      </c>
      <c r="F67" s="8" t="s">
        <v>3259</v>
      </c>
      <c r="G67" s="8" t="s">
        <v>3260</v>
      </c>
      <c r="H67" s="8" t="s">
        <v>3261</v>
      </c>
      <c r="I67" s="8" t="s">
        <v>3262</v>
      </c>
      <c r="J67" s="8" t="s">
        <v>3263</v>
      </c>
      <c r="K67" s="8" t="s">
        <v>3264</v>
      </c>
    </row>
    <row r="68" spans="1:11">
      <c r="A68" s="1" t="s">
        <v>2688</v>
      </c>
      <c r="B68" s="8" t="s">
        <v>3265</v>
      </c>
      <c r="C68" s="8" t="s">
        <v>3266</v>
      </c>
      <c r="D68" s="8" t="s">
        <v>3267</v>
      </c>
      <c r="E68" s="8" t="s">
        <v>3268</v>
      </c>
      <c r="F68" s="8" t="s">
        <v>3269</v>
      </c>
      <c r="G68" s="8" t="s">
        <v>3270</v>
      </c>
      <c r="H68" s="8" t="s">
        <v>3271</v>
      </c>
      <c r="I68" s="8" t="s">
        <v>3272</v>
      </c>
      <c r="J68" s="8" t="s">
        <v>3273</v>
      </c>
      <c r="K68" s="8" t="s">
        <v>3274</v>
      </c>
    </row>
    <row r="69" spans="1:11">
      <c r="A69" s="13" t="s">
        <v>2682</v>
      </c>
      <c r="B69" s="11" t="s">
        <v>3275</v>
      </c>
      <c r="C69" s="12" t="s">
        <v>3276</v>
      </c>
      <c r="D69" s="12" t="s">
        <v>3277</v>
      </c>
      <c r="E69" s="12" t="s">
        <v>3278</v>
      </c>
      <c r="F69" s="12" t="s">
        <v>3279</v>
      </c>
      <c r="G69" s="12" t="s">
        <v>3280</v>
      </c>
      <c r="H69" s="12" t="s">
        <v>3281</v>
      </c>
      <c r="I69" s="12" t="s">
        <v>3282</v>
      </c>
      <c r="J69" s="12" t="s">
        <v>3283</v>
      </c>
      <c r="K69" s="12" t="s">
        <v>3284</v>
      </c>
    </row>
  </sheetData>
  <mergeCells count="1">
    <mergeCell ref="A1:K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zoomScale="130" zoomScaleNormal="130" workbookViewId="0">
      <selection activeCell="G1" sqref="G1"/>
    </sheetView>
  </sheetViews>
  <sheetFormatPr defaultColWidth="8.88888888888889" defaultRowHeight="14.4"/>
  <cols>
    <col min="1" max="1" width="11.2222222222222" style="1" customWidth="1"/>
    <col min="2" max="6" width="8.88888888888889" style="1"/>
    <col min="7" max="7" width="32.2037037037037" style="1" customWidth="1"/>
    <col min="8" max="16384" width="8.88888888888889" style="1"/>
  </cols>
  <sheetData>
    <row r="1" ht="34" customHeight="1" spans="1:6">
      <c r="A1" s="2" t="s">
        <v>3285</v>
      </c>
      <c r="B1" s="2"/>
      <c r="C1" s="2"/>
      <c r="D1" s="2"/>
      <c r="E1" s="2"/>
      <c r="F1" s="2"/>
    </row>
    <row r="2" spans="1:7">
      <c r="A2" s="3" t="s">
        <v>3286</v>
      </c>
      <c r="B2" s="3" t="s">
        <v>3287</v>
      </c>
      <c r="C2" s="3" t="s">
        <v>3288</v>
      </c>
      <c r="D2" s="3" t="s">
        <v>3289</v>
      </c>
      <c r="E2" s="3" t="s">
        <v>3290</v>
      </c>
      <c r="F2" s="3" t="s">
        <v>3291</v>
      </c>
      <c r="G2" s="4"/>
    </row>
    <row r="3" spans="1:7">
      <c r="A3" s="4" t="s">
        <v>3292</v>
      </c>
      <c r="B3" s="4">
        <v>310</v>
      </c>
      <c r="C3" s="4">
        <v>0.11</v>
      </c>
      <c r="D3" s="4">
        <v>0.115</v>
      </c>
      <c r="E3" s="4">
        <v>0.058</v>
      </c>
      <c r="F3" s="4">
        <v>0.108</v>
      </c>
      <c r="G3" s="4"/>
    </row>
    <row r="4" spans="1:7">
      <c r="A4" s="4" t="s">
        <v>3293</v>
      </c>
      <c r="B4" s="4">
        <v>310</v>
      </c>
      <c r="C4" s="4">
        <v>0.329</v>
      </c>
      <c r="D4" s="4">
        <v>0.324</v>
      </c>
      <c r="E4" s="4">
        <v>0.162</v>
      </c>
      <c r="F4" s="4">
        <v>0.271</v>
      </c>
      <c r="G4" s="4"/>
    </row>
    <row r="5" spans="4:4">
      <c r="D5" s="5"/>
    </row>
    <row r="6" spans="4:9">
      <c r="D6" s="5"/>
      <c r="G6" s="5" t="s">
        <v>3294</v>
      </c>
      <c r="H6" s="5"/>
      <c r="I6" s="5"/>
    </row>
    <row r="7" spans="4:9">
      <c r="D7" s="5"/>
      <c r="G7" s="5" t="s">
        <v>3295</v>
      </c>
      <c r="H7" s="5"/>
      <c r="I7" s="5"/>
    </row>
    <row r="8" spans="4:9">
      <c r="D8" s="5"/>
      <c r="G8" s="5" t="s">
        <v>3296</v>
      </c>
      <c r="H8" s="5"/>
      <c r="I8" s="5"/>
    </row>
    <row r="9" spans="7:9">
      <c r="G9" s="5" t="s">
        <v>3297</v>
      </c>
      <c r="H9" s="5"/>
      <c r="I9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Tabse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shengchengzi</dc:creator>
  <cp:lastModifiedBy>shengchengzi</cp:lastModifiedBy>
  <dcterms:created xsi:type="dcterms:W3CDTF">2024-06-19T05:55:00Z</dcterms:created>
  <dcterms:modified xsi:type="dcterms:W3CDTF">2024-07-08T02:15:27Z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3970C7F408B347B4B64BEEEB24EA417D_13</vt:lpwstr>
  </property>
  <property fmtid="{D5CDD505-2E9C-101B-9397-08002B2CF9AE}" pid="3" name="KSOProductBuildVer">
    <vt:lpwstr>2052-12.1.0.16929</vt:lpwstr>
  </property>
</Properties>
</file>