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AR SI\version2 WORKING ON THIS\00 NEWEST VERSION\COMMUNICATED\RT PCR\"/>
    </mc:Choice>
  </mc:AlternateContent>
  <xr:revisionPtr revIDLastSave="0" documentId="13_ncr:1_{08668203-8BCE-4324-A545-B320CC8328CA}" xr6:coauthVersionLast="47" xr6:coauthVersionMax="47" xr10:uidLastSave="{00000000-0000-0000-0000-000000000000}"/>
  <bookViews>
    <workbookView xWindow="-110" yWindow="-110" windowWidth="19420" windowHeight="10300" tabRatio="895" activeTab="10" xr2:uid="{00000000-000D-0000-FFFF-FFFF00000000}"/>
  </bookViews>
  <sheets>
    <sheet name="mTOR" sheetId="18" r:id="rId1"/>
    <sheet name="BARD1" sheetId="3" r:id="rId2"/>
    <sheet name="RAD50" sheetId="4" r:id="rId3"/>
    <sheet name="ADIPOQ" sheetId="14" r:id="rId4"/>
    <sheet name="PMS2" sheetId="13" r:id="rId5"/>
    <sheet name="ARIDB5" sheetId="16" r:id="rId6"/>
    <sheet name="NHERF1" sheetId="15" r:id="rId7"/>
    <sheet name="SPEN" sheetId="12" r:id="rId8"/>
    <sheet name="SDHB" sheetId="19" r:id="rId9"/>
    <sheet name="MYH10" sheetId="20" r:id="rId10"/>
    <sheet name="APC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21" l="1"/>
  <c r="F83" i="21"/>
  <c r="J82" i="21"/>
  <c r="F82" i="21"/>
  <c r="K82" i="21" s="1"/>
  <c r="J69" i="21"/>
  <c r="F69" i="21"/>
  <c r="K69" i="21" s="1"/>
  <c r="J68" i="21"/>
  <c r="F68" i="21"/>
  <c r="J61" i="21"/>
  <c r="F61" i="21"/>
  <c r="J60" i="21"/>
  <c r="F60" i="21"/>
  <c r="J59" i="21"/>
  <c r="F59" i="21"/>
  <c r="J51" i="21"/>
  <c r="F51" i="21"/>
  <c r="J50" i="21"/>
  <c r="F50" i="21"/>
  <c r="J49" i="21"/>
  <c r="F49" i="21"/>
  <c r="J28" i="21"/>
  <c r="F28" i="21"/>
  <c r="J27" i="21"/>
  <c r="F27" i="21"/>
  <c r="J19" i="21"/>
  <c r="F19" i="21"/>
  <c r="J18" i="21"/>
  <c r="F18" i="21"/>
  <c r="J17" i="21"/>
  <c r="F17" i="21"/>
  <c r="J11" i="21"/>
  <c r="F11" i="21"/>
  <c r="J10" i="21"/>
  <c r="F10" i="21"/>
  <c r="J9" i="21"/>
  <c r="F9" i="21"/>
  <c r="J37" i="21"/>
  <c r="F37" i="21"/>
  <c r="J36" i="21"/>
  <c r="F36" i="21"/>
  <c r="J16" i="20"/>
  <c r="F16" i="20"/>
  <c r="J15" i="20"/>
  <c r="F15" i="20"/>
  <c r="J39" i="20"/>
  <c r="F39" i="20"/>
  <c r="J38" i="20"/>
  <c r="F38" i="20"/>
  <c r="J28" i="20"/>
  <c r="F28" i="20"/>
  <c r="J27" i="20"/>
  <c r="F27" i="20"/>
  <c r="J19" i="20"/>
  <c r="F19" i="20"/>
  <c r="J10" i="20"/>
  <c r="F10" i="20"/>
  <c r="J9" i="20"/>
  <c r="F9" i="20"/>
  <c r="J8" i="20"/>
  <c r="F8" i="20"/>
  <c r="J48" i="20"/>
  <c r="F48" i="20"/>
  <c r="J47" i="20"/>
  <c r="F47" i="20"/>
  <c r="J46" i="20"/>
  <c r="F46" i="20"/>
  <c r="J59" i="20"/>
  <c r="F59" i="20"/>
  <c r="J58" i="20"/>
  <c r="F58" i="20"/>
  <c r="J57" i="20"/>
  <c r="F57" i="20"/>
  <c r="J70" i="20"/>
  <c r="F70" i="20"/>
  <c r="J69" i="20"/>
  <c r="F69" i="20"/>
  <c r="J83" i="20"/>
  <c r="F83" i="20"/>
  <c r="J82" i="20"/>
  <c r="F82" i="20"/>
  <c r="J10" i="19"/>
  <c r="F10" i="19"/>
  <c r="J9" i="19"/>
  <c r="F9" i="19"/>
  <c r="J8" i="19"/>
  <c r="F8" i="19"/>
  <c r="J19" i="19"/>
  <c r="F19" i="19"/>
  <c r="J18" i="19"/>
  <c r="F18" i="19"/>
  <c r="J17" i="19"/>
  <c r="F17" i="19"/>
  <c r="J28" i="19"/>
  <c r="F28" i="19"/>
  <c r="J27" i="19"/>
  <c r="F27" i="19"/>
  <c r="J38" i="19"/>
  <c r="F38" i="19"/>
  <c r="J37" i="19"/>
  <c r="F37" i="19"/>
  <c r="J48" i="19"/>
  <c r="F48" i="19"/>
  <c r="J47" i="19"/>
  <c r="F47" i="19"/>
  <c r="J46" i="19"/>
  <c r="F46" i="19"/>
  <c r="J61" i="19"/>
  <c r="F61" i="19"/>
  <c r="J60" i="19"/>
  <c r="F60" i="19"/>
  <c r="J59" i="19"/>
  <c r="F59" i="19"/>
  <c r="J70" i="19"/>
  <c r="F70" i="19"/>
  <c r="J71" i="19"/>
  <c r="F71" i="19"/>
  <c r="J83" i="19"/>
  <c r="F83" i="19"/>
  <c r="J82" i="19"/>
  <c r="F82" i="19"/>
  <c r="J10" i="12"/>
  <c r="F10" i="12"/>
  <c r="J9" i="12"/>
  <c r="F9" i="12"/>
  <c r="J8" i="12"/>
  <c r="F8" i="12"/>
  <c r="J17" i="12"/>
  <c r="F17" i="12"/>
  <c r="J16" i="12"/>
  <c r="F16" i="12"/>
  <c r="J15" i="12"/>
  <c r="F15" i="12"/>
  <c r="J28" i="12"/>
  <c r="F28" i="12"/>
  <c r="J27" i="12"/>
  <c r="F27" i="12"/>
  <c r="J39" i="12"/>
  <c r="F39" i="12"/>
  <c r="J40" i="12"/>
  <c r="F40" i="12"/>
  <c r="J51" i="12"/>
  <c r="F51" i="12"/>
  <c r="J50" i="12"/>
  <c r="F50" i="12"/>
  <c r="J49" i="12"/>
  <c r="F49" i="12"/>
  <c r="J60" i="12"/>
  <c r="F60" i="12"/>
  <c r="J59" i="12"/>
  <c r="F59" i="12"/>
  <c r="J58" i="12"/>
  <c r="F58" i="12"/>
  <c r="J71" i="12"/>
  <c r="F71" i="12"/>
  <c r="J70" i="12"/>
  <c r="F70" i="12"/>
  <c r="J83" i="12"/>
  <c r="F83" i="12"/>
  <c r="J82" i="12"/>
  <c r="F82" i="12"/>
  <c r="J37" i="15"/>
  <c r="F37" i="15"/>
  <c r="J36" i="15"/>
  <c r="F36" i="15"/>
  <c r="J69" i="15"/>
  <c r="F69" i="15"/>
  <c r="J68" i="15"/>
  <c r="F68" i="15"/>
  <c r="J62" i="15"/>
  <c r="F62" i="15"/>
  <c r="J61" i="15"/>
  <c r="F61" i="15"/>
  <c r="J60" i="15"/>
  <c r="F60" i="15"/>
  <c r="J52" i="15"/>
  <c r="F52" i="15"/>
  <c r="J51" i="15"/>
  <c r="F51" i="15"/>
  <c r="J50" i="15"/>
  <c r="F50" i="15"/>
  <c r="J39" i="15"/>
  <c r="F39" i="15"/>
  <c r="J40" i="15"/>
  <c r="F40" i="15"/>
  <c r="J21" i="15"/>
  <c r="F21" i="15"/>
  <c r="J20" i="15"/>
  <c r="F20" i="15"/>
  <c r="J19" i="15"/>
  <c r="F19" i="15"/>
  <c r="J11" i="15"/>
  <c r="F11" i="15"/>
  <c r="J10" i="15"/>
  <c r="F10" i="15"/>
  <c r="J9" i="15"/>
  <c r="F9" i="15"/>
  <c r="J83" i="15"/>
  <c r="F83" i="15"/>
  <c r="J82" i="15"/>
  <c r="F82" i="15"/>
  <c r="J78" i="16"/>
  <c r="F78" i="16"/>
  <c r="J77" i="16"/>
  <c r="F77" i="16"/>
  <c r="J70" i="16"/>
  <c r="F70" i="16"/>
  <c r="J69" i="16"/>
  <c r="F69" i="16"/>
  <c r="K69" i="16" s="1"/>
  <c r="J61" i="16"/>
  <c r="F61" i="16"/>
  <c r="J60" i="16"/>
  <c r="F60" i="16"/>
  <c r="J59" i="16"/>
  <c r="F59" i="16"/>
  <c r="J52" i="16"/>
  <c r="F52" i="16"/>
  <c r="J50" i="16"/>
  <c r="F50" i="16"/>
  <c r="J49" i="16"/>
  <c r="F49" i="16"/>
  <c r="J41" i="16"/>
  <c r="F41" i="16"/>
  <c r="J40" i="16"/>
  <c r="F40" i="16"/>
  <c r="J31" i="16"/>
  <c r="F31" i="16"/>
  <c r="J30" i="16"/>
  <c r="F30" i="16"/>
  <c r="J20" i="16"/>
  <c r="F20" i="16"/>
  <c r="J19" i="16"/>
  <c r="F19" i="16"/>
  <c r="J18" i="16"/>
  <c r="F18" i="16"/>
  <c r="J10" i="16"/>
  <c r="F10" i="16"/>
  <c r="J9" i="16"/>
  <c r="F9" i="16"/>
  <c r="J8" i="16"/>
  <c r="F8" i="16"/>
  <c r="J11" i="13"/>
  <c r="F11" i="13"/>
  <c r="J10" i="13"/>
  <c r="F10" i="13"/>
  <c r="J9" i="13"/>
  <c r="F9" i="13"/>
  <c r="J18" i="13"/>
  <c r="F18" i="13"/>
  <c r="J19" i="13"/>
  <c r="F19" i="13"/>
  <c r="J20" i="13"/>
  <c r="F20" i="13"/>
  <c r="J28" i="13"/>
  <c r="F28" i="13"/>
  <c r="J27" i="13"/>
  <c r="F27" i="13"/>
  <c r="J38" i="13"/>
  <c r="F38" i="13"/>
  <c r="J39" i="13"/>
  <c r="F39" i="13"/>
  <c r="J69" i="13"/>
  <c r="F69" i="13"/>
  <c r="J68" i="13"/>
  <c r="F68" i="13"/>
  <c r="J61" i="13"/>
  <c r="F61" i="13"/>
  <c r="J60" i="13"/>
  <c r="F60" i="13"/>
  <c r="J59" i="13"/>
  <c r="F59" i="13"/>
  <c r="J52" i="13"/>
  <c r="F52" i="13"/>
  <c r="J51" i="13"/>
  <c r="F51" i="13"/>
  <c r="J50" i="13"/>
  <c r="F50" i="13"/>
  <c r="J83" i="14"/>
  <c r="F83" i="14"/>
  <c r="J82" i="14"/>
  <c r="F82" i="14"/>
  <c r="J71" i="14"/>
  <c r="F71" i="14"/>
  <c r="J70" i="14"/>
  <c r="F70" i="14"/>
  <c r="J62" i="14"/>
  <c r="F62" i="14"/>
  <c r="J61" i="14"/>
  <c r="F61" i="14"/>
  <c r="J60" i="14"/>
  <c r="F60" i="14"/>
  <c r="J50" i="14"/>
  <c r="F50" i="14"/>
  <c r="J49" i="14"/>
  <c r="F49" i="14"/>
  <c r="J48" i="14"/>
  <c r="F48" i="14"/>
  <c r="J11" i="14"/>
  <c r="F11" i="14"/>
  <c r="J41" i="14"/>
  <c r="F41" i="14"/>
  <c r="J40" i="14"/>
  <c r="F40" i="14"/>
  <c r="J31" i="14"/>
  <c r="F31" i="14"/>
  <c r="J30" i="14"/>
  <c r="F30" i="14"/>
  <c r="J20" i="14"/>
  <c r="F20" i="14"/>
  <c r="J19" i="14"/>
  <c r="F19" i="14"/>
  <c r="J18" i="14"/>
  <c r="F18" i="14"/>
  <c r="J10" i="14"/>
  <c r="F10" i="14"/>
  <c r="J9" i="14"/>
  <c r="F9" i="14"/>
  <c r="J19" i="4"/>
  <c r="F19" i="4"/>
  <c r="J18" i="4"/>
  <c r="F18" i="4"/>
  <c r="J17" i="4"/>
  <c r="F17" i="4"/>
  <c r="J10" i="4"/>
  <c r="F10" i="4"/>
  <c r="J9" i="4"/>
  <c r="F9" i="4"/>
  <c r="J8" i="4"/>
  <c r="F8" i="4"/>
  <c r="J29" i="4"/>
  <c r="F29" i="4"/>
  <c r="J28" i="4"/>
  <c r="F28" i="4"/>
  <c r="J39" i="4"/>
  <c r="F39" i="4"/>
  <c r="J40" i="4"/>
  <c r="F40" i="4"/>
  <c r="J71" i="4"/>
  <c r="F71" i="4"/>
  <c r="J70" i="4"/>
  <c r="F70" i="4"/>
  <c r="J61" i="4"/>
  <c r="F61" i="4"/>
  <c r="J60" i="4"/>
  <c r="F60" i="4"/>
  <c r="J59" i="4"/>
  <c r="F59" i="4"/>
  <c r="J51" i="4"/>
  <c r="F51" i="4"/>
  <c r="J50" i="4"/>
  <c r="F50" i="4"/>
  <c r="J49" i="4"/>
  <c r="F49" i="4"/>
  <c r="J28" i="3"/>
  <c r="F28" i="3"/>
  <c r="J17" i="3"/>
  <c r="F17" i="3"/>
  <c r="J16" i="3"/>
  <c r="F16" i="3"/>
  <c r="J15" i="3"/>
  <c r="F15" i="3"/>
  <c r="K15" i="3" s="1"/>
  <c r="J9" i="3"/>
  <c r="F9" i="3"/>
  <c r="J8" i="3"/>
  <c r="F8" i="3"/>
  <c r="J7" i="3"/>
  <c r="F7" i="3"/>
  <c r="J27" i="3"/>
  <c r="F27" i="3"/>
  <c r="J41" i="3"/>
  <c r="F41" i="3"/>
  <c r="J40" i="3"/>
  <c r="F40" i="3"/>
  <c r="J60" i="3"/>
  <c r="F60" i="3"/>
  <c r="J59" i="3"/>
  <c r="F59" i="3"/>
  <c r="J58" i="3"/>
  <c r="F58" i="3"/>
  <c r="J50" i="3"/>
  <c r="F50" i="3"/>
  <c r="J49" i="3"/>
  <c r="F49" i="3"/>
  <c r="J48" i="3"/>
  <c r="F48" i="3"/>
  <c r="J68" i="3"/>
  <c r="F68" i="3"/>
  <c r="J67" i="3"/>
  <c r="F67" i="3"/>
  <c r="J48" i="18"/>
  <c r="F48" i="18"/>
  <c r="J47" i="18"/>
  <c r="F47" i="18"/>
  <c r="J46" i="18"/>
  <c r="F46" i="18"/>
  <c r="J60" i="18"/>
  <c r="F60" i="18"/>
  <c r="J59" i="18"/>
  <c r="F59" i="18"/>
  <c r="J58" i="18"/>
  <c r="F58" i="18"/>
  <c r="J68" i="18"/>
  <c r="F68" i="18"/>
  <c r="J67" i="18"/>
  <c r="F67" i="18"/>
  <c r="J83" i="18"/>
  <c r="F83" i="18"/>
  <c r="J82" i="18"/>
  <c r="F82" i="18"/>
  <c r="J28" i="18"/>
  <c r="F28" i="18"/>
  <c r="J27" i="18"/>
  <c r="F27" i="18"/>
  <c r="J41" i="18"/>
  <c r="F41" i="18"/>
  <c r="J40" i="18"/>
  <c r="F40" i="18"/>
  <c r="J21" i="18"/>
  <c r="F21" i="18"/>
  <c r="J20" i="18"/>
  <c r="F20" i="18"/>
  <c r="J19" i="18"/>
  <c r="F19" i="18"/>
  <c r="J8" i="18"/>
  <c r="F8" i="18"/>
  <c r="J7" i="18"/>
  <c r="F7" i="18"/>
  <c r="J6" i="18"/>
  <c r="F6" i="18"/>
  <c r="J81" i="21"/>
  <c r="F81" i="21"/>
  <c r="J80" i="21"/>
  <c r="F80" i="21"/>
  <c r="J79" i="21"/>
  <c r="F79" i="21"/>
  <c r="J78" i="21"/>
  <c r="F78" i="21"/>
  <c r="J77" i="21"/>
  <c r="F77" i="21"/>
  <c r="K77" i="21" s="1"/>
  <c r="J76" i="21"/>
  <c r="F76" i="21"/>
  <c r="J75" i="21"/>
  <c r="F75" i="21"/>
  <c r="J74" i="21"/>
  <c r="F74" i="21"/>
  <c r="J73" i="21"/>
  <c r="F73" i="21"/>
  <c r="J72" i="21"/>
  <c r="F72" i="21"/>
  <c r="J71" i="21"/>
  <c r="F71" i="21"/>
  <c r="J70" i="21"/>
  <c r="F70" i="21"/>
  <c r="J67" i="21"/>
  <c r="F67" i="21"/>
  <c r="J66" i="21"/>
  <c r="F66" i="21"/>
  <c r="K66" i="21" s="1"/>
  <c r="J65" i="21"/>
  <c r="F65" i="21"/>
  <c r="J64" i="21"/>
  <c r="F64" i="21"/>
  <c r="J63" i="21"/>
  <c r="F63" i="21"/>
  <c r="J62" i="21"/>
  <c r="F62" i="21"/>
  <c r="J58" i="21"/>
  <c r="F58" i="21"/>
  <c r="J57" i="21"/>
  <c r="F57" i="21"/>
  <c r="J56" i="21"/>
  <c r="F56" i="21"/>
  <c r="J55" i="21"/>
  <c r="F55" i="21"/>
  <c r="K55" i="21" s="1"/>
  <c r="J54" i="21"/>
  <c r="F54" i="21"/>
  <c r="K54" i="21" s="1"/>
  <c r="J53" i="21"/>
  <c r="F53" i="21"/>
  <c r="J52" i="21"/>
  <c r="F52" i="21"/>
  <c r="J48" i="21"/>
  <c r="F48" i="21"/>
  <c r="J47" i="21"/>
  <c r="F47" i="21"/>
  <c r="J46" i="21"/>
  <c r="F46" i="21"/>
  <c r="J45" i="21"/>
  <c r="F45" i="21"/>
  <c r="J44" i="21"/>
  <c r="F44" i="21"/>
  <c r="J42" i="21"/>
  <c r="F42" i="21"/>
  <c r="J41" i="21"/>
  <c r="F41" i="21"/>
  <c r="J40" i="21"/>
  <c r="F40" i="21"/>
  <c r="J39" i="21"/>
  <c r="F39" i="21"/>
  <c r="J38" i="21"/>
  <c r="F38" i="21"/>
  <c r="J35" i="21"/>
  <c r="F35" i="21"/>
  <c r="J34" i="21"/>
  <c r="F34" i="21"/>
  <c r="J33" i="21"/>
  <c r="F33" i="21"/>
  <c r="K33" i="21" s="1"/>
  <c r="J32" i="21"/>
  <c r="F32" i="21"/>
  <c r="J31" i="21"/>
  <c r="F31" i="21"/>
  <c r="J30" i="21"/>
  <c r="F30" i="21"/>
  <c r="J29" i="21"/>
  <c r="F29" i="21"/>
  <c r="J26" i="21"/>
  <c r="F26" i="21"/>
  <c r="J25" i="21"/>
  <c r="F25" i="21"/>
  <c r="J24" i="21"/>
  <c r="F24" i="21"/>
  <c r="J23" i="21"/>
  <c r="F23" i="21"/>
  <c r="J22" i="21"/>
  <c r="F22" i="21"/>
  <c r="J21" i="21"/>
  <c r="F21" i="21"/>
  <c r="J20" i="21"/>
  <c r="F20" i="21"/>
  <c r="J16" i="21"/>
  <c r="F16" i="21"/>
  <c r="J15" i="21"/>
  <c r="F15" i="21"/>
  <c r="J14" i="21"/>
  <c r="F14" i="21"/>
  <c r="J13" i="21"/>
  <c r="F13" i="21"/>
  <c r="J12" i="21"/>
  <c r="F12" i="21"/>
  <c r="K12" i="21" s="1"/>
  <c r="J8" i="21"/>
  <c r="F8" i="21"/>
  <c r="J7" i="21"/>
  <c r="F7" i="21"/>
  <c r="J6" i="21"/>
  <c r="F6" i="21"/>
  <c r="J5" i="21"/>
  <c r="F5" i="21"/>
  <c r="J4" i="21"/>
  <c r="F4" i="21"/>
  <c r="J3" i="21"/>
  <c r="F3" i="21"/>
  <c r="J81" i="20"/>
  <c r="F81" i="20"/>
  <c r="J80" i="20"/>
  <c r="F80" i="20"/>
  <c r="J79" i="20"/>
  <c r="F79" i="20"/>
  <c r="J78" i="20"/>
  <c r="F78" i="20"/>
  <c r="J77" i="20"/>
  <c r="F77" i="20"/>
  <c r="J76" i="20"/>
  <c r="F76" i="20"/>
  <c r="J75" i="20"/>
  <c r="F75" i="20"/>
  <c r="J74" i="20"/>
  <c r="F74" i="20"/>
  <c r="J73" i="20"/>
  <c r="F73" i="20"/>
  <c r="J72" i="20"/>
  <c r="F72" i="20"/>
  <c r="J71" i="20"/>
  <c r="F71" i="20"/>
  <c r="J68" i="20"/>
  <c r="F68" i="20"/>
  <c r="J67" i="20"/>
  <c r="F67" i="20"/>
  <c r="J66" i="20"/>
  <c r="F66" i="20"/>
  <c r="J65" i="20"/>
  <c r="F65" i="20"/>
  <c r="J64" i="20"/>
  <c r="F64" i="20"/>
  <c r="J63" i="20"/>
  <c r="F63" i="20"/>
  <c r="J62" i="20"/>
  <c r="F62" i="20"/>
  <c r="J61" i="20"/>
  <c r="F61" i="20"/>
  <c r="J60" i="20"/>
  <c r="F60" i="20"/>
  <c r="J56" i="20"/>
  <c r="F56" i="20"/>
  <c r="J55" i="20"/>
  <c r="F55" i="20"/>
  <c r="J54" i="20"/>
  <c r="F54" i="20"/>
  <c r="J53" i="20"/>
  <c r="F53" i="20"/>
  <c r="J52" i="20"/>
  <c r="F52" i="20"/>
  <c r="J51" i="20"/>
  <c r="F51" i="20"/>
  <c r="J50" i="20"/>
  <c r="F50" i="20"/>
  <c r="J49" i="20"/>
  <c r="F49" i="20"/>
  <c r="J45" i="20"/>
  <c r="F45" i="20"/>
  <c r="J44" i="20"/>
  <c r="F44" i="20"/>
  <c r="J42" i="20"/>
  <c r="F42" i="20"/>
  <c r="J41" i="20"/>
  <c r="F41" i="20"/>
  <c r="J40" i="20"/>
  <c r="F40" i="20"/>
  <c r="J37" i="20"/>
  <c r="F37" i="20"/>
  <c r="J36" i="20"/>
  <c r="F36" i="20"/>
  <c r="J35" i="20"/>
  <c r="F35" i="20"/>
  <c r="J34" i="20"/>
  <c r="F34" i="20"/>
  <c r="J33" i="20"/>
  <c r="F33" i="20"/>
  <c r="J32" i="20"/>
  <c r="F32" i="20"/>
  <c r="J31" i="20"/>
  <c r="F31" i="20"/>
  <c r="J30" i="20"/>
  <c r="F30" i="20"/>
  <c r="J29" i="20"/>
  <c r="F29" i="20"/>
  <c r="J26" i="20"/>
  <c r="F26" i="20"/>
  <c r="J25" i="20"/>
  <c r="F25" i="20"/>
  <c r="J24" i="20"/>
  <c r="F24" i="20"/>
  <c r="J23" i="20"/>
  <c r="F23" i="20"/>
  <c r="J22" i="20"/>
  <c r="F22" i="20"/>
  <c r="J21" i="20"/>
  <c r="F21" i="20"/>
  <c r="J20" i="20"/>
  <c r="F20" i="20"/>
  <c r="J18" i="20"/>
  <c r="F18" i="20"/>
  <c r="J17" i="20"/>
  <c r="F17" i="20"/>
  <c r="J14" i="20"/>
  <c r="F14" i="20"/>
  <c r="J13" i="20"/>
  <c r="F13" i="20"/>
  <c r="J12" i="20"/>
  <c r="F12" i="20"/>
  <c r="J11" i="20"/>
  <c r="F11" i="20"/>
  <c r="J7" i="20"/>
  <c r="F7" i="20"/>
  <c r="J6" i="20"/>
  <c r="F6" i="20"/>
  <c r="J5" i="20"/>
  <c r="F5" i="20"/>
  <c r="J4" i="20"/>
  <c r="F4" i="20"/>
  <c r="J3" i="20"/>
  <c r="F3" i="20"/>
  <c r="J81" i="19"/>
  <c r="F81" i="19"/>
  <c r="J80" i="19"/>
  <c r="F80" i="19"/>
  <c r="J79" i="19"/>
  <c r="F79" i="19"/>
  <c r="J78" i="19"/>
  <c r="F78" i="19"/>
  <c r="J77" i="19"/>
  <c r="F77" i="19"/>
  <c r="J76" i="19"/>
  <c r="F76" i="19"/>
  <c r="J75" i="19"/>
  <c r="F75" i="19"/>
  <c r="J74" i="19"/>
  <c r="F74" i="19"/>
  <c r="J73" i="19"/>
  <c r="F73" i="19"/>
  <c r="J72" i="19"/>
  <c r="F72" i="19"/>
  <c r="J69" i="19"/>
  <c r="F69" i="19"/>
  <c r="J68" i="19"/>
  <c r="F68" i="19"/>
  <c r="J67" i="19"/>
  <c r="F67" i="19"/>
  <c r="J66" i="19"/>
  <c r="F66" i="19"/>
  <c r="J65" i="19"/>
  <c r="F65" i="19"/>
  <c r="J64" i="19"/>
  <c r="F64" i="19"/>
  <c r="J63" i="19"/>
  <c r="F63" i="19"/>
  <c r="J62" i="19"/>
  <c r="F62" i="19"/>
  <c r="J58" i="19"/>
  <c r="F58" i="19"/>
  <c r="J57" i="19"/>
  <c r="F57" i="19"/>
  <c r="J56" i="19"/>
  <c r="F56" i="19"/>
  <c r="J55" i="19"/>
  <c r="F55" i="19"/>
  <c r="J54" i="19"/>
  <c r="F54" i="19"/>
  <c r="J53" i="19"/>
  <c r="F53" i="19"/>
  <c r="J52" i="19"/>
  <c r="F52" i="19"/>
  <c r="J51" i="19"/>
  <c r="F51" i="19"/>
  <c r="J50" i="19"/>
  <c r="F50" i="19"/>
  <c r="J49" i="19"/>
  <c r="F49" i="19"/>
  <c r="J45" i="19"/>
  <c r="F45" i="19"/>
  <c r="J44" i="19"/>
  <c r="F44" i="19"/>
  <c r="J42" i="19"/>
  <c r="F42" i="19"/>
  <c r="J41" i="19"/>
  <c r="F41" i="19"/>
  <c r="J40" i="19"/>
  <c r="F40" i="19"/>
  <c r="J39" i="19"/>
  <c r="F39" i="19"/>
  <c r="J36" i="19"/>
  <c r="F36" i="19"/>
  <c r="J35" i="19"/>
  <c r="F35" i="19"/>
  <c r="J34" i="19"/>
  <c r="F34" i="19"/>
  <c r="J33" i="19"/>
  <c r="F33" i="19"/>
  <c r="J32" i="19"/>
  <c r="F32" i="19"/>
  <c r="J31" i="19"/>
  <c r="F31" i="19"/>
  <c r="J30" i="19"/>
  <c r="F30" i="19"/>
  <c r="J29" i="19"/>
  <c r="F29" i="19"/>
  <c r="J26" i="19"/>
  <c r="F26" i="19"/>
  <c r="J25" i="19"/>
  <c r="F25" i="19"/>
  <c r="J24" i="19"/>
  <c r="F24" i="19"/>
  <c r="J23" i="19"/>
  <c r="F23" i="19"/>
  <c r="J22" i="19"/>
  <c r="F22" i="19"/>
  <c r="J21" i="19"/>
  <c r="F21" i="19"/>
  <c r="J20" i="19"/>
  <c r="F20" i="19"/>
  <c r="J16" i="19"/>
  <c r="F16" i="19"/>
  <c r="J15" i="19"/>
  <c r="F15" i="19"/>
  <c r="J14" i="19"/>
  <c r="F14" i="19"/>
  <c r="J13" i="19"/>
  <c r="F13" i="19"/>
  <c r="J12" i="19"/>
  <c r="F12" i="19"/>
  <c r="J11" i="19"/>
  <c r="F11" i="19"/>
  <c r="J7" i="19"/>
  <c r="F7" i="19"/>
  <c r="J6" i="19"/>
  <c r="F6" i="19"/>
  <c r="J5" i="19"/>
  <c r="F5" i="19"/>
  <c r="J4" i="19"/>
  <c r="F4" i="19"/>
  <c r="J3" i="19"/>
  <c r="F3" i="19"/>
  <c r="J44" i="13"/>
  <c r="F44" i="13"/>
  <c r="J3" i="13"/>
  <c r="F3" i="13"/>
  <c r="J42" i="13"/>
  <c r="F42" i="13"/>
  <c r="F3" i="3"/>
  <c r="F34" i="16"/>
  <c r="F35" i="16"/>
  <c r="F36" i="16"/>
  <c r="F37" i="16"/>
  <c r="F38" i="16"/>
  <c r="F39" i="16"/>
  <c r="F42" i="16"/>
  <c r="F4" i="16"/>
  <c r="F5" i="16"/>
  <c r="F6" i="16"/>
  <c r="F7" i="16"/>
  <c r="F11" i="16"/>
  <c r="F12" i="16"/>
  <c r="F13" i="16"/>
  <c r="F14" i="16"/>
  <c r="F15" i="16"/>
  <c r="F16" i="16"/>
  <c r="F17" i="16"/>
  <c r="F21" i="16"/>
  <c r="F22" i="16"/>
  <c r="F23" i="16"/>
  <c r="F24" i="16"/>
  <c r="F25" i="16"/>
  <c r="F26" i="16"/>
  <c r="F27" i="16"/>
  <c r="F28" i="16"/>
  <c r="F29" i="16"/>
  <c r="F32" i="16"/>
  <c r="F33" i="16"/>
  <c r="J81" i="18"/>
  <c r="F81" i="18"/>
  <c r="J80" i="18"/>
  <c r="F80" i="18"/>
  <c r="J79" i="18"/>
  <c r="F79" i="18"/>
  <c r="J78" i="18"/>
  <c r="F78" i="18"/>
  <c r="J77" i="18"/>
  <c r="F77" i="18"/>
  <c r="J76" i="18"/>
  <c r="F76" i="18"/>
  <c r="J75" i="18"/>
  <c r="F75" i="18"/>
  <c r="J74" i="18"/>
  <c r="F74" i="18"/>
  <c r="J73" i="18"/>
  <c r="F73" i="18"/>
  <c r="J72" i="18"/>
  <c r="F72" i="18"/>
  <c r="J71" i="18"/>
  <c r="F71" i="18"/>
  <c r="J70" i="18"/>
  <c r="F70" i="18"/>
  <c r="J69" i="18"/>
  <c r="F69" i="18"/>
  <c r="J66" i="18"/>
  <c r="F66" i="18"/>
  <c r="J65" i="18"/>
  <c r="F65" i="18"/>
  <c r="J64" i="18"/>
  <c r="F64" i="18"/>
  <c r="J63" i="18"/>
  <c r="F63" i="18"/>
  <c r="J62" i="18"/>
  <c r="F62" i="18"/>
  <c r="J61" i="18"/>
  <c r="F61" i="18"/>
  <c r="J57" i="18"/>
  <c r="F57" i="18"/>
  <c r="J56" i="18"/>
  <c r="F56" i="18"/>
  <c r="J55" i="18"/>
  <c r="F55" i="18"/>
  <c r="J54" i="18"/>
  <c r="F54" i="18"/>
  <c r="J53" i="18"/>
  <c r="F53" i="18"/>
  <c r="J52" i="18"/>
  <c r="F52" i="18"/>
  <c r="J51" i="18"/>
  <c r="F51" i="18"/>
  <c r="J50" i="18"/>
  <c r="F50" i="18"/>
  <c r="J49" i="18"/>
  <c r="F49" i="18"/>
  <c r="J45" i="18"/>
  <c r="F45" i="18"/>
  <c r="J44" i="18"/>
  <c r="F44" i="18"/>
  <c r="J42" i="18"/>
  <c r="F42" i="18"/>
  <c r="J39" i="18"/>
  <c r="F39" i="18"/>
  <c r="J38" i="18"/>
  <c r="F38" i="18"/>
  <c r="J37" i="18"/>
  <c r="F37" i="18"/>
  <c r="J36" i="18"/>
  <c r="F36" i="18"/>
  <c r="J35" i="18"/>
  <c r="F35" i="18"/>
  <c r="J34" i="18"/>
  <c r="F34" i="18"/>
  <c r="J33" i="18"/>
  <c r="F33" i="18"/>
  <c r="J32" i="18"/>
  <c r="F32" i="18"/>
  <c r="J31" i="18"/>
  <c r="F31" i="18"/>
  <c r="J30" i="18"/>
  <c r="F30" i="18"/>
  <c r="J29" i="18"/>
  <c r="F29" i="18"/>
  <c r="J26" i="18"/>
  <c r="F26" i="18"/>
  <c r="J25" i="18"/>
  <c r="F25" i="18"/>
  <c r="J24" i="18"/>
  <c r="F24" i="18"/>
  <c r="J23" i="18"/>
  <c r="F23" i="18"/>
  <c r="J22" i="18"/>
  <c r="F22" i="18"/>
  <c r="J18" i="18"/>
  <c r="F18" i="18"/>
  <c r="J17" i="18"/>
  <c r="F17" i="18"/>
  <c r="J16" i="18"/>
  <c r="F16" i="18"/>
  <c r="J15" i="18"/>
  <c r="F15" i="18"/>
  <c r="J14" i="18"/>
  <c r="F14" i="18"/>
  <c r="J13" i="18"/>
  <c r="F13" i="18"/>
  <c r="J12" i="18"/>
  <c r="F12" i="18"/>
  <c r="J11" i="18"/>
  <c r="F11" i="18"/>
  <c r="J10" i="18"/>
  <c r="F10" i="18"/>
  <c r="J9" i="18"/>
  <c r="F9" i="18"/>
  <c r="J5" i="18"/>
  <c r="F5" i="18"/>
  <c r="J4" i="18"/>
  <c r="F4" i="18"/>
  <c r="J3" i="18"/>
  <c r="F3" i="18"/>
  <c r="J81" i="12"/>
  <c r="F81" i="12"/>
  <c r="J80" i="12"/>
  <c r="F80" i="12"/>
  <c r="J79" i="12"/>
  <c r="F79" i="12"/>
  <c r="J78" i="12"/>
  <c r="F78" i="12"/>
  <c r="J77" i="12"/>
  <c r="F77" i="12"/>
  <c r="J76" i="12"/>
  <c r="F76" i="12"/>
  <c r="J75" i="12"/>
  <c r="F75" i="12"/>
  <c r="J74" i="12"/>
  <c r="F74" i="12"/>
  <c r="J73" i="12"/>
  <c r="F73" i="12"/>
  <c r="J72" i="12"/>
  <c r="F72" i="12"/>
  <c r="J69" i="12"/>
  <c r="F69" i="12"/>
  <c r="J68" i="12"/>
  <c r="F68" i="12"/>
  <c r="J67" i="12"/>
  <c r="F67" i="12"/>
  <c r="J66" i="12"/>
  <c r="F66" i="12"/>
  <c r="J65" i="12"/>
  <c r="F65" i="12"/>
  <c r="J64" i="12"/>
  <c r="F64" i="12"/>
  <c r="J63" i="12"/>
  <c r="F63" i="12"/>
  <c r="J62" i="12"/>
  <c r="F62" i="12"/>
  <c r="J61" i="12"/>
  <c r="F61" i="12"/>
  <c r="J57" i="12"/>
  <c r="F57" i="12"/>
  <c r="J56" i="12"/>
  <c r="F56" i="12"/>
  <c r="J42" i="12"/>
  <c r="F42" i="12"/>
  <c r="J41" i="12"/>
  <c r="F41" i="12"/>
  <c r="J38" i="12"/>
  <c r="F38" i="12"/>
  <c r="J37" i="12"/>
  <c r="F37" i="12"/>
  <c r="J36" i="12"/>
  <c r="F36" i="12"/>
  <c r="J35" i="12"/>
  <c r="F35" i="12"/>
  <c r="J34" i="12"/>
  <c r="F34" i="12"/>
  <c r="J33" i="12"/>
  <c r="F33" i="12"/>
  <c r="J32" i="12"/>
  <c r="F32" i="12"/>
  <c r="J31" i="12"/>
  <c r="F31" i="12"/>
  <c r="J30" i="12"/>
  <c r="F30" i="12"/>
  <c r="J29" i="12"/>
  <c r="F29" i="12"/>
  <c r="J26" i="12"/>
  <c r="F26" i="12"/>
  <c r="J25" i="12"/>
  <c r="F25" i="12"/>
  <c r="J24" i="12"/>
  <c r="F24" i="12"/>
  <c r="J23" i="12"/>
  <c r="F23" i="12"/>
  <c r="J22" i="12"/>
  <c r="F22" i="12"/>
  <c r="J21" i="12"/>
  <c r="F21" i="12"/>
  <c r="J20" i="12"/>
  <c r="F20" i="12"/>
  <c r="J19" i="12"/>
  <c r="F19" i="12"/>
  <c r="J18" i="12"/>
  <c r="F18" i="12"/>
  <c r="J81" i="15"/>
  <c r="F81" i="15"/>
  <c r="J80" i="15"/>
  <c r="F80" i="15"/>
  <c r="J79" i="15"/>
  <c r="F79" i="15"/>
  <c r="J78" i="15"/>
  <c r="F78" i="15"/>
  <c r="J77" i="15"/>
  <c r="F77" i="15"/>
  <c r="K77" i="15" s="1"/>
  <c r="J76" i="15"/>
  <c r="F76" i="15"/>
  <c r="J75" i="15"/>
  <c r="F75" i="15"/>
  <c r="J74" i="15"/>
  <c r="F74" i="15"/>
  <c r="J73" i="15"/>
  <c r="F73" i="15"/>
  <c r="J72" i="15"/>
  <c r="F72" i="15"/>
  <c r="J71" i="15"/>
  <c r="F71" i="15"/>
  <c r="J70" i="15"/>
  <c r="F70" i="15"/>
  <c r="J67" i="15"/>
  <c r="F67" i="15"/>
  <c r="J66" i="15"/>
  <c r="F66" i="15"/>
  <c r="K66" i="15" s="1"/>
  <c r="J65" i="15"/>
  <c r="F65" i="15"/>
  <c r="J64" i="15"/>
  <c r="F64" i="15"/>
  <c r="J63" i="15"/>
  <c r="F63" i="15"/>
  <c r="J59" i="15"/>
  <c r="F59" i="15"/>
  <c r="J58" i="15"/>
  <c r="F58" i="15"/>
  <c r="J57" i="15"/>
  <c r="F57" i="15"/>
  <c r="J56" i="15"/>
  <c r="F56" i="15"/>
  <c r="J42" i="15"/>
  <c r="F42" i="15"/>
  <c r="J41" i="15"/>
  <c r="F41" i="15"/>
  <c r="J38" i="15"/>
  <c r="F38" i="15"/>
  <c r="J35" i="15"/>
  <c r="F35" i="15"/>
  <c r="J34" i="15"/>
  <c r="F34" i="15"/>
  <c r="J33" i="15"/>
  <c r="F33" i="15"/>
  <c r="J32" i="15"/>
  <c r="F32" i="15"/>
  <c r="J31" i="15"/>
  <c r="F31" i="15"/>
  <c r="J30" i="15"/>
  <c r="F30" i="15"/>
  <c r="J29" i="15"/>
  <c r="F29" i="15"/>
  <c r="J28" i="15"/>
  <c r="F28" i="15"/>
  <c r="J27" i="15"/>
  <c r="F27" i="15"/>
  <c r="J26" i="15"/>
  <c r="F26" i="15"/>
  <c r="J25" i="15"/>
  <c r="F25" i="15"/>
  <c r="J24" i="15"/>
  <c r="F24" i="15"/>
  <c r="J23" i="15"/>
  <c r="F23" i="15"/>
  <c r="J22" i="15"/>
  <c r="F22" i="15"/>
  <c r="J18" i="15"/>
  <c r="F18" i="15"/>
  <c r="J17" i="15"/>
  <c r="F17" i="15"/>
  <c r="J16" i="15"/>
  <c r="F16" i="15"/>
  <c r="J15" i="15"/>
  <c r="F15" i="15"/>
  <c r="J83" i="16"/>
  <c r="F83" i="16"/>
  <c r="K83" i="16" s="1"/>
  <c r="J82" i="16"/>
  <c r="F82" i="16"/>
  <c r="J81" i="16"/>
  <c r="F81" i="16"/>
  <c r="J80" i="16"/>
  <c r="F80" i="16"/>
  <c r="J79" i="16"/>
  <c r="F79" i="16"/>
  <c r="K79" i="16" s="1"/>
  <c r="J76" i="16"/>
  <c r="F76" i="16"/>
  <c r="J75" i="16"/>
  <c r="F75" i="16"/>
  <c r="J74" i="16"/>
  <c r="F74" i="16"/>
  <c r="J73" i="16"/>
  <c r="F73" i="16"/>
  <c r="J72" i="16"/>
  <c r="F72" i="16"/>
  <c r="J71" i="16"/>
  <c r="F71" i="16"/>
  <c r="J68" i="16"/>
  <c r="F68" i="16"/>
  <c r="J67" i="16"/>
  <c r="F67" i="16"/>
  <c r="J66" i="16"/>
  <c r="F66" i="16"/>
  <c r="K66" i="16" s="1"/>
  <c r="J65" i="16"/>
  <c r="F65" i="16"/>
  <c r="J64" i="16"/>
  <c r="F64" i="16"/>
  <c r="J63" i="16"/>
  <c r="F63" i="16"/>
  <c r="J62" i="16"/>
  <c r="F62" i="16"/>
  <c r="J58" i="16"/>
  <c r="F58" i="16"/>
  <c r="J57" i="16"/>
  <c r="F57" i="16"/>
  <c r="J56" i="16"/>
  <c r="F56" i="16"/>
  <c r="J42" i="16"/>
  <c r="J39" i="16"/>
  <c r="J38" i="16"/>
  <c r="J37" i="16"/>
  <c r="J36" i="16"/>
  <c r="J35" i="16"/>
  <c r="J34" i="16"/>
  <c r="J33" i="16"/>
  <c r="J32" i="16"/>
  <c r="J29" i="16"/>
  <c r="J28" i="16"/>
  <c r="J27" i="16"/>
  <c r="J26" i="16"/>
  <c r="J25" i="16"/>
  <c r="J24" i="16"/>
  <c r="J23" i="16"/>
  <c r="J22" i="16"/>
  <c r="J21" i="16"/>
  <c r="J17" i="16"/>
  <c r="J16" i="16"/>
  <c r="J15" i="16"/>
  <c r="J81" i="13"/>
  <c r="F81" i="13"/>
  <c r="J80" i="13"/>
  <c r="F80" i="13"/>
  <c r="J79" i="13"/>
  <c r="F79" i="13"/>
  <c r="J78" i="13"/>
  <c r="F78" i="13"/>
  <c r="K78" i="13" s="1"/>
  <c r="J77" i="13"/>
  <c r="F77" i="13"/>
  <c r="J76" i="13"/>
  <c r="F76" i="13"/>
  <c r="J75" i="13"/>
  <c r="F75" i="13"/>
  <c r="J74" i="13"/>
  <c r="F74" i="13"/>
  <c r="J73" i="13"/>
  <c r="F73" i="13"/>
  <c r="J72" i="13"/>
  <c r="F72" i="13"/>
  <c r="J71" i="13"/>
  <c r="F71" i="13"/>
  <c r="J70" i="13"/>
  <c r="F70" i="13"/>
  <c r="J67" i="13"/>
  <c r="F67" i="13"/>
  <c r="J66" i="13"/>
  <c r="F66" i="13"/>
  <c r="J65" i="13"/>
  <c r="F65" i="13"/>
  <c r="J64" i="13"/>
  <c r="F64" i="13"/>
  <c r="J63" i="13"/>
  <c r="F63" i="13"/>
  <c r="J62" i="13"/>
  <c r="F62" i="13"/>
  <c r="J58" i="13"/>
  <c r="F58" i="13"/>
  <c r="J57" i="13"/>
  <c r="F57" i="13"/>
  <c r="J56" i="13"/>
  <c r="F56" i="13"/>
  <c r="J41" i="13"/>
  <c r="F41" i="13"/>
  <c r="J40" i="13"/>
  <c r="F40" i="13"/>
  <c r="J37" i="13"/>
  <c r="F37" i="13"/>
  <c r="J36" i="13"/>
  <c r="F36" i="13"/>
  <c r="J35" i="13"/>
  <c r="F35" i="13"/>
  <c r="J34" i="13"/>
  <c r="F34" i="13"/>
  <c r="J33" i="13"/>
  <c r="F33" i="13"/>
  <c r="J32" i="13"/>
  <c r="F32" i="13"/>
  <c r="J31" i="13"/>
  <c r="F31" i="13"/>
  <c r="J30" i="13"/>
  <c r="F30" i="13"/>
  <c r="J29" i="13"/>
  <c r="F29" i="13"/>
  <c r="J26" i="13"/>
  <c r="F26" i="13"/>
  <c r="J25" i="13"/>
  <c r="F25" i="13"/>
  <c r="J24" i="13"/>
  <c r="F24" i="13"/>
  <c r="J23" i="13"/>
  <c r="F23" i="13"/>
  <c r="J22" i="13"/>
  <c r="F22" i="13"/>
  <c r="J21" i="13"/>
  <c r="F21" i="13"/>
  <c r="J17" i="13"/>
  <c r="F17" i="13"/>
  <c r="J16" i="13"/>
  <c r="F16" i="13"/>
  <c r="J15" i="13"/>
  <c r="F15" i="13"/>
  <c r="J81" i="14"/>
  <c r="F81" i="14"/>
  <c r="J80" i="14"/>
  <c r="F80" i="14"/>
  <c r="J79" i="14"/>
  <c r="F79" i="14"/>
  <c r="J78" i="14"/>
  <c r="F78" i="14"/>
  <c r="J77" i="14"/>
  <c r="F77" i="14"/>
  <c r="J76" i="14"/>
  <c r="F76" i="14"/>
  <c r="J75" i="14"/>
  <c r="F75" i="14"/>
  <c r="J74" i="14"/>
  <c r="F74" i="14"/>
  <c r="J73" i="14"/>
  <c r="F73" i="14"/>
  <c r="J72" i="14"/>
  <c r="F72" i="14"/>
  <c r="J69" i="14"/>
  <c r="F69" i="14"/>
  <c r="J68" i="14"/>
  <c r="F68" i="14"/>
  <c r="J67" i="14"/>
  <c r="F67" i="14"/>
  <c r="J66" i="14"/>
  <c r="F66" i="14"/>
  <c r="J65" i="14"/>
  <c r="F65" i="14"/>
  <c r="J64" i="14"/>
  <c r="F64" i="14"/>
  <c r="J63" i="14"/>
  <c r="F63" i="14"/>
  <c r="J59" i="14"/>
  <c r="F59" i="14"/>
  <c r="J58" i="14"/>
  <c r="F58" i="14"/>
  <c r="J57" i="14"/>
  <c r="F57" i="14"/>
  <c r="J56" i="14"/>
  <c r="F56" i="14"/>
  <c r="J42" i="14"/>
  <c r="F42" i="14"/>
  <c r="J39" i="14"/>
  <c r="F39" i="14"/>
  <c r="J38" i="14"/>
  <c r="F38" i="14"/>
  <c r="J37" i="14"/>
  <c r="F37" i="14"/>
  <c r="J36" i="14"/>
  <c r="F36" i="14"/>
  <c r="J35" i="14"/>
  <c r="F35" i="14"/>
  <c r="J34" i="14"/>
  <c r="F34" i="14"/>
  <c r="J33" i="14"/>
  <c r="F33" i="14"/>
  <c r="J32" i="14"/>
  <c r="F32" i="14"/>
  <c r="J29" i="14"/>
  <c r="F29" i="14"/>
  <c r="J28" i="14"/>
  <c r="F28" i="14"/>
  <c r="J27" i="14"/>
  <c r="F27" i="14"/>
  <c r="J26" i="14"/>
  <c r="F26" i="14"/>
  <c r="J25" i="14"/>
  <c r="F25" i="14"/>
  <c r="J24" i="14"/>
  <c r="F24" i="14"/>
  <c r="J23" i="14"/>
  <c r="F23" i="14"/>
  <c r="J22" i="14"/>
  <c r="F22" i="14"/>
  <c r="J21" i="14"/>
  <c r="F21" i="14"/>
  <c r="J17" i="14"/>
  <c r="F17" i="14"/>
  <c r="J16" i="14"/>
  <c r="F16" i="14"/>
  <c r="J15" i="14"/>
  <c r="F15" i="14"/>
  <c r="J81" i="4"/>
  <c r="F81" i="4"/>
  <c r="J80" i="4"/>
  <c r="F80" i="4"/>
  <c r="J79" i="4"/>
  <c r="F79" i="4"/>
  <c r="J78" i="4"/>
  <c r="F78" i="4"/>
  <c r="J77" i="4"/>
  <c r="F77" i="4"/>
  <c r="J76" i="4"/>
  <c r="F76" i="4"/>
  <c r="J75" i="4"/>
  <c r="F75" i="4"/>
  <c r="J74" i="4"/>
  <c r="F74" i="4"/>
  <c r="J73" i="4"/>
  <c r="F73" i="4"/>
  <c r="J72" i="4"/>
  <c r="F72" i="4"/>
  <c r="J69" i="4"/>
  <c r="F69" i="4"/>
  <c r="J68" i="4"/>
  <c r="F68" i="4"/>
  <c r="J67" i="4"/>
  <c r="F67" i="4"/>
  <c r="J66" i="4"/>
  <c r="F66" i="4"/>
  <c r="J65" i="4"/>
  <c r="F65" i="4"/>
  <c r="J64" i="4"/>
  <c r="F64" i="4"/>
  <c r="J63" i="4"/>
  <c r="F63" i="4"/>
  <c r="J62" i="4"/>
  <c r="F62" i="4"/>
  <c r="J58" i="4"/>
  <c r="F58" i="4"/>
  <c r="J57" i="4"/>
  <c r="F57" i="4"/>
  <c r="J56" i="4"/>
  <c r="F56" i="4"/>
  <c r="J42" i="4"/>
  <c r="F42" i="4"/>
  <c r="J41" i="4"/>
  <c r="F41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6" i="4"/>
  <c r="F16" i="4"/>
  <c r="J15" i="4"/>
  <c r="F15" i="4"/>
  <c r="J81" i="3"/>
  <c r="F81" i="3"/>
  <c r="J80" i="3"/>
  <c r="F80" i="3"/>
  <c r="J79" i="3"/>
  <c r="F79" i="3"/>
  <c r="J78" i="3"/>
  <c r="F78" i="3"/>
  <c r="J77" i="3"/>
  <c r="F77" i="3"/>
  <c r="J76" i="3"/>
  <c r="F76" i="3"/>
  <c r="J75" i="3"/>
  <c r="F75" i="3"/>
  <c r="J74" i="3"/>
  <c r="F74" i="3"/>
  <c r="J73" i="3"/>
  <c r="F73" i="3"/>
  <c r="J72" i="3"/>
  <c r="F72" i="3"/>
  <c r="J71" i="3"/>
  <c r="F71" i="3"/>
  <c r="J70" i="3"/>
  <c r="F70" i="3"/>
  <c r="J69" i="3"/>
  <c r="F69" i="3"/>
  <c r="J66" i="3"/>
  <c r="F66" i="3"/>
  <c r="J65" i="3"/>
  <c r="F65" i="3"/>
  <c r="J64" i="3"/>
  <c r="F64" i="3"/>
  <c r="J63" i="3"/>
  <c r="F63" i="3"/>
  <c r="J62" i="3"/>
  <c r="F62" i="3"/>
  <c r="J61" i="3"/>
  <c r="F61" i="3"/>
  <c r="J57" i="3"/>
  <c r="F57" i="3"/>
  <c r="J56" i="3"/>
  <c r="F56" i="3"/>
  <c r="J42" i="3"/>
  <c r="F42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55" i="16"/>
  <c r="F55" i="16"/>
  <c r="J54" i="16"/>
  <c r="F54" i="16"/>
  <c r="K54" i="16" s="1"/>
  <c r="J53" i="16"/>
  <c r="F53" i="16"/>
  <c r="J51" i="16"/>
  <c r="F51" i="16"/>
  <c r="J48" i="16"/>
  <c r="F48" i="16"/>
  <c r="J47" i="16"/>
  <c r="F47" i="16"/>
  <c r="J46" i="16"/>
  <c r="F46" i="16"/>
  <c r="J45" i="16"/>
  <c r="F45" i="16"/>
  <c r="J44" i="16"/>
  <c r="F44" i="16"/>
  <c r="J14" i="16"/>
  <c r="J13" i="16"/>
  <c r="J12" i="16"/>
  <c r="J11" i="16"/>
  <c r="J7" i="16"/>
  <c r="J6" i="16"/>
  <c r="J5" i="16"/>
  <c r="J4" i="16"/>
  <c r="J3" i="16"/>
  <c r="F3" i="16"/>
  <c r="J55" i="15"/>
  <c r="F55" i="15"/>
  <c r="J54" i="15"/>
  <c r="F54" i="15"/>
  <c r="K54" i="15" s="1"/>
  <c r="J53" i="15"/>
  <c r="F53" i="15"/>
  <c r="J49" i="15"/>
  <c r="F49" i="15"/>
  <c r="J48" i="15"/>
  <c r="F48" i="15"/>
  <c r="J47" i="15"/>
  <c r="F47" i="15"/>
  <c r="J46" i="15"/>
  <c r="F46" i="15"/>
  <c r="J45" i="15"/>
  <c r="F45" i="15"/>
  <c r="J44" i="15"/>
  <c r="F44" i="15"/>
  <c r="J14" i="15"/>
  <c r="F14" i="15"/>
  <c r="J13" i="15"/>
  <c r="F13" i="15"/>
  <c r="J12" i="15"/>
  <c r="F12" i="15"/>
  <c r="J8" i="15"/>
  <c r="F8" i="15"/>
  <c r="J7" i="15"/>
  <c r="F7" i="15"/>
  <c r="J6" i="15"/>
  <c r="F6" i="15"/>
  <c r="J5" i="15"/>
  <c r="F5" i="15"/>
  <c r="J4" i="15"/>
  <c r="F4" i="15"/>
  <c r="J3" i="15"/>
  <c r="F3" i="15"/>
  <c r="J55" i="14"/>
  <c r="F55" i="14"/>
  <c r="J54" i="14"/>
  <c r="F54" i="14"/>
  <c r="J53" i="14"/>
  <c r="F53" i="14"/>
  <c r="J52" i="14"/>
  <c r="F52" i="14"/>
  <c r="J51" i="14"/>
  <c r="F51" i="14"/>
  <c r="J47" i="14"/>
  <c r="F47" i="14"/>
  <c r="J46" i="14"/>
  <c r="F46" i="14"/>
  <c r="J45" i="14"/>
  <c r="F45" i="14"/>
  <c r="J44" i="14"/>
  <c r="F44" i="14"/>
  <c r="J14" i="14"/>
  <c r="F14" i="14"/>
  <c r="J13" i="14"/>
  <c r="F13" i="14"/>
  <c r="J12" i="14"/>
  <c r="F12" i="14"/>
  <c r="J8" i="14"/>
  <c r="F8" i="14"/>
  <c r="J7" i="14"/>
  <c r="F7" i="14"/>
  <c r="J6" i="14"/>
  <c r="F6" i="14"/>
  <c r="J5" i="14"/>
  <c r="F5" i="14"/>
  <c r="J4" i="14"/>
  <c r="F4" i="14"/>
  <c r="J3" i="14"/>
  <c r="F3" i="14"/>
  <c r="J55" i="13"/>
  <c r="F55" i="13"/>
  <c r="J54" i="13"/>
  <c r="F54" i="13"/>
  <c r="J53" i="13"/>
  <c r="F53" i="13"/>
  <c r="J49" i="13"/>
  <c r="F49" i="13"/>
  <c r="J48" i="13"/>
  <c r="F48" i="13"/>
  <c r="J47" i="13"/>
  <c r="F47" i="13"/>
  <c r="J46" i="13"/>
  <c r="F46" i="13"/>
  <c r="J45" i="13"/>
  <c r="F45" i="13"/>
  <c r="J14" i="13"/>
  <c r="F14" i="13"/>
  <c r="J13" i="13"/>
  <c r="F13" i="13"/>
  <c r="J12" i="13"/>
  <c r="F12" i="13"/>
  <c r="J8" i="13"/>
  <c r="F8" i="13"/>
  <c r="J7" i="13"/>
  <c r="F7" i="13"/>
  <c r="J6" i="13"/>
  <c r="F6" i="13"/>
  <c r="J5" i="13"/>
  <c r="F5" i="13"/>
  <c r="J4" i="13"/>
  <c r="F4" i="13"/>
  <c r="J55" i="12"/>
  <c r="F55" i="12"/>
  <c r="J54" i="12"/>
  <c r="F54" i="12"/>
  <c r="J53" i="12"/>
  <c r="F53" i="12"/>
  <c r="J52" i="12"/>
  <c r="F52" i="12"/>
  <c r="J48" i="12"/>
  <c r="F48" i="12"/>
  <c r="J47" i="12"/>
  <c r="F47" i="12"/>
  <c r="J46" i="12"/>
  <c r="F46" i="12"/>
  <c r="J45" i="12"/>
  <c r="F45" i="12"/>
  <c r="J44" i="12"/>
  <c r="F44" i="12"/>
  <c r="J14" i="12"/>
  <c r="F14" i="12"/>
  <c r="J13" i="12"/>
  <c r="F13" i="12"/>
  <c r="J12" i="12"/>
  <c r="F12" i="12"/>
  <c r="J11" i="12"/>
  <c r="F11" i="12"/>
  <c r="J7" i="12"/>
  <c r="F7" i="12"/>
  <c r="J6" i="12"/>
  <c r="F6" i="12"/>
  <c r="J5" i="12"/>
  <c r="F5" i="12"/>
  <c r="J4" i="12"/>
  <c r="F4" i="12"/>
  <c r="J3" i="12"/>
  <c r="F3" i="12"/>
  <c r="J55" i="4"/>
  <c r="F55" i="4"/>
  <c r="J54" i="4"/>
  <c r="F54" i="4"/>
  <c r="J53" i="4"/>
  <c r="F53" i="4"/>
  <c r="J52" i="4"/>
  <c r="F52" i="4"/>
  <c r="J48" i="4"/>
  <c r="F48" i="4"/>
  <c r="J47" i="4"/>
  <c r="F47" i="4"/>
  <c r="J46" i="4"/>
  <c r="F46" i="4"/>
  <c r="J45" i="4"/>
  <c r="F45" i="4"/>
  <c r="J44" i="4"/>
  <c r="F44" i="4"/>
  <c r="J14" i="4"/>
  <c r="F14" i="4"/>
  <c r="J13" i="4"/>
  <c r="F13" i="4"/>
  <c r="J12" i="4"/>
  <c r="F12" i="4"/>
  <c r="J11" i="4"/>
  <c r="F11" i="4"/>
  <c r="J7" i="4"/>
  <c r="F7" i="4"/>
  <c r="J6" i="4"/>
  <c r="F6" i="4"/>
  <c r="J5" i="4"/>
  <c r="F5" i="4"/>
  <c r="J4" i="4"/>
  <c r="F4" i="4"/>
  <c r="J3" i="4"/>
  <c r="F3" i="4"/>
  <c r="J55" i="3"/>
  <c r="F55" i="3"/>
  <c r="J54" i="3"/>
  <c r="F54" i="3"/>
  <c r="J53" i="3"/>
  <c r="F53" i="3"/>
  <c r="J52" i="3"/>
  <c r="F52" i="3"/>
  <c r="J51" i="3"/>
  <c r="F51" i="3"/>
  <c r="J47" i="3"/>
  <c r="F47" i="3"/>
  <c r="J46" i="3"/>
  <c r="F46" i="3"/>
  <c r="J45" i="3"/>
  <c r="F45" i="3"/>
  <c r="J44" i="3"/>
  <c r="F44" i="3"/>
  <c r="J14" i="3"/>
  <c r="F14" i="3"/>
  <c r="J13" i="3"/>
  <c r="F13" i="3"/>
  <c r="J12" i="3"/>
  <c r="F12" i="3"/>
  <c r="J11" i="3"/>
  <c r="F11" i="3"/>
  <c r="J10" i="3"/>
  <c r="F10" i="3"/>
  <c r="J6" i="3"/>
  <c r="F6" i="3"/>
  <c r="J5" i="3"/>
  <c r="F5" i="3"/>
  <c r="J4" i="3"/>
  <c r="F4" i="3"/>
  <c r="J3" i="3"/>
  <c r="K83" i="12" l="1"/>
  <c r="K50" i="12"/>
  <c r="K8" i="12"/>
  <c r="K71" i="19"/>
  <c r="K37" i="19"/>
  <c r="K9" i="19"/>
  <c r="K70" i="19"/>
  <c r="K38" i="19"/>
  <c r="K10" i="19"/>
  <c r="K77" i="16"/>
  <c r="K59" i="13"/>
  <c r="K28" i="13"/>
  <c r="K70" i="14"/>
  <c r="K40" i="4"/>
  <c r="K39" i="4"/>
  <c r="K28" i="4"/>
  <c r="K19" i="4"/>
  <c r="K83" i="21"/>
  <c r="K68" i="21"/>
  <c r="K59" i="19"/>
  <c r="K83" i="19"/>
  <c r="K61" i="19"/>
  <c r="K60" i="19"/>
  <c r="K18" i="19"/>
  <c r="K82" i="19"/>
  <c r="K46" i="19"/>
  <c r="K48" i="19"/>
  <c r="K8" i="19"/>
  <c r="K19" i="19"/>
  <c r="K27" i="19"/>
  <c r="K28" i="19"/>
  <c r="K17" i="19"/>
  <c r="K47" i="19"/>
  <c r="K58" i="12"/>
  <c r="K70" i="12"/>
  <c r="K27" i="12"/>
  <c r="K16" i="12"/>
  <c r="K51" i="12"/>
  <c r="K9" i="12"/>
  <c r="K60" i="12"/>
  <c r="K49" i="12"/>
  <c r="K15" i="12"/>
  <c r="K71" i="12"/>
  <c r="K59" i="12"/>
  <c r="K82" i="12"/>
  <c r="K39" i="12"/>
  <c r="K40" i="12"/>
  <c r="K10" i="12"/>
  <c r="K28" i="12"/>
  <c r="K17" i="12"/>
  <c r="K21" i="15"/>
  <c r="K70" i="16"/>
  <c r="K78" i="16"/>
  <c r="K3" i="13"/>
  <c r="K18" i="13"/>
  <c r="K51" i="13"/>
  <c r="K38" i="13"/>
  <c r="K11" i="13"/>
  <c r="K61" i="13"/>
  <c r="K69" i="13"/>
  <c r="K10" i="13"/>
  <c r="K50" i="13"/>
  <c r="K52" i="13"/>
  <c r="K27" i="13"/>
  <c r="K39" i="13"/>
  <c r="K19" i="13"/>
  <c r="K9" i="13"/>
  <c r="K68" i="13"/>
  <c r="K60" i="13"/>
  <c r="K20" i="13"/>
  <c r="K83" i="14"/>
  <c r="K71" i="14"/>
  <c r="K82" i="14"/>
  <c r="K65" i="14"/>
  <c r="K29" i="4"/>
  <c r="K17" i="4"/>
  <c r="K61" i="4"/>
  <c r="K10" i="4"/>
  <c r="K18" i="4"/>
  <c r="K8" i="4"/>
  <c r="K9" i="4"/>
  <c r="K41" i="3"/>
  <c r="K59" i="21"/>
  <c r="K60" i="21"/>
  <c r="K61" i="21"/>
  <c r="K50" i="21"/>
  <c r="K51" i="21"/>
  <c r="K49" i="21"/>
  <c r="K24" i="21"/>
  <c r="K34" i="21"/>
  <c r="K45" i="21"/>
  <c r="K56" i="21"/>
  <c r="K67" i="21"/>
  <c r="K81" i="21"/>
  <c r="K37" i="21"/>
  <c r="K28" i="21"/>
  <c r="K36" i="21"/>
  <c r="K9" i="21"/>
  <c r="K11" i="21"/>
  <c r="K19" i="21"/>
  <c r="K18" i="21"/>
  <c r="K27" i="21"/>
  <c r="K10" i="21"/>
  <c r="K17" i="21"/>
  <c r="K47" i="21"/>
  <c r="K41" i="21"/>
  <c r="K52" i="21"/>
  <c r="K38" i="21"/>
  <c r="K40" i="21"/>
  <c r="K53" i="21"/>
  <c r="K64" i="21"/>
  <c r="K5" i="21"/>
  <c r="K71" i="21"/>
  <c r="K79" i="21"/>
  <c r="K30" i="21"/>
  <c r="K31" i="21"/>
  <c r="K25" i="21"/>
  <c r="K4" i="21"/>
  <c r="K15" i="21"/>
  <c r="K26" i="21"/>
  <c r="K74" i="21"/>
  <c r="K16" i="21"/>
  <c r="K70" i="21"/>
  <c r="K78" i="21"/>
  <c r="K42" i="21"/>
  <c r="K20" i="21"/>
  <c r="K7" i="21"/>
  <c r="K21" i="21"/>
  <c r="K23" i="21"/>
  <c r="K63" i="21"/>
  <c r="K72" i="21"/>
  <c r="K29" i="21"/>
  <c r="K58" i="21"/>
  <c r="K65" i="21"/>
  <c r="K46" i="21"/>
  <c r="K39" i="21"/>
  <c r="K22" i="21"/>
  <c r="K48" i="21"/>
  <c r="K32" i="21"/>
  <c r="K62" i="21"/>
  <c r="K57" i="21"/>
  <c r="K14" i="21"/>
  <c r="K75" i="21"/>
  <c r="K46" i="20"/>
  <c r="K16" i="20"/>
  <c r="K15" i="20"/>
  <c r="K39" i="20"/>
  <c r="K59" i="20"/>
  <c r="K19" i="20"/>
  <c r="K27" i="20"/>
  <c r="K48" i="20"/>
  <c r="K28" i="20"/>
  <c r="K38" i="20"/>
  <c r="K10" i="20"/>
  <c r="K8" i="20"/>
  <c r="K9" i="20"/>
  <c r="K47" i="20"/>
  <c r="K58" i="20"/>
  <c r="K70" i="20"/>
  <c r="K57" i="20"/>
  <c r="K11" i="20"/>
  <c r="K32" i="20"/>
  <c r="K54" i="20"/>
  <c r="K75" i="20"/>
  <c r="K82" i="20"/>
  <c r="K83" i="20"/>
  <c r="K69" i="20"/>
  <c r="K79" i="20"/>
  <c r="K30" i="20"/>
  <c r="K21" i="20"/>
  <c r="K65" i="20"/>
  <c r="K3" i="20"/>
  <c r="K73" i="20"/>
  <c r="K41" i="20"/>
  <c r="K42" i="20"/>
  <c r="K22" i="20"/>
  <c r="K13" i="20"/>
  <c r="K71" i="20"/>
  <c r="K64" i="20"/>
  <c r="K63" i="20"/>
  <c r="K18" i="20"/>
  <c r="K29" i="20"/>
  <c r="K37" i="20"/>
  <c r="K62" i="20"/>
  <c r="K72" i="20"/>
  <c r="K80" i="20"/>
  <c r="K24" i="20"/>
  <c r="K34" i="20"/>
  <c r="K56" i="20"/>
  <c r="K49" i="20"/>
  <c r="K7" i="20"/>
  <c r="K78" i="20"/>
  <c r="K81" i="20"/>
  <c r="K45" i="20"/>
  <c r="K26" i="20"/>
  <c r="K67" i="20"/>
  <c r="K51" i="20"/>
  <c r="K14" i="20"/>
  <c r="K55" i="20"/>
  <c r="K35" i="20"/>
  <c r="K5" i="20"/>
  <c r="K76" i="20"/>
  <c r="K36" i="20"/>
  <c r="K50" i="20"/>
  <c r="K40" i="20"/>
  <c r="K66" i="20"/>
  <c r="K60" i="20"/>
  <c r="K6" i="20"/>
  <c r="K77" i="20"/>
  <c r="K20" i="20"/>
  <c r="K52" i="20"/>
  <c r="K25" i="20"/>
  <c r="K61" i="20"/>
  <c r="K12" i="20"/>
  <c r="K74" i="20"/>
  <c r="K4" i="20"/>
  <c r="K68" i="20"/>
  <c r="K53" i="20"/>
  <c r="K15" i="19"/>
  <c r="K74" i="19"/>
  <c r="K65" i="19"/>
  <c r="K75" i="19"/>
  <c r="K81" i="19"/>
  <c r="K55" i="19"/>
  <c r="K57" i="19"/>
  <c r="K7" i="19"/>
  <c r="K31" i="19"/>
  <c r="K53" i="19"/>
  <c r="K50" i="19"/>
  <c r="K79" i="19"/>
  <c r="K5" i="19"/>
  <c r="K30" i="19"/>
  <c r="K66" i="19"/>
  <c r="K78" i="19"/>
  <c r="K36" i="19"/>
  <c r="K29" i="19"/>
  <c r="K67" i="19"/>
  <c r="K14" i="19"/>
  <c r="K35" i="19"/>
  <c r="K58" i="19"/>
  <c r="K22" i="19"/>
  <c r="K42" i="19"/>
  <c r="K68" i="19"/>
  <c r="K40" i="19"/>
  <c r="K13" i="19"/>
  <c r="K33" i="19"/>
  <c r="K24" i="19"/>
  <c r="K54" i="19"/>
  <c r="K25" i="19"/>
  <c r="K11" i="19"/>
  <c r="K12" i="19"/>
  <c r="K52" i="19"/>
  <c r="K34" i="19"/>
  <c r="K26" i="19"/>
  <c r="K45" i="19"/>
  <c r="K21" i="19"/>
  <c r="K69" i="19"/>
  <c r="K62" i="19"/>
  <c r="K80" i="19"/>
  <c r="K16" i="19"/>
  <c r="K56" i="19"/>
  <c r="K39" i="19"/>
  <c r="K41" i="19"/>
  <c r="K63" i="19"/>
  <c r="K73" i="19"/>
  <c r="K64" i="19"/>
  <c r="K77" i="19"/>
  <c r="K72" i="19"/>
  <c r="K20" i="19"/>
  <c r="K76" i="19"/>
  <c r="K65" i="12"/>
  <c r="K11" i="12"/>
  <c r="K19" i="15"/>
  <c r="K61" i="15"/>
  <c r="K62" i="15"/>
  <c r="K52" i="15"/>
  <c r="K60" i="15"/>
  <c r="K20" i="15"/>
  <c r="K11" i="15"/>
  <c r="K82" i="15"/>
  <c r="K40" i="15"/>
  <c r="K68" i="15"/>
  <c r="K83" i="15"/>
  <c r="K39" i="15"/>
  <c r="K69" i="15"/>
  <c r="K9" i="15"/>
  <c r="K50" i="15"/>
  <c r="K36" i="15"/>
  <c r="K10" i="15"/>
  <c r="K51" i="15"/>
  <c r="K37" i="15"/>
  <c r="K41" i="15"/>
  <c r="K75" i="15"/>
  <c r="K40" i="16"/>
  <c r="K41" i="16"/>
  <c r="K49" i="16"/>
  <c r="K50" i="16"/>
  <c r="K52" i="16"/>
  <c r="K59" i="16"/>
  <c r="K30" i="16"/>
  <c r="K60" i="16"/>
  <c r="K31" i="16"/>
  <c r="K61" i="16"/>
  <c r="K20" i="16"/>
  <c r="K8" i="16"/>
  <c r="K9" i="16"/>
  <c r="K18" i="16"/>
  <c r="K19" i="16"/>
  <c r="K10" i="16"/>
  <c r="K76" i="16"/>
  <c r="K6" i="16"/>
  <c r="K58" i="16"/>
  <c r="K44" i="13"/>
  <c r="K42" i="13"/>
  <c r="K32" i="13"/>
  <c r="K60" i="14"/>
  <c r="K61" i="14"/>
  <c r="K62" i="14"/>
  <c r="K48" i="14"/>
  <c r="K49" i="14"/>
  <c r="K50" i="14"/>
  <c r="K41" i="14"/>
  <c r="K11" i="14"/>
  <c r="K40" i="14"/>
  <c r="K66" i="14"/>
  <c r="K9" i="14"/>
  <c r="K20" i="14"/>
  <c r="K30" i="14"/>
  <c r="K10" i="14"/>
  <c r="K18" i="14"/>
  <c r="K19" i="14"/>
  <c r="K31" i="14"/>
  <c r="K44" i="14"/>
  <c r="K55" i="14"/>
  <c r="K59" i="4"/>
  <c r="K60" i="4"/>
  <c r="K70" i="4"/>
  <c r="K49" i="4"/>
  <c r="K50" i="4"/>
  <c r="K51" i="4"/>
  <c r="K71" i="4"/>
  <c r="K16" i="3"/>
  <c r="K40" i="3"/>
  <c r="K76" i="3"/>
  <c r="K28" i="3"/>
  <c r="K8" i="3"/>
  <c r="K9" i="3"/>
  <c r="K27" i="3"/>
  <c r="K7" i="3"/>
  <c r="K17" i="3"/>
  <c r="K58" i="3"/>
  <c r="K59" i="3"/>
  <c r="K67" i="3"/>
  <c r="K49" i="3"/>
  <c r="K50" i="3"/>
  <c r="K48" i="3"/>
  <c r="K68" i="3"/>
  <c r="K60" i="3"/>
  <c r="K29" i="3"/>
  <c r="K60" i="18"/>
  <c r="K48" i="18"/>
  <c r="K47" i="18"/>
  <c r="K46" i="18"/>
  <c r="K58" i="18"/>
  <c r="K59" i="18"/>
  <c r="K67" i="18"/>
  <c r="K68" i="18"/>
  <c r="K82" i="18"/>
  <c r="K44" i="18"/>
  <c r="K27" i="18"/>
  <c r="K83" i="18"/>
  <c r="K28" i="18"/>
  <c r="K40" i="18"/>
  <c r="K41" i="18"/>
  <c r="K37" i="18"/>
  <c r="K19" i="18"/>
  <c r="K8" i="18"/>
  <c r="K20" i="18"/>
  <c r="K21" i="18"/>
  <c r="K39" i="18"/>
  <c r="K53" i="18"/>
  <c r="K6" i="18"/>
  <c r="K7" i="18"/>
  <c r="K14" i="18"/>
  <c r="K4" i="18"/>
  <c r="K51" i="18"/>
  <c r="K13" i="18"/>
  <c r="K16" i="18"/>
  <c r="K29" i="18"/>
  <c r="K62" i="18"/>
  <c r="K54" i="18"/>
  <c r="K33" i="18"/>
  <c r="K55" i="18"/>
  <c r="K72" i="18"/>
  <c r="K80" i="18"/>
  <c r="K3" i="18"/>
  <c r="K49" i="18"/>
  <c r="K76" i="21"/>
  <c r="K80" i="21"/>
  <c r="K73" i="21"/>
  <c r="K35" i="21"/>
  <c r="K13" i="21"/>
  <c r="K6" i="21"/>
  <c r="K8" i="21"/>
  <c r="K44" i="21"/>
  <c r="K3" i="21"/>
  <c r="K23" i="20"/>
  <c r="K17" i="20"/>
  <c r="K33" i="20"/>
  <c r="K31" i="20"/>
  <c r="K44" i="20"/>
  <c r="K51" i="19"/>
  <c r="K49" i="19"/>
  <c r="K44" i="19"/>
  <c r="K4" i="19"/>
  <c r="K3" i="19"/>
  <c r="K32" i="19"/>
  <c r="K23" i="19"/>
  <c r="K6" i="19"/>
  <c r="K22" i="15"/>
  <c r="K38" i="15"/>
  <c r="K33" i="15"/>
  <c r="K4" i="14"/>
  <c r="K32" i="4"/>
  <c r="K65" i="18"/>
  <c r="K75" i="18"/>
  <c r="K21" i="12"/>
  <c r="K38" i="12"/>
  <c r="K77" i="12"/>
  <c r="K75" i="12"/>
  <c r="K67" i="12"/>
  <c r="K33" i="12"/>
  <c r="K34" i="12"/>
  <c r="K57" i="12"/>
  <c r="K25" i="12"/>
  <c r="K48" i="12"/>
  <c r="K81" i="16"/>
  <c r="K63" i="16"/>
  <c r="K73" i="16"/>
  <c r="K27" i="16"/>
  <c r="K67" i="14"/>
  <c r="K76" i="14"/>
  <c r="K53" i="14"/>
  <c r="K24" i="14"/>
  <c r="K33" i="14"/>
  <c r="K34" i="14"/>
  <c r="K23" i="14"/>
  <c r="K78" i="4"/>
  <c r="K69" i="3"/>
  <c r="K50" i="18"/>
  <c r="K61" i="18"/>
  <c r="K71" i="18"/>
  <c r="K79" i="18"/>
  <c r="K78" i="18"/>
  <c r="K57" i="18"/>
  <c r="K74" i="18"/>
  <c r="K52" i="18"/>
  <c r="K45" i="18"/>
  <c r="K66" i="18"/>
  <c r="K76" i="18"/>
  <c r="K56" i="18"/>
  <c r="K69" i="18"/>
  <c r="K63" i="18"/>
  <c r="K73" i="18"/>
  <c r="K81" i="18"/>
  <c r="K24" i="18"/>
  <c r="K77" i="18"/>
  <c r="K81" i="4"/>
  <c r="K57" i="3"/>
  <c r="K70" i="3"/>
  <c r="K24" i="3"/>
  <c r="K34" i="3"/>
  <c r="K35" i="3"/>
  <c r="K20" i="3"/>
  <c r="K21" i="3"/>
  <c r="K42" i="3"/>
  <c r="K17" i="18"/>
  <c r="K30" i="18"/>
  <c r="K35" i="18"/>
  <c r="K38" i="18"/>
  <c r="K11" i="18"/>
  <c r="K5" i="18"/>
  <c r="K18" i="18"/>
  <c r="K34" i="18"/>
  <c r="K23" i="18"/>
  <c r="K42" i="18"/>
  <c r="K12" i="18"/>
  <c r="K32" i="18"/>
  <c r="K70" i="18"/>
  <c r="K64" i="18"/>
  <c r="K31" i="18"/>
  <c r="K22" i="18"/>
  <c r="K15" i="18"/>
  <c r="K25" i="18"/>
  <c r="K9" i="18"/>
  <c r="K26" i="18"/>
  <c r="K10" i="18"/>
  <c r="K36" i="18"/>
  <c r="K13" i="12"/>
  <c r="K79" i="12"/>
  <c r="K47" i="12"/>
  <c r="K53" i="12"/>
  <c r="K42" i="12"/>
  <c r="K76" i="12"/>
  <c r="K23" i="12"/>
  <c r="K56" i="12"/>
  <c r="K69" i="12"/>
  <c r="K63" i="12"/>
  <c r="K12" i="12"/>
  <c r="K35" i="12"/>
  <c r="K36" i="12"/>
  <c r="K62" i="12"/>
  <c r="K73" i="12"/>
  <c r="K32" i="12"/>
  <c r="K74" i="12"/>
  <c r="K81" i="12"/>
  <c r="K61" i="12"/>
  <c r="K55" i="12"/>
  <c r="K78" i="12"/>
  <c r="K30" i="12"/>
  <c r="K80" i="12"/>
  <c r="K22" i="12"/>
  <c r="K44" i="12"/>
  <c r="K37" i="12"/>
  <c r="K64" i="12"/>
  <c r="K24" i="12"/>
  <c r="K66" i="12"/>
  <c r="K68" i="12"/>
  <c r="K26" i="12"/>
  <c r="K19" i="12"/>
  <c r="K29" i="12"/>
  <c r="K20" i="12"/>
  <c r="K41" i="12"/>
  <c r="K18" i="12"/>
  <c r="K4" i="12"/>
  <c r="K72" i="12"/>
  <c r="K31" i="12"/>
  <c r="K48" i="15"/>
  <c r="K71" i="15"/>
  <c r="K81" i="15"/>
  <c r="K17" i="15"/>
  <c r="K29" i="15"/>
  <c r="K47" i="15"/>
  <c r="K32" i="15"/>
  <c r="K67" i="15"/>
  <c r="K25" i="15"/>
  <c r="K6" i="15"/>
  <c r="K7" i="15"/>
  <c r="K31" i="15"/>
  <c r="K76" i="15"/>
  <c r="K49" i="15"/>
  <c r="K13" i="15"/>
  <c r="K14" i="15"/>
  <c r="K26" i="15"/>
  <c r="K4" i="15"/>
  <c r="K35" i="15"/>
  <c r="K45" i="15"/>
  <c r="K63" i="15"/>
  <c r="K79" i="15"/>
  <c r="K72" i="15"/>
  <c r="K46" i="15"/>
  <c r="K18" i="15"/>
  <c r="K64" i="15"/>
  <c r="K80" i="15"/>
  <c r="K16" i="15"/>
  <c r="K44" i="15"/>
  <c r="K59" i="15"/>
  <c r="K5" i="15"/>
  <c r="K28" i="15"/>
  <c r="K65" i="15"/>
  <c r="K73" i="15"/>
  <c r="K78" i="15"/>
  <c r="K57" i="15"/>
  <c r="K53" i="15"/>
  <c r="K15" i="15"/>
  <c r="K70" i="15"/>
  <c r="K58" i="15"/>
  <c r="K34" i="15"/>
  <c r="K55" i="15"/>
  <c r="K27" i="15"/>
  <c r="K30" i="15"/>
  <c r="K74" i="15"/>
  <c r="K8" i="15"/>
  <c r="K23" i="15"/>
  <c r="K42" i="15"/>
  <c r="K3" i="15"/>
  <c r="K12" i="15"/>
  <c r="K24" i="15"/>
  <c r="K56" i="15"/>
  <c r="K63" i="13"/>
  <c r="K73" i="13"/>
  <c r="K12" i="16"/>
  <c r="K65" i="16"/>
  <c r="K53" i="16"/>
  <c r="K32" i="16"/>
  <c r="K57" i="16"/>
  <c r="K71" i="16"/>
  <c r="K38" i="16"/>
  <c r="K39" i="16"/>
  <c r="K13" i="16"/>
  <c r="K36" i="16"/>
  <c r="K72" i="16"/>
  <c r="K82" i="16"/>
  <c r="K64" i="16"/>
  <c r="K51" i="16"/>
  <c r="K21" i="16"/>
  <c r="K22" i="16"/>
  <c r="K33" i="16"/>
  <c r="K55" i="16"/>
  <c r="K24" i="16"/>
  <c r="K45" i="16"/>
  <c r="K35" i="16"/>
  <c r="K68" i="16"/>
  <c r="K3" i="16"/>
  <c r="K74" i="16"/>
  <c r="K44" i="16"/>
  <c r="K25" i="16"/>
  <c r="K26" i="16"/>
  <c r="K47" i="16"/>
  <c r="K80" i="16"/>
  <c r="K11" i="16"/>
  <c r="K48" i="16"/>
  <c r="K17" i="16"/>
  <c r="K37" i="16"/>
  <c r="K62" i="16"/>
  <c r="K14" i="16"/>
  <c r="K75" i="16"/>
  <c r="K5" i="16"/>
  <c r="K67" i="16"/>
  <c r="K15" i="16"/>
  <c r="K7" i="16"/>
  <c r="K28" i="16"/>
  <c r="K42" i="16"/>
  <c r="K16" i="16"/>
  <c r="K29" i="16"/>
  <c r="K23" i="16"/>
  <c r="K4" i="16"/>
  <c r="K56" i="16"/>
  <c r="K34" i="16"/>
  <c r="K46" i="16"/>
  <c r="K30" i="13"/>
  <c r="K64" i="13"/>
  <c r="K74" i="13"/>
  <c r="K21" i="13"/>
  <c r="K31" i="13"/>
  <c r="K41" i="13"/>
  <c r="K22" i="13"/>
  <c r="K70" i="13"/>
  <c r="K25" i="13"/>
  <c r="K79" i="13"/>
  <c r="K36" i="13"/>
  <c r="K62" i="13"/>
  <c r="K72" i="13"/>
  <c r="K80" i="13"/>
  <c r="K33" i="13"/>
  <c r="K12" i="13"/>
  <c r="K75" i="13"/>
  <c r="K67" i="13"/>
  <c r="K15" i="13"/>
  <c r="K16" i="13"/>
  <c r="K26" i="13"/>
  <c r="K17" i="13"/>
  <c r="K29" i="13"/>
  <c r="K71" i="13"/>
  <c r="K81" i="13"/>
  <c r="K49" i="13"/>
  <c r="K76" i="13"/>
  <c r="K77" i="13"/>
  <c r="K37" i="13"/>
  <c r="K65" i="13"/>
  <c r="K66" i="13"/>
  <c r="K56" i="13"/>
  <c r="K34" i="13"/>
  <c r="K57" i="13"/>
  <c r="K40" i="13"/>
  <c r="K23" i="13"/>
  <c r="K24" i="13"/>
  <c r="K35" i="13"/>
  <c r="K58" i="13"/>
  <c r="K75" i="14"/>
  <c r="K3" i="14"/>
  <c r="K42" i="14"/>
  <c r="K73" i="14"/>
  <c r="K56" i="14"/>
  <c r="K27" i="14"/>
  <c r="K15" i="14"/>
  <c r="K5" i="14"/>
  <c r="K45" i="14"/>
  <c r="K56" i="4"/>
  <c r="K74" i="4"/>
  <c r="K31" i="4"/>
  <c r="K21" i="4"/>
  <c r="K41" i="4"/>
  <c r="K15" i="4"/>
  <c r="K64" i="4"/>
  <c r="K46" i="14"/>
  <c r="K25" i="14"/>
  <c r="K68" i="14"/>
  <c r="K7" i="14"/>
  <c r="K69" i="14"/>
  <c r="K59" i="14"/>
  <c r="K72" i="14"/>
  <c r="K12" i="14"/>
  <c r="K37" i="14"/>
  <c r="K14" i="14"/>
  <c r="K54" i="14"/>
  <c r="K22" i="14"/>
  <c r="K39" i="14"/>
  <c r="K74" i="14"/>
  <c r="K77" i="14"/>
  <c r="K47" i="14"/>
  <c r="K78" i="14"/>
  <c r="K51" i="14"/>
  <c r="K16" i="14"/>
  <c r="K17" i="14"/>
  <c r="K63" i="14"/>
  <c r="K13" i="14"/>
  <c r="K21" i="14"/>
  <c r="K81" i="14"/>
  <c r="K29" i="14"/>
  <c r="K32" i="14"/>
  <c r="K58" i="14"/>
  <c r="K28" i="14"/>
  <c r="K6" i="14"/>
  <c r="K57" i="14"/>
  <c r="K35" i="14"/>
  <c r="K79" i="14"/>
  <c r="K52" i="14"/>
  <c r="K64" i="14"/>
  <c r="K26" i="14"/>
  <c r="K8" i="14"/>
  <c r="K36" i="14"/>
  <c r="K80" i="14"/>
  <c r="K38" i="14"/>
  <c r="K66" i="4"/>
  <c r="K24" i="4"/>
  <c r="K67" i="4"/>
  <c r="K25" i="4"/>
  <c r="K35" i="4"/>
  <c r="K57" i="4"/>
  <c r="K77" i="4"/>
  <c r="K68" i="4"/>
  <c r="K26" i="4"/>
  <c r="K36" i="4"/>
  <c r="K58" i="4"/>
  <c r="K69" i="4"/>
  <c r="K16" i="4"/>
  <c r="K27" i="4"/>
  <c r="K37" i="4"/>
  <c r="K62" i="4"/>
  <c r="K72" i="4"/>
  <c r="K79" i="4"/>
  <c r="K33" i="4"/>
  <c r="K42" i="4"/>
  <c r="K65" i="4"/>
  <c r="K75" i="4"/>
  <c r="K22" i="4"/>
  <c r="K23" i="4"/>
  <c r="K34" i="4"/>
  <c r="K76" i="4"/>
  <c r="K20" i="4"/>
  <c r="K30" i="4"/>
  <c r="K38" i="4"/>
  <c r="K63" i="4"/>
  <c r="K80" i="4"/>
  <c r="K73" i="4"/>
  <c r="K78" i="3"/>
  <c r="K26" i="3"/>
  <c r="K62" i="3"/>
  <c r="K71" i="3"/>
  <c r="K37" i="3"/>
  <c r="K79" i="3"/>
  <c r="K30" i="3"/>
  <c r="K72" i="3"/>
  <c r="K73" i="3"/>
  <c r="K39" i="3"/>
  <c r="K81" i="3"/>
  <c r="K22" i="3"/>
  <c r="K32" i="3"/>
  <c r="K65" i="3"/>
  <c r="K74" i="3"/>
  <c r="K63" i="3"/>
  <c r="K38" i="3"/>
  <c r="K23" i="3"/>
  <c r="K33" i="3"/>
  <c r="K66" i="3"/>
  <c r="K75" i="3"/>
  <c r="K18" i="3"/>
  <c r="K19" i="3"/>
  <c r="K61" i="3"/>
  <c r="K36" i="3"/>
  <c r="K80" i="3"/>
  <c r="K31" i="3"/>
  <c r="K64" i="3"/>
  <c r="K56" i="3"/>
  <c r="K25" i="3"/>
  <c r="K77" i="3"/>
  <c r="K7" i="12"/>
  <c r="K52" i="12"/>
  <c r="K3" i="12"/>
  <c r="K14" i="12"/>
  <c r="K54" i="12"/>
  <c r="K5" i="12"/>
  <c r="K45" i="12"/>
  <c r="K6" i="12"/>
  <c r="K46" i="12"/>
  <c r="K6" i="13"/>
  <c r="K46" i="13"/>
  <c r="K47" i="13"/>
  <c r="K7" i="13"/>
  <c r="K8" i="13"/>
  <c r="K48" i="13"/>
  <c r="K53" i="13"/>
  <c r="K4" i="13"/>
  <c r="K54" i="13"/>
  <c r="K5" i="13"/>
  <c r="K45" i="13"/>
  <c r="K13" i="13"/>
  <c r="K14" i="13"/>
  <c r="K55" i="13"/>
  <c r="K4" i="4"/>
  <c r="K53" i="3"/>
  <c r="K52" i="3"/>
  <c r="K51" i="3"/>
  <c r="K47" i="4"/>
  <c r="K44" i="4"/>
  <c r="K46" i="4"/>
  <c r="K54" i="4"/>
  <c r="K52" i="4"/>
  <c r="K53" i="4"/>
  <c r="K55" i="4"/>
  <c r="K45" i="4"/>
  <c r="K48" i="4"/>
  <c r="K14" i="4"/>
  <c r="K5" i="4"/>
  <c r="K11" i="4"/>
  <c r="K3" i="4"/>
  <c r="K7" i="4"/>
  <c r="K6" i="4"/>
  <c r="K12" i="4"/>
  <c r="K13" i="4"/>
  <c r="K45" i="3"/>
  <c r="K55" i="3"/>
  <c r="K44" i="3"/>
  <c r="K47" i="3"/>
  <c r="K13" i="3"/>
  <c r="K54" i="3"/>
  <c r="K14" i="3"/>
  <c r="K46" i="3"/>
  <c r="K5" i="3"/>
  <c r="K11" i="3"/>
  <c r="K6" i="3"/>
  <c r="K10" i="3"/>
  <c r="K12" i="3"/>
  <c r="K4" i="3"/>
  <c r="K3" i="3"/>
  <c r="T7" i="19" l="1"/>
  <c r="L10" i="19" s="1"/>
  <c r="M10" i="19" s="1"/>
  <c r="T7" i="12"/>
  <c r="L10" i="12" s="1"/>
  <c r="M10" i="12" s="1"/>
  <c r="S7" i="13"/>
  <c r="L11" i="13" s="1"/>
  <c r="M11" i="13" s="1"/>
  <c r="S6" i="18"/>
  <c r="S6" i="3"/>
  <c r="L28" i="3" s="1"/>
  <c r="M28" i="3" s="1"/>
  <c r="T7" i="21"/>
  <c r="T7" i="15"/>
  <c r="T7" i="16"/>
  <c r="S7" i="14"/>
  <c r="S7" i="4"/>
  <c r="L19" i="4" s="1"/>
  <c r="M19" i="4" s="1"/>
  <c r="L82" i="21" l="1"/>
  <c r="M82" i="21" s="1"/>
  <c r="L83" i="21"/>
  <c r="M83" i="21" s="1"/>
  <c r="L61" i="16"/>
  <c r="M61" i="16" s="1"/>
  <c r="L69" i="16"/>
  <c r="M69" i="16" s="1"/>
  <c r="L70" i="16"/>
  <c r="M70" i="16" s="1"/>
  <c r="L77" i="16"/>
  <c r="M77" i="16" s="1"/>
  <c r="L78" i="16"/>
  <c r="M78" i="16" s="1"/>
  <c r="L11" i="14"/>
  <c r="M11" i="14" s="1"/>
  <c r="L70" i="14"/>
  <c r="M70" i="14" s="1"/>
  <c r="L71" i="14"/>
  <c r="M71" i="14" s="1"/>
  <c r="L83" i="14"/>
  <c r="M83" i="14" s="1"/>
  <c r="L82" i="14"/>
  <c r="M82" i="14" s="1"/>
  <c r="L59" i="21"/>
  <c r="M59" i="21" s="1"/>
  <c r="L68" i="21"/>
  <c r="M68" i="21" s="1"/>
  <c r="L69" i="21"/>
  <c r="M69" i="21" s="1"/>
  <c r="L49" i="21"/>
  <c r="M49" i="21" s="1"/>
  <c r="L60" i="21"/>
  <c r="M60" i="21" s="1"/>
  <c r="L61" i="21"/>
  <c r="M61" i="21" s="1"/>
  <c r="L50" i="21"/>
  <c r="M50" i="21" s="1"/>
  <c r="L51" i="21"/>
  <c r="M51" i="21" s="1"/>
  <c r="L19" i="21"/>
  <c r="M19" i="21" s="1"/>
  <c r="L28" i="21"/>
  <c r="M28" i="21" s="1"/>
  <c r="L27" i="21"/>
  <c r="M27" i="21" s="1"/>
  <c r="L11" i="21"/>
  <c r="M11" i="21" s="1"/>
  <c r="L18" i="21"/>
  <c r="M18" i="21" s="1"/>
  <c r="L17" i="21"/>
  <c r="M17" i="21" s="1"/>
  <c r="L37" i="21"/>
  <c r="M37" i="21" s="1"/>
  <c r="L10" i="21"/>
  <c r="M10" i="21" s="1"/>
  <c r="L9" i="21"/>
  <c r="M9" i="21" s="1"/>
  <c r="L7" i="21"/>
  <c r="M7" i="21" s="1"/>
  <c r="L36" i="21"/>
  <c r="M36" i="21" s="1"/>
  <c r="L8" i="19"/>
  <c r="M8" i="19" s="1"/>
  <c r="L9" i="19"/>
  <c r="M9" i="19" s="1"/>
  <c r="L19" i="19"/>
  <c r="M19" i="19" s="1"/>
  <c r="L17" i="19"/>
  <c r="M17" i="19" s="1"/>
  <c r="L18" i="19"/>
  <c r="M18" i="19" s="1"/>
  <c r="L27" i="19"/>
  <c r="M27" i="19" s="1"/>
  <c r="L28" i="19"/>
  <c r="M28" i="19" s="1"/>
  <c r="L26" i="19"/>
  <c r="M26" i="19" s="1"/>
  <c r="L61" i="19"/>
  <c r="M61" i="19" s="1"/>
  <c r="L71" i="19"/>
  <c r="M71" i="19" s="1"/>
  <c r="L37" i="19"/>
  <c r="M37" i="19" s="1"/>
  <c r="L38" i="19"/>
  <c r="M38" i="19" s="1"/>
  <c r="L83" i="19"/>
  <c r="M83" i="19" s="1"/>
  <c r="L48" i="19"/>
  <c r="M48" i="19" s="1"/>
  <c r="L47" i="19"/>
  <c r="M47" i="19" s="1"/>
  <c r="L70" i="19"/>
  <c r="M70" i="19" s="1"/>
  <c r="L46" i="19"/>
  <c r="M46" i="19" s="1"/>
  <c r="L59" i="19"/>
  <c r="M59" i="19" s="1"/>
  <c r="L60" i="19"/>
  <c r="M60" i="19" s="1"/>
  <c r="L82" i="19"/>
  <c r="M82" i="19" s="1"/>
  <c r="L53" i="19"/>
  <c r="M53" i="19" s="1"/>
  <c r="L23" i="19"/>
  <c r="M23" i="19" s="1"/>
  <c r="L20" i="19"/>
  <c r="M20" i="19" s="1"/>
  <c r="L69" i="19"/>
  <c r="M69" i="19" s="1"/>
  <c r="L57" i="19"/>
  <c r="M57" i="19" s="1"/>
  <c r="L24" i="19"/>
  <c r="M24" i="19" s="1"/>
  <c r="L68" i="19"/>
  <c r="M68" i="19" s="1"/>
  <c r="L31" i="19"/>
  <c r="M31" i="19" s="1"/>
  <c r="L78" i="19"/>
  <c r="M78" i="19" s="1"/>
  <c r="L63" i="19"/>
  <c r="M63" i="19" s="1"/>
  <c r="L15" i="19"/>
  <c r="M15" i="19" s="1"/>
  <c r="L64" i="19"/>
  <c r="M64" i="19" s="1"/>
  <c r="L44" i="19"/>
  <c r="M44" i="19" s="1"/>
  <c r="L4" i="19"/>
  <c r="M4" i="19" s="1"/>
  <c r="L16" i="19"/>
  <c r="M16" i="19" s="1"/>
  <c r="L54" i="19"/>
  <c r="M54" i="19" s="1"/>
  <c r="L80" i="19"/>
  <c r="M80" i="19" s="1"/>
  <c r="L62" i="19"/>
  <c r="M62" i="19" s="1"/>
  <c r="L36" i="19"/>
  <c r="M36" i="19" s="1"/>
  <c r="L12" i="19"/>
  <c r="M12" i="19" s="1"/>
  <c r="L72" i="19"/>
  <c r="M72" i="19" s="1"/>
  <c r="L22" i="19"/>
  <c r="M22" i="19" s="1"/>
  <c r="L65" i="19"/>
  <c r="M65" i="19" s="1"/>
  <c r="L39" i="19"/>
  <c r="M39" i="19" s="1"/>
  <c r="L66" i="19"/>
  <c r="M66" i="19" s="1"/>
  <c r="L6" i="19"/>
  <c r="M6" i="19" s="1"/>
  <c r="L55" i="19"/>
  <c r="M55" i="19" s="1"/>
  <c r="L42" i="19"/>
  <c r="M42" i="19" s="1"/>
  <c r="L5" i="19"/>
  <c r="M5" i="19" s="1"/>
  <c r="L35" i="19"/>
  <c r="M35" i="19" s="1"/>
  <c r="L79" i="19"/>
  <c r="M79" i="19" s="1"/>
  <c r="L14" i="19"/>
  <c r="M14" i="19" s="1"/>
  <c r="L49" i="19"/>
  <c r="M49" i="19" s="1"/>
  <c r="L51" i="19"/>
  <c r="M51" i="19" s="1"/>
  <c r="L73" i="19"/>
  <c r="M73" i="19" s="1"/>
  <c r="L45" i="19"/>
  <c r="M45" i="19" s="1"/>
  <c r="L13" i="19"/>
  <c r="M13" i="19" s="1"/>
  <c r="L56" i="19"/>
  <c r="M56" i="19" s="1"/>
  <c r="L76" i="19"/>
  <c r="M76" i="19" s="1"/>
  <c r="L75" i="19"/>
  <c r="M75" i="19" s="1"/>
  <c r="L52" i="19"/>
  <c r="M52" i="19" s="1"/>
  <c r="L25" i="19"/>
  <c r="M25" i="19" s="1"/>
  <c r="L58" i="19"/>
  <c r="M58" i="19" s="1"/>
  <c r="L41" i="19"/>
  <c r="M41" i="19" s="1"/>
  <c r="L11" i="19"/>
  <c r="M11" i="19" s="1"/>
  <c r="L21" i="19"/>
  <c r="M21" i="19" s="1"/>
  <c r="L50" i="19"/>
  <c r="M50" i="19" s="1"/>
  <c r="L29" i="19"/>
  <c r="M29" i="19" s="1"/>
  <c r="L67" i="19"/>
  <c r="M67" i="19" s="1"/>
  <c r="L77" i="19"/>
  <c r="M77" i="19" s="1"/>
  <c r="L3" i="19"/>
  <c r="M3" i="19" s="1"/>
  <c r="L30" i="19"/>
  <c r="M30" i="19" s="1"/>
  <c r="L74" i="19"/>
  <c r="M74" i="19" s="1"/>
  <c r="L81" i="19"/>
  <c r="M81" i="19" s="1"/>
  <c r="L33" i="19"/>
  <c r="M33" i="19" s="1"/>
  <c r="L40" i="19"/>
  <c r="M40" i="19" s="1"/>
  <c r="L7" i="19"/>
  <c r="M7" i="19" s="1"/>
  <c r="L32" i="19"/>
  <c r="M32" i="19" s="1"/>
  <c r="L34" i="19"/>
  <c r="M34" i="19" s="1"/>
  <c r="L17" i="12"/>
  <c r="M17" i="12" s="1"/>
  <c r="L9" i="12"/>
  <c r="M9" i="12" s="1"/>
  <c r="L8" i="12"/>
  <c r="M8" i="12" s="1"/>
  <c r="L28" i="12"/>
  <c r="M28" i="12" s="1"/>
  <c r="L15" i="12"/>
  <c r="M15" i="12" s="1"/>
  <c r="L16" i="12"/>
  <c r="M16" i="12" s="1"/>
  <c r="L39" i="12"/>
  <c r="M39" i="12" s="1"/>
  <c r="L27" i="12"/>
  <c r="M27" i="12" s="1"/>
  <c r="L73" i="12"/>
  <c r="M73" i="12" s="1"/>
  <c r="L58" i="12"/>
  <c r="M58" i="12" s="1"/>
  <c r="L40" i="12"/>
  <c r="M40" i="12" s="1"/>
  <c r="L83" i="12"/>
  <c r="M83" i="12" s="1"/>
  <c r="L59" i="12"/>
  <c r="M59" i="12" s="1"/>
  <c r="L50" i="12"/>
  <c r="M50" i="12" s="1"/>
  <c r="L71" i="12"/>
  <c r="M71" i="12" s="1"/>
  <c r="L70" i="12"/>
  <c r="M70" i="12" s="1"/>
  <c r="L82" i="12"/>
  <c r="M82" i="12" s="1"/>
  <c r="L49" i="12"/>
  <c r="M49" i="12" s="1"/>
  <c r="L60" i="12"/>
  <c r="M60" i="12" s="1"/>
  <c r="L51" i="12"/>
  <c r="M51" i="12" s="1"/>
  <c r="L36" i="15"/>
  <c r="M36" i="15" s="1"/>
  <c r="L37" i="15"/>
  <c r="M37" i="15" s="1"/>
  <c r="L68" i="15"/>
  <c r="M68" i="15" s="1"/>
  <c r="L60" i="15"/>
  <c r="M60" i="15" s="1"/>
  <c r="L62" i="15"/>
  <c r="M62" i="15" s="1"/>
  <c r="L69" i="15"/>
  <c r="M69" i="15" s="1"/>
  <c r="L50" i="15"/>
  <c r="M50" i="15" s="1"/>
  <c r="L51" i="15"/>
  <c r="M51" i="15" s="1"/>
  <c r="L52" i="15"/>
  <c r="M52" i="15" s="1"/>
  <c r="L61" i="15"/>
  <c r="M61" i="15" s="1"/>
  <c r="L40" i="15"/>
  <c r="M40" i="15" s="1"/>
  <c r="L39" i="15"/>
  <c r="M39" i="15" s="1"/>
  <c r="L21" i="15"/>
  <c r="M21" i="15" s="1"/>
  <c r="L11" i="15"/>
  <c r="M11" i="15" s="1"/>
  <c r="L19" i="15"/>
  <c r="M19" i="15" s="1"/>
  <c r="L20" i="15"/>
  <c r="M20" i="15" s="1"/>
  <c r="L9" i="15"/>
  <c r="M9" i="15" s="1"/>
  <c r="L83" i="15"/>
  <c r="M83" i="15" s="1"/>
  <c r="L10" i="15"/>
  <c r="M10" i="15" s="1"/>
  <c r="L82" i="15"/>
  <c r="M82" i="15" s="1"/>
  <c r="L49" i="16"/>
  <c r="M49" i="16" s="1"/>
  <c r="L50" i="16"/>
  <c r="M50" i="16" s="1"/>
  <c r="L52" i="16"/>
  <c r="M52" i="16" s="1"/>
  <c r="L59" i="16"/>
  <c r="M59" i="16" s="1"/>
  <c r="L60" i="16"/>
  <c r="M60" i="16" s="1"/>
  <c r="L40" i="16"/>
  <c r="M40" i="16" s="1"/>
  <c r="L41" i="16"/>
  <c r="M41" i="16" s="1"/>
  <c r="L30" i="16"/>
  <c r="M30" i="16" s="1"/>
  <c r="L31" i="16"/>
  <c r="M31" i="16" s="1"/>
  <c r="L19" i="16"/>
  <c r="M19" i="16" s="1"/>
  <c r="L20" i="16"/>
  <c r="M20" i="16" s="1"/>
  <c r="L10" i="16"/>
  <c r="M10" i="16" s="1"/>
  <c r="L18" i="16"/>
  <c r="M18" i="16" s="1"/>
  <c r="L8" i="16"/>
  <c r="M8" i="16" s="1"/>
  <c r="L9" i="16"/>
  <c r="M9" i="16" s="1"/>
  <c r="L9" i="13"/>
  <c r="M9" i="13" s="1"/>
  <c r="L10" i="13"/>
  <c r="M10" i="13" s="1"/>
  <c r="L19" i="13"/>
  <c r="M19" i="13" s="1"/>
  <c r="L18" i="13"/>
  <c r="M18" i="13" s="1"/>
  <c r="L28" i="13"/>
  <c r="M28" i="13" s="1"/>
  <c r="L20" i="13"/>
  <c r="M20" i="13" s="1"/>
  <c r="L38" i="13"/>
  <c r="M38" i="13" s="1"/>
  <c r="L27" i="13"/>
  <c r="M27" i="13" s="1"/>
  <c r="L44" i="13"/>
  <c r="M44" i="13" s="1"/>
  <c r="L39" i="13"/>
  <c r="M39" i="13" s="1"/>
  <c r="L52" i="13"/>
  <c r="M52" i="13" s="1"/>
  <c r="L68" i="13"/>
  <c r="M68" i="13" s="1"/>
  <c r="L50" i="13"/>
  <c r="M50" i="13" s="1"/>
  <c r="L51" i="13"/>
  <c r="M51" i="13" s="1"/>
  <c r="L59" i="13"/>
  <c r="M59" i="13" s="1"/>
  <c r="L60" i="13"/>
  <c r="M60" i="13" s="1"/>
  <c r="L61" i="13"/>
  <c r="M61" i="13" s="1"/>
  <c r="L69" i="13"/>
  <c r="M69" i="13" s="1"/>
  <c r="L3" i="13"/>
  <c r="M3" i="13" s="1"/>
  <c r="L42" i="13"/>
  <c r="M42" i="13" s="1"/>
  <c r="L60" i="14"/>
  <c r="M60" i="14" s="1"/>
  <c r="L61" i="14"/>
  <c r="M61" i="14" s="1"/>
  <c r="L62" i="14"/>
  <c r="M62" i="14" s="1"/>
  <c r="L49" i="14"/>
  <c r="M49" i="14" s="1"/>
  <c r="L48" i="14"/>
  <c r="M48" i="14" s="1"/>
  <c r="L50" i="14"/>
  <c r="M50" i="14" s="1"/>
  <c r="L40" i="14"/>
  <c r="M40" i="14" s="1"/>
  <c r="L41" i="14"/>
  <c r="M41" i="14" s="1"/>
  <c r="L20" i="14"/>
  <c r="M20" i="14" s="1"/>
  <c r="L30" i="14"/>
  <c r="M30" i="14" s="1"/>
  <c r="L31" i="14"/>
  <c r="M31" i="14" s="1"/>
  <c r="L18" i="14"/>
  <c r="M18" i="14" s="1"/>
  <c r="L19" i="14"/>
  <c r="M19" i="14" s="1"/>
  <c r="L9" i="14"/>
  <c r="M9" i="14" s="1"/>
  <c r="L10" i="14"/>
  <c r="M10" i="14" s="1"/>
  <c r="L46" i="14"/>
  <c r="M46" i="14" s="1"/>
  <c r="L44" i="14"/>
  <c r="M44" i="14" s="1"/>
  <c r="L18" i="4"/>
  <c r="M18" i="4" s="1"/>
  <c r="L17" i="4"/>
  <c r="M17" i="4" s="1"/>
  <c r="L9" i="4"/>
  <c r="M9" i="4" s="1"/>
  <c r="L10" i="4"/>
  <c r="M10" i="4" s="1"/>
  <c r="L29" i="4"/>
  <c r="M29" i="4" s="1"/>
  <c r="L8" i="4"/>
  <c r="M8" i="4" s="1"/>
  <c r="L39" i="4"/>
  <c r="M39" i="4" s="1"/>
  <c r="L28" i="4"/>
  <c r="M28" i="4" s="1"/>
  <c r="L60" i="4"/>
  <c r="M60" i="4" s="1"/>
  <c r="L40" i="4"/>
  <c r="M40" i="4" s="1"/>
  <c r="L59" i="4"/>
  <c r="M59" i="4" s="1"/>
  <c r="L75" i="4"/>
  <c r="M75" i="4" s="1"/>
  <c r="L61" i="4"/>
  <c r="M61" i="4" s="1"/>
  <c r="L70" i="4"/>
  <c r="M70" i="4" s="1"/>
  <c r="L71" i="4"/>
  <c r="M71" i="4" s="1"/>
  <c r="L49" i="4"/>
  <c r="M49" i="4" s="1"/>
  <c r="L50" i="4"/>
  <c r="M50" i="4" s="1"/>
  <c r="L51" i="4"/>
  <c r="M51" i="4" s="1"/>
  <c r="L16" i="3"/>
  <c r="M16" i="3" s="1"/>
  <c r="L17" i="3"/>
  <c r="M17" i="3" s="1"/>
  <c r="L9" i="3"/>
  <c r="M9" i="3" s="1"/>
  <c r="L15" i="3"/>
  <c r="M15" i="3" s="1"/>
  <c r="L7" i="3"/>
  <c r="M7" i="3" s="1"/>
  <c r="L8" i="3"/>
  <c r="M8" i="3" s="1"/>
  <c r="L27" i="3"/>
  <c r="M27" i="3" s="1"/>
  <c r="L41" i="3"/>
  <c r="M41" i="3" s="1"/>
  <c r="L40" i="3"/>
  <c r="M40" i="3" s="1"/>
  <c r="L60" i="3"/>
  <c r="M60" i="3" s="1"/>
  <c r="L73" i="3"/>
  <c r="M73" i="3" s="1"/>
  <c r="L49" i="3"/>
  <c r="M49" i="3" s="1"/>
  <c r="L58" i="3"/>
  <c r="M58" i="3" s="1"/>
  <c r="L59" i="3"/>
  <c r="M59" i="3" s="1"/>
  <c r="L67" i="3"/>
  <c r="M67" i="3" s="1"/>
  <c r="L50" i="3"/>
  <c r="M50" i="3" s="1"/>
  <c r="L68" i="3"/>
  <c r="M68" i="3" s="1"/>
  <c r="L48" i="3"/>
  <c r="M48" i="3" s="1"/>
  <c r="L58" i="18"/>
  <c r="M58" i="18" s="1"/>
  <c r="L60" i="18"/>
  <c r="M60" i="18" s="1"/>
  <c r="L46" i="18"/>
  <c r="M46" i="18" s="1"/>
  <c r="L47" i="18"/>
  <c r="M47" i="18" s="1"/>
  <c r="L48" i="18"/>
  <c r="M48" i="18" s="1"/>
  <c r="L59" i="18"/>
  <c r="M59" i="18" s="1"/>
  <c r="L67" i="18"/>
  <c r="M67" i="18" s="1"/>
  <c r="L68" i="18"/>
  <c r="M68" i="18" s="1"/>
  <c r="L28" i="18"/>
  <c r="M28" i="18" s="1"/>
  <c r="L82" i="18"/>
  <c r="M82" i="18" s="1"/>
  <c r="L83" i="18"/>
  <c r="M83" i="18" s="1"/>
  <c r="L41" i="18"/>
  <c r="M41" i="18" s="1"/>
  <c r="L27" i="18"/>
  <c r="M27" i="18" s="1"/>
  <c r="L21" i="18"/>
  <c r="M21" i="18" s="1"/>
  <c r="L40" i="18"/>
  <c r="M40" i="18" s="1"/>
  <c r="L19" i="18"/>
  <c r="M19" i="18" s="1"/>
  <c r="L20" i="18"/>
  <c r="M20" i="18" s="1"/>
  <c r="L7" i="18"/>
  <c r="M7" i="18" s="1"/>
  <c r="L8" i="18"/>
  <c r="M8" i="18" s="1"/>
  <c r="L49" i="18"/>
  <c r="M49" i="18" s="1"/>
  <c r="L6" i="18"/>
  <c r="M6" i="18" s="1"/>
  <c r="L66" i="18"/>
  <c r="M66" i="18" s="1"/>
  <c r="L54" i="18"/>
  <c r="M54" i="18" s="1"/>
  <c r="L72" i="18"/>
  <c r="M72" i="18" s="1"/>
  <c r="L78" i="18"/>
  <c r="M78" i="18" s="1"/>
  <c r="L50" i="18"/>
  <c r="M50" i="18" s="1"/>
  <c r="L57" i="18"/>
  <c r="M57" i="18" s="1"/>
  <c r="L70" i="18"/>
  <c r="M70" i="18" s="1"/>
  <c r="L76" i="18"/>
  <c r="M76" i="18" s="1"/>
  <c r="L61" i="18"/>
  <c r="M61" i="18" s="1"/>
  <c r="L52" i="18"/>
  <c r="M52" i="18" s="1"/>
  <c r="L75" i="18"/>
  <c r="M75" i="18" s="1"/>
  <c r="L81" i="18"/>
  <c r="M81" i="18" s="1"/>
  <c r="L63" i="18"/>
  <c r="M63" i="18" s="1"/>
  <c r="L79" i="18"/>
  <c r="M79" i="18" s="1"/>
  <c r="L55" i="18"/>
  <c r="M55" i="18" s="1"/>
  <c r="L31" i="18"/>
  <c r="M31" i="18" s="1"/>
  <c r="L62" i="18"/>
  <c r="M62" i="18" s="1"/>
  <c r="L77" i="18"/>
  <c r="M77" i="18" s="1"/>
  <c r="L73" i="18"/>
  <c r="M73" i="18" s="1"/>
  <c r="L80" i="18"/>
  <c r="M80" i="18" s="1"/>
  <c r="L64" i="18"/>
  <c r="M64" i="18" s="1"/>
  <c r="L71" i="18"/>
  <c r="M71" i="18" s="1"/>
  <c r="L74" i="18"/>
  <c r="M74" i="18" s="1"/>
  <c r="L45" i="18"/>
  <c r="M45" i="18" s="1"/>
  <c r="L51" i="18"/>
  <c r="M51" i="18" s="1"/>
  <c r="L44" i="18"/>
  <c r="M44" i="18" s="1"/>
  <c r="L69" i="18"/>
  <c r="M69" i="18" s="1"/>
  <c r="L53" i="18"/>
  <c r="M53" i="18" s="1"/>
  <c r="L65" i="18"/>
  <c r="M65" i="18" s="1"/>
  <c r="L56" i="18"/>
  <c r="M56" i="18" s="1"/>
  <c r="L38" i="21"/>
  <c r="M38" i="21" s="1"/>
  <c r="L66" i="21"/>
  <c r="M66" i="21" s="1"/>
  <c r="L57" i="21"/>
  <c r="M57" i="21" s="1"/>
  <c r="L3" i="21"/>
  <c r="M3" i="21" s="1"/>
  <c r="L58" i="21"/>
  <c r="M58" i="21" s="1"/>
  <c r="L46" i="21"/>
  <c r="M46" i="21" s="1"/>
  <c r="L12" i="21"/>
  <c r="M12" i="21" s="1"/>
  <c r="L20" i="21"/>
  <c r="M20" i="21" s="1"/>
  <c r="L67" i="21"/>
  <c r="M67" i="21" s="1"/>
  <c r="L33" i="21"/>
  <c r="M33" i="21" s="1"/>
  <c r="L30" i="21"/>
  <c r="M30" i="21" s="1"/>
  <c r="L14" i="21"/>
  <c r="M14" i="21" s="1"/>
  <c r="L34" i="21"/>
  <c r="M34" i="21" s="1"/>
  <c r="L55" i="21"/>
  <c r="M55" i="21" s="1"/>
  <c r="L73" i="21"/>
  <c r="M73" i="21" s="1"/>
  <c r="L25" i="21"/>
  <c r="M25" i="21" s="1"/>
  <c r="L72" i="21"/>
  <c r="M72" i="21" s="1"/>
  <c r="L76" i="21"/>
  <c r="M76" i="21" s="1"/>
  <c r="L13" i="21"/>
  <c r="M13" i="21" s="1"/>
  <c r="L78" i="21"/>
  <c r="M78" i="21" s="1"/>
  <c r="L42" i="21"/>
  <c r="M42" i="21" s="1"/>
  <c r="L52" i="21"/>
  <c r="M52" i="21" s="1"/>
  <c r="L32" i="21"/>
  <c r="M32" i="21" s="1"/>
  <c r="L75" i="21"/>
  <c r="M75" i="21" s="1"/>
  <c r="L79" i="21"/>
  <c r="M79" i="21" s="1"/>
  <c r="L44" i="21"/>
  <c r="M44" i="21" s="1"/>
  <c r="L56" i="21"/>
  <c r="M56" i="21" s="1"/>
  <c r="L45" i="21"/>
  <c r="M45" i="21" s="1"/>
  <c r="L62" i="21"/>
  <c r="M62" i="21" s="1"/>
  <c r="L70" i="21"/>
  <c r="M70" i="21" s="1"/>
  <c r="L77" i="21"/>
  <c r="M77" i="21" s="1"/>
  <c r="L48" i="21"/>
  <c r="M48" i="21" s="1"/>
  <c r="L23" i="21"/>
  <c r="M23" i="21" s="1"/>
  <c r="L31" i="21"/>
  <c r="M31" i="21" s="1"/>
  <c r="L54" i="21"/>
  <c r="M54" i="21" s="1"/>
  <c r="L29" i="21"/>
  <c r="M29" i="21" s="1"/>
  <c r="L6" i="21"/>
  <c r="M6" i="21" s="1"/>
  <c r="L53" i="21"/>
  <c r="M53" i="21" s="1"/>
  <c r="L81" i="21"/>
  <c r="M81" i="21" s="1"/>
  <c r="L40" i="21"/>
  <c r="M40" i="21" s="1"/>
  <c r="L21" i="21"/>
  <c r="M21" i="21" s="1"/>
  <c r="L74" i="21"/>
  <c r="M74" i="21" s="1"/>
  <c r="L80" i="21"/>
  <c r="M80" i="21" s="1"/>
  <c r="L8" i="21"/>
  <c r="M8" i="21" s="1"/>
  <c r="L41" i="21"/>
  <c r="M41" i="21" s="1"/>
  <c r="L5" i="21"/>
  <c r="M5" i="21" s="1"/>
  <c r="L39" i="21"/>
  <c r="M39" i="21" s="1"/>
  <c r="L24" i="21"/>
  <c r="M24" i="21" s="1"/>
  <c r="L64" i="21"/>
  <c r="M64" i="21" s="1"/>
  <c r="L26" i="21"/>
  <c r="M26" i="21" s="1"/>
  <c r="L16" i="21"/>
  <c r="M16" i="21" s="1"/>
  <c r="L63" i="21"/>
  <c r="M63" i="21" s="1"/>
  <c r="L4" i="21"/>
  <c r="M4" i="21" s="1"/>
  <c r="L47" i="21"/>
  <c r="M47" i="21" s="1"/>
  <c r="L35" i="21"/>
  <c r="M35" i="21" s="1"/>
  <c r="L22" i="21"/>
  <c r="M22" i="21" s="1"/>
  <c r="L15" i="21"/>
  <c r="M15" i="21" s="1"/>
  <c r="L71" i="21"/>
  <c r="M71" i="21" s="1"/>
  <c r="L65" i="21"/>
  <c r="M65" i="21" s="1"/>
  <c r="L57" i="15"/>
  <c r="M57" i="15" s="1"/>
  <c r="L78" i="15"/>
  <c r="M78" i="15" s="1"/>
  <c r="L18" i="15"/>
  <c r="M18" i="15" s="1"/>
  <c r="L41" i="15"/>
  <c r="M41" i="15" s="1"/>
  <c r="L63" i="15"/>
  <c r="M63" i="15" s="1"/>
  <c r="L81" i="15"/>
  <c r="M81" i="15" s="1"/>
  <c r="L24" i="15"/>
  <c r="M24" i="15" s="1"/>
  <c r="L58" i="15"/>
  <c r="M58" i="15" s="1"/>
  <c r="L79" i="15"/>
  <c r="M79" i="15" s="1"/>
  <c r="L42" i="15"/>
  <c r="M42" i="15" s="1"/>
  <c r="L59" i="15"/>
  <c r="M59" i="15" s="1"/>
  <c r="L80" i="15"/>
  <c r="M80" i="15" s="1"/>
  <c r="L23" i="15"/>
  <c r="M23" i="15" s="1"/>
  <c r="L3" i="15"/>
  <c r="M3" i="15" s="1"/>
  <c r="L64" i="15"/>
  <c r="M64" i="15" s="1"/>
  <c r="L44" i="15"/>
  <c r="M44" i="15" s="1"/>
  <c r="L25" i="15"/>
  <c r="M25" i="15" s="1"/>
  <c r="L65" i="15"/>
  <c r="M65" i="15" s="1"/>
  <c r="L4" i="15"/>
  <c r="M4" i="15" s="1"/>
  <c r="L26" i="15"/>
  <c r="M26" i="15" s="1"/>
  <c r="L56" i="15"/>
  <c r="M56" i="15" s="1"/>
  <c r="L66" i="15"/>
  <c r="M66" i="15" s="1"/>
  <c r="L5" i="15"/>
  <c r="M5" i="15" s="1"/>
  <c r="L27" i="15"/>
  <c r="M27" i="15" s="1"/>
  <c r="L45" i="15"/>
  <c r="M45" i="15" s="1"/>
  <c r="L67" i="15"/>
  <c r="M67" i="15" s="1"/>
  <c r="L6" i="15"/>
  <c r="M6" i="15" s="1"/>
  <c r="L28" i="15"/>
  <c r="M28" i="15" s="1"/>
  <c r="L77" i="15"/>
  <c r="M77" i="15" s="1"/>
  <c r="L38" i="15"/>
  <c r="M38" i="15" s="1"/>
  <c r="L46" i="15"/>
  <c r="M46" i="15" s="1"/>
  <c r="L70" i="15"/>
  <c r="M70" i="15" s="1"/>
  <c r="L7" i="15"/>
  <c r="M7" i="15" s="1"/>
  <c r="L29" i="15"/>
  <c r="M29" i="15" s="1"/>
  <c r="L47" i="15"/>
  <c r="M47" i="15" s="1"/>
  <c r="L71" i="15"/>
  <c r="M71" i="15" s="1"/>
  <c r="L8" i="15"/>
  <c r="M8" i="15" s="1"/>
  <c r="L30" i="15"/>
  <c r="M30" i="15" s="1"/>
  <c r="L48" i="15"/>
  <c r="M48" i="15" s="1"/>
  <c r="L72" i="15"/>
  <c r="M72" i="15" s="1"/>
  <c r="L12" i="15"/>
  <c r="M12" i="15" s="1"/>
  <c r="L31" i="15"/>
  <c r="M31" i="15" s="1"/>
  <c r="L49" i="15"/>
  <c r="M49" i="15" s="1"/>
  <c r="L73" i="15"/>
  <c r="M73" i="15" s="1"/>
  <c r="L13" i="15"/>
  <c r="M13" i="15" s="1"/>
  <c r="L32" i="15"/>
  <c r="M32" i="15" s="1"/>
  <c r="L53" i="15"/>
  <c r="M53" i="15" s="1"/>
  <c r="L74" i="15"/>
  <c r="M74" i="15" s="1"/>
  <c r="L14" i="15"/>
  <c r="M14" i="15" s="1"/>
  <c r="L33" i="15"/>
  <c r="M33" i="15" s="1"/>
  <c r="L54" i="15"/>
  <c r="M54" i="15" s="1"/>
  <c r="L75" i="15"/>
  <c r="M75" i="15" s="1"/>
  <c r="L15" i="15"/>
  <c r="M15" i="15" s="1"/>
  <c r="L34" i="15"/>
  <c r="M34" i="15" s="1"/>
  <c r="L55" i="15"/>
  <c r="M55" i="15" s="1"/>
  <c r="L76" i="15"/>
  <c r="M76" i="15" s="1"/>
  <c r="L16" i="15"/>
  <c r="M16" i="15" s="1"/>
  <c r="L35" i="15"/>
  <c r="M35" i="15" s="1"/>
  <c r="L17" i="15"/>
  <c r="M17" i="15" s="1"/>
  <c r="L22" i="15"/>
  <c r="M22" i="15" s="1"/>
  <c r="L7" i="12"/>
  <c r="M7" i="12" s="1"/>
  <c r="L3" i="12"/>
  <c r="M3" i="12" s="1"/>
  <c r="L57" i="16"/>
  <c r="M57" i="16" s="1"/>
  <c r="L80" i="16"/>
  <c r="M80" i="16" s="1"/>
  <c r="L21" i="16"/>
  <c r="M21" i="16" s="1"/>
  <c r="L39" i="16"/>
  <c r="M39" i="16" s="1"/>
  <c r="L81" i="16"/>
  <c r="M81" i="16" s="1"/>
  <c r="L22" i="16"/>
  <c r="M22" i="16" s="1"/>
  <c r="L42" i="16"/>
  <c r="M42" i="16" s="1"/>
  <c r="L34" i="16"/>
  <c r="M34" i="16" s="1"/>
  <c r="L75" i="16"/>
  <c r="M75" i="16" s="1"/>
  <c r="L76" i="16"/>
  <c r="M76" i="16" s="1"/>
  <c r="L58" i="16"/>
  <c r="M58" i="16" s="1"/>
  <c r="L72" i="16"/>
  <c r="M72" i="16" s="1"/>
  <c r="L53" i="16"/>
  <c r="M53" i="16" s="1"/>
  <c r="L16" i="16"/>
  <c r="M16" i="16" s="1"/>
  <c r="L62" i="16"/>
  <c r="M62" i="16" s="1"/>
  <c r="L82" i="16"/>
  <c r="M82" i="16" s="1"/>
  <c r="L23" i="16"/>
  <c r="M23" i="16" s="1"/>
  <c r="L3" i="16"/>
  <c r="M3" i="16" s="1"/>
  <c r="L12" i="16"/>
  <c r="M12" i="16" s="1"/>
  <c r="L74" i="16"/>
  <c r="M74" i="16" s="1"/>
  <c r="L56" i="16"/>
  <c r="M56" i="16" s="1"/>
  <c r="L63" i="16"/>
  <c r="M63" i="16" s="1"/>
  <c r="L83" i="16"/>
  <c r="M83" i="16" s="1"/>
  <c r="L24" i="16"/>
  <c r="M24" i="16" s="1"/>
  <c r="L46" i="16"/>
  <c r="M46" i="16" s="1"/>
  <c r="L47" i="16"/>
  <c r="M47" i="16" s="1"/>
  <c r="L32" i="16"/>
  <c r="M32" i="16" s="1"/>
  <c r="L33" i="16"/>
  <c r="M33" i="16" s="1"/>
  <c r="L51" i="16"/>
  <c r="M51" i="16" s="1"/>
  <c r="L54" i="16"/>
  <c r="M54" i="16" s="1"/>
  <c r="L55" i="16"/>
  <c r="M55" i="16" s="1"/>
  <c r="L38" i="16"/>
  <c r="M38" i="16" s="1"/>
  <c r="L64" i="16"/>
  <c r="M64" i="16" s="1"/>
  <c r="L44" i="16"/>
  <c r="M44" i="16" s="1"/>
  <c r="L25" i="16"/>
  <c r="M25" i="16" s="1"/>
  <c r="L7" i="16"/>
  <c r="M7" i="16" s="1"/>
  <c r="L29" i="16"/>
  <c r="M29" i="16" s="1"/>
  <c r="L71" i="16"/>
  <c r="M71" i="16" s="1"/>
  <c r="L48" i="16"/>
  <c r="M48" i="16" s="1"/>
  <c r="L13" i="16"/>
  <c r="M13" i="16" s="1"/>
  <c r="L35" i="16"/>
  <c r="M35" i="16" s="1"/>
  <c r="L36" i="16"/>
  <c r="M36" i="16" s="1"/>
  <c r="L37" i="16"/>
  <c r="M37" i="16" s="1"/>
  <c r="L17" i="16"/>
  <c r="M17" i="16" s="1"/>
  <c r="L65" i="16"/>
  <c r="M65" i="16" s="1"/>
  <c r="L4" i="16"/>
  <c r="M4" i="16" s="1"/>
  <c r="L26" i="16"/>
  <c r="M26" i="16" s="1"/>
  <c r="L66" i="16"/>
  <c r="M66" i="16" s="1"/>
  <c r="L5" i="16"/>
  <c r="M5" i="16" s="1"/>
  <c r="L27" i="16"/>
  <c r="M27" i="16" s="1"/>
  <c r="L45" i="16"/>
  <c r="M45" i="16" s="1"/>
  <c r="L67" i="16"/>
  <c r="M67" i="16" s="1"/>
  <c r="L6" i="16"/>
  <c r="M6" i="16" s="1"/>
  <c r="L28" i="16"/>
  <c r="M28" i="16" s="1"/>
  <c r="L68" i="16"/>
  <c r="M68" i="16" s="1"/>
  <c r="L11" i="16"/>
  <c r="M11" i="16" s="1"/>
  <c r="L73" i="16"/>
  <c r="M73" i="16" s="1"/>
  <c r="L14" i="16"/>
  <c r="M14" i="16" s="1"/>
  <c r="L79" i="16"/>
  <c r="M79" i="16" s="1"/>
  <c r="L15" i="16"/>
  <c r="M15" i="16" s="1"/>
  <c r="L24" i="13"/>
  <c r="M24" i="13" s="1"/>
  <c r="L26" i="14"/>
  <c r="M26" i="14" s="1"/>
  <c r="L80" i="14"/>
  <c r="M80" i="14" s="1"/>
  <c r="L28" i="14"/>
  <c r="M28" i="14" s="1"/>
  <c r="L72" i="14"/>
  <c r="M72" i="14" s="1"/>
  <c r="L25" i="18"/>
  <c r="M25" i="18" s="1"/>
  <c r="L24" i="18"/>
  <c r="M24" i="18" s="1"/>
  <c r="L4" i="18"/>
  <c r="M4" i="18" s="1"/>
  <c r="L17" i="18"/>
  <c r="M17" i="18" s="1"/>
  <c r="L15" i="18"/>
  <c r="M15" i="18" s="1"/>
  <c r="L30" i="18"/>
  <c r="M30" i="18" s="1"/>
  <c r="L38" i="18"/>
  <c r="M38" i="18" s="1"/>
  <c r="L22" i="18"/>
  <c r="M22" i="18" s="1"/>
  <c r="L35" i="18"/>
  <c r="M35" i="18" s="1"/>
  <c r="L26" i="18"/>
  <c r="M26" i="18" s="1"/>
  <c r="L10" i="18"/>
  <c r="M10" i="18" s="1"/>
  <c r="L36" i="18"/>
  <c r="M36" i="18" s="1"/>
  <c r="L42" i="18"/>
  <c r="M42" i="18" s="1"/>
  <c r="L14" i="18"/>
  <c r="M14" i="18" s="1"/>
  <c r="L12" i="18"/>
  <c r="M12" i="18" s="1"/>
  <c r="L16" i="18"/>
  <c r="M16" i="18" s="1"/>
  <c r="L9" i="18"/>
  <c r="M9" i="18" s="1"/>
  <c r="L18" i="18"/>
  <c r="M18" i="18" s="1"/>
  <c r="L34" i="18"/>
  <c r="M34" i="18" s="1"/>
  <c r="L33" i="18"/>
  <c r="M33" i="18" s="1"/>
  <c r="L3" i="18"/>
  <c r="M3" i="18" s="1"/>
  <c r="L23" i="18"/>
  <c r="M23" i="18" s="1"/>
  <c r="L13" i="18"/>
  <c r="M13" i="18" s="1"/>
  <c r="L5" i="18"/>
  <c r="M5" i="18" s="1"/>
  <c r="L37" i="18"/>
  <c r="M37" i="18" s="1"/>
  <c r="L32" i="18"/>
  <c r="M32" i="18" s="1"/>
  <c r="L29" i="18"/>
  <c r="M29" i="18" s="1"/>
  <c r="L11" i="18"/>
  <c r="M11" i="18" s="1"/>
  <c r="L39" i="18"/>
  <c r="M39" i="18" s="1"/>
  <c r="L78" i="12"/>
  <c r="M78" i="12" s="1"/>
  <c r="L30" i="12"/>
  <c r="M30" i="12" s="1"/>
  <c r="L6" i="12"/>
  <c r="M6" i="12" s="1"/>
  <c r="L26" i="12"/>
  <c r="M26" i="12" s="1"/>
  <c r="L41" i="12"/>
  <c r="M41" i="12" s="1"/>
  <c r="L46" i="12"/>
  <c r="M46" i="12" s="1"/>
  <c r="L18" i="12"/>
  <c r="M18" i="12" s="1"/>
  <c r="L4" i="12"/>
  <c r="M4" i="12" s="1"/>
  <c r="L74" i="12"/>
  <c r="M74" i="12" s="1"/>
  <c r="L29" i="12"/>
  <c r="M29" i="12" s="1"/>
  <c r="L72" i="12"/>
  <c r="M72" i="12" s="1"/>
  <c r="L54" i="12"/>
  <c r="M54" i="12" s="1"/>
  <c r="L24" i="12"/>
  <c r="M24" i="12" s="1"/>
  <c r="L45" i="12"/>
  <c r="M45" i="12" s="1"/>
  <c r="L81" i="12"/>
  <c r="M81" i="12" s="1"/>
  <c r="L80" i="12"/>
  <c r="M80" i="12" s="1"/>
  <c r="L66" i="12"/>
  <c r="M66" i="12" s="1"/>
  <c r="L22" i="12"/>
  <c r="M22" i="12" s="1"/>
  <c r="L14" i="12"/>
  <c r="M14" i="12" s="1"/>
  <c r="L36" i="12"/>
  <c r="M36" i="12" s="1"/>
  <c r="L44" i="12"/>
  <c r="M44" i="12" s="1"/>
  <c r="L37" i="12"/>
  <c r="M37" i="12" s="1"/>
  <c r="L31" i="12"/>
  <c r="M31" i="12" s="1"/>
  <c r="L55" i="12"/>
  <c r="M55" i="12" s="1"/>
  <c r="L61" i="12"/>
  <c r="M61" i="12" s="1"/>
  <c r="L62" i="12"/>
  <c r="M62" i="12" s="1"/>
  <c r="L64" i="12"/>
  <c r="M64" i="12" s="1"/>
  <c r="L52" i="12"/>
  <c r="M52" i="12" s="1"/>
  <c r="L5" i="12"/>
  <c r="M5" i="12" s="1"/>
  <c r="L76" i="12"/>
  <c r="M76" i="12" s="1"/>
  <c r="L67" i="12"/>
  <c r="M67" i="12" s="1"/>
  <c r="L12" i="12"/>
  <c r="M12" i="12" s="1"/>
  <c r="L34" i="12"/>
  <c r="M34" i="12" s="1"/>
  <c r="L48" i="12"/>
  <c r="M48" i="12" s="1"/>
  <c r="L65" i="12"/>
  <c r="M65" i="12" s="1"/>
  <c r="L47" i="12"/>
  <c r="M47" i="12" s="1"/>
  <c r="L42" i="12"/>
  <c r="M42" i="12" s="1"/>
  <c r="L11" i="12"/>
  <c r="M11" i="12" s="1"/>
  <c r="L33" i="12"/>
  <c r="M33" i="12" s="1"/>
  <c r="L13" i="12"/>
  <c r="M13" i="12" s="1"/>
  <c r="L53" i="12"/>
  <c r="M53" i="12" s="1"/>
  <c r="L75" i="12"/>
  <c r="M75" i="12" s="1"/>
  <c r="L57" i="12"/>
  <c r="M57" i="12" s="1"/>
  <c r="L77" i="12"/>
  <c r="M77" i="12" s="1"/>
  <c r="L79" i="12"/>
  <c r="M79" i="12" s="1"/>
  <c r="L21" i="12"/>
  <c r="M21" i="12" s="1"/>
  <c r="L25" i="12"/>
  <c r="M25" i="12" s="1"/>
  <c r="L63" i="12"/>
  <c r="M63" i="12" s="1"/>
  <c r="L38" i="12"/>
  <c r="M38" i="12" s="1"/>
  <c r="L69" i="12"/>
  <c r="M69" i="12" s="1"/>
  <c r="L23" i="12"/>
  <c r="M23" i="12" s="1"/>
  <c r="L56" i="12"/>
  <c r="M56" i="12" s="1"/>
  <c r="L35" i="12"/>
  <c r="M35" i="12" s="1"/>
  <c r="L68" i="12"/>
  <c r="M68" i="12" s="1"/>
  <c r="L20" i="12"/>
  <c r="M20" i="12" s="1"/>
  <c r="L19" i="12"/>
  <c r="M19" i="12" s="1"/>
  <c r="L32" i="12"/>
  <c r="M32" i="12" s="1"/>
  <c r="L65" i="13"/>
  <c r="M65" i="13" s="1"/>
  <c r="L58" i="13"/>
  <c r="M58" i="13" s="1"/>
  <c r="L80" i="13"/>
  <c r="M80" i="13" s="1"/>
  <c r="L8" i="13"/>
  <c r="M8" i="13" s="1"/>
  <c r="L6" i="13"/>
  <c r="M6" i="13" s="1"/>
  <c r="L70" i="13"/>
  <c r="M70" i="13" s="1"/>
  <c r="L15" i="13"/>
  <c r="M15" i="13" s="1"/>
  <c r="L81" i="13"/>
  <c r="M81" i="13" s="1"/>
  <c r="L48" i="13"/>
  <c r="M48" i="13" s="1"/>
  <c r="L12" i="13"/>
  <c r="M12" i="13" s="1"/>
  <c r="L74" i="13"/>
  <c r="M74" i="13" s="1"/>
  <c r="L56" i="13"/>
  <c r="M56" i="13" s="1"/>
  <c r="L47" i="13"/>
  <c r="M47" i="13" s="1"/>
  <c r="L49" i="13"/>
  <c r="M49" i="13" s="1"/>
  <c r="L63" i="13"/>
  <c r="M63" i="13" s="1"/>
  <c r="L73" i="13"/>
  <c r="M73" i="13" s="1"/>
  <c r="L32" i="13"/>
  <c r="M32" i="13" s="1"/>
  <c r="L78" i="13"/>
  <c r="M78" i="13" s="1"/>
  <c r="L23" i="13"/>
  <c r="M23" i="13" s="1"/>
  <c r="L26" i="13"/>
  <c r="M26" i="13" s="1"/>
  <c r="L53" i="13"/>
  <c r="M53" i="13" s="1"/>
  <c r="L75" i="13"/>
  <c r="M75" i="13" s="1"/>
  <c r="L25" i="13"/>
  <c r="M25" i="13" s="1"/>
  <c r="L41" i="13"/>
  <c r="M41" i="13" s="1"/>
  <c r="L36" i="13"/>
  <c r="M36" i="13" s="1"/>
  <c r="L21" i="13"/>
  <c r="M21" i="13" s="1"/>
  <c r="L4" i="13"/>
  <c r="M4" i="13" s="1"/>
  <c r="L35" i="13"/>
  <c r="M35" i="13" s="1"/>
  <c r="L62" i="13"/>
  <c r="M62" i="13" s="1"/>
  <c r="L57" i="13"/>
  <c r="M57" i="13" s="1"/>
  <c r="L77" i="13"/>
  <c r="M77" i="13" s="1"/>
  <c r="L16" i="13"/>
  <c r="M16" i="13" s="1"/>
  <c r="L45" i="13"/>
  <c r="M45" i="13" s="1"/>
  <c r="L54" i="13"/>
  <c r="M54" i="13" s="1"/>
  <c r="L40" i="13"/>
  <c r="M40" i="13" s="1"/>
  <c r="L5" i="13"/>
  <c r="M5" i="13" s="1"/>
  <c r="L14" i="13"/>
  <c r="M14" i="13" s="1"/>
  <c r="L7" i="13"/>
  <c r="M7" i="13" s="1"/>
  <c r="L22" i="13"/>
  <c r="M22" i="13" s="1"/>
  <c r="L72" i="13"/>
  <c r="M72" i="13" s="1"/>
  <c r="L55" i="13"/>
  <c r="M55" i="13" s="1"/>
  <c r="L66" i="13"/>
  <c r="M66" i="13" s="1"/>
  <c r="L30" i="13"/>
  <c r="M30" i="13" s="1"/>
  <c r="L13" i="13"/>
  <c r="M13" i="13" s="1"/>
  <c r="L34" i="13"/>
  <c r="M34" i="13" s="1"/>
  <c r="L64" i="13"/>
  <c r="M64" i="13" s="1"/>
  <c r="L46" i="13"/>
  <c r="M46" i="13" s="1"/>
  <c r="L17" i="13"/>
  <c r="M17" i="13" s="1"/>
  <c r="L76" i="13"/>
  <c r="M76" i="13" s="1"/>
  <c r="L31" i="13"/>
  <c r="M31" i="13" s="1"/>
  <c r="L79" i="13"/>
  <c r="M79" i="13" s="1"/>
  <c r="L29" i="13"/>
  <c r="M29" i="13" s="1"/>
  <c r="L37" i="13"/>
  <c r="M37" i="13" s="1"/>
  <c r="L67" i="13"/>
  <c r="M67" i="13" s="1"/>
  <c r="L71" i="13"/>
  <c r="M71" i="13" s="1"/>
  <c r="L33" i="13"/>
  <c r="M33" i="13" s="1"/>
  <c r="L78" i="14"/>
  <c r="M78" i="14" s="1"/>
  <c r="L79" i="14"/>
  <c r="M79" i="14" s="1"/>
  <c r="L69" i="14"/>
  <c r="M69" i="14" s="1"/>
  <c r="L64" i="14"/>
  <c r="M64" i="14" s="1"/>
  <c r="L37" i="14"/>
  <c r="M37" i="14" s="1"/>
  <c r="L51" i="14"/>
  <c r="M51" i="14" s="1"/>
  <c r="L35" i="14"/>
  <c r="M35" i="14" s="1"/>
  <c r="L58" i="14"/>
  <c r="M58" i="14" s="1"/>
  <c r="L38" i="4"/>
  <c r="M38" i="4" s="1"/>
  <c r="L69" i="4"/>
  <c r="M69" i="4" s="1"/>
  <c r="L16" i="4"/>
  <c r="M16" i="4" s="1"/>
  <c r="L30" i="4"/>
  <c r="M30" i="4" s="1"/>
  <c r="L5" i="4"/>
  <c r="M5" i="4" s="1"/>
  <c r="L62" i="4"/>
  <c r="M62" i="4" s="1"/>
  <c r="L68" i="4"/>
  <c r="M68" i="4" s="1"/>
  <c r="L22" i="4"/>
  <c r="M22" i="4" s="1"/>
  <c r="L25" i="4"/>
  <c r="M25" i="4" s="1"/>
  <c r="L21" i="4"/>
  <c r="M21" i="4" s="1"/>
  <c r="L65" i="4"/>
  <c r="M65" i="4" s="1"/>
  <c r="L76" i="4"/>
  <c r="M76" i="4" s="1"/>
  <c r="L33" i="4"/>
  <c r="M33" i="4" s="1"/>
  <c r="L80" i="4"/>
  <c r="M80" i="4" s="1"/>
  <c r="L31" i="4"/>
  <c r="M31" i="4" s="1"/>
  <c r="L37" i="4"/>
  <c r="M37" i="4" s="1"/>
  <c r="L77" i="4"/>
  <c r="M77" i="4" s="1"/>
  <c r="L26" i="4"/>
  <c r="M26" i="4" s="1"/>
  <c r="L42" i="4"/>
  <c r="M42" i="4" s="1"/>
  <c r="L41" i="4"/>
  <c r="M41" i="4" s="1"/>
  <c r="L23" i="4"/>
  <c r="M23" i="4" s="1"/>
  <c r="L58" i="4"/>
  <c r="M58" i="4" s="1"/>
  <c r="L63" i="4"/>
  <c r="M63" i="4" s="1"/>
  <c r="L73" i="4"/>
  <c r="M73" i="4" s="1"/>
  <c r="L79" i="4"/>
  <c r="M79" i="4" s="1"/>
  <c r="L20" i="4"/>
  <c r="M20" i="4" s="1"/>
  <c r="L66" i="4"/>
  <c r="M66" i="4" s="1"/>
  <c r="L35" i="4"/>
  <c r="M35" i="4" s="1"/>
  <c r="L32" i="4"/>
  <c r="M32" i="4" s="1"/>
  <c r="L72" i="4"/>
  <c r="M72" i="4" s="1"/>
  <c r="L67" i="4"/>
  <c r="M67" i="4" s="1"/>
  <c r="L36" i="4"/>
  <c r="M36" i="4" s="1"/>
  <c r="L57" i="4"/>
  <c r="M57" i="4" s="1"/>
  <c r="L34" i="4"/>
  <c r="M34" i="4" s="1"/>
  <c r="L24" i="4"/>
  <c r="M24" i="4" s="1"/>
  <c r="L27" i="4"/>
  <c r="M27" i="4" s="1"/>
  <c r="L8" i="14"/>
  <c r="M8" i="14" s="1"/>
  <c r="L57" i="14"/>
  <c r="M57" i="14" s="1"/>
  <c r="L13" i="14"/>
  <c r="M13" i="14" s="1"/>
  <c r="L17" i="14"/>
  <c r="M17" i="14" s="1"/>
  <c r="L6" i="14"/>
  <c r="M6" i="14" s="1"/>
  <c r="L21" i="14"/>
  <c r="M21" i="14" s="1"/>
  <c r="L22" i="14"/>
  <c r="M22" i="14" s="1"/>
  <c r="L14" i="14"/>
  <c r="M14" i="14" s="1"/>
  <c r="L39" i="14"/>
  <c r="M39" i="14" s="1"/>
  <c r="L29" i="14"/>
  <c r="M29" i="14" s="1"/>
  <c r="L32" i="14"/>
  <c r="M32" i="14" s="1"/>
  <c r="L7" i="14"/>
  <c r="M7" i="14" s="1"/>
  <c r="L74" i="14"/>
  <c r="M74" i="14" s="1"/>
  <c r="L38" i="14"/>
  <c r="M38" i="14" s="1"/>
  <c r="L77" i="14"/>
  <c r="M77" i="14" s="1"/>
  <c r="L36" i="14"/>
  <c r="M36" i="14" s="1"/>
  <c r="L63" i="14"/>
  <c r="M63" i="14" s="1"/>
  <c r="L76" i="14"/>
  <c r="M76" i="14" s="1"/>
  <c r="L56" i="14"/>
  <c r="M56" i="14" s="1"/>
  <c r="L3" i="14"/>
  <c r="M3" i="14" s="1"/>
  <c r="L4" i="14"/>
  <c r="M4" i="14" s="1"/>
  <c r="L55" i="14"/>
  <c r="M55" i="14" s="1"/>
  <c r="L75" i="14"/>
  <c r="M75" i="14" s="1"/>
  <c r="L42" i="14"/>
  <c r="M42" i="14" s="1"/>
  <c r="L23" i="14"/>
  <c r="M23" i="14" s="1"/>
  <c r="L24" i="14"/>
  <c r="M24" i="14" s="1"/>
  <c r="L65" i="14"/>
  <c r="M65" i="14" s="1"/>
  <c r="L73" i="14"/>
  <c r="M73" i="14" s="1"/>
  <c r="L33" i="14"/>
  <c r="M33" i="14" s="1"/>
  <c r="L53" i="14"/>
  <c r="M53" i="14" s="1"/>
  <c r="L34" i="14"/>
  <c r="M34" i="14" s="1"/>
  <c r="L27" i="14"/>
  <c r="M27" i="14" s="1"/>
  <c r="L67" i="14"/>
  <c r="M67" i="14" s="1"/>
  <c r="L5" i="14"/>
  <c r="M5" i="14" s="1"/>
  <c r="L66" i="14"/>
  <c r="M66" i="14" s="1"/>
  <c r="L15" i="14"/>
  <c r="M15" i="14" s="1"/>
  <c r="L45" i="14"/>
  <c r="M45" i="14" s="1"/>
  <c r="L16" i="14"/>
  <c r="M16" i="14" s="1"/>
  <c r="L12" i="14"/>
  <c r="M12" i="14" s="1"/>
  <c r="L47" i="14"/>
  <c r="M47" i="14" s="1"/>
  <c r="L68" i="14"/>
  <c r="M68" i="14" s="1"/>
  <c r="L52" i="14"/>
  <c r="M52" i="14" s="1"/>
  <c r="L81" i="14"/>
  <c r="M81" i="14" s="1"/>
  <c r="L25" i="14"/>
  <c r="M25" i="14" s="1"/>
  <c r="L54" i="14"/>
  <c r="M54" i="14" s="1"/>
  <c r="L59" i="14"/>
  <c r="M59" i="14" s="1"/>
  <c r="L15" i="4"/>
  <c r="M15" i="4" s="1"/>
  <c r="L64" i="4"/>
  <c r="M64" i="4" s="1"/>
  <c r="L81" i="4"/>
  <c r="M81" i="4" s="1"/>
  <c r="L78" i="4"/>
  <c r="M78" i="4" s="1"/>
  <c r="L74" i="4"/>
  <c r="M74" i="4" s="1"/>
  <c r="L56" i="4"/>
  <c r="M56" i="4" s="1"/>
  <c r="L64" i="3"/>
  <c r="M64" i="3" s="1"/>
  <c r="L65" i="3"/>
  <c r="M65" i="3" s="1"/>
  <c r="L66" i="3"/>
  <c r="M66" i="3" s="1"/>
  <c r="L74" i="3"/>
  <c r="M74" i="3" s="1"/>
  <c r="L78" i="3"/>
  <c r="M78" i="3" s="1"/>
  <c r="L75" i="3"/>
  <c r="M75" i="3" s="1"/>
  <c r="L81" i="3"/>
  <c r="M81" i="3" s="1"/>
  <c r="L62" i="3"/>
  <c r="M62" i="3" s="1"/>
  <c r="L79" i="3"/>
  <c r="M79" i="3" s="1"/>
  <c r="L72" i="3"/>
  <c r="M72" i="3" s="1"/>
  <c r="L76" i="3"/>
  <c r="M76" i="3" s="1"/>
  <c r="L70" i="3"/>
  <c r="M70" i="3" s="1"/>
  <c r="L69" i="3"/>
  <c r="M69" i="3" s="1"/>
  <c r="L57" i="3"/>
  <c r="M57" i="3" s="1"/>
  <c r="L77" i="3"/>
  <c r="M77" i="3" s="1"/>
  <c r="L63" i="3"/>
  <c r="M63" i="3" s="1"/>
  <c r="L61" i="3"/>
  <c r="M61" i="3" s="1"/>
  <c r="L56" i="3"/>
  <c r="M56" i="3" s="1"/>
  <c r="L71" i="3"/>
  <c r="M71" i="3" s="1"/>
  <c r="L80" i="3"/>
  <c r="M80" i="3" s="1"/>
  <c r="L38" i="3"/>
  <c r="M38" i="3" s="1"/>
  <c r="L39" i="3"/>
  <c r="M39" i="3" s="1"/>
  <c r="L42" i="3"/>
  <c r="M42" i="3" s="1"/>
  <c r="L33" i="3"/>
  <c r="M33" i="3" s="1"/>
  <c r="L31" i="3"/>
  <c r="M31" i="3" s="1"/>
  <c r="L32" i="3"/>
  <c r="M32" i="3" s="1"/>
  <c r="L37" i="3"/>
  <c r="M37" i="3" s="1"/>
  <c r="L36" i="3"/>
  <c r="M36" i="3" s="1"/>
  <c r="L29" i="3"/>
  <c r="M29" i="3" s="1"/>
  <c r="L30" i="3"/>
  <c r="M30" i="3" s="1"/>
  <c r="L35" i="3"/>
  <c r="M35" i="3" s="1"/>
  <c r="L34" i="3"/>
  <c r="M34" i="3" s="1"/>
  <c r="L55" i="3"/>
  <c r="M55" i="3" s="1"/>
  <c r="L19" i="3"/>
  <c r="M19" i="3" s="1"/>
  <c r="L18" i="3"/>
  <c r="M18" i="3" s="1"/>
  <c r="L20" i="3"/>
  <c r="M20" i="3" s="1"/>
  <c r="L25" i="3"/>
  <c r="M25" i="3" s="1"/>
  <c r="L22" i="3"/>
  <c r="M22" i="3" s="1"/>
  <c r="L24" i="3"/>
  <c r="M24" i="3" s="1"/>
  <c r="L23" i="3"/>
  <c r="M23" i="3" s="1"/>
  <c r="L26" i="3"/>
  <c r="M26" i="3" s="1"/>
  <c r="L21" i="3"/>
  <c r="M21" i="3" s="1"/>
  <c r="L12" i="4"/>
  <c r="M12" i="4" s="1"/>
  <c r="L13" i="4"/>
  <c r="M13" i="4" s="1"/>
  <c r="L4" i="4"/>
  <c r="M4" i="4" s="1"/>
  <c r="L14" i="4"/>
  <c r="M14" i="4" s="1"/>
  <c r="L54" i="4"/>
  <c r="M54" i="4" s="1"/>
  <c r="L6" i="4"/>
  <c r="M6" i="4" s="1"/>
  <c r="L44" i="4"/>
  <c r="M44" i="4" s="1"/>
  <c r="L3" i="4"/>
  <c r="M3" i="4" s="1"/>
  <c r="L45" i="4"/>
  <c r="M45" i="4" s="1"/>
  <c r="L46" i="4"/>
  <c r="M46" i="4" s="1"/>
  <c r="L48" i="4"/>
  <c r="M48" i="4" s="1"/>
  <c r="L7" i="4"/>
  <c r="M7" i="4" s="1"/>
  <c r="L47" i="4"/>
  <c r="M47" i="4" s="1"/>
  <c r="L11" i="4"/>
  <c r="M11" i="4" s="1"/>
  <c r="L52" i="4"/>
  <c r="M52" i="4" s="1"/>
  <c r="L53" i="4"/>
  <c r="M53" i="4" s="1"/>
  <c r="L55" i="4"/>
  <c r="M55" i="4" s="1"/>
  <c r="L10" i="3"/>
  <c r="M10" i="3" s="1"/>
  <c r="L3" i="3"/>
  <c r="M3" i="3" s="1"/>
  <c r="L53" i="3"/>
  <c r="M53" i="3" s="1"/>
  <c r="L12" i="3"/>
  <c r="M12" i="3" s="1"/>
  <c r="L14" i="3"/>
  <c r="M14" i="3" s="1"/>
  <c r="L46" i="3"/>
  <c r="M46" i="3" s="1"/>
  <c r="L5" i="3"/>
  <c r="M5" i="3" s="1"/>
  <c r="L11" i="3"/>
  <c r="M11" i="3" s="1"/>
  <c r="L51" i="3"/>
  <c r="M51" i="3" s="1"/>
  <c r="L52" i="3"/>
  <c r="M52" i="3" s="1"/>
  <c r="L13" i="3"/>
  <c r="M13" i="3" s="1"/>
  <c r="L4" i="3"/>
  <c r="M4" i="3" s="1"/>
  <c r="L45" i="3"/>
  <c r="M45" i="3" s="1"/>
  <c r="L44" i="3"/>
  <c r="M44" i="3" s="1"/>
  <c r="L47" i="3"/>
  <c r="M47" i="3" s="1"/>
  <c r="L54" i="3"/>
  <c r="M54" i="3" s="1"/>
  <c r="L6" i="3"/>
  <c r="M6" i="3" s="1"/>
  <c r="S4" i="19" l="1"/>
  <c r="T4" i="19"/>
  <c r="T5" i="19"/>
  <c r="T6" i="19" s="1"/>
  <c r="S5" i="19"/>
  <c r="S6" i="19" s="1"/>
  <c r="R3" i="18"/>
  <c r="R4" i="18"/>
  <c r="R5" i="18" s="1"/>
  <c r="S3" i="18"/>
  <c r="S4" i="18"/>
  <c r="S5" i="18" s="1"/>
  <c r="S4" i="15"/>
  <c r="R3" i="3"/>
  <c r="T4" i="21"/>
  <c r="S4" i="21"/>
  <c r="T5" i="21"/>
  <c r="T6" i="21" s="1"/>
  <c r="S5" i="21"/>
  <c r="S6" i="21" s="1"/>
  <c r="T4" i="15"/>
  <c r="T5" i="15"/>
  <c r="T6" i="15" s="1"/>
  <c r="S5" i="15"/>
  <c r="S6" i="15" s="1"/>
  <c r="T4" i="16"/>
  <c r="T5" i="16"/>
  <c r="T6" i="16" s="1"/>
  <c r="S5" i="16"/>
  <c r="S6" i="16" s="1"/>
  <c r="S4" i="16"/>
  <c r="S5" i="4"/>
  <c r="S4" i="4"/>
  <c r="S3" i="3"/>
  <c r="S5" i="12"/>
  <c r="S6" i="12" s="1"/>
  <c r="S4" i="12"/>
  <c r="T5" i="12"/>
  <c r="T6" i="12" s="1"/>
  <c r="T4" i="12"/>
  <c r="R4" i="13"/>
  <c r="R5" i="13"/>
  <c r="R6" i="13" s="1"/>
  <c r="S5" i="13"/>
  <c r="S6" i="13" s="1"/>
  <c r="S4" i="13"/>
  <c r="S4" i="14"/>
  <c r="R4" i="14"/>
  <c r="R5" i="14"/>
  <c r="R6" i="14" s="1"/>
  <c r="S5" i="14"/>
  <c r="S6" i="14" s="1"/>
  <c r="R4" i="4"/>
  <c r="R5" i="4"/>
  <c r="S4" i="3"/>
  <c r="R4" i="3"/>
  <c r="U4" i="15" l="1"/>
  <c r="U4" i="21"/>
  <c r="R5" i="3" l="1"/>
  <c r="S5" i="3"/>
  <c r="S6" i="4"/>
  <c r="R6" i="4"/>
  <c r="T7" i="20" l="1"/>
  <c r="L16" i="20" l="1"/>
  <c r="M16" i="20" s="1"/>
  <c r="L15" i="20"/>
  <c r="M15" i="20" s="1"/>
  <c r="L38" i="20"/>
  <c r="M38" i="20" s="1"/>
  <c r="L39" i="20"/>
  <c r="M39" i="20" s="1"/>
  <c r="L19" i="20"/>
  <c r="M19" i="20" s="1"/>
  <c r="L27" i="20"/>
  <c r="M27" i="20" s="1"/>
  <c r="L28" i="20"/>
  <c r="M28" i="20" s="1"/>
  <c r="L40" i="20"/>
  <c r="M40" i="20" s="1"/>
  <c r="L10" i="20"/>
  <c r="M10" i="20" s="1"/>
  <c r="L81" i="20"/>
  <c r="M81" i="20" s="1"/>
  <c r="L32" i="20"/>
  <c r="M32" i="20" s="1"/>
  <c r="L70" i="20"/>
  <c r="M70" i="20" s="1"/>
  <c r="L36" i="20"/>
  <c r="M36" i="20" s="1"/>
  <c r="L79" i="20"/>
  <c r="M79" i="20" s="1"/>
  <c r="L29" i="20"/>
  <c r="M29" i="20" s="1"/>
  <c r="L77" i="20"/>
  <c r="M77" i="20" s="1"/>
  <c r="L65" i="20"/>
  <c r="M65" i="20" s="1"/>
  <c r="L76" i="20"/>
  <c r="M76" i="20" s="1"/>
  <c r="L58" i="20"/>
  <c r="M58" i="20" s="1"/>
  <c r="L69" i="20"/>
  <c r="M69" i="20" s="1"/>
  <c r="L18" i="20"/>
  <c r="M18" i="20" s="1"/>
  <c r="L34" i="20"/>
  <c r="M34" i="20" s="1"/>
  <c r="L59" i="20"/>
  <c r="M59" i="20" s="1"/>
  <c r="L24" i="20"/>
  <c r="M24" i="20" s="1"/>
  <c r="L53" i="20"/>
  <c r="M53" i="20" s="1"/>
  <c r="L80" i="20"/>
  <c r="M80" i="20" s="1"/>
  <c r="L60" i="20"/>
  <c r="M60" i="20" s="1"/>
  <c r="L37" i="20"/>
  <c r="M37" i="20" s="1"/>
  <c r="L7" i="20"/>
  <c r="M7" i="20" s="1"/>
  <c r="L3" i="20"/>
  <c r="M3" i="20" s="1"/>
  <c r="L4" i="20"/>
  <c r="M4" i="20" s="1"/>
  <c r="L63" i="20"/>
  <c r="M63" i="20" s="1"/>
  <c r="L5" i="20"/>
  <c r="M5" i="20" s="1"/>
  <c r="L8" i="20"/>
  <c r="M8" i="20" s="1"/>
  <c r="L9" i="20"/>
  <c r="M9" i="20" s="1"/>
  <c r="L49" i="20"/>
  <c r="M49" i="20" s="1"/>
  <c r="L62" i="20"/>
  <c r="M62" i="20" s="1"/>
  <c r="L6" i="20"/>
  <c r="M6" i="20" s="1"/>
  <c r="L83" i="20"/>
  <c r="M83" i="20" s="1"/>
  <c r="L20" i="20"/>
  <c r="M20" i="20" s="1"/>
  <c r="L11" i="20"/>
  <c r="M11" i="20" s="1"/>
  <c r="L35" i="20"/>
  <c r="M35" i="20" s="1"/>
  <c r="L51" i="20"/>
  <c r="M51" i="20" s="1"/>
  <c r="L12" i="20"/>
  <c r="M12" i="20" s="1"/>
  <c r="L67" i="20"/>
  <c r="M67" i="20" s="1"/>
  <c r="L50" i="20"/>
  <c r="M50" i="20" s="1"/>
  <c r="L44" i="20"/>
  <c r="M44" i="20" s="1"/>
  <c r="L26" i="20"/>
  <c r="M26" i="20" s="1"/>
  <c r="L14" i="20"/>
  <c r="M14" i="20" s="1"/>
  <c r="L41" i="20"/>
  <c r="M41" i="20" s="1"/>
  <c r="L54" i="20"/>
  <c r="M54" i="20" s="1"/>
  <c r="L48" i="20"/>
  <c r="M48" i="20" s="1"/>
  <c r="L73" i="20"/>
  <c r="M73" i="20" s="1"/>
  <c r="L71" i="20"/>
  <c r="M71" i="20" s="1"/>
  <c r="L21" i="20"/>
  <c r="M21" i="20" s="1"/>
  <c r="L55" i="20"/>
  <c r="M55" i="20" s="1"/>
  <c r="L42" i="20"/>
  <c r="M42" i="20" s="1"/>
  <c r="L23" i="20"/>
  <c r="M23" i="20" s="1"/>
  <c r="L64" i="20"/>
  <c r="M64" i="20" s="1"/>
  <c r="L61" i="20"/>
  <c r="M61" i="20" s="1"/>
  <c r="L47" i="20"/>
  <c r="M47" i="20" s="1"/>
  <c r="L13" i="20"/>
  <c r="M13" i="20" s="1"/>
  <c r="L57" i="20"/>
  <c r="M57" i="20" s="1"/>
  <c r="L22" i="20"/>
  <c r="M22" i="20" s="1"/>
  <c r="L72" i="20"/>
  <c r="M72" i="20" s="1"/>
  <c r="L74" i="20"/>
  <c r="M74" i="20" s="1"/>
  <c r="L56" i="20"/>
  <c r="M56" i="20" s="1"/>
  <c r="L66" i="20"/>
  <c r="M66" i="20" s="1"/>
  <c r="L17" i="20"/>
  <c r="M17" i="20" s="1"/>
  <c r="L45" i="20"/>
  <c r="M45" i="20" s="1"/>
  <c r="L46" i="20"/>
  <c r="M46" i="20" s="1"/>
  <c r="L30" i="20"/>
  <c r="M30" i="20" s="1"/>
  <c r="L75" i="20"/>
  <c r="M75" i="20" s="1"/>
  <c r="L33" i="20"/>
  <c r="M33" i="20" s="1"/>
  <c r="L78" i="20"/>
  <c r="M78" i="20" s="1"/>
  <c r="L52" i="20"/>
  <c r="M52" i="20" s="1"/>
  <c r="L31" i="20"/>
  <c r="M31" i="20" s="1"/>
  <c r="L82" i="20"/>
  <c r="M82" i="20" s="1"/>
  <c r="L68" i="20"/>
  <c r="M68" i="20" s="1"/>
  <c r="L25" i="20"/>
  <c r="M25" i="20" s="1"/>
  <c r="S5" i="20" l="1"/>
  <c r="S6" i="20" s="1"/>
  <c r="S4" i="20"/>
  <c r="T5" i="20"/>
  <c r="T6" i="20" s="1"/>
  <c r="T4" i="20"/>
</calcChain>
</file>

<file path=xl/sharedStrings.xml><?xml version="1.0" encoding="utf-8"?>
<sst xmlns="http://schemas.openxmlformats.org/spreadsheetml/2006/main" count="3720" uniqueCount="114">
  <si>
    <t>Sample 
Name</t>
  </si>
  <si>
    <t>Target Name
(Endogenous Control)</t>
  </si>
  <si>
    <t>Cт Value
(Duplicate)</t>
  </si>
  <si>
    <t>Target Name
(Gene of Interest)</t>
  </si>
  <si>
    <t>Cт  Mean
(LAG3)</t>
  </si>
  <si>
    <t>Fold Change Calculation
(FC=2^-ΔΔCt)</t>
  </si>
  <si>
    <t>ΔCt</t>
  </si>
  <si>
    <t>ΔΔCt</t>
  </si>
  <si>
    <t>Fold Change</t>
  </si>
  <si>
    <t>GAPDH</t>
  </si>
  <si>
    <t>AVERAGE</t>
  </si>
  <si>
    <t>Treatment-1</t>
  </si>
  <si>
    <t>SD</t>
  </si>
  <si>
    <t>SE</t>
  </si>
  <si>
    <t>average of delta Ct of Control</t>
  </si>
  <si>
    <t>Control 1</t>
  </si>
  <si>
    <t>Control 2</t>
  </si>
  <si>
    <t>Control 3</t>
  </si>
  <si>
    <t>Control 4</t>
  </si>
  <si>
    <t>Control 5</t>
  </si>
  <si>
    <t>Control 6</t>
  </si>
  <si>
    <t>Treatment-2</t>
  </si>
  <si>
    <t>Treatment-3</t>
  </si>
  <si>
    <t>Treatment-4</t>
  </si>
  <si>
    <t>Treatment-5</t>
  </si>
  <si>
    <t>Treatment-6</t>
  </si>
  <si>
    <t>Control 7</t>
  </si>
  <si>
    <t>Control 8</t>
  </si>
  <si>
    <t>Control 9</t>
  </si>
  <si>
    <t>Treatment-7</t>
  </si>
  <si>
    <t>Treatment-8</t>
  </si>
  <si>
    <t>Treatment-9</t>
  </si>
  <si>
    <t>MTOR</t>
  </si>
  <si>
    <t>BARD1</t>
  </si>
  <si>
    <t>RAD50</t>
  </si>
  <si>
    <t>SPEN</t>
  </si>
  <si>
    <t>PMS2</t>
  </si>
  <si>
    <t>ADIPOQ</t>
  </si>
  <si>
    <t>BC Tissue</t>
  </si>
  <si>
    <t>Healthy Tissue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</si>
  <si>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</si>
  <si>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</si>
  <si>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</si>
  <si>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</si>
  <si>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</si>
  <si>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</si>
  <si>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</si>
  <si>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</si>
  <si>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</si>
  <si>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</si>
  <si>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</si>
  <si>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Control 21</t>
  </si>
  <si>
    <t>Control 22</t>
  </si>
  <si>
    <t>Control 23</t>
  </si>
  <si>
    <t>Control 24</t>
  </si>
  <si>
    <t>Control 25</t>
  </si>
  <si>
    <t>Control 26</t>
  </si>
  <si>
    <t>Control 27</t>
  </si>
  <si>
    <t>Control 28</t>
  </si>
  <si>
    <t>Control 29</t>
  </si>
  <si>
    <t>Control 30</t>
  </si>
  <si>
    <t>Treatment-10</t>
  </si>
  <si>
    <t>Treatment-11</t>
  </si>
  <si>
    <t>Treatment-12</t>
  </si>
  <si>
    <t>Treatment-13</t>
  </si>
  <si>
    <t>Treatment-14</t>
  </si>
  <si>
    <t>Treatment-15</t>
  </si>
  <si>
    <t>Treatment-16</t>
  </si>
  <si>
    <t>Treatment-17</t>
  </si>
  <si>
    <t>Treatment-18</t>
  </si>
  <si>
    <t>Treatment-19</t>
  </si>
  <si>
    <t>Treatment-20</t>
  </si>
  <si>
    <t>Treatment-21</t>
  </si>
  <si>
    <t>Treatment-22</t>
  </si>
  <si>
    <t>Treatment-23</t>
  </si>
  <si>
    <t>Treatment-24</t>
  </si>
  <si>
    <t>Treatment-25</t>
  </si>
  <si>
    <t>Treatment-26</t>
  </si>
  <si>
    <t>Treatment-27</t>
  </si>
  <si>
    <t>Treatment-28</t>
  </si>
  <si>
    <t>Treatment-29</t>
  </si>
  <si>
    <t>Treatment-30</t>
  </si>
  <si>
    <t>ARID5B</t>
  </si>
  <si>
    <t>Cт  Mean
(GAPDH)</t>
  </si>
  <si>
    <t>SDHB</t>
  </si>
  <si>
    <t>MHY10</t>
  </si>
  <si>
    <t>Luminal A</t>
  </si>
  <si>
    <t>Luminal B</t>
  </si>
  <si>
    <t>Her2 overexpressing</t>
  </si>
  <si>
    <t>Triple negative</t>
  </si>
  <si>
    <t>APC</t>
  </si>
  <si>
    <t>Control 31</t>
  </si>
  <si>
    <t>Control 32</t>
  </si>
  <si>
    <t>Control 33</t>
  </si>
  <si>
    <t>Control 34</t>
  </si>
  <si>
    <t>Control 35</t>
  </si>
  <si>
    <t>Control 36</t>
  </si>
  <si>
    <t>Control 37</t>
  </si>
  <si>
    <t>Control 38</t>
  </si>
  <si>
    <t>Control 39</t>
  </si>
  <si>
    <t>Control 40</t>
  </si>
  <si>
    <t>Treatment-31</t>
  </si>
  <si>
    <t>Treatment-32</t>
  </si>
  <si>
    <t>Treatment-33</t>
  </si>
  <si>
    <t>Treatment-34</t>
  </si>
  <si>
    <t>Treatment-35</t>
  </si>
  <si>
    <t>Treatment-36</t>
  </si>
  <si>
    <t>Treatment-37</t>
  </si>
  <si>
    <t>Treatment-38</t>
  </si>
  <si>
    <t>Treatment-39</t>
  </si>
  <si>
    <t>Treatment-40</t>
  </si>
  <si>
    <t>`</t>
  </si>
  <si>
    <t>Immunochemistry</t>
  </si>
  <si>
    <t>NHERF1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</si>
</sst>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0000"/>
    <numFmt numFmtId="167" formatCode="0.00000000"/>
    <numFmt numFmtId="168" formatCode="0.000"/>
  </numFmts>
  <fonts count="1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8"/>
      <name val="Calibri"/>
      <scheme val="min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name val="Calibri"/>
      <family val="2"/>
      <scheme val="major"/>
    </font>
    <font>
      <b/>
      <sz val="11"/>
      <name val="Calibri"/>
      <family val="2"/>
      <scheme val="major"/>
    </font>
    <font>
      <b/>
      <sz val="12"/>
      <name val="Calibri"/>
      <family val="2"/>
      <scheme val="major"/>
    </font>
    <font>
      <sz val="11"/>
      <color rgb="FF7030A0"/>
      <name val="Calibri"/>
      <family val="2"/>
      <scheme val="major"/>
    </font>
    <font>
      <sz val="11"/>
      <name val="Arial"/>
      <family val="2"/>
    </font>
    <font>
      <sz val="12"/>
      <name val="Calibri"/>
      <family val="2"/>
      <scheme val="major"/>
    </font>
    <font>
      <sz val="11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8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 wrapText="1"/>
    </xf>
    <xf numFmtId="167" fontId="4" fillId="0" borderId="2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 vertical="center"/>
    </xf>
    <xf numFmtId="165" fontId="13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left"/>
    </xf>
    <xf numFmtId="165" fontId="1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47BA-54B7-42B8-A688-6EFD77ACDB5F}">
  <dimension ref="A1:Z83"/>
  <sheetViews>
    <sheetView zoomScale="70" zoomScaleNormal="70" workbookViewId="0">
      <selection activeCell="I16" sqref="I16"/>
    </sheetView>
  </sheetViews>
  <sheetFormatPr defaultRowHeight="14.5" x14ac:dyDescent="0.35"/>
  <cols>
    <col min="1" max="1" width="12.1796875" style="7" bestFit="1" customWidth="1"/>
    <col min="2" max="2" width="18" style="7" bestFit="1" customWidth="1"/>
    <col min="3" max="3" width="11.7265625" style="7" bestFit="1" customWidth="1"/>
    <col min="4" max="5" width="11.81640625" style="7" bestFit="1" customWidth="1"/>
    <col min="6" max="6" width="8.453125" style="7" bestFit="1" customWidth="1"/>
    <col min="7" max="7" width="15.81640625" style="7" bestFit="1" customWidth="1"/>
    <col min="8" max="9" width="11.81640625" style="7" bestFit="1" customWidth="1"/>
    <col min="10" max="10" width="8.453125" style="7" bestFit="1" customWidth="1"/>
    <col min="11" max="12" width="8" style="7" bestFit="1" customWidth="1"/>
    <col min="13" max="13" width="12.453125" style="7" bestFit="1" customWidth="1"/>
    <col min="14" max="14" width="13.81640625" style="22" customWidth="1"/>
    <col min="15" max="15" width="8.7265625" style="22"/>
    <col min="16" max="16" width="15.90625" style="22" customWidth="1"/>
    <col min="17" max="17" width="13.36328125" style="22" customWidth="1"/>
    <col min="18" max="30" width="8.7265625" style="22"/>
    <col min="31" max="31" width="8.7265625" style="22" customWidth="1"/>
    <col min="32" max="16384" width="8.7265625" style="22"/>
  </cols>
  <sheetData>
    <row r="1" spans="1:20" ht="15.5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62" t="s">
        <v>5</v>
      </c>
      <c r="L1" s="61"/>
      <c r="M1" s="61"/>
      <c r="N1" s="25"/>
      <c r="Q1" s="25"/>
    </row>
    <row r="2" spans="1:20" ht="30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63" t="s">
        <v>6</v>
      </c>
      <c r="L2" s="63" t="s">
        <v>7</v>
      </c>
      <c r="M2" s="64" t="s">
        <v>8</v>
      </c>
      <c r="N2" s="25"/>
      <c r="Q2" s="25"/>
      <c r="R2" s="26" t="s">
        <v>39</v>
      </c>
      <c r="S2" s="27" t="s">
        <v>38</v>
      </c>
    </row>
    <row r="3" spans="1:20" ht="15.5" x14ac:dyDescent="0.35">
      <c r="A3" s="65" t="s">
        <v>15</v>
      </c>
      <c r="B3" s="66" t="s">
        <v>86</v>
      </c>
      <c r="C3" s="65" t="s">
        <v>9</v>
      </c>
      <c r="D3" s="66">
        <v>16.881380081176758</v>
      </c>
      <c r="E3" s="66">
        <v>17.353179931640625</v>
      </c>
      <c r="F3" s="67">
        <f>AVERAGE(D3:E3)</f>
        <v>17.117280006408691</v>
      </c>
      <c r="G3" s="68" t="s">
        <v>32</v>
      </c>
      <c r="H3" s="66">
        <v>17.865015029907227</v>
      </c>
      <c r="I3" s="66">
        <v>17.65252685546875</v>
      </c>
      <c r="J3" s="69">
        <f t="shared" ref="J3:J42" si="0">AVERAGE(H3:I3)</f>
        <v>17.758770942687988</v>
      </c>
      <c r="K3" s="69">
        <f>J3-F3</f>
        <v>0.64149093627929688</v>
      </c>
      <c r="L3" s="69">
        <f>K3-$S$6</f>
        <v>-0.48089405473424729</v>
      </c>
      <c r="M3" s="67">
        <f t="shared" ref="M3:M42" si="1">2^-L3</f>
        <v>1.3956082729411934</v>
      </c>
      <c r="Q3" s="25" t="s">
        <v>10</v>
      </c>
      <c r="R3" s="32">
        <f>AVERAGE(M3:M42)</f>
        <v>1.056545656689273</v>
      </c>
      <c r="S3" s="33">
        <f>AVERAGE(M44:M81)</f>
        <v>2.3025267426455955</v>
      </c>
    </row>
    <row r="4" spans="1:20" ht="15.5" x14ac:dyDescent="0.35">
      <c r="A4" s="65" t="s">
        <v>16</v>
      </c>
      <c r="B4" s="66" t="s">
        <v>86</v>
      </c>
      <c r="C4" s="65" t="s">
        <v>9</v>
      </c>
      <c r="D4" s="66">
        <v>16.597501754760742</v>
      </c>
      <c r="E4" s="66">
        <v>17.108963012695313</v>
      </c>
      <c r="F4" s="67">
        <f t="shared" ref="F4:F42" si="2">AVERAGE(D4:E4)</f>
        <v>16.853232383728027</v>
      </c>
      <c r="G4" s="68" t="s">
        <v>32</v>
      </c>
      <c r="H4" s="66">
        <v>17.459114074707031</v>
      </c>
      <c r="I4" s="66">
        <v>17.205915451049805</v>
      </c>
      <c r="J4" s="69">
        <f t="shared" si="0"/>
        <v>17.332514762878418</v>
      </c>
      <c r="K4" s="69">
        <f>J4-F4</f>
        <v>0.47928237915039063</v>
      </c>
      <c r="L4" s="69">
        <f>K4-$S$6</f>
        <v>-0.64310261186315354</v>
      </c>
      <c r="M4" s="67">
        <f t="shared" si="1"/>
        <v>1.561684056236347</v>
      </c>
      <c r="Q4" s="25" t="s">
        <v>12</v>
      </c>
      <c r="R4" s="22">
        <f>STDEV(M3:M42)</f>
        <v>0.32073427445790581</v>
      </c>
      <c r="S4" s="22">
        <f>STDEV(M44:M81)</f>
        <v>0.79693787990325204</v>
      </c>
    </row>
    <row r="5" spans="1:20" ht="15.5" x14ac:dyDescent="0.35">
      <c r="A5" s="65" t="s">
        <v>17</v>
      </c>
      <c r="B5" s="66" t="s">
        <v>86</v>
      </c>
      <c r="C5" s="65" t="s">
        <v>9</v>
      </c>
      <c r="D5" s="66">
        <v>16.726791381835938</v>
      </c>
      <c r="E5" s="66">
        <v>17.427253723144531</v>
      </c>
      <c r="F5" s="67">
        <f t="shared" si="2"/>
        <v>17.077022552490234</v>
      </c>
      <c r="G5" s="68" t="s">
        <v>32</v>
      </c>
      <c r="H5" s="66">
        <v>17.904823303222656</v>
      </c>
      <c r="I5" s="66">
        <v>17.743143081665039</v>
      </c>
      <c r="J5" s="69">
        <f t="shared" si="0"/>
        <v>17.823983192443848</v>
      </c>
      <c r="K5" s="69">
        <f>J5-F5</f>
        <v>0.74696063995361328</v>
      </c>
      <c r="L5" s="69">
        <f>K5-$S$6</f>
        <v>-0.37542435105993088</v>
      </c>
      <c r="M5" s="67">
        <f t="shared" si="1"/>
        <v>1.2972210602125827</v>
      </c>
      <c r="Q5" s="25" t="s">
        <v>13</v>
      </c>
      <c r="R5" s="22">
        <f>R4/SQRT(10)</f>
        <v>0.10142508309685491</v>
      </c>
      <c r="S5" s="22">
        <f>S4/SQRT(10)</f>
        <v>0.25201388541600045</v>
      </c>
    </row>
    <row r="6" spans="1:20" ht="15.5" x14ac:dyDescent="0.35">
      <c r="A6" s="65" t="s">
        <v>18</v>
      </c>
      <c r="B6" s="66" t="s">
        <v>86</v>
      </c>
      <c r="C6" s="65" t="s">
        <v>9</v>
      </c>
      <c r="D6" s="66">
        <v>17.281463394165002</v>
      </c>
      <c r="E6" s="66">
        <v>16.2959594726562</v>
      </c>
      <c r="F6" s="67">
        <f t="shared" ref="F6:F8" si="3">AVERAGE(D6:E6)</f>
        <v>16.788711433410601</v>
      </c>
      <c r="G6" s="68" t="s">
        <v>32</v>
      </c>
      <c r="H6" s="66">
        <v>18.533351193352701</v>
      </c>
      <c r="I6" s="66">
        <v>18.038134841928901</v>
      </c>
      <c r="J6" s="69">
        <f t="shared" ref="J6:J8" si="4">AVERAGE(H6:I6)</f>
        <v>18.285743017640801</v>
      </c>
      <c r="K6" s="69">
        <f>J6-F6</f>
        <v>1.4970315842302</v>
      </c>
      <c r="L6" s="69">
        <f>K6-$S$6</f>
        <v>0.37464659321665583</v>
      </c>
      <c r="M6" s="67">
        <f t="shared" ref="M6:M8" si="5">2^-L6</f>
        <v>0.77129432807168274</v>
      </c>
      <c r="Q6" s="25" t="s">
        <v>14</v>
      </c>
      <c r="S6" s="33">
        <f>AVERAGE(K3:K42)</f>
        <v>1.1223849910135442</v>
      </c>
    </row>
    <row r="7" spans="1:20" ht="15.5" x14ac:dyDescent="0.35">
      <c r="A7" s="65" t="s">
        <v>19</v>
      </c>
      <c r="B7" s="66" t="s">
        <v>86</v>
      </c>
      <c r="C7" s="65" t="s">
        <v>9</v>
      </c>
      <c r="D7" s="66">
        <v>16.086241014404301</v>
      </c>
      <c r="E7" s="66">
        <v>16.510420227050801</v>
      </c>
      <c r="F7" s="67">
        <f t="shared" si="3"/>
        <v>16.298330620727551</v>
      </c>
      <c r="G7" s="68" t="s">
        <v>32</v>
      </c>
      <c r="H7" s="66">
        <v>17.6603347261963</v>
      </c>
      <c r="I7" s="66">
        <v>17.254289627075195</v>
      </c>
      <c r="J7" s="69">
        <f t="shared" si="4"/>
        <v>17.457312176635746</v>
      </c>
      <c r="K7" s="69">
        <f>J7-F7</f>
        <v>1.1589815559081948</v>
      </c>
      <c r="L7" s="69">
        <f>K7-$S$6</f>
        <v>3.6596564894650685E-2</v>
      </c>
      <c r="M7" s="67">
        <f t="shared" si="5"/>
        <v>0.97495222832451189</v>
      </c>
      <c r="Q7" s="25"/>
    </row>
    <row r="8" spans="1:20" ht="15.5" x14ac:dyDescent="0.35">
      <c r="A8" s="65" t="s">
        <v>20</v>
      </c>
      <c r="B8" s="66" t="s">
        <v>86</v>
      </c>
      <c r="C8" s="65" t="s">
        <v>9</v>
      </c>
      <c r="D8" s="66">
        <v>16.879375839233401</v>
      </c>
      <c r="E8" s="66">
        <v>16.363736343383799</v>
      </c>
      <c r="F8" s="67">
        <f t="shared" si="3"/>
        <v>16.621556091308598</v>
      </c>
      <c r="G8" s="68" t="s">
        <v>32</v>
      </c>
      <c r="H8" s="66">
        <v>18.151021714599601</v>
      </c>
      <c r="I8" s="66">
        <v>18.626224517833201</v>
      </c>
      <c r="J8" s="69">
        <f t="shared" si="4"/>
        <v>18.388623116216401</v>
      </c>
      <c r="K8" s="69">
        <f>J8-F8</f>
        <v>1.7670670249078029</v>
      </c>
      <c r="L8" s="69">
        <f>K8-$S$6</f>
        <v>0.64468203389425871</v>
      </c>
      <c r="M8" s="67">
        <f t="shared" si="5"/>
        <v>0.63963374866216294</v>
      </c>
      <c r="Q8" s="25"/>
    </row>
    <row r="9" spans="1:20" x14ac:dyDescent="0.35">
      <c r="A9" s="65" t="s">
        <v>26</v>
      </c>
      <c r="B9" s="66" t="s">
        <v>86</v>
      </c>
      <c r="C9" s="65" t="s">
        <v>9</v>
      </c>
      <c r="D9" s="66">
        <v>16.086071014404297</v>
      </c>
      <c r="E9" s="66">
        <v>16.610420227050781</v>
      </c>
      <c r="F9" s="67">
        <f t="shared" si="2"/>
        <v>16.348245620727539</v>
      </c>
      <c r="G9" s="68" t="s">
        <v>32</v>
      </c>
      <c r="H9" s="66">
        <v>17.660928726196289</v>
      </c>
      <c r="I9" s="66">
        <v>17.254289627022199</v>
      </c>
      <c r="J9" s="69">
        <f t="shared" si="0"/>
        <v>17.457609176609246</v>
      </c>
      <c r="K9" s="69">
        <f>J9-F9</f>
        <v>1.109363555881707</v>
      </c>
      <c r="L9" s="69">
        <f>K9-$S$6</f>
        <v>-1.3021435131837178E-2</v>
      </c>
      <c r="M9" s="67">
        <f t="shared" si="1"/>
        <v>1.0090666261437256</v>
      </c>
    </row>
    <row r="10" spans="1:20" x14ac:dyDescent="0.35">
      <c r="A10" s="65" t="s">
        <v>27</v>
      </c>
      <c r="B10" s="66" t="s">
        <v>86</v>
      </c>
      <c r="C10" s="65" t="s">
        <v>9</v>
      </c>
      <c r="D10" s="66">
        <v>16.897775650024414</v>
      </c>
      <c r="E10" s="66">
        <v>16.656961441040039</v>
      </c>
      <c r="F10" s="67">
        <f t="shared" si="2"/>
        <v>16.777368545532227</v>
      </c>
      <c r="G10" s="68" t="s">
        <v>32</v>
      </c>
      <c r="H10" s="66">
        <v>18.535869598388672</v>
      </c>
      <c r="I10" s="66">
        <v>17.928478240966797</v>
      </c>
      <c r="J10" s="69">
        <f t="shared" si="0"/>
        <v>18.232173919677734</v>
      </c>
      <c r="K10" s="69">
        <f>J10-F10</f>
        <v>1.4548053741455078</v>
      </c>
      <c r="L10" s="69">
        <f>K10-$S$6</f>
        <v>0.33242038313196365</v>
      </c>
      <c r="M10" s="67">
        <f t="shared" si="1"/>
        <v>0.79420294565864236</v>
      </c>
      <c r="R10" s="34"/>
      <c r="S10" s="34"/>
    </row>
    <row r="11" spans="1:20" x14ac:dyDescent="0.35">
      <c r="A11" s="65" t="s">
        <v>28</v>
      </c>
      <c r="B11" s="66" t="s">
        <v>86</v>
      </c>
      <c r="C11" s="65" t="s">
        <v>9</v>
      </c>
      <c r="D11" s="66">
        <v>16.979375839233398</v>
      </c>
      <c r="E11" s="66">
        <v>16.663736343383789</v>
      </c>
      <c r="F11" s="67">
        <f t="shared" si="2"/>
        <v>16.821556091308594</v>
      </c>
      <c r="G11" s="68" t="s">
        <v>32</v>
      </c>
      <c r="H11" s="66">
        <v>18.151088714599609</v>
      </c>
      <c r="I11" s="66">
        <v>18.626224518722299</v>
      </c>
      <c r="J11" s="69">
        <f t="shared" si="0"/>
        <v>18.388656616660953</v>
      </c>
      <c r="K11" s="69">
        <f>J11-F11</f>
        <v>1.5671005253523589</v>
      </c>
      <c r="L11" s="69">
        <f>K11-$S$6</f>
        <v>0.44471553433881472</v>
      </c>
      <c r="M11" s="67">
        <f t="shared" si="1"/>
        <v>0.73472917373657565</v>
      </c>
      <c r="Q11" s="17"/>
      <c r="R11" s="18"/>
      <c r="S11" s="18"/>
      <c r="T11" s="17"/>
    </row>
    <row r="12" spans="1:20" x14ac:dyDescent="0.35">
      <c r="A12" s="65" t="s">
        <v>40</v>
      </c>
      <c r="B12" s="66" t="s">
        <v>86</v>
      </c>
      <c r="C12" s="65" t="s">
        <v>9</v>
      </c>
      <c r="D12" s="66">
        <v>17.271463394165039</v>
      </c>
      <c r="E12" s="66">
        <v>16.29595947265625</v>
      </c>
      <c r="F12" s="67">
        <f t="shared" si="2"/>
        <v>16.783711433410645</v>
      </c>
      <c r="G12" s="68" t="s">
        <v>32</v>
      </c>
      <c r="H12" s="66">
        <v>18.697750091552734</v>
      </c>
      <c r="I12" s="66">
        <v>18.008134841918945</v>
      </c>
      <c r="J12" s="69">
        <f t="shared" si="0"/>
        <v>18.35294246673584</v>
      </c>
      <c r="K12" s="69">
        <f>J12-F12</f>
        <v>1.5692310333251953</v>
      </c>
      <c r="L12" s="69">
        <f>K12-$S$6</f>
        <v>0.44684604231165115</v>
      </c>
      <c r="M12" s="67">
        <f t="shared" si="1"/>
        <v>0.7336449590758658</v>
      </c>
      <c r="Q12" s="17"/>
      <c r="R12" s="18"/>
      <c r="S12" s="18"/>
    </row>
    <row r="13" spans="1:20" x14ac:dyDescent="0.35">
      <c r="A13" s="65" t="s">
        <v>41</v>
      </c>
      <c r="B13" s="66" t="s">
        <v>87</v>
      </c>
      <c r="C13" s="65" t="s">
        <v>9</v>
      </c>
      <c r="D13" s="66">
        <v>18.082630157470703</v>
      </c>
      <c r="E13" s="66">
        <v>16.942895889282227</v>
      </c>
      <c r="F13" s="67">
        <f t="shared" si="2"/>
        <v>17.512763023376465</v>
      </c>
      <c r="G13" s="68" t="s">
        <v>32</v>
      </c>
      <c r="H13" s="66">
        <v>18.480653762817401</v>
      </c>
      <c r="I13" s="66">
        <v>19.101768493652344</v>
      </c>
      <c r="J13" s="69">
        <f t="shared" si="0"/>
        <v>18.79121112823487</v>
      </c>
      <c r="K13" s="69">
        <f>J13-F13</f>
        <v>1.2784481048584055</v>
      </c>
      <c r="L13" s="69">
        <f>K13-$S$6</f>
        <v>0.15606311384486138</v>
      </c>
      <c r="M13" s="67">
        <f t="shared" si="1"/>
        <v>0.8974707879890963</v>
      </c>
      <c r="R13" s="34"/>
      <c r="S13" s="34"/>
    </row>
    <row r="14" spans="1:20" x14ac:dyDescent="0.35">
      <c r="A14" s="65" t="s">
        <v>42</v>
      </c>
      <c r="B14" s="66" t="s">
        <v>87</v>
      </c>
      <c r="C14" s="65" t="s">
        <v>9</v>
      </c>
      <c r="D14" s="66">
        <v>18.006744384765625</v>
      </c>
      <c r="E14" s="66">
        <v>17.219333648681641</v>
      </c>
      <c r="F14" s="67">
        <f t="shared" si="2"/>
        <v>17.613039016723633</v>
      </c>
      <c r="G14" s="68" t="s">
        <v>32</v>
      </c>
      <c r="H14" s="66">
        <v>18.858676910400391</v>
      </c>
      <c r="I14" s="66">
        <v>18.761196136474609</v>
      </c>
      <c r="J14" s="69">
        <f t="shared" si="0"/>
        <v>18.8099365234375</v>
      </c>
      <c r="K14" s="69">
        <f>J14-F14</f>
        <v>1.1968975067138672</v>
      </c>
      <c r="L14" s="69">
        <f>K14-$S$6</f>
        <v>7.4512515700323023E-2</v>
      </c>
      <c r="M14" s="67">
        <f t="shared" si="1"/>
        <v>0.94966295630557473</v>
      </c>
      <c r="R14" s="34"/>
      <c r="S14" s="34"/>
      <c r="T14" s="34"/>
    </row>
    <row r="15" spans="1:20" x14ac:dyDescent="0.35">
      <c r="A15" s="65" t="s">
        <v>43</v>
      </c>
      <c r="B15" s="66" t="s">
        <v>87</v>
      </c>
      <c r="C15" s="65" t="s">
        <v>9</v>
      </c>
      <c r="D15" s="66">
        <v>16.441380081176799</v>
      </c>
      <c r="E15" s="66">
        <v>17.331799316405998</v>
      </c>
      <c r="F15" s="67">
        <f t="shared" si="2"/>
        <v>16.886589698791397</v>
      </c>
      <c r="G15" s="68" t="s">
        <v>32</v>
      </c>
      <c r="H15" s="66">
        <v>17.8550150299072</v>
      </c>
      <c r="I15" s="66">
        <v>17.592526855468702</v>
      </c>
      <c r="J15" s="69">
        <f t="shared" si="0"/>
        <v>17.723770942687949</v>
      </c>
      <c r="K15" s="69">
        <f>J15-F15</f>
        <v>0.83718124389655202</v>
      </c>
      <c r="L15" s="69">
        <f>K15-$S$6</f>
        <v>-0.28520374711699215</v>
      </c>
      <c r="M15" s="67">
        <f t="shared" si="1"/>
        <v>1.2185823479354989</v>
      </c>
      <c r="P15" s="34"/>
      <c r="Q15" s="34"/>
    </row>
    <row r="16" spans="1:20" x14ac:dyDescent="0.35">
      <c r="A16" s="65" t="s">
        <v>44</v>
      </c>
      <c r="B16" s="66" t="s">
        <v>87</v>
      </c>
      <c r="C16" s="65" t="s">
        <v>9</v>
      </c>
      <c r="D16" s="66">
        <v>16.765975017540701</v>
      </c>
      <c r="E16" s="66">
        <v>17.128963012695301</v>
      </c>
      <c r="F16" s="67">
        <f t="shared" si="2"/>
        <v>16.947469015118003</v>
      </c>
      <c r="G16" s="68" t="s">
        <v>32</v>
      </c>
      <c r="H16" s="66">
        <v>17.549114074706999</v>
      </c>
      <c r="I16" s="68">
        <v>17.123915449999998</v>
      </c>
      <c r="J16" s="69">
        <f t="shared" si="0"/>
        <v>17.336514762353499</v>
      </c>
      <c r="K16" s="69">
        <f>J16-F16</f>
        <v>0.38904574723549601</v>
      </c>
      <c r="L16" s="69">
        <f>K16-$S$6</f>
        <v>-0.73333924377804816</v>
      </c>
      <c r="M16" s="67">
        <f t="shared" si="1"/>
        <v>1.662482603143802</v>
      </c>
    </row>
    <row r="17" spans="1:26" x14ac:dyDescent="0.35">
      <c r="A17" s="65" t="s">
        <v>45</v>
      </c>
      <c r="B17" s="66" t="s">
        <v>87</v>
      </c>
      <c r="C17" s="65" t="s">
        <v>9</v>
      </c>
      <c r="D17" s="66">
        <v>16.837267913835898</v>
      </c>
      <c r="E17" s="66">
        <v>17.5322537231445</v>
      </c>
      <c r="F17" s="67">
        <f t="shared" si="2"/>
        <v>17.184760818490197</v>
      </c>
      <c r="G17" s="68" t="s">
        <v>32</v>
      </c>
      <c r="H17" s="66">
        <v>17.9148233032227</v>
      </c>
      <c r="I17" s="68">
        <v>17.675143080000002</v>
      </c>
      <c r="J17" s="69">
        <f t="shared" si="0"/>
        <v>17.794983191611351</v>
      </c>
      <c r="K17" s="69">
        <f>J17-F17</f>
        <v>0.61022237312115379</v>
      </c>
      <c r="L17" s="69">
        <f>K17-$S$6</f>
        <v>-0.51216261789239037</v>
      </c>
      <c r="M17" s="67">
        <f t="shared" si="1"/>
        <v>1.4261864653809329</v>
      </c>
    </row>
    <row r="18" spans="1:26" x14ac:dyDescent="0.35">
      <c r="A18" s="65" t="s">
        <v>46</v>
      </c>
      <c r="B18" s="66" t="s">
        <v>87</v>
      </c>
      <c r="C18" s="65" t="s">
        <v>9</v>
      </c>
      <c r="D18" s="66">
        <v>16.040860710144301</v>
      </c>
      <c r="E18" s="66">
        <v>16.6404202270508</v>
      </c>
      <c r="F18" s="67">
        <f t="shared" si="2"/>
        <v>16.340640468597549</v>
      </c>
      <c r="G18" s="68" t="s">
        <v>32</v>
      </c>
      <c r="H18" s="66">
        <v>17.590928726196299</v>
      </c>
      <c r="I18" s="68">
        <v>17.44428963</v>
      </c>
      <c r="J18" s="69">
        <f t="shared" si="0"/>
        <v>17.517609178098148</v>
      </c>
      <c r="K18" s="69">
        <f>J18-F18</f>
        <v>1.1769687095005992</v>
      </c>
      <c r="L18" s="69">
        <f>K18-$S$6</f>
        <v>5.4583718487055011E-2</v>
      </c>
      <c r="M18" s="67">
        <f t="shared" si="1"/>
        <v>0.96287223437202862</v>
      </c>
    </row>
    <row r="19" spans="1:26" x14ac:dyDescent="0.35">
      <c r="A19" s="65" t="s">
        <v>47</v>
      </c>
      <c r="B19" s="66" t="s">
        <v>87</v>
      </c>
      <c r="C19" s="65" t="s">
        <v>9</v>
      </c>
      <c r="D19" s="66">
        <v>16.6513800811768</v>
      </c>
      <c r="E19" s="66">
        <v>17.363179931640602</v>
      </c>
      <c r="F19" s="67">
        <f t="shared" ref="F19:F21" si="6">AVERAGE(D19:E19)</f>
        <v>17.007280006408699</v>
      </c>
      <c r="G19" s="68" t="s">
        <v>32</v>
      </c>
      <c r="H19" s="66">
        <v>17.824999222319999</v>
      </c>
      <c r="I19" s="66">
        <v>17.592526852346801</v>
      </c>
      <c r="J19" s="69">
        <f t="shared" ref="J19:J21" si="7">AVERAGE(H19:I19)</f>
        <v>17.708763037333398</v>
      </c>
      <c r="K19" s="69">
        <f>J19-F19</f>
        <v>0.70148303092469888</v>
      </c>
      <c r="L19" s="69">
        <f>K19-$S$6</f>
        <v>-0.42090196008884528</v>
      </c>
      <c r="M19" s="67">
        <f t="shared" ref="M19:M21" si="8">2^-L19</f>
        <v>1.3387642767041472</v>
      </c>
    </row>
    <row r="20" spans="1:26" x14ac:dyDescent="0.35">
      <c r="A20" s="65" t="s">
        <v>48</v>
      </c>
      <c r="B20" s="66" t="s">
        <v>87</v>
      </c>
      <c r="C20" s="65" t="s">
        <v>9</v>
      </c>
      <c r="D20" s="66">
        <v>16.827785650024399</v>
      </c>
      <c r="E20" s="66">
        <v>16.616961441040001</v>
      </c>
      <c r="F20" s="67">
        <f t="shared" si="6"/>
        <v>16.7223735455322</v>
      </c>
      <c r="G20" s="68" t="s">
        <v>32</v>
      </c>
      <c r="H20" s="66">
        <v>18.535898595838798</v>
      </c>
      <c r="I20" s="68">
        <v>17.44847824</v>
      </c>
      <c r="J20" s="69">
        <f t="shared" si="7"/>
        <v>17.992188417919401</v>
      </c>
      <c r="K20" s="69">
        <f>J20-F20</f>
        <v>1.2698148723872009</v>
      </c>
      <c r="L20" s="69">
        <f>K20-$S$6</f>
        <v>0.14742988137365676</v>
      </c>
      <c r="M20" s="67">
        <f t="shared" si="8"/>
        <v>0.90285744467521245</v>
      </c>
    </row>
    <row r="21" spans="1:26" x14ac:dyDescent="0.35">
      <c r="A21" s="65" t="s">
        <v>49</v>
      </c>
      <c r="B21" s="66" t="s">
        <v>87</v>
      </c>
      <c r="C21" s="65" t="s">
        <v>9</v>
      </c>
      <c r="D21" s="66">
        <v>16.817267913835899</v>
      </c>
      <c r="E21" s="66">
        <v>17.537253723144499</v>
      </c>
      <c r="F21" s="67">
        <f t="shared" si="6"/>
        <v>17.177260818490197</v>
      </c>
      <c r="G21" s="68" t="s">
        <v>32</v>
      </c>
      <c r="H21" s="66">
        <v>17.914822503222702</v>
      </c>
      <c r="I21" s="68">
        <v>17.672143080000001</v>
      </c>
      <c r="J21" s="69">
        <f t="shared" si="7"/>
        <v>17.793482791611353</v>
      </c>
      <c r="K21" s="69">
        <f>J21-F21</f>
        <v>0.61622197312115645</v>
      </c>
      <c r="L21" s="69">
        <f>K21-$S$6</f>
        <v>-0.50616301789238771</v>
      </c>
      <c r="M21" s="67">
        <f t="shared" si="8"/>
        <v>1.4202678331980603</v>
      </c>
    </row>
    <row r="22" spans="1:26" x14ac:dyDescent="0.35">
      <c r="A22" s="65" t="s">
        <v>50</v>
      </c>
      <c r="B22" s="66" t="s">
        <v>87</v>
      </c>
      <c r="C22" s="65" t="s">
        <v>9</v>
      </c>
      <c r="D22" s="66">
        <v>16.887785650024401</v>
      </c>
      <c r="E22" s="66">
        <v>16.666961441040002</v>
      </c>
      <c r="F22" s="67">
        <f t="shared" si="2"/>
        <v>16.7773735455322</v>
      </c>
      <c r="G22" s="68" t="s">
        <v>32</v>
      </c>
      <c r="H22" s="66">
        <v>18.5358695958388</v>
      </c>
      <c r="I22" s="68">
        <v>17.434478240000001</v>
      </c>
      <c r="J22" s="69">
        <f t="shared" si="0"/>
        <v>17.985173917919401</v>
      </c>
      <c r="K22" s="69">
        <f>J22-F22</f>
        <v>1.2078003723872008</v>
      </c>
      <c r="L22" s="69">
        <f>K22-$S$6</f>
        <v>8.5415381373656674E-2</v>
      </c>
      <c r="M22" s="67">
        <f t="shared" si="1"/>
        <v>0.94251312806494691</v>
      </c>
    </row>
    <row r="23" spans="1:26" x14ac:dyDescent="0.35">
      <c r="A23" s="65" t="s">
        <v>51</v>
      </c>
      <c r="B23" s="66" t="s">
        <v>88</v>
      </c>
      <c r="C23" s="65" t="s">
        <v>9</v>
      </c>
      <c r="D23" s="68">
        <v>16.88937584</v>
      </c>
      <c r="E23" s="68">
        <v>16.57373634</v>
      </c>
      <c r="F23" s="67">
        <f t="shared" si="2"/>
        <v>16.731556089999998</v>
      </c>
      <c r="G23" s="68" t="s">
        <v>32</v>
      </c>
      <c r="H23" s="66">
        <v>18.281088714599601</v>
      </c>
      <c r="I23" s="68">
        <v>18.73622452</v>
      </c>
      <c r="J23" s="69">
        <f t="shared" si="0"/>
        <v>18.508656617299799</v>
      </c>
      <c r="K23" s="69">
        <f>J23-F23</f>
        <v>1.7771005272998011</v>
      </c>
      <c r="L23" s="69">
        <f>K23-$S$6</f>
        <v>0.65471553628625689</v>
      </c>
      <c r="M23" s="67">
        <f t="shared" si="1"/>
        <v>0.63520072476589995</v>
      </c>
    </row>
    <row r="24" spans="1:26" x14ac:dyDescent="0.35">
      <c r="A24" s="65" t="s">
        <v>52</v>
      </c>
      <c r="B24" s="66" t="s">
        <v>88</v>
      </c>
      <c r="C24" s="65" t="s">
        <v>9</v>
      </c>
      <c r="D24" s="68">
        <v>17.382463390000002</v>
      </c>
      <c r="E24" s="68">
        <v>16.325959470000001</v>
      </c>
      <c r="F24" s="67">
        <f t="shared" si="2"/>
        <v>16.854211429999999</v>
      </c>
      <c r="G24" s="68" t="s">
        <v>32</v>
      </c>
      <c r="H24" s="66">
        <v>18.776933091552699</v>
      </c>
      <c r="I24" s="68">
        <v>18.318134839999999</v>
      </c>
      <c r="J24" s="69">
        <f t="shared" si="0"/>
        <v>18.547533965776349</v>
      </c>
      <c r="K24" s="69">
        <f>J24-F24</f>
        <v>1.6933225357763497</v>
      </c>
      <c r="L24" s="69">
        <f>K24-$S$6</f>
        <v>0.57093754476280556</v>
      </c>
      <c r="M24" s="67">
        <f t="shared" si="1"/>
        <v>0.67317917638623803</v>
      </c>
      <c r="O24" s="27"/>
      <c r="Q24" s="27"/>
      <c r="R24" s="27"/>
      <c r="U24" s="35"/>
    </row>
    <row r="25" spans="1:26" x14ac:dyDescent="0.35">
      <c r="A25" s="65" t="s">
        <v>53</v>
      </c>
      <c r="B25" s="66" t="s">
        <v>88</v>
      </c>
      <c r="C25" s="65" t="s">
        <v>9</v>
      </c>
      <c r="D25" s="68">
        <v>18.092630159999999</v>
      </c>
      <c r="E25" s="68">
        <v>12.952895890000001</v>
      </c>
      <c r="F25" s="67">
        <f t="shared" si="2"/>
        <v>15.522763025</v>
      </c>
      <c r="G25" s="68" t="s">
        <v>32</v>
      </c>
      <c r="H25" s="66">
        <v>18.370653762817401</v>
      </c>
      <c r="I25" s="68">
        <v>19.122768489999999</v>
      </c>
      <c r="J25" s="69">
        <f t="shared" si="0"/>
        <v>18.746711126408698</v>
      </c>
      <c r="K25" s="69">
        <f>J25-F25</f>
        <v>3.2239481014086984</v>
      </c>
      <c r="L25" s="69">
        <f>K25-$S$6</f>
        <v>2.101563110395154</v>
      </c>
      <c r="M25" s="67">
        <f t="shared" si="1"/>
        <v>0.23300565746648169</v>
      </c>
      <c r="O25" s="27"/>
      <c r="Q25" s="27"/>
      <c r="R25" s="27"/>
      <c r="U25" s="35"/>
    </row>
    <row r="26" spans="1:26" ht="15.5" x14ac:dyDescent="0.35">
      <c r="A26" s="65" t="s">
        <v>54</v>
      </c>
      <c r="B26" s="66" t="s">
        <v>88</v>
      </c>
      <c r="C26" s="65" t="s">
        <v>9</v>
      </c>
      <c r="D26" s="68">
        <v>18.11674438</v>
      </c>
      <c r="E26" s="68">
        <v>17.329333649999999</v>
      </c>
      <c r="F26" s="67">
        <f t="shared" si="2"/>
        <v>17.723039014999998</v>
      </c>
      <c r="G26" s="68" t="s">
        <v>32</v>
      </c>
      <c r="H26" s="68">
        <v>18.868676910000001</v>
      </c>
      <c r="I26" s="68">
        <v>18.871196139999999</v>
      </c>
      <c r="J26" s="69">
        <f t="shared" si="0"/>
        <v>18.869936525</v>
      </c>
      <c r="K26" s="69">
        <f>J26-F26</f>
        <v>1.1468975100000023</v>
      </c>
      <c r="L26" s="69">
        <f>K26-$S$6</f>
        <v>2.4512518986458121E-2</v>
      </c>
      <c r="M26" s="67">
        <f t="shared" si="1"/>
        <v>0.98315274589526735</v>
      </c>
      <c r="O26" s="27"/>
      <c r="P26" s="27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5" x14ac:dyDescent="0.35">
      <c r="A27" s="65" t="s">
        <v>55</v>
      </c>
      <c r="B27" s="66" t="s">
        <v>88</v>
      </c>
      <c r="C27" s="65" t="s">
        <v>9</v>
      </c>
      <c r="D27" s="68">
        <v>17.38146339</v>
      </c>
      <c r="E27" s="68">
        <v>16.315959469999999</v>
      </c>
      <c r="F27" s="67">
        <f t="shared" ref="F27:F28" si="9">AVERAGE(D27:E27)</f>
        <v>16.848711430000002</v>
      </c>
      <c r="G27" s="68" t="s">
        <v>32</v>
      </c>
      <c r="H27" s="66">
        <v>18.776950091552699</v>
      </c>
      <c r="I27" s="68">
        <v>18.328134840000001</v>
      </c>
      <c r="J27" s="69">
        <f t="shared" ref="J27:J28" si="10">AVERAGE(H27:I27)</f>
        <v>18.552542465776348</v>
      </c>
      <c r="K27" s="69">
        <f>J27-F27</f>
        <v>1.7038310357763464</v>
      </c>
      <c r="L27" s="69">
        <f>K27-$S$6</f>
        <v>0.58144604476280226</v>
      </c>
      <c r="M27" s="67">
        <f t="shared" ref="M27:M28" si="11">2^-L27</f>
        <v>0.66829359630659724</v>
      </c>
      <c r="O27" s="27"/>
      <c r="P27" s="27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5" x14ac:dyDescent="0.35">
      <c r="A28" s="65" t="s">
        <v>56</v>
      </c>
      <c r="B28" s="66" t="s">
        <v>88</v>
      </c>
      <c r="C28" s="65" t="s">
        <v>9</v>
      </c>
      <c r="D28" s="68">
        <v>16.637501749999998</v>
      </c>
      <c r="E28" s="68">
        <v>17.1089783</v>
      </c>
      <c r="F28" s="67">
        <f t="shared" si="9"/>
        <v>16.873240025000001</v>
      </c>
      <c r="G28" s="68" t="s">
        <v>32</v>
      </c>
      <c r="H28" s="68">
        <v>17.493911406999999</v>
      </c>
      <c r="I28" s="68">
        <v>17.32591545</v>
      </c>
      <c r="J28" s="69">
        <f t="shared" si="10"/>
        <v>17.409913428499998</v>
      </c>
      <c r="K28" s="69">
        <f>J28-F28</f>
        <v>0.53667340349999648</v>
      </c>
      <c r="L28" s="69">
        <f>K28-$S$6</f>
        <v>-0.58571158751354768</v>
      </c>
      <c r="M28" s="67">
        <f t="shared" si="11"/>
        <v>1.5007790433300296</v>
      </c>
      <c r="O28" s="27"/>
      <c r="P28" s="27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5" x14ac:dyDescent="0.35">
      <c r="A29" s="65" t="s">
        <v>57</v>
      </c>
      <c r="B29" s="66" t="s">
        <v>88</v>
      </c>
      <c r="C29" s="65" t="s">
        <v>9</v>
      </c>
      <c r="D29" s="68">
        <v>16.891380080000001</v>
      </c>
      <c r="E29" s="68">
        <v>17.363179930000001</v>
      </c>
      <c r="F29" s="67">
        <f t="shared" si="2"/>
        <v>17.127280005000003</v>
      </c>
      <c r="G29" s="68" t="s">
        <v>32</v>
      </c>
      <c r="H29" s="68">
        <v>17.795015029999998</v>
      </c>
      <c r="I29" s="68">
        <v>17.742526860000002</v>
      </c>
      <c r="J29" s="69">
        <f t="shared" si="0"/>
        <v>17.768770945</v>
      </c>
      <c r="K29" s="69">
        <f>J29-F29</f>
        <v>0.64149093999999707</v>
      </c>
      <c r="L29" s="69">
        <f>K29-$S$6</f>
        <v>-0.4808940510135471</v>
      </c>
      <c r="M29" s="67">
        <f t="shared" si="1"/>
        <v>1.3956082693419296</v>
      </c>
      <c r="O29" s="27"/>
      <c r="P29" s="27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5" x14ac:dyDescent="0.35">
      <c r="A30" s="65" t="s">
        <v>58</v>
      </c>
      <c r="B30" s="66" t="s">
        <v>88</v>
      </c>
      <c r="C30" s="65" t="s">
        <v>9</v>
      </c>
      <c r="D30" s="68">
        <v>16.607501750000001</v>
      </c>
      <c r="E30" s="68">
        <v>17.118963010000002</v>
      </c>
      <c r="F30" s="67">
        <f t="shared" si="2"/>
        <v>16.863232379999999</v>
      </c>
      <c r="G30" s="68" t="s">
        <v>32</v>
      </c>
      <c r="H30" s="68">
        <v>17.493913407000001</v>
      </c>
      <c r="I30" s="68">
        <v>17.365915449999999</v>
      </c>
      <c r="J30" s="69">
        <f t="shared" si="0"/>
        <v>17.429914428499998</v>
      </c>
      <c r="K30" s="69">
        <f>J30-F30</f>
        <v>0.56668204849999881</v>
      </c>
      <c r="L30" s="69">
        <f>K30-$S$6</f>
        <v>-0.55570294251354535</v>
      </c>
      <c r="M30" s="67">
        <f t="shared" si="1"/>
        <v>1.4698846492769975</v>
      </c>
      <c r="O30" s="27"/>
      <c r="P30" s="27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5" x14ac:dyDescent="0.35">
      <c r="A31" s="65" t="s">
        <v>59</v>
      </c>
      <c r="B31" s="66" t="s">
        <v>88</v>
      </c>
      <c r="C31" s="65" t="s">
        <v>9</v>
      </c>
      <c r="D31" s="68">
        <v>16.73679138</v>
      </c>
      <c r="E31" s="68">
        <v>17.437253720000001</v>
      </c>
      <c r="F31" s="67">
        <f t="shared" si="2"/>
        <v>17.08702255</v>
      </c>
      <c r="G31" s="68" t="s">
        <v>32</v>
      </c>
      <c r="H31" s="68">
        <v>17.9248233</v>
      </c>
      <c r="I31" s="68">
        <v>17.743143079999999</v>
      </c>
      <c r="J31" s="69">
        <f t="shared" si="0"/>
        <v>17.833983189999998</v>
      </c>
      <c r="K31" s="69">
        <f>J31-F31</f>
        <v>0.74696063999999751</v>
      </c>
      <c r="L31" s="69">
        <f>K31-$S$6</f>
        <v>-0.37542435101354665</v>
      </c>
      <c r="M31" s="67">
        <f t="shared" si="1"/>
        <v>1.2972210601708756</v>
      </c>
      <c r="O31" s="27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65" t="s">
        <v>60</v>
      </c>
      <c r="B32" s="66" t="s">
        <v>88</v>
      </c>
      <c r="C32" s="65" t="s">
        <v>9</v>
      </c>
      <c r="D32" s="68">
        <v>16.096071009999999</v>
      </c>
      <c r="E32" s="68">
        <v>16.620420230000001</v>
      </c>
      <c r="F32" s="67">
        <f t="shared" si="2"/>
        <v>16.358245619999998</v>
      </c>
      <c r="G32" s="68" t="s">
        <v>32</v>
      </c>
      <c r="H32" s="68">
        <v>17.76092873</v>
      </c>
      <c r="I32" s="68">
        <v>17.344289629999999</v>
      </c>
      <c r="J32" s="69">
        <f t="shared" si="0"/>
        <v>17.552609179999997</v>
      </c>
      <c r="K32" s="69">
        <f>J32-F32</f>
        <v>1.1943635599999993</v>
      </c>
      <c r="L32" s="69">
        <f>K32-$S$6</f>
        <v>7.197856898645516E-2</v>
      </c>
      <c r="M32" s="67">
        <f t="shared" si="1"/>
        <v>0.95133240812383879</v>
      </c>
    </row>
    <row r="33" spans="1:20" x14ac:dyDescent="0.35">
      <c r="A33" s="65" t="s">
        <v>91</v>
      </c>
      <c r="B33" s="66" t="s">
        <v>89</v>
      </c>
      <c r="C33" s="65" t="s">
        <v>9</v>
      </c>
      <c r="D33" s="68">
        <v>16.907775650000001</v>
      </c>
      <c r="E33" s="68">
        <v>16.666961440000001</v>
      </c>
      <c r="F33" s="67">
        <f t="shared" si="2"/>
        <v>16.787368545</v>
      </c>
      <c r="G33" s="68" t="s">
        <v>32</v>
      </c>
      <c r="H33" s="68">
        <v>18.425869599999999</v>
      </c>
      <c r="I33" s="68">
        <v>17.938478239999998</v>
      </c>
      <c r="J33" s="69">
        <f t="shared" si="0"/>
        <v>18.182173919999997</v>
      </c>
      <c r="K33" s="69">
        <f>J33-F33</f>
        <v>1.3948053749999971</v>
      </c>
      <c r="L33" s="69">
        <f>K33-$S$6</f>
        <v>0.27242038398645296</v>
      </c>
      <c r="M33" s="67">
        <f t="shared" si="1"/>
        <v>0.82792937751792461</v>
      </c>
    </row>
    <row r="34" spans="1:20" x14ac:dyDescent="0.35">
      <c r="A34" s="65" t="s">
        <v>92</v>
      </c>
      <c r="B34" s="66" t="s">
        <v>89</v>
      </c>
      <c r="C34" s="65" t="s">
        <v>9</v>
      </c>
      <c r="D34" s="68">
        <v>16.989375840000001</v>
      </c>
      <c r="E34" s="68">
        <v>16.773736339999999</v>
      </c>
      <c r="F34" s="67">
        <f t="shared" si="2"/>
        <v>16.88155609</v>
      </c>
      <c r="G34" s="68" t="s">
        <v>32</v>
      </c>
      <c r="H34" s="68">
        <v>18.141088709999998</v>
      </c>
      <c r="I34" s="68">
        <v>18.636224519999999</v>
      </c>
      <c r="J34" s="69">
        <f t="shared" si="0"/>
        <v>18.388656614999999</v>
      </c>
      <c r="K34" s="69">
        <f>J34-F34</f>
        <v>1.5071005249999985</v>
      </c>
      <c r="L34" s="69">
        <f>K34-$S$6</f>
        <v>0.38471553398645431</v>
      </c>
      <c r="M34" s="67">
        <f t="shared" si="1"/>
        <v>0.76593000729853666</v>
      </c>
    </row>
    <row r="35" spans="1:20" x14ac:dyDescent="0.35">
      <c r="A35" s="65" t="s">
        <v>93</v>
      </c>
      <c r="B35" s="66" t="s">
        <v>89</v>
      </c>
      <c r="C35" s="65" t="s">
        <v>9</v>
      </c>
      <c r="D35" s="68">
        <v>17.281463389999999</v>
      </c>
      <c r="E35" s="68">
        <v>17.305959470000001</v>
      </c>
      <c r="F35" s="67">
        <f t="shared" si="2"/>
        <v>17.293711430000002</v>
      </c>
      <c r="G35" s="68" t="s">
        <v>32</v>
      </c>
      <c r="H35" s="68">
        <v>18.797750090000001</v>
      </c>
      <c r="I35" s="68">
        <v>18.018134839999998</v>
      </c>
      <c r="J35" s="69">
        <f t="shared" si="0"/>
        <v>18.407942464999998</v>
      </c>
      <c r="K35" s="69">
        <f>J35-F35</f>
        <v>1.114231034999996</v>
      </c>
      <c r="L35" s="69">
        <f>K35-$S$6</f>
        <v>-8.1539560135481803E-3</v>
      </c>
      <c r="M35" s="67">
        <f t="shared" si="1"/>
        <v>1.0056678936937717</v>
      </c>
    </row>
    <row r="36" spans="1:20" x14ac:dyDescent="0.35">
      <c r="A36" s="65" t="s">
        <v>94</v>
      </c>
      <c r="B36" s="66" t="s">
        <v>89</v>
      </c>
      <c r="C36" s="65" t="s">
        <v>9</v>
      </c>
      <c r="D36" s="68">
        <v>18.192631160000001</v>
      </c>
      <c r="E36" s="68">
        <v>17.952295889999998</v>
      </c>
      <c r="F36" s="67">
        <f t="shared" si="2"/>
        <v>18.072463525</v>
      </c>
      <c r="G36" s="68" t="s">
        <v>32</v>
      </c>
      <c r="H36" s="68">
        <v>18.320653759999999</v>
      </c>
      <c r="I36" s="68">
        <v>19.111768489999999</v>
      </c>
      <c r="J36" s="69">
        <f t="shared" si="0"/>
        <v>18.716211125000001</v>
      </c>
      <c r="K36" s="69">
        <f>J36-F36</f>
        <v>0.64374760000000109</v>
      </c>
      <c r="L36" s="69">
        <f>K36-$S$6</f>
        <v>-0.47863739101354308</v>
      </c>
      <c r="M36" s="67">
        <f t="shared" si="1"/>
        <v>1.3934269687902432</v>
      </c>
    </row>
    <row r="37" spans="1:20" x14ac:dyDescent="0.35">
      <c r="A37" s="65" t="s">
        <v>95</v>
      </c>
      <c r="B37" s="66" t="s">
        <v>89</v>
      </c>
      <c r="C37" s="65" t="s">
        <v>9</v>
      </c>
      <c r="D37" s="68">
        <v>18.016744379999999</v>
      </c>
      <c r="E37" s="68">
        <v>17.229333650000001</v>
      </c>
      <c r="F37" s="67">
        <f t="shared" si="2"/>
        <v>17.623039015</v>
      </c>
      <c r="G37" s="68" t="s">
        <v>32</v>
      </c>
      <c r="H37" s="68">
        <v>18.78867691</v>
      </c>
      <c r="I37" s="68">
        <v>18.771196140000001</v>
      </c>
      <c r="J37" s="69">
        <f t="shared" si="0"/>
        <v>18.779936525</v>
      </c>
      <c r="K37" s="69">
        <f>J37-F37</f>
        <v>1.1568975100000003</v>
      </c>
      <c r="L37" s="69">
        <f>K37-$S$6</f>
        <v>3.4512518986456131E-2</v>
      </c>
      <c r="M37" s="67">
        <f t="shared" si="1"/>
        <v>0.97636161381690645</v>
      </c>
    </row>
    <row r="38" spans="1:20" x14ac:dyDescent="0.35">
      <c r="A38" s="65" t="s">
        <v>96</v>
      </c>
      <c r="B38" s="66" t="s">
        <v>89</v>
      </c>
      <c r="C38" s="65" t="s">
        <v>9</v>
      </c>
      <c r="D38" s="68">
        <v>16.837775650000001</v>
      </c>
      <c r="E38" s="68">
        <v>16.665661440000001</v>
      </c>
      <c r="F38" s="67">
        <f t="shared" si="2"/>
        <v>16.751718545000003</v>
      </c>
      <c r="G38" s="68" t="s">
        <v>32</v>
      </c>
      <c r="H38" s="68">
        <v>17.855015030000001</v>
      </c>
      <c r="I38" s="68">
        <v>17.84232686</v>
      </c>
      <c r="J38" s="69">
        <f t="shared" si="0"/>
        <v>17.848670945000002</v>
      </c>
      <c r="K38" s="69">
        <f>J38-F38</f>
        <v>1.0969523999999993</v>
      </c>
      <c r="L38" s="69">
        <f>K38-$S$6</f>
        <v>-2.5432591013544892E-2</v>
      </c>
      <c r="M38" s="67">
        <f t="shared" si="1"/>
        <v>1.0177848283616286</v>
      </c>
    </row>
    <row r="39" spans="1:20" x14ac:dyDescent="0.35">
      <c r="A39" s="65" t="s">
        <v>97</v>
      </c>
      <c r="B39" s="66" t="s">
        <v>89</v>
      </c>
      <c r="C39" s="65" t="s">
        <v>9</v>
      </c>
      <c r="D39" s="68">
        <v>16.939793760000001</v>
      </c>
      <c r="E39" s="68">
        <v>16.673736340000001</v>
      </c>
      <c r="F39" s="67">
        <f t="shared" si="2"/>
        <v>16.806765050000003</v>
      </c>
      <c r="G39" s="68" t="s">
        <v>32</v>
      </c>
      <c r="H39" s="68">
        <v>17.53911407</v>
      </c>
      <c r="I39" s="68">
        <v>17.295915449999999</v>
      </c>
      <c r="J39" s="69">
        <f t="shared" si="0"/>
        <v>17.41751476</v>
      </c>
      <c r="K39" s="69">
        <f>J39-F39</f>
        <v>0.61074970999999678</v>
      </c>
      <c r="L39" s="69">
        <f>K39-$S$6</f>
        <v>-0.51163528101354738</v>
      </c>
      <c r="M39" s="67">
        <f t="shared" si="1"/>
        <v>1.4256652580129963</v>
      </c>
    </row>
    <row r="40" spans="1:20" x14ac:dyDescent="0.35">
      <c r="A40" s="65" t="s">
        <v>98</v>
      </c>
      <c r="B40" s="66" t="s">
        <v>89</v>
      </c>
      <c r="C40" s="65" t="s">
        <v>9</v>
      </c>
      <c r="D40" s="68">
        <v>16.80777565</v>
      </c>
      <c r="E40" s="68">
        <v>16.655661439999999</v>
      </c>
      <c r="F40" s="67">
        <f t="shared" ref="F40:F41" si="12">AVERAGE(D40:E40)</f>
        <v>16.731718545</v>
      </c>
      <c r="G40" s="68" t="s">
        <v>32</v>
      </c>
      <c r="H40" s="68">
        <v>17.853215030000001</v>
      </c>
      <c r="I40" s="68">
        <v>17.84252686</v>
      </c>
      <c r="J40" s="69">
        <f t="shared" ref="J40:J41" si="13">AVERAGE(H40:I40)</f>
        <v>17.847870945</v>
      </c>
      <c r="K40" s="69">
        <f>J40-F40</f>
        <v>1.1161524000000007</v>
      </c>
      <c r="L40" s="69">
        <f>K40-$S$6</f>
        <v>-6.2325910135434537E-3</v>
      </c>
      <c r="M40" s="67">
        <f t="shared" ref="M40:M41" si="14">2^-L40</f>
        <v>1.0043294479855189</v>
      </c>
    </row>
    <row r="41" spans="1:20" x14ac:dyDescent="0.35">
      <c r="A41" s="65" t="s">
        <v>99</v>
      </c>
      <c r="B41" s="66" t="s">
        <v>89</v>
      </c>
      <c r="C41" s="65" t="s">
        <v>9</v>
      </c>
      <c r="D41" s="68">
        <v>18.19263016</v>
      </c>
      <c r="E41" s="68">
        <v>17.952895890000001</v>
      </c>
      <c r="F41" s="67">
        <f t="shared" si="12"/>
        <v>18.072763025</v>
      </c>
      <c r="G41" s="68" t="s">
        <v>32</v>
      </c>
      <c r="H41" s="68">
        <v>18.340653759999999</v>
      </c>
      <c r="I41" s="68">
        <v>19.112768490000001</v>
      </c>
      <c r="J41" s="69">
        <f t="shared" si="13"/>
        <v>18.726711125000001</v>
      </c>
      <c r="K41" s="69">
        <f>J41-F41</f>
        <v>0.65394810000000092</v>
      </c>
      <c r="L41" s="69">
        <f>K41-$S$6</f>
        <v>-0.46843689101354324</v>
      </c>
      <c r="M41" s="67">
        <f t="shared" si="14"/>
        <v>1.3836095637466463</v>
      </c>
    </row>
    <row r="42" spans="1:20" x14ac:dyDescent="0.35">
      <c r="A42" s="65" t="s">
        <v>100</v>
      </c>
      <c r="B42" s="66" t="s">
        <v>89</v>
      </c>
      <c r="C42" s="65" t="s">
        <v>9</v>
      </c>
      <c r="D42" s="68">
        <v>17.172714630000002</v>
      </c>
      <c r="E42" s="68">
        <v>16.305959470000001</v>
      </c>
      <c r="F42" s="67">
        <f t="shared" si="2"/>
        <v>16.739337050000003</v>
      </c>
      <c r="G42" s="68" t="s">
        <v>32</v>
      </c>
      <c r="H42" s="68">
        <v>17.914823299999998</v>
      </c>
      <c r="I42" s="68">
        <v>17.75214308</v>
      </c>
      <c r="J42" s="69">
        <f t="shared" si="0"/>
        <v>17.833483189999999</v>
      </c>
      <c r="K42" s="69">
        <f>J42-F42</f>
        <v>1.0941461399999959</v>
      </c>
      <c r="L42" s="69">
        <f>K42-$S$6</f>
        <v>-2.8238851013548283E-2</v>
      </c>
      <c r="M42" s="67">
        <f t="shared" si="1"/>
        <v>1.0197665004500056</v>
      </c>
    </row>
    <row r="43" spans="1:20" x14ac:dyDescent="0.35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20" ht="15.5" x14ac:dyDescent="0.35">
      <c r="A44" s="65" t="s">
        <v>11</v>
      </c>
      <c r="B44" s="66" t="s">
        <v>86</v>
      </c>
      <c r="C44" s="65" t="s">
        <v>9</v>
      </c>
      <c r="D44" s="68">
        <v>16.7458992</v>
      </c>
      <c r="E44" s="68">
        <v>17.113723799999999</v>
      </c>
      <c r="F44" s="67">
        <f t="shared" ref="F44:F81" si="15">AVERAGE(D44:E44)</f>
        <v>16.9298115</v>
      </c>
      <c r="G44" s="70" t="s">
        <v>32</v>
      </c>
      <c r="H44" s="66">
        <v>17.939781188964801</v>
      </c>
      <c r="I44" s="66">
        <v>17.5544319152832</v>
      </c>
      <c r="J44" s="69">
        <f t="shared" ref="J44:J81" si="16">AVERAGE(H44:I44)</f>
        <v>17.747106552124002</v>
      </c>
      <c r="K44" s="69">
        <f>J44-F44</f>
        <v>0.81729505212400255</v>
      </c>
      <c r="L44" s="69">
        <f>K44-$S$6</f>
        <v>-0.30508993888954161</v>
      </c>
      <c r="M44" s="67">
        <f t="shared" ref="M44:M81" si="17">2^-L44</f>
        <v>1.2354956566221662</v>
      </c>
      <c r="O44" s="37"/>
      <c r="Q44" s="38"/>
      <c r="R44" s="38"/>
      <c r="S44" s="38"/>
      <c r="T44" s="38"/>
    </row>
    <row r="45" spans="1:20" ht="15.5" x14ac:dyDescent="0.35">
      <c r="A45" s="65" t="s">
        <v>21</v>
      </c>
      <c r="B45" s="66" t="s">
        <v>86</v>
      </c>
      <c r="C45" s="65" t="s">
        <v>9</v>
      </c>
      <c r="D45" s="68">
        <v>16.627231600000002</v>
      </c>
      <c r="E45" s="68">
        <v>17.2905503</v>
      </c>
      <c r="F45" s="67">
        <f t="shared" si="15"/>
        <v>16.958890950000001</v>
      </c>
      <c r="G45" s="70" t="s">
        <v>32</v>
      </c>
      <c r="H45" s="66">
        <v>16.259090423583999</v>
      </c>
      <c r="I45" s="66">
        <v>15.936632156372101</v>
      </c>
      <c r="J45" s="69">
        <f t="shared" si="16"/>
        <v>16.097861289978049</v>
      </c>
      <c r="K45" s="69">
        <f>J45-F45</f>
        <v>-0.86102966002195203</v>
      </c>
      <c r="L45" s="69">
        <f>K45-$S$6</f>
        <v>-1.9834146510354962</v>
      </c>
      <c r="M45" s="67">
        <f t="shared" si="17"/>
        <v>3.9542789586014937</v>
      </c>
      <c r="O45" s="37"/>
      <c r="Q45" s="38"/>
      <c r="R45" s="38"/>
      <c r="S45" s="38"/>
      <c r="T45" s="38"/>
    </row>
    <row r="46" spans="1:20" ht="15.5" x14ac:dyDescent="0.35">
      <c r="A46" s="65" t="s">
        <v>22</v>
      </c>
      <c r="B46" s="66" t="s">
        <v>86</v>
      </c>
      <c r="C46" s="65" t="s">
        <v>9</v>
      </c>
      <c r="D46" s="68">
        <v>16.693262900000001</v>
      </c>
      <c r="E46" s="68">
        <v>16.746899299999999</v>
      </c>
      <c r="F46" s="67">
        <f t="shared" ref="F46:F48" si="18">AVERAGE(D46:E46)</f>
        <v>16.720081100000002</v>
      </c>
      <c r="G46" s="70" t="s">
        <v>32</v>
      </c>
      <c r="H46" s="66">
        <v>16.070758819580099</v>
      </c>
      <c r="I46" s="66">
        <v>17.818395614623999</v>
      </c>
      <c r="J46" s="69">
        <f t="shared" ref="J46:J48" si="19">AVERAGE(H46:I46)</f>
        <v>16.944577217102051</v>
      </c>
      <c r="K46" s="69">
        <f>J46-F46</f>
        <v>0.2244961171020492</v>
      </c>
      <c r="L46" s="69">
        <f>K46-$S$6</f>
        <v>-0.89788887391149497</v>
      </c>
      <c r="M46" s="67">
        <f t="shared" ref="M46:M48" si="20">2^-L46</f>
        <v>1.8633373262913793</v>
      </c>
      <c r="O46" s="37"/>
      <c r="Q46" s="38"/>
      <c r="R46" s="38"/>
      <c r="S46" s="38"/>
      <c r="T46" s="38"/>
    </row>
    <row r="47" spans="1:20" ht="15.5" x14ac:dyDescent="0.35">
      <c r="A47" s="65" t="s">
        <v>23</v>
      </c>
      <c r="B47" s="66" t="s">
        <v>86</v>
      </c>
      <c r="C47" s="65" t="s">
        <v>9</v>
      </c>
      <c r="D47" s="68">
        <v>16.192015300000001</v>
      </c>
      <c r="E47" s="68">
        <v>16.626231700000002</v>
      </c>
      <c r="F47" s="67">
        <f t="shared" si="18"/>
        <v>16.4091235</v>
      </c>
      <c r="G47" s="70" t="s">
        <v>32</v>
      </c>
      <c r="H47" s="66">
        <v>16.440040522378901</v>
      </c>
      <c r="I47" s="66">
        <v>16.652554855468701</v>
      </c>
      <c r="J47" s="69">
        <f t="shared" si="19"/>
        <v>16.546297688923801</v>
      </c>
      <c r="K47" s="69">
        <f>J47-F47</f>
        <v>0.13717418892380095</v>
      </c>
      <c r="L47" s="69">
        <f>K47-$S$6</f>
        <v>-0.98521080208974321</v>
      </c>
      <c r="M47" s="67">
        <f t="shared" si="20"/>
        <v>1.9796025450350094</v>
      </c>
      <c r="O47" s="37"/>
      <c r="Q47" s="38"/>
      <c r="R47" s="38"/>
      <c r="S47" s="38"/>
      <c r="T47" s="38"/>
    </row>
    <row r="48" spans="1:20" ht="15.5" x14ac:dyDescent="0.35">
      <c r="A48" s="65" t="s">
        <v>24</v>
      </c>
      <c r="B48" s="66" t="s">
        <v>86</v>
      </c>
      <c r="C48" s="65" t="s">
        <v>9</v>
      </c>
      <c r="D48" s="68">
        <v>16.820335799999999</v>
      </c>
      <c r="E48" s="68">
        <v>16.595262999999999</v>
      </c>
      <c r="F48" s="67">
        <f t="shared" si="18"/>
        <v>16.707799399999999</v>
      </c>
      <c r="G48" s="70" t="s">
        <v>32</v>
      </c>
      <c r="H48" s="66">
        <v>16.952716824392599</v>
      </c>
      <c r="I48" s="66">
        <v>16.205915451049801</v>
      </c>
      <c r="J48" s="69">
        <f t="shared" si="19"/>
        <v>16.5793161377212</v>
      </c>
      <c r="K48" s="69">
        <f>J48-F48</f>
        <v>-0.1284832622787988</v>
      </c>
      <c r="L48" s="69">
        <f>K48-$S$6</f>
        <v>-1.250868253292343</v>
      </c>
      <c r="M48" s="67">
        <f t="shared" si="20"/>
        <v>2.3798460554837697</v>
      </c>
      <c r="O48" s="37"/>
      <c r="Q48" s="38"/>
      <c r="R48" s="38"/>
      <c r="S48" s="38"/>
      <c r="T48" s="38"/>
    </row>
    <row r="49" spans="1:20" ht="15.5" x14ac:dyDescent="0.35">
      <c r="A49" s="65" t="s">
        <v>25</v>
      </c>
      <c r="B49" s="66" t="s">
        <v>86</v>
      </c>
      <c r="C49" s="65" t="s">
        <v>9</v>
      </c>
      <c r="D49" s="68">
        <v>16.695262899999999</v>
      </c>
      <c r="E49" s="68">
        <v>16.745899300000001</v>
      </c>
      <c r="F49" s="67">
        <f t="shared" si="15"/>
        <v>16.7205811</v>
      </c>
      <c r="G49" s="70" t="s">
        <v>32</v>
      </c>
      <c r="H49" s="66">
        <v>16.070758239580101</v>
      </c>
      <c r="I49" s="66">
        <v>17.818392314623999</v>
      </c>
      <c r="J49" s="69">
        <f t="shared" si="16"/>
        <v>16.94457527710205</v>
      </c>
      <c r="K49" s="69">
        <f>J49-F49</f>
        <v>0.22399417710204972</v>
      </c>
      <c r="L49" s="69">
        <f>K49-$S$6</f>
        <v>-0.89839081391149445</v>
      </c>
      <c r="M49" s="67">
        <f t="shared" si="17"/>
        <v>1.8639857282273693</v>
      </c>
      <c r="O49" s="37"/>
      <c r="Q49" s="38"/>
      <c r="R49" s="38"/>
      <c r="S49" s="38"/>
      <c r="T49" s="38"/>
    </row>
    <row r="50" spans="1:20" ht="15.5" x14ac:dyDescent="0.35">
      <c r="A50" s="65" t="s">
        <v>29</v>
      </c>
      <c r="B50" s="66" t="s">
        <v>86</v>
      </c>
      <c r="C50" s="65" t="s">
        <v>9</v>
      </c>
      <c r="D50" s="68">
        <v>16.1910153</v>
      </c>
      <c r="E50" s="68">
        <v>16.627234699999999</v>
      </c>
      <c r="F50" s="67">
        <f t="shared" si="15"/>
        <v>16.409125</v>
      </c>
      <c r="G50" s="70" t="s">
        <v>32</v>
      </c>
      <c r="H50" s="66">
        <v>16.440040588378899</v>
      </c>
      <c r="I50" s="66">
        <v>16.6525268554687</v>
      </c>
      <c r="J50" s="69">
        <f t="shared" si="16"/>
        <v>16.5462837219238</v>
      </c>
      <c r="K50" s="69">
        <f>J50-F50</f>
        <v>0.13715872192380019</v>
      </c>
      <c r="L50" s="69">
        <f>K50-$S$6</f>
        <v>-0.98522626908974398</v>
      </c>
      <c r="M50" s="67">
        <f t="shared" si="17"/>
        <v>1.9796237682844333</v>
      </c>
      <c r="O50" s="37"/>
    </row>
    <row r="51" spans="1:20" ht="15.5" x14ac:dyDescent="0.35">
      <c r="A51" s="65" t="s">
        <v>30</v>
      </c>
      <c r="B51" s="66" t="s">
        <v>86</v>
      </c>
      <c r="C51" s="65" t="s">
        <v>9</v>
      </c>
      <c r="D51" s="68">
        <v>16.9203358</v>
      </c>
      <c r="E51" s="68">
        <v>16.695263000000001</v>
      </c>
      <c r="F51" s="67">
        <f t="shared" si="15"/>
        <v>16.8077994</v>
      </c>
      <c r="G51" s="70" t="s">
        <v>32</v>
      </c>
      <c r="H51" s="66">
        <v>16.952716827392578</v>
      </c>
      <c r="I51" s="66">
        <v>16.205915452249801</v>
      </c>
      <c r="J51" s="69">
        <f t="shared" si="16"/>
        <v>16.579316139821188</v>
      </c>
      <c r="K51" s="69">
        <f>J51-F51</f>
        <v>-0.22848326017881249</v>
      </c>
      <c r="L51" s="69">
        <f>K51-$S$6</f>
        <v>-1.3508682511923567</v>
      </c>
      <c r="M51" s="67">
        <f t="shared" si="17"/>
        <v>2.5506558434764455</v>
      </c>
      <c r="O51" s="37"/>
    </row>
    <row r="52" spans="1:20" ht="15.5" x14ac:dyDescent="0.35">
      <c r="A52" s="65" t="s">
        <v>31</v>
      </c>
      <c r="B52" s="66" t="s">
        <v>86</v>
      </c>
      <c r="C52" s="65" t="s">
        <v>9</v>
      </c>
      <c r="D52" s="68">
        <v>17.099353799999999</v>
      </c>
      <c r="E52" s="68">
        <v>17.1910153</v>
      </c>
      <c r="F52" s="67">
        <f t="shared" si="15"/>
        <v>17.14518455</v>
      </c>
      <c r="G52" s="70" t="s">
        <v>32</v>
      </c>
      <c r="H52" s="66">
        <v>17.581462860107401</v>
      </c>
      <c r="I52" s="66">
        <v>17.643143081664999</v>
      </c>
      <c r="J52" s="69">
        <f t="shared" si="16"/>
        <v>17.612302970886198</v>
      </c>
      <c r="K52" s="69">
        <f>J52-F52</f>
        <v>0.46711842088619804</v>
      </c>
      <c r="L52" s="69">
        <f>K52-$S$6</f>
        <v>-0.65526657012734613</v>
      </c>
      <c r="M52" s="67">
        <f t="shared" si="17"/>
        <v>1.5749069254813655</v>
      </c>
      <c r="O52" s="37"/>
    </row>
    <row r="53" spans="1:20" ht="15.5" x14ac:dyDescent="0.35">
      <c r="A53" s="65" t="s">
        <v>61</v>
      </c>
      <c r="B53" s="66" t="s">
        <v>86</v>
      </c>
      <c r="C53" s="65" t="s">
        <v>9</v>
      </c>
      <c r="D53" s="68">
        <v>16.291183499999999</v>
      </c>
      <c r="E53" s="68">
        <v>16.120335799999999</v>
      </c>
      <c r="F53" s="67">
        <f t="shared" si="15"/>
        <v>16.205759649999997</v>
      </c>
      <c r="G53" s="70" t="s">
        <v>32</v>
      </c>
      <c r="H53" s="66">
        <v>16.847650527954102</v>
      </c>
      <c r="I53" s="66">
        <v>16.254289627075199</v>
      </c>
      <c r="J53" s="69">
        <f t="shared" si="16"/>
        <v>16.550970077514648</v>
      </c>
      <c r="K53" s="69">
        <f>J53-F53</f>
        <v>0.34521042751465103</v>
      </c>
      <c r="L53" s="69">
        <f>K53-$S$6</f>
        <v>-0.77717456349889313</v>
      </c>
      <c r="M53" s="67">
        <f t="shared" si="17"/>
        <v>1.7137712602250628</v>
      </c>
      <c r="O53" s="37"/>
    </row>
    <row r="54" spans="1:20" ht="15.5" x14ac:dyDescent="0.35">
      <c r="A54" s="65" t="s">
        <v>62</v>
      </c>
      <c r="B54" s="66" t="s">
        <v>87</v>
      </c>
      <c r="C54" s="65" t="s">
        <v>9</v>
      </c>
      <c r="D54" s="68">
        <v>18.2366867</v>
      </c>
      <c r="E54" s="68">
        <v>17.099353900000001</v>
      </c>
      <c r="F54" s="67">
        <f t="shared" si="15"/>
        <v>17.668020300000002</v>
      </c>
      <c r="G54" s="70" t="s">
        <v>32</v>
      </c>
      <c r="H54" s="66">
        <v>17.321084976196289</v>
      </c>
      <c r="I54" s="66">
        <v>17.4284782409668</v>
      </c>
      <c r="J54" s="69">
        <f t="shared" si="16"/>
        <v>17.374781608581543</v>
      </c>
      <c r="K54" s="69">
        <f>J54-F54</f>
        <v>-0.29323869141845904</v>
      </c>
      <c r="L54" s="69">
        <f>K54-$S$6</f>
        <v>-1.4156236824320032</v>
      </c>
      <c r="M54" s="67">
        <f t="shared" si="17"/>
        <v>2.6677503833479479</v>
      </c>
      <c r="O54" s="37"/>
    </row>
    <row r="55" spans="1:20" ht="15.5" x14ac:dyDescent="0.35">
      <c r="A55" s="65" t="s">
        <v>63</v>
      </c>
      <c r="B55" s="66" t="s">
        <v>87</v>
      </c>
      <c r="C55" s="65" t="s">
        <v>9</v>
      </c>
      <c r="D55" s="68">
        <v>18.0517808</v>
      </c>
      <c r="E55" s="68">
        <v>17.2911836</v>
      </c>
      <c r="F55" s="67">
        <f t="shared" si="15"/>
        <v>17.6714822</v>
      </c>
      <c r="G55" s="70" t="s">
        <v>32</v>
      </c>
      <c r="H55" s="66">
        <v>17.101362243935998</v>
      </c>
      <c r="I55" s="66">
        <v>17.626224367822299</v>
      </c>
      <c r="J55" s="69">
        <f t="shared" si="16"/>
        <v>17.363793305879149</v>
      </c>
      <c r="K55" s="69">
        <f>J55-F55</f>
        <v>-0.30768889412085088</v>
      </c>
      <c r="L55" s="69">
        <f>K55-$S$6</f>
        <v>-1.430073885134395</v>
      </c>
      <c r="M55" s="67">
        <f t="shared" si="17"/>
        <v>2.6946051497457963</v>
      </c>
      <c r="O55" s="37"/>
    </row>
    <row r="56" spans="1:20" ht="15.5" x14ac:dyDescent="0.35">
      <c r="A56" s="65" t="s">
        <v>64</v>
      </c>
      <c r="B56" s="66" t="s">
        <v>87</v>
      </c>
      <c r="C56" s="65" t="s">
        <v>9</v>
      </c>
      <c r="D56" s="68">
        <v>16.745899399999999</v>
      </c>
      <c r="E56" s="68">
        <v>17.1137239</v>
      </c>
      <c r="F56" s="67">
        <f t="shared" si="15"/>
        <v>16.929811649999998</v>
      </c>
      <c r="G56" s="70" t="s">
        <v>32</v>
      </c>
      <c r="H56" s="68">
        <v>17.85978119</v>
      </c>
      <c r="I56" s="68">
        <v>17.874431919999999</v>
      </c>
      <c r="J56" s="69">
        <f t="shared" si="16"/>
        <v>17.867106554999999</v>
      </c>
      <c r="K56" s="69">
        <f>J56-F56</f>
        <v>0.93729490500000168</v>
      </c>
      <c r="L56" s="69">
        <f>K56-$S$6</f>
        <v>-0.18509008601354249</v>
      </c>
      <c r="M56" s="67">
        <f t="shared" si="17"/>
        <v>1.1368879615626097</v>
      </c>
      <c r="O56" s="37"/>
    </row>
    <row r="57" spans="1:20" ht="15.5" x14ac:dyDescent="0.35">
      <c r="A57" s="65" t="s">
        <v>65</v>
      </c>
      <c r="B57" s="66" t="s">
        <v>87</v>
      </c>
      <c r="C57" s="65" t="s">
        <v>9</v>
      </c>
      <c r="D57" s="68">
        <v>16.627731900000001</v>
      </c>
      <c r="E57" s="68">
        <v>16.120550399999999</v>
      </c>
      <c r="F57" s="67">
        <f t="shared" si="15"/>
        <v>16.37414115</v>
      </c>
      <c r="G57" s="70" t="s">
        <v>32</v>
      </c>
      <c r="H57" s="68">
        <v>16.299329042</v>
      </c>
      <c r="I57" s="68">
        <v>15.356342160000001</v>
      </c>
      <c r="J57" s="69">
        <f t="shared" si="16"/>
        <v>15.827835601</v>
      </c>
      <c r="K57" s="69">
        <f>J57-F57</f>
        <v>-0.5463055489999995</v>
      </c>
      <c r="L57" s="69">
        <f>K57-$S$6</f>
        <v>-1.6686905400135437</v>
      </c>
      <c r="M57" s="67">
        <f t="shared" si="17"/>
        <v>3.1792589754128642</v>
      </c>
      <c r="O57" s="37"/>
    </row>
    <row r="58" spans="1:20" ht="15.5" x14ac:dyDescent="0.35">
      <c r="A58" s="65" t="s">
        <v>66</v>
      </c>
      <c r="B58" s="66" t="s">
        <v>87</v>
      </c>
      <c r="C58" s="65" t="s">
        <v>9</v>
      </c>
      <c r="D58" s="68">
        <v>18.0317808</v>
      </c>
      <c r="E58" s="68">
        <v>17.281183599999999</v>
      </c>
      <c r="F58" s="67">
        <f t="shared" ref="F58:F60" si="21">AVERAGE(D58:E58)</f>
        <v>17.656482199999999</v>
      </c>
      <c r="G58" s="70" t="s">
        <v>32</v>
      </c>
      <c r="H58" s="66">
        <v>17.101362228393555</v>
      </c>
      <c r="I58" s="66">
        <v>17.626224517822301</v>
      </c>
      <c r="J58" s="69">
        <f t="shared" ref="J58:J60" si="22">AVERAGE(H58:I58)</f>
        <v>17.363793373107928</v>
      </c>
      <c r="K58" s="69">
        <f>J58-F58</f>
        <v>-0.29268882689207132</v>
      </c>
      <c r="L58" s="69">
        <f>K58-$S$6</f>
        <v>-1.4150738179056155</v>
      </c>
      <c r="M58" s="67">
        <f t="shared" ref="M58:M60" si="23">2^-L58</f>
        <v>2.6667337985883206</v>
      </c>
      <c r="O58" s="37"/>
    </row>
    <row r="59" spans="1:20" ht="15.5" x14ac:dyDescent="0.35">
      <c r="A59" s="65" t="s">
        <v>67</v>
      </c>
      <c r="B59" s="66" t="s">
        <v>87</v>
      </c>
      <c r="C59" s="65" t="s">
        <v>9</v>
      </c>
      <c r="D59" s="68">
        <v>16.637731899999999</v>
      </c>
      <c r="E59" s="68">
        <v>16.140550399999999</v>
      </c>
      <c r="F59" s="67">
        <f t="shared" si="21"/>
        <v>16.38914115</v>
      </c>
      <c r="G59" s="70" t="s">
        <v>32</v>
      </c>
      <c r="H59" s="68">
        <v>16.299090419999999</v>
      </c>
      <c r="I59" s="68">
        <v>15.35663216</v>
      </c>
      <c r="J59" s="69">
        <f t="shared" si="22"/>
        <v>15.82786129</v>
      </c>
      <c r="K59" s="69">
        <f>J59-F59</f>
        <v>-0.56127986000000085</v>
      </c>
      <c r="L59" s="69">
        <f>K59-$S$6</f>
        <v>-1.683664851013545</v>
      </c>
      <c r="M59" s="67">
        <f t="shared" si="23"/>
        <v>3.2124296286021621</v>
      </c>
      <c r="O59" s="37"/>
    </row>
    <row r="60" spans="1:20" ht="15.5" x14ac:dyDescent="0.35">
      <c r="A60" s="65" t="s">
        <v>68</v>
      </c>
      <c r="B60" s="66" t="s">
        <v>87</v>
      </c>
      <c r="C60" s="65" t="s">
        <v>9</v>
      </c>
      <c r="D60" s="68">
        <v>16.921335899999999</v>
      </c>
      <c r="E60" s="68">
        <v>16.699963199999999</v>
      </c>
      <c r="F60" s="67">
        <f t="shared" si="21"/>
        <v>16.810649550000001</v>
      </c>
      <c r="G60" s="70" t="s">
        <v>32</v>
      </c>
      <c r="H60" s="68">
        <v>16.67273483</v>
      </c>
      <c r="I60" s="68">
        <v>16.592215450000001</v>
      </c>
      <c r="J60" s="69">
        <f t="shared" si="22"/>
        <v>16.63247514</v>
      </c>
      <c r="K60" s="69">
        <f>J60-F60</f>
        <v>-0.17817441000000045</v>
      </c>
      <c r="L60" s="69">
        <f>K60-$S$6</f>
        <v>-1.3005594010135446</v>
      </c>
      <c r="M60" s="67">
        <f t="shared" si="23"/>
        <v>2.4632437574989181</v>
      </c>
      <c r="O60" s="37"/>
    </row>
    <row r="61" spans="1:20" ht="15.5" x14ac:dyDescent="0.35">
      <c r="A61" s="65" t="s">
        <v>69</v>
      </c>
      <c r="B61" s="66" t="s">
        <v>87</v>
      </c>
      <c r="C61" s="65" t="s">
        <v>9</v>
      </c>
      <c r="D61" s="68">
        <v>16.695263099999998</v>
      </c>
      <c r="E61" s="68">
        <v>16.7458995</v>
      </c>
      <c r="F61" s="67">
        <f t="shared" si="15"/>
        <v>16.720581299999999</v>
      </c>
      <c r="G61" s="70" t="s">
        <v>32</v>
      </c>
      <c r="H61" s="68">
        <v>16.090758820000001</v>
      </c>
      <c r="I61" s="68">
        <v>17.238395610000001</v>
      </c>
      <c r="J61" s="69">
        <f t="shared" si="16"/>
        <v>16.664577215000001</v>
      </c>
      <c r="K61" s="69">
        <f>J61-F61</f>
        <v>-5.6004084999997872E-2</v>
      </c>
      <c r="L61" s="69">
        <f>K61-$S$6</f>
        <v>-1.178389076013542</v>
      </c>
      <c r="M61" s="67">
        <f t="shared" si="17"/>
        <v>2.2632392094563039</v>
      </c>
      <c r="O61" s="37"/>
    </row>
    <row r="62" spans="1:20" ht="15.5" x14ac:dyDescent="0.35">
      <c r="A62" s="65" t="s">
        <v>70</v>
      </c>
      <c r="B62" s="66" t="s">
        <v>87</v>
      </c>
      <c r="C62" s="65" t="s">
        <v>9</v>
      </c>
      <c r="D62" s="68">
        <v>16.191015400000001</v>
      </c>
      <c r="E62" s="68">
        <v>16.627231800000001</v>
      </c>
      <c r="F62" s="67">
        <f t="shared" si="15"/>
        <v>16.409123600000001</v>
      </c>
      <c r="G62" s="70" t="s">
        <v>32</v>
      </c>
      <c r="H62" s="68">
        <v>16.45004059</v>
      </c>
      <c r="I62" s="68">
        <v>16.52672686</v>
      </c>
      <c r="J62" s="69">
        <f t="shared" si="16"/>
        <v>16.488383724999998</v>
      </c>
      <c r="K62" s="69">
        <f>J62-F62</f>
        <v>7.9260124999997572E-2</v>
      </c>
      <c r="L62" s="69">
        <f>K62-$S$6</f>
        <v>-1.0431248660135466</v>
      </c>
      <c r="M62" s="67">
        <f t="shared" si="17"/>
        <v>2.0606862529996248</v>
      </c>
      <c r="O62" s="37"/>
    </row>
    <row r="63" spans="1:20" ht="15.5" x14ac:dyDescent="0.35">
      <c r="A63" s="65" t="s">
        <v>71</v>
      </c>
      <c r="B63" s="66" t="s">
        <v>87</v>
      </c>
      <c r="C63" s="65" t="s">
        <v>9</v>
      </c>
      <c r="D63" s="68">
        <v>16.920335900000001</v>
      </c>
      <c r="E63" s="68">
        <v>16.695263199999999</v>
      </c>
      <c r="F63" s="67">
        <f t="shared" si="15"/>
        <v>16.807799549999999</v>
      </c>
      <c r="G63" s="70" t="s">
        <v>32</v>
      </c>
      <c r="H63" s="68">
        <v>16.672716829999999</v>
      </c>
      <c r="I63" s="68">
        <v>16.592325450000001</v>
      </c>
      <c r="J63" s="69">
        <f t="shared" si="16"/>
        <v>16.632521140000001</v>
      </c>
      <c r="K63" s="69">
        <f>J63-F63</f>
        <v>-0.17527840999999711</v>
      </c>
      <c r="L63" s="69">
        <f>K63-$S$6</f>
        <v>-1.2976634010135413</v>
      </c>
      <c r="M63" s="67">
        <f t="shared" si="17"/>
        <v>2.4583041141763524</v>
      </c>
      <c r="O63" s="37"/>
    </row>
    <row r="64" spans="1:20" ht="15.5" x14ac:dyDescent="0.35">
      <c r="A64" s="65" t="s">
        <v>72</v>
      </c>
      <c r="B64" s="66" t="s">
        <v>88</v>
      </c>
      <c r="C64" s="65" t="s">
        <v>9</v>
      </c>
      <c r="D64" s="68">
        <v>17.099343999999999</v>
      </c>
      <c r="E64" s="68">
        <v>17.191015400000001</v>
      </c>
      <c r="F64" s="67">
        <f t="shared" si="15"/>
        <v>17.1451797</v>
      </c>
      <c r="G64" s="70" t="s">
        <v>32</v>
      </c>
      <c r="H64" s="68">
        <v>17.61146286</v>
      </c>
      <c r="I64" s="68">
        <v>17.663143080000001</v>
      </c>
      <c r="J64" s="69">
        <f t="shared" si="16"/>
        <v>17.63730297</v>
      </c>
      <c r="K64" s="69">
        <f>J64-F64</f>
        <v>0.49212327000000045</v>
      </c>
      <c r="L64" s="69">
        <f>K64-$S$6</f>
        <v>-0.63026172101354372</v>
      </c>
      <c r="M64" s="67">
        <f t="shared" si="17"/>
        <v>1.5478457646048023</v>
      </c>
      <c r="O64" s="37"/>
    </row>
    <row r="65" spans="1:15" ht="15.5" x14ac:dyDescent="0.35">
      <c r="A65" s="65" t="s">
        <v>73</v>
      </c>
      <c r="B65" s="66" t="s">
        <v>88</v>
      </c>
      <c r="C65" s="65" t="s">
        <v>9</v>
      </c>
      <c r="D65" s="68">
        <v>17.291338360000001</v>
      </c>
      <c r="E65" s="68">
        <v>17.920335900000001</v>
      </c>
      <c r="F65" s="67">
        <f t="shared" si="15"/>
        <v>17.605837130000001</v>
      </c>
      <c r="G65" s="70" t="s">
        <v>32</v>
      </c>
      <c r="H65" s="68">
        <v>16.863765053000002</v>
      </c>
      <c r="I65" s="68">
        <v>16.574329630000001</v>
      </c>
      <c r="J65" s="69">
        <f t="shared" si="16"/>
        <v>16.719047341500001</v>
      </c>
      <c r="K65" s="69">
        <f>J65-F65</f>
        <v>-0.88678978849999979</v>
      </c>
      <c r="L65" s="69">
        <f>K65-$S$6</f>
        <v>-2.0091747795135442</v>
      </c>
      <c r="M65" s="67">
        <f t="shared" si="17"/>
        <v>4.0255189477271598</v>
      </c>
      <c r="O65" s="37"/>
    </row>
    <row r="66" spans="1:15" ht="15.5" x14ac:dyDescent="0.35">
      <c r="A66" s="65" t="s">
        <v>74</v>
      </c>
      <c r="B66" s="66" t="s">
        <v>88</v>
      </c>
      <c r="C66" s="65" t="s">
        <v>9</v>
      </c>
      <c r="D66" s="68">
        <v>18.236686800000001</v>
      </c>
      <c r="E66" s="68">
        <v>17.099354000000002</v>
      </c>
      <c r="F66" s="67">
        <f t="shared" si="15"/>
        <v>17.668020400000003</v>
      </c>
      <c r="G66" s="70" t="s">
        <v>32</v>
      </c>
      <c r="H66" s="68">
        <v>17.24108498</v>
      </c>
      <c r="I66" s="68">
        <v>17.848478239999999</v>
      </c>
      <c r="J66" s="69">
        <f t="shared" si="16"/>
        <v>17.544781610000001</v>
      </c>
      <c r="K66" s="69">
        <f>J66-F66</f>
        <v>-0.12323879000000204</v>
      </c>
      <c r="L66" s="69">
        <f>K66-$S$6</f>
        <v>-1.2456237810135462</v>
      </c>
      <c r="M66" s="67">
        <f t="shared" si="17"/>
        <v>2.3712105654465487</v>
      </c>
      <c r="O66" s="37"/>
    </row>
    <row r="67" spans="1:15" ht="15.5" x14ac:dyDescent="0.35">
      <c r="A67" s="65" t="s">
        <v>75</v>
      </c>
      <c r="B67" s="66" t="s">
        <v>88</v>
      </c>
      <c r="C67" s="65" t="s">
        <v>9</v>
      </c>
      <c r="D67" s="68">
        <v>17.291238360000001</v>
      </c>
      <c r="E67" s="68">
        <v>17.921335899999999</v>
      </c>
      <c r="F67" s="67">
        <f t="shared" ref="F67:F68" si="24">AVERAGE(D67:E67)</f>
        <v>17.606287129999998</v>
      </c>
      <c r="G67" s="70" t="s">
        <v>32</v>
      </c>
      <c r="H67" s="68">
        <v>16.863734053000002</v>
      </c>
      <c r="I67" s="68">
        <v>16.574289629999999</v>
      </c>
      <c r="J67" s="69">
        <f t="shared" ref="J67:J68" si="25">AVERAGE(H67:I67)</f>
        <v>16.719011841499999</v>
      </c>
      <c r="K67" s="69">
        <f>J67-F67</f>
        <v>-0.8872752884999997</v>
      </c>
      <c r="L67" s="69">
        <f>K67-$S$6</f>
        <v>-2.0096602795135441</v>
      </c>
      <c r="M67" s="67">
        <f t="shared" ref="M67:M68" si="26">2^-L67</f>
        <v>4.0268738552294865</v>
      </c>
      <c r="O67" s="37"/>
    </row>
    <row r="68" spans="1:15" ht="15.5" x14ac:dyDescent="0.35">
      <c r="A68" s="65" t="s">
        <v>76</v>
      </c>
      <c r="B68" s="66" t="s">
        <v>88</v>
      </c>
      <c r="C68" s="65" t="s">
        <v>9</v>
      </c>
      <c r="D68" s="68">
        <v>16.6954642</v>
      </c>
      <c r="E68" s="68">
        <v>16.745899600000001</v>
      </c>
      <c r="F68" s="67">
        <f t="shared" si="24"/>
        <v>16.720681900000002</v>
      </c>
      <c r="G68" s="70" t="s">
        <v>32</v>
      </c>
      <c r="H68" s="68">
        <v>16.39034882</v>
      </c>
      <c r="I68" s="68">
        <v>17.839095610000001</v>
      </c>
      <c r="J68" s="69">
        <f t="shared" si="25"/>
        <v>17.114722215</v>
      </c>
      <c r="K68" s="69">
        <f>J68-F68</f>
        <v>0.39404031499999803</v>
      </c>
      <c r="L68" s="69">
        <f>K68-$S$6</f>
        <v>-0.72834467601354613</v>
      </c>
      <c r="M68" s="67">
        <f t="shared" si="26"/>
        <v>1.6567370884482453</v>
      </c>
      <c r="O68" s="37"/>
    </row>
    <row r="69" spans="1:15" ht="15.5" x14ac:dyDescent="0.35">
      <c r="A69" s="65" t="s">
        <v>77</v>
      </c>
      <c r="B69" s="66" t="s">
        <v>88</v>
      </c>
      <c r="C69" s="65" t="s">
        <v>9</v>
      </c>
      <c r="D69" s="68">
        <v>18.051780900000001</v>
      </c>
      <c r="E69" s="68">
        <v>17.291183700000001</v>
      </c>
      <c r="F69" s="67">
        <f t="shared" si="15"/>
        <v>17.671482300000001</v>
      </c>
      <c r="G69" s="70" t="s">
        <v>32</v>
      </c>
      <c r="H69" s="68">
        <v>17.212136223000002</v>
      </c>
      <c r="I69" s="68">
        <v>17.246224519999998</v>
      </c>
      <c r="J69" s="69">
        <f t="shared" si="16"/>
        <v>17.2291803715</v>
      </c>
      <c r="K69" s="69">
        <f>J69-F69</f>
        <v>-0.44230192850000094</v>
      </c>
      <c r="L69" s="69">
        <f>K69-$S$6</f>
        <v>-1.5646869195135451</v>
      </c>
      <c r="M69" s="67">
        <f t="shared" si="17"/>
        <v>2.9581330018616043</v>
      </c>
      <c r="O69" s="37"/>
    </row>
    <row r="70" spans="1:15" ht="15.5" x14ac:dyDescent="0.35">
      <c r="A70" s="65" t="s">
        <v>78</v>
      </c>
      <c r="B70" s="66" t="s">
        <v>88</v>
      </c>
      <c r="C70" s="65" t="s">
        <v>9</v>
      </c>
      <c r="D70" s="68">
        <v>16.7452395</v>
      </c>
      <c r="E70" s="68">
        <v>17.113724000000001</v>
      </c>
      <c r="F70" s="67">
        <f t="shared" si="15"/>
        <v>16.929481750000001</v>
      </c>
      <c r="G70" s="70" t="s">
        <v>32</v>
      </c>
      <c r="H70" s="68">
        <v>17.955978119000001</v>
      </c>
      <c r="I70" s="68">
        <v>17.474431920000001</v>
      </c>
      <c r="J70" s="69">
        <f t="shared" si="16"/>
        <v>17.715205019500001</v>
      </c>
      <c r="K70" s="69">
        <f>J70-F70</f>
        <v>0.78572326950000004</v>
      </c>
      <c r="L70" s="69">
        <f>K70-$S$6</f>
        <v>-0.33666172151354412</v>
      </c>
      <c r="M70" s="67">
        <f t="shared" si="17"/>
        <v>1.2628311225540594</v>
      </c>
      <c r="O70" s="37"/>
    </row>
    <row r="71" spans="1:15" ht="15.5" x14ac:dyDescent="0.35">
      <c r="A71" s="65" t="s">
        <v>79</v>
      </c>
      <c r="B71" s="66" t="s">
        <v>88</v>
      </c>
      <c r="C71" s="65" t="s">
        <v>9</v>
      </c>
      <c r="D71" s="68">
        <v>16.627231999999999</v>
      </c>
      <c r="E71" s="68">
        <v>17.290550499999998</v>
      </c>
      <c r="F71" s="67">
        <f t="shared" si="15"/>
        <v>16.958891250000001</v>
      </c>
      <c r="G71" s="70" t="s">
        <v>32</v>
      </c>
      <c r="H71" s="68">
        <v>16.279090419999999</v>
      </c>
      <c r="I71" s="68">
        <v>15.95663216</v>
      </c>
      <c r="J71" s="69">
        <f t="shared" si="16"/>
        <v>16.11786129</v>
      </c>
      <c r="K71" s="69">
        <f>J71-F71</f>
        <v>-0.84102996000000019</v>
      </c>
      <c r="L71" s="69">
        <f>K71-$S$6</f>
        <v>-1.9634149510135444</v>
      </c>
      <c r="M71" s="67">
        <f t="shared" si="17"/>
        <v>3.8998400425522499</v>
      </c>
      <c r="O71" s="37"/>
    </row>
    <row r="72" spans="1:15" ht="15.5" x14ac:dyDescent="0.35">
      <c r="A72" s="65" t="s">
        <v>80</v>
      </c>
      <c r="B72" s="66" t="s">
        <v>88</v>
      </c>
      <c r="C72" s="65" t="s">
        <v>9</v>
      </c>
      <c r="D72" s="68">
        <v>16.6952642</v>
      </c>
      <c r="E72" s="68">
        <v>16.755899599999999</v>
      </c>
      <c r="F72" s="67">
        <f t="shared" si="15"/>
        <v>16.725581900000002</v>
      </c>
      <c r="G72" s="70" t="s">
        <v>32</v>
      </c>
      <c r="H72" s="68">
        <v>16.390758819999999</v>
      </c>
      <c r="I72" s="68">
        <v>17.838395609999999</v>
      </c>
      <c r="J72" s="69">
        <f t="shared" si="16"/>
        <v>17.114577214999997</v>
      </c>
      <c r="K72" s="69">
        <f>J72-F72</f>
        <v>0.3889953149999954</v>
      </c>
      <c r="L72" s="69">
        <f>K72-$S$6</f>
        <v>-0.73338967601354876</v>
      </c>
      <c r="M72" s="67">
        <f t="shared" si="17"/>
        <v>1.6625407195005104</v>
      </c>
      <c r="O72" s="37"/>
    </row>
    <row r="73" spans="1:15" ht="15.5" x14ac:dyDescent="0.35">
      <c r="A73" s="65" t="s">
        <v>81</v>
      </c>
      <c r="B73" s="66" t="s">
        <v>88</v>
      </c>
      <c r="C73" s="65" t="s">
        <v>9</v>
      </c>
      <c r="D73" s="68">
        <v>16.191015499999999</v>
      </c>
      <c r="E73" s="68">
        <v>16.627231900000002</v>
      </c>
      <c r="F73" s="67">
        <f t="shared" si="15"/>
        <v>16.409123700000002</v>
      </c>
      <c r="G73" s="70" t="s">
        <v>32</v>
      </c>
      <c r="H73" s="68">
        <v>16.460040589999998</v>
      </c>
      <c r="I73" s="68">
        <v>16.672526860000001</v>
      </c>
      <c r="J73" s="69">
        <f t="shared" si="16"/>
        <v>16.566283724999998</v>
      </c>
      <c r="K73" s="69">
        <f>J73-F73</f>
        <v>0.15716002499999604</v>
      </c>
      <c r="L73" s="69">
        <f>K73-$S$6</f>
        <v>-0.96522496601354812</v>
      </c>
      <c r="M73" s="67">
        <f t="shared" si="17"/>
        <v>1.9523679394489135</v>
      </c>
      <c r="O73" s="37"/>
    </row>
    <row r="74" spans="1:15" ht="15.5" x14ac:dyDescent="0.35">
      <c r="A74" s="65" t="s">
        <v>101</v>
      </c>
      <c r="B74" s="66" t="s">
        <v>89</v>
      </c>
      <c r="C74" s="65" t="s">
        <v>9</v>
      </c>
      <c r="D74" s="68">
        <v>16.920335999999999</v>
      </c>
      <c r="E74" s="68">
        <v>16.695263300000001</v>
      </c>
      <c r="F74" s="67">
        <f t="shared" si="15"/>
        <v>16.80779965</v>
      </c>
      <c r="G74" s="70" t="s">
        <v>32</v>
      </c>
      <c r="H74" s="68">
        <v>16.97273483</v>
      </c>
      <c r="I74" s="68">
        <v>16.225815449999999</v>
      </c>
      <c r="J74" s="69">
        <f t="shared" si="16"/>
        <v>16.59927514</v>
      </c>
      <c r="K74" s="69">
        <f>J74-F74</f>
        <v>-0.20852451000000016</v>
      </c>
      <c r="L74" s="69">
        <f>K74-$S$6</f>
        <v>-1.3309095010135443</v>
      </c>
      <c r="M74" s="67">
        <f t="shared" si="17"/>
        <v>2.5156121365937274</v>
      </c>
      <c r="O74" s="37"/>
    </row>
    <row r="75" spans="1:15" ht="15.5" x14ac:dyDescent="0.35">
      <c r="A75" s="65" t="s">
        <v>102</v>
      </c>
      <c r="B75" s="66" t="s">
        <v>89</v>
      </c>
      <c r="C75" s="65" t="s">
        <v>9</v>
      </c>
      <c r="D75" s="68">
        <v>17.092354100000001</v>
      </c>
      <c r="E75" s="68">
        <v>17.191015499999999</v>
      </c>
      <c r="F75" s="67">
        <f t="shared" si="15"/>
        <v>17.1416848</v>
      </c>
      <c r="G75" s="70" t="s">
        <v>32</v>
      </c>
      <c r="H75" s="68">
        <v>17.601462860000002</v>
      </c>
      <c r="I75" s="68">
        <v>17.763143079999999</v>
      </c>
      <c r="J75" s="69">
        <f t="shared" si="16"/>
        <v>17.682302970000002</v>
      </c>
      <c r="K75" s="69">
        <f>J75-F75</f>
        <v>0.5406181700000019</v>
      </c>
      <c r="L75" s="69">
        <f>K75-$S$6</f>
        <v>-0.58176682101354227</v>
      </c>
      <c r="M75" s="67">
        <f t="shared" si="17"/>
        <v>1.4966810626379676</v>
      </c>
      <c r="O75" s="37"/>
    </row>
    <row r="76" spans="1:15" ht="15.5" x14ac:dyDescent="0.35">
      <c r="A76" s="65" t="s">
        <v>103</v>
      </c>
      <c r="B76" s="66" t="s">
        <v>89</v>
      </c>
      <c r="C76" s="65" t="s">
        <v>9</v>
      </c>
      <c r="D76" s="68">
        <v>16.221183700000001</v>
      </c>
      <c r="E76" s="68">
        <v>16.330335999999999</v>
      </c>
      <c r="F76" s="67">
        <f t="shared" si="15"/>
        <v>16.27575985</v>
      </c>
      <c r="G76" s="70" t="s">
        <v>32</v>
      </c>
      <c r="H76" s="68">
        <v>16.867650529999999</v>
      </c>
      <c r="I76" s="68">
        <v>16.274289629999998</v>
      </c>
      <c r="J76" s="69">
        <f t="shared" si="16"/>
        <v>16.570970079999999</v>
      </c>
      <c r="K76" s="69">
        <f>J76-F76</f>
        <v>0.29521022999999857</v>
      </c>
      <c r="L76" s="69">
        <f>K76-$S$6</f>
        <v>-0.82717476101354559</v>
      </c>
      <c r="M76" s="67">
        <f t="shared" si="17"/>
        <v>1.774207516099364</v>
      </c>
      <c r="O76" s="37"/>
    </row>
    <row r="77" spans="1:15" ht="15.5" x14ac:dyDescent="0.35">
      <c r="A77" s="65" t="s">
        <v>104</v>
      </c>
      <c r="B77" s="66" t="s">
        <v>89</v>
      </c>
      <c r="C77" s="65" t="s">
        <v>9</v>
      </c>
      <c r="D77" s="68">
        <v>18.326686899999999</v>
      </c>
      <c r="E77" s="68">
        <v>17.099354099999999</v>
      </c>
      <c r="F77" s="67">
        <f t="shared" si="15"/>
        <v>17.713020499999999</v>
      </c>
      <c r="G77" s="70" t="s">
        <v>32</v>
      </c>
      <c r="H77" s="68">
        <v>17.841084980000002</v>
      </c>
      <c r="I77" s="68">
        <v>17.348478239999999</v>
      </c>
      <c r="J77" s="69">
        <f t="shared" si="16"/>
        <v>17.594781609999998</v>
      </c>
      <c r="K77" s="69">
        <f>J77-F77</f>
        <v>-0.11823889000000065</v>
      </c>
      <c r="L77" s="69">
        <f>K77-$S$6</f>
        <v>-1.2406238810135448</v>
      </c>
      <c r="M77" s="67">
        <f t="shared" si="17"/>
        <v>2.3630069639014741</v>
      </c>
      <c r="O77" s="37"/>
    </row>
    <row r="78" spans="1:15" ht="15.5" x14ac:dyDescent="0.35">
      <c r="A78" s="65" t="s">
        <v>105</v>
      </c>
      <c r="B78" s="66" t="s">
        <v>89</v>
      </c>
      <c r="C78" s="65" t="s">
        <v>9</v>
      </c>
      <c r="D78" s="68">
        <v>18.051780999999998</v>
      </c>
      <c r="E78" s="68">
        <v>17.3011838</v>
      </c>
      <c r="F78" s="67">
        <f t="shared" si="15"/>
        <v>17.676482399999998</v>
      </c>
      <c r="G78" s="70" t="s">
        <v>32</v>
      </c>
      <c r="H78" s="68">
        <v>17.221962229999999</v>
      </c>
      <c r="I78" s="68">
        <v>17.136224519999999</v>
      </c>
      <c r="J78" s="69">
        <f t="shared" si="16"/>
        <v>17.179093375000001</v>
      </c>
      <c r="K78" s="69">
        <f>J78-F78</f>
        <v>-0.49738902499999682</v>
      </c>
      <c r="L78" s="69">
        <f>K78-$S$6</f>
        <v>-1.619774016013541</v>
      </c>
      <c r="M78" s="67">
        <f t="shared" si="17"/>
        <v>3.0732689275250245</v>
      </c>
      <c r="O78" s="37"/>
    </row>
    <row r="79" spans="1:15" ht="15.5" x14ac:dyDescent="0.35">
      <c r="A79" s="65" t="s">
        <v>106</v>
      </c>
      <c r="B79" s="66" t="s">
        <v>89</v>
      </c>
      <c r="C79" s="65" t="s">
        <v>9</v>
      </c>
      <c r="D79" s="68">
        <v>16.9203361</v>
      </c>
      <c r="E79" s="68">
        <v>16.695263400000002</v>
      </c>
      <c r="F79" s="67">
        <f t="shared" si="15"/>
        <v>16.807799750000001</v>
      </c>
      <c r="G79" s="70" t="s">
        <v>32</v>
      </c>
      <c r="H79" s="68">
        <v>17.341084980000002</v>
      </c>
      <c r="I79" s="68">
        <v>17.94847824</v>
      </c>
      <c r="J79" s="69">
        <f t="shared" si="16"/>
        <v>17.644781610000003</v>
      </c>
      <c r="K79" s="69">
        <f>J79-F79</f>
        <v>0.83698186000000163</v>
      </c>
      <c r="L79" s="69">
        <f>K79-$S$6</f>
        <v>-0.28540313101354253</v>
      </c>
      <c r="M79" s="67">
        <f t="shared" si="17"/>
        <v>1.218750770561144</v>
      </c>
      <c r="O79" s="37"/>
    </row>
    <row r="80" spans="1:15" ht="15.5" x14ac:dyDescent="0.35">
      <c r="A80" s="65" t="s">
        <v>107</v>
      </c>
      <c r="B80" s="66" t="s">
        <v>89</v>
      </c>
      <c r="C80" s="65" t="s">
        <v>9</v>
      </c>
      <c r="D80" s="68">
        <v>17.099354200000001</v>
      </c>
      <c r="E80" s="68">
        <v>17.1910156</v>
      </c>
      <c r="F80" s="67">
        <f t="shared" si="15"/>
        <v>17.1451849</v>
      </c>
      <c r="G80" s="70" t="s">
        <v>32</v>
      </c>
      <c r="H80" s="68">
        <v>17.121362229999999</v>
      </c>
      <c r="I80" s="68">
        <v>17.646224520000001</v>
      </c>
      <c r="J80" s="69">
        <f t="shared" si="16"/>
        <v>17.383793375</v>
      </c>
      <c r="K80" s="69">
        <f>J80-F80</f>
        <v>0.23860847499999949</v>
      </c>
      <c r="L80" s="69">
        <f>K80-$S$6</f>
        <v>-0.88377651601354468</v>
      </c>
      <c r="M80" s="67">
        <f t="shared" si="17"/>
        <v>1.8451991283615878</v>
      </c>
      <c r="O80" s="37"/>
    </row>
    <row r="81" spans="1:15" ht="15.5" x14ac:dyDescent="0.35">
      <c r="A81" s="65" t="s">
        <v>108</v>
      </c>
      <c r="B81" s="66" t="s">
        <v>89</v>
      </c>
      <c r="C81" s="65" t="s">
        <v>9</v>
      </c>
      <c r="D81" s="68">
        <v>17.291238379999999</v>
      </c>
      <c r="E81" s="68">
        <v>17.9203361</v>
      </c>
      <c r="F81" s="67">
        <f t="shared" si="15"/>
        <v>17.605787239999998</v>
      </c>
      <c r="G81" s="70" t="s">
        <v>32</v>
      </c>
      <c r="H81" s="68">
        <v>17.959781190000001</v>
      </c>
      <c r="I81" s="68">
        <v>17.574431919999999</v>
      </c>
      <c r="J81" s="69">
        <f t="shared" si="16"/>
        <v>17.767106554999998</v>
      </c>
      <c r="K81" s="69">
        <f>J81-F81</f>
        <v>0.16131931500000007</v>
      </c>
      <c r="L81" s="69">
        <f>K81-$S$6</f>
        <v>-0.96106567601354409</v>
      </c>
      <c r="M81" s="67">
        <f t="shared" si="17"/>
        <v>1.9467473683593683</v>
      </c>
      <c r="O81" s="37"/>
    </row>
    <row r="82" spans="1:15" ht="15.5" x14ac:dyDescent="0.35">
      <c r="A82" s="65" t="s">
        <v>109</v>
      </c>
      <c r="B82" s="66" t="s">
        <v>89</v>
      </c>
      <c r="C82" s="65" t="s">
        <v>9</v>
      </c>
      <c r="D82" s="68">
        <v>18.052781</v>
      </c>
      <c r="E82" s="68">
        <v>17.291183799999999</v>
      </c>
      <c r="F82" s="67">
        <f t="shared" ref="F82:F83" si="27">AVERAGE(D82:E82)</f>
        <v>17.671982399999997</v>
      </c>
      <c r="G82" s="70" t="s">
        <v>32</v>
      </c>
      <c r="H82" s="68">
        <v>17.22136223</v>
      </c>
      <c r="I82" s="68">
        <v>17.146224520000001</v>
      </c>
      <c r="J82" s="69">
        <f t="shared" ref="J82:J83" si="28">AVERAGE(H82:I82)</f>
        <v>17.183793375</v>
      </c>
      <c r="K82" s="69">
        <f>J82-F82</f>
        <v>-0.48818902499999695</v>
      </c>
      <c r="L82" s="69">
        <f>K82-$S$6</f>
        <v>-1.6105740160135411</v>
      </c>
      <c r="M82" s="67">
        <f t="shared" ref="M82:M83" si="29">2^-L82</f>
        <v>3.053733188215273</v>
      </c>
    </row>
    <row r="83" spans="1:15" ht="15.5" x14ac:dyDescent="0.35">
      <c r="A83" s="65" t="s">
        <v>110</v>
      </c>
      <c r="B83" s="66" t="s">
        <v>89</v>
      </c>
      <c r="C83" s="65" t="s">
        <v>9</v>
      </c>
      <c r="D83" s="68">
        <v>16.921336</v>
      </c>
      <c r="E83" s="68">
        <v>16.6452633</v>
      </c>
      <c r="F83" s="67">
        <f t="shared" si="27"/>
        <v>16.78329965</v>
      </c>
      <c r="G83" s="70" t="s">
        <v>32</v>
      </c>
      <c r="H83" s="68">
        <v>16.97271683</v>
      </c>
      <c r="I83" s="68">
        <v>16.225915449999999</v>
      </c>
      <c r="J83" s="69">
        <f t="shared" si="28"/>
        <v>16.599316139999999</v>
      </c>
      <c r="K83" s="69">
        <f>J83-F83</f>
        <v>-0.1839835100000009</v>
      </c>
      <c r="L83" s="69">
        <f>K83-$S$6</f>
        <v>-1.3063685010135451</v>
      </c>
      <c r="M83" s="67">
        <f t="shared" si="29"/>
        <v>2.4731821548074659</v>
      </c>
    </row>
  </sheetData>
  <mergeCells count="9">
    <mergeCell ref="U24:U25"/>
    <mergeCell ref="H1:I2"/>
    <mergeCell ref="J1:J2"/>
    <mergeCell ref="K1:M1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2649-CFED-4CA1-A6A7-71AE989BE65A}">
  <dimension ref="A1:AL93"/>
  <sheetViews>
    <sheetView zoomScale="70" zoomScaleNormal="70" workbookViewId="0">
      <selection activeCell="C9" sqref="C9"/>
    </sheetView>
  </sheetViews>
  <sheetFormatPr defaultColWidth="14.453125" defaultRowHeight="14.5" x14ac:dyDescent="0.35"/>
  <cols>
    <col min="1" max="1" width="16.26953125" style="8" bestFit="1" customWidth="1"/>
    <col min="2" max="2" width="18" style="8" bestFit="1" customWidth="1"/>
    <col min="3" max="3" width="9.81640625" style="8" bestFit="1" customWidth="1"/>
    <col min="4" max="5" width="11.81640625" style="8" bestFit="1" customWidth="1"/>
    <col min="6" max="6" width="8.453125" style="8" bestFit="1" customWidth="1"/>
    <col min="7" max="7" width="11.54296875" style="8" bestFit="1" customWidth="1"/>
    <col min="8" max="9" width="11.81640625" style="8" bestFit="1" customWidth="1"/>
    <col min="10" max="10" width="8.453125" style="8" bestFit="1" customWidth="1"/>
    <col min="11" max="12" width="8" style="8" bestFit="1" customWidth="1"/>
    <col min="13" max="13" width="11" style="8" bestFit="1" customWidth="1"/>
    <col min="14" max="16384" width="14.453125" style="8"/>
  </cols>
  <sheetData>
    <row r="1" spans="1:38" s="13" customFormat="1" ht="23" customHeight="1" x14ac:dyDescent="0.35">
      <c r="A1" s="58" t="s">
        <v>0</v>
      </c>
      <c r="B1" s="72"/>
      <c r="C1" s="59" t="s">
        <v>1</v>
      </c>
      <c r="D1" s="59" t="s">
        <v>2</v>
      </c>
      <c r="E1" s="90"/>
      <c r="F1" s="59" t="s">
        <v>83</v>
      </c>
      <c r="G1" s="59" t="s">
        <v>3</v>
      </c>
      <c r="H1" s="59" t="s">
        <v>2</v>
      </c>
      <c r="I1" s="90"/>
      <c r="J1" s="59" t="s">
        <v>4</v>
      </c>
      <c r="K1" s="59" t="s">
        <v>5</v>
      </c>
      <c r="L1" s="90"/>
      <c r="M1" s="90"/>
    </row>
    <row r="2" spans="1:38" s="13" customFormat="1" ht="43" customHeight="1" x14ac:dyDescent="0.35">
      <c r="A2" s="91"/>
      <c r="B2" s="72" t="s">
        <v>112</v>
      </c>
      <c r="C2" s="90"/>
      <c r="D2" s="90"/>
      <c r="E2" s="90"/>
      <c r="F2" s="90"/>
      <c r="G2" s="90"/>
      <c r="H2" s="90"/>
      <c r="I2" s="90"/>
      <c r="J2" s="90"/>
      <c r="K2" s="72" t="s">
        <v>6</v>
      </c>
      <c r="L2" s="72" t="s">
        <v>7</v>
      </c>
      <c r="M2" s="72" t="s">
        <v>8</v>
      </c>
      <c r="S2" s="53" t="s">
        <v>39</v>
      </c>
      <c r="T2" s="13" t="s">
        <v>38</v>
      </c>
    </row>
    <row r="3" spans="1:38" ht="14.5" customHeight="1" x14ac:dyDescent="0.35">
      <c r="A3" s="28" t="s">
        <v>15</v>
      </c>
      <c r="B3" s="66" t="s">
        <v>86</v>
      </c>
      <c r="C3" s="65" t="s">
        <v>9</v>
      </c>
      <c r="D3" s="66">
        <v>16.726791381835898</v>
      </c>
      <c r="E3" s="66">
        <v>16.191015243530273</v>
      </c>
      <c r="F3" s="67">
        <f t="shared" ref="F3:F42" si="0">AVERAGE(D3:E3)</f>
        <v>16.458903312683084</v>
      </c>
      <c r="G3" s="68" t="s">
        <v>85</v>
      </c>
      <c r="H3" s="66">
        <v>18.65696324104</v>
      </c>
      <c r="I3" s="66">
        <v>18.291183571679699</v>
      </c>
      <c r="J3" s="69">
        <f>AVERAGE(H3:I3)</f>
        <v>18.47407340635985</v>
      </c>
      <c r="K3" s="69">
        <f>J3-F3</f>
        <v>2.0151700936767654</v>
      </c>
      <c r="L3" s="69">
        <f t="shared" ref="L3:L42" si="1">K3-$T$7</f>
        <v>1.4369819505063268</v>
      </c>
      <c r="M3" s="67">
        <f>2^-L3</f>
        <v>0.36933913665229356</v>
      </c>
      <c r="S3" s="34"/>
      <c r="T3" s="34"/>
    </row>
    <row r="4" spans="1:38" x14ac:dyDescent="0.35">
      <c r="A4" s="28" t="s">
        <v>16</v>
      </c>
      <c r="B4" s="66" t="s">
        <v>86</v>
      </c>
      <c r="C4" s="65" t="s">
        <v>9</v>
      </c>
      <c r="D4" s="66">
        <v>18.108963012695298</v>
      </c>
      <c r="E4" s="66">
        <v>18.4782810211182</v>
      </c>
      <c r="F4" s="67">
        <f t="shared" si="0"/>
        <v>18.293622016906749</v>
      </c>
      <c r="G4" s="68" t="s">
        <v>85</v>
      </c>
      <c r="H4" s="66">
        <v>19.6637363443838</v>
      </c>
      <c r="I4" s="66">
        <v>19.236686406543001</v>
      </c>
      <c r="J4" s="69">
        <f t="shared" ref="J4:J41" si="2">AVERAGE(H4:I4)</f>
        <v>19.4502113754634</v>
      </c>
      <c r="K4" s="69">
        <f>J4-F4</f>
        <v>1.1565893585566513</v>
      </c>
      <c r="L4" s="69">
        <f t="shared" si="1"/>
        <v>0.57840121538621281</v>
      </c>
      <c r="M4" s="67">
        <f t="shared" ref="M4:M42" si="3">2^-L4</f>
        <v>0.66970552932636096</v>
      </c>
      <c r="R4" s="8" t="s">
        <v>10</v>
      </c>
      <c r="S4" s="54">
        <f>AVERAGE(M3:M42)</f>
        <v>1.1006804562846981</v>
      </c>
      <c r="T4" s="55">
        <f>AVERAGE(M44:M81)</f>
        <v>0.53670805359293783</v>
      </c>
      <c r="W4" s="27"/>
      <c r="Y4" s="27"/>
      <c r="Z4" s="27"/>
      <c r="AA4" s="22"/>
      <c r="AC4" s="56"/>
      <c r="AH4" s="22"/>
      <c r="AI4" s="33"/>
    </row>
    <row r="5" spans="1:38" ht="14.5" customHeight="1" x14ac:dyDescent="0.35">
      <c r="A5" s="28" t="s">
        <v>17</v>
      </c>
      <c r="B5" s="66" t="s">
        <v>86</v>
      </c>
      <c r="C5" s="65" t="s">
        <v>9</v>
      </c>
      <c r="D5" s="66">
        <v>16.29595947265625</v>
      </c>
      <c r="E5" s="66">
        <v>17.291183471679688</v>
      </c>
      <c r="F5" s="67">
        <f t="shared" si="0"/>
        <v>16.793571472167969</v>
      </c>
      <c r="G5" s="68" t="s">
        <v>85</v>
      </c>
      <c r="H5" s="66">
        <v>18.2959594736562</v>
      </c>
      <c r="I5" s="66">
        <v>17.051780709683602</v>
      </c>
      <c r="J5" s="69">
        <f t="shared" si="2"/>
        <v>17.673870091669901</v>
      </c>
      <c r="K5" s="69">
        <f>J5-F5</f>
        <v>0.88029861950193222</v>
      </c>
      <c r="L5" s="69">
        <f t="shared" si="1"/>
        <v>0.30211047633149368</v>
      </c>
      <c r="M5" s="67">
        <f t="shared" si="3"/>
        <v>0.8110650447919816</v>
      </c>
      <c r="R5" s="8" t="s">
        <v>12</v>
      </c>
      <c r="S5" s="54">
        <f>STDEV(M3:M42)</f>
        <v>0.49269287023676706</v>
      </c>
      <c r="T5" s="55">
        <f>STDEV(M44:M81)</f>
        <v>0.53117716502665502</v>
      </c>
      <c r="W5" s="27"/>
      <c r="Y5" s="27"/>
      <c r="Z5" s="27"/>
      <c r="AA5" s="22"/>
      <c r="AC5" s="1"/>
      <c r="AH5" s="22"/>
      <c r="AI5" s="22"/>
    </row>
    <row r="6" spans="1:38" x14ac:dyDescent="0.35">
      <c r="A6" s="28" t="s">
        <v>18</v>
      </c>
      <c r="B6" s="66" t="s">
        <v>86</v>
      </c>
      <c r="C6" s="65" t="s">
        <v>9</v>
      </c>
      <c r="D6" s="66">
        <v>18.070758819580099</v>
      </c>
      <c r="E6" s="66">
        <v>18.818395614623999</v>
      </c>
      <c r="F6" s="67">
        <f t="shared" si="0"/>
        <v>18.444577217102051</v>
      </c>
      <c r="G6" s="68" t="s">
        <v>85</v>
      </c>
      <c r="H6" s="66">
        <v>17.942895889282202</v>
      </c>
      <c r="I6" s="66">
        <v>17.205915451049901</v>
      </c>
      <c r="J6" s="69">
        <f t="shared" si="2"/>
        <v>17.574405670166051</v>
      </c>
      <c r="K6" s="69">
        <f>J6-F6</f>
        <v>-0.87017154693599963</v>
      </c>
      <c r="L6" s="69">
        <f t="shared" si="1"/>
        <v>-1.4483596901064382</v>
      </c>
      <c r="M6" s="67">
        <f t="shared" si="3"/>
        <v>2.7289759682800687</v>
      </c>
      <c r="R6" s="8" t="s">
        <v>13</v>
      </c>
      <c r="S6" s="8">
        <f>S5/SQRT(10)</f>
        <v>0.15580316568739666</v>
      </c>
      <c r="T6" s="8">
        <f>T5/SQRT(10)</f>
        <v>0.16797296825553637</v>
      </c>
      <c r="W6" s="27"/>
      <c r="X6" s="13"/>
      <c r="Y6" s="27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4.5" customHeight="1" x14ac:dyDescent="0.35">
      <c r="A7" s="28" t="s">
        <v>19</v>
      </c>
      <c r="B7" s="66" t="s">
        <v>86</v>
      </c>
      <c r="C7" s="65" t="s">
        <v>9</v>
      </c>
      <c r="D7" s="66">
        <v>18.440040588378899</v>
      </c>
      <c r="E7" s="66">
        <v>17.65252685546875</v>
      </c>
      <c r="F7" s="67">
        <f t="shared" si="0"/>
        <v>18.046283721923825</v>
      </c>
      <c r="G7" s="68" t="s">
        <v>85</v>
      </c>
      <c r="H7" s="66">
        <v>18.219333648681602</v>
      </c>
      <c r="I7" s="66">
        <v>18.928478940966802</v>
      </c>
      <c r="J7" s="69">
        <f t="shared" si="2"/>
        <v>18.573906294824202</v>
      </c>
      <c r="K7" s="69">
        <f>J7-F7</f>
        <v>0.52762257290037695</v>
      </c>
      <c r="L7" s="69">
        <f t="shared" si="1"/>
        <v>-5.0565570270061588E-2</v>
      </c>
      <c r="M7" s="67">
        <f t="shared" si="3"/>
        <v>1.0356708515175508</v>
      </c>
      <c r="R7" s="8" t="s">
        <v>14</v>
      </c>
      <c r="T7" s="55">
        <f>AVERAGE(K3:K42)</f>
        <v>0.57818814317043854</v>
      </c>
      <c r="W7" s="27"/>
      <c r="X7" s="13"/>
      <c r="Y7" s="27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4.5" customHeight="1" x14ac:dyDescent="0.35">
      <c r="A8" s="28" t="s">
        <v>20</v>
      </c>
      <c r="B8" s="66" t="s">
        <v>86</v>
      </c>
      <c r="C8" s="65" t="s">
        <v>9</v>
      </c>
      <c r="D8" s="66">
        <v>16.726791381835898</v>
      </c>
      <c r="E8" s="66">
        <v>16.191015243530273</v>
      </c>
      <c r="F8" s="67">
        <f t="shared" ref="F8:F10" si="4">AVERAGE(D8:E8)</f>
        <v>16.458903312683084</v>
      </c>
      <c r="G8" s="68" t="s">
        <v>85</v>
      </c>
      <c r="H8" s="66">
        <v>18.65696324104</v>
      </c>
      <c r="I8" s="66">
        <v>18.291183571679699</v>
      </c>
      <c r="J8" s="69">
        <f>AVERAGE(H8:I8)</f>
        <v>18.47407340635985</v>
      </c>
      <c r="K8" s="69">
        <f>J8-F8</f>
        <v>2.0151700936767654</v>
      </c>
      <c r="L8" s="69">
        <f t="shared" si="1"/>
        <v>1.4369819505063268</v>
      </c>
      <c r="M8" s="67">
        <f>2^-L8</f>
        <v>0.36933913665229356</v>
      </c>
      <c r="T8" s="55"/>
      <c r="W8" s="27"/>
      <c r="X8" s="13"/>
      <c r="Y8" s="27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14.5" customHeight="1" x14ac:dyDescent="0.35">
      <c r="A9" s="28" t="s">
        <v>26</v>
      </c>
      <c r="B9" s="66" t="s">
        <v>86</v>
      </c>
      <c r="C9" s="65" t="s">
        <v>9</v>
      </c>
      <c r="D9" s="66">
        <v>18.108963012695298</v>
      </c>
      <c r="E9" s="66">
        <v>18.4782810211182</v>
      </c>
      <c r="F9" s="67">
        <f t="shared" si="4"/>
        <v>18.293622016906749</v>
      </c>
      <c r="G9" s="68" t="s">
        <v>85</v>
      </c>
      <c r="H9" s="66">
        <v>19.6637363443838</v>
      </c>
      <c r="I9" s="66">
        <v>19.236686406543001</v>
      </c>
      <c r="J9" s="69">
        <f t="shared" ref="J9:J10" si="5">AVERAGE(H9:I9)</f>
        <v>19.4502113754634</v>
      </c>
      <c r="K9" s="69">
        <f>J9-F9</f>
        <v>1.1565893585566513</v>
      </c>
      <c r="L9" s="69">
        <f t="shared" si="1"/>
        <v>0.57840121538621281</v>
      </c>
      <c r="M9" s="67">
        <f t="shared" ref="M9:M10" si="6">2^-L9</f>
        <v>0.66970552932636096</v>
      </c>
      <c r="T9" s="55"/>
      <c r="W9" s="27"/>
      <c r="X9" s="13"/>
      <c r="Y9" s="27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14.5" customHeight="1" x14ac:dyDescent="0.35">
      <c r="A10" s="28" t="s">
        <v>27</v>
      </c>
      <c r="B10" s="66" t="s">
        <v>86</v>
      </c>
      <c r="C10" s="65" t="s">
        <v>9</v>
      </c>
      <c r="D10" s="66">
        <v>18.8813800811768</v>
      </c>
      <c r="E10" s="66">
        <v>16.745899200439453</v>
      </c>
      <c r="F10" s="67">
        <f t="shared" si="4"/>
        <v>17.813639640808127</v>
      </c>
      <c r="G10" s="68" t="s">
        <v>85</v>
      </c>
      <c r="H10" s="66">
        <v>18.390743255615401</v>
      </c>
      <c r="I10" s="66">
        <v>18.118134841918899</v>
      </c>
      <c r="J10" s="69">
        <f t="shared" si="5"/>
        <v>18.25443904876715</v>
      </c>
      <c r="K10" s="69">
        <f>J10-F10</f>
        <v>0.44079940795902317</v>
      </c>
      <c r="L10" s="69">
        <f t="shared" si="1"/>
        <v>-0.13738873521141537</v>
      </c>
      <c r="M10" s="67">
        <f t="shared" si="6"/>
        <v>1.0999124815947436</v>
      </c>
      <c r="T10" s="55"/>
      <c r="W10" s="27"/>
      <c r="X10" s="13"/>
      <c r="Y10" s="27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35">
      <c r="A11" s="28" t="s">
        <v>28</v>
      </c>
      <c r="B11" s="66" t="s">
        <v>86</v>
      </c>
      <c r="C11" s="65" t="s">
        <v>9</v>
      </c>
      <c r="D11" s="66">
        <v>18.952716827392599</v>
      </c>
      <c r="E11" s="66">
        <v>18.205915451049801</v>
      </c>
      <c r="F11" s="67">
        <f t="shared" si="0"/>
        <v>18.579316139221199</v>
      </c>
      <c r="G11" s="68" t="s">
        <v>85</v>
      </c>
      <c r="H11" s="66">
        <v>18.3109016418457</v>
      </c>
      <c r="I11" s="66">
        <v>18.626224517822902</v>
      </c>
      <c r="J11" s="69">
        <f t="shared" si="2"/>
        <v>18.468563079834301</v>
      </c>
      <c r="K11" s="69">
        <f>J11-F11</f>
        <v>-0.11075305938689795</v>
      </c>
      <c r="L11" s="69">
        <f t="shared" si="1"/>
        <v>-0.68894120255733649</v>
      </c>
      <c r="M11" s="67">
        <f t="shared" si="3"/>
        <v>1.6120999600592238</v>
      </c>
      <c r="W11" s="27"/>
      <c r="X11" s="13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13"/>
      <c r="AK11" s="13"/>
      <c r="AL11" s="13"/>
    </row>
    <row r="12" spans="1:38" ht="14.5" customHeight="1" x14ac:dyDescent="0.35">
      <c r="A12" s="28" t="s">
        <v>40</v>
      </c>
      <c r="B12" s="66" t="s">
        <v>86</v>
      </c>
      <c r="C12" s="65" t="s">
        <v>9</v>
      </c>
      <c r="D12" s="66">
        <v>18.8813800811768</v>
      </c>
      <c r="E12" s="66">
        <v>16.745899200439453</v>
      </c>
      <c r="F12" s="67">
        <f t="shared" si="0"/>
        <v>17.813639640808127</v>
      </c>
      <c r="G12" s="68" t="s">
        <v>85</v>
      </c>
      <c r="H12" s="66">
        <v>18.390743255615401</v>
      </c>
      <c r="I12" s="66">
        <v>18.118134841918899</v>
      </c>
      <c r="J12" s="69">
        <f t="shared" si="2"/>
        <v>18.25443904876715</v>
      </c>
      <c r="K12" s="69">
        <f>J12-F12</f>
        <v>0.44079940795902317</v>
      </c>
      <c r="L12" s="69">
        <f t="shared" si="1"/>
        <v>-0.13738873521141537</v>
      </c>
      <c r="M12" s="67">
        <f t="shared" si="3"/>
        <v>1.0999124815947436</v>
      </c>
      <c r="W12" s="27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8" x14ac:dyDescent="0.35">
      <c r="A13" s="28" t="s">
        <v>41</v>
      </c>
      <c r="B13" s="66" t="s">
        <v>87</v>
      </c>
      <c r="C13" s="65" t="s">
        <v>9</v>
      </c>
      <c r="D13" s="66">
        <v>16.597501754760742</v>
      </c>
      <c r="E13" s="66">
        <v>17.627231597900401</v>
      </c>
      <c r="F13" s="67">
        <f t="shared" si="0"/>
        <v>17.112366676330574</v>
      </c>
      <c r="G13" s="68" t="s">
        <v>85</v>
      </c>
      <c r="H13" s="66">
        <v>18.4400445883789</v>
      </c>
      <c r="I13" s="66">
        <v>18.3525268554687</v>
      </c>
      <c r="J13" s="69">
        <f t="shared" si="2"/>
        <v>18.3962857219238</v>
      </c>
      <c r="K13" s="69">
        <f>J13-F13</f>
        <v>1.2839190455932261</v>
      </c>
      <c r="L13" s="69">
        <f t="shared" si="1"/>
        <v>0.70573090242278758</v>
      </c>
      <c r="M13" s="67">
        <f t="shared" si="3"/>
        <v>0.61313178329331064</v>
      </c>
      <c r="R13" s="7"/>
    </row>
    <row r="14" spans="1:38" ht="14.5" customHeight="1" x14ac:dyDescent="0.35">
      <c r="A14" s="28" t="s">
        <v>42</v>
      </c>
      <c r="B14" s="66" t="s">
        <v>87</v>
      </c>
      <c r="C14" s="65" t="s">
        <v>9</v>
      </c>
      <c r="D14" s="66">
        <v>17.726791381835898</v>
      </c>
      <c r="E14" s="66">
        <v>17.695262908935501</v>
      </c>
      <c r="F14" s="67">
        <f t="shared" si="0"/>
        <v>17.7110271453857</v>
      </c>
      <c r="G14" s="68" t="s">
        <v>85</v>
      </c>
      <c r="H14" s="66">
        <v>17.0860710144043</v>
      </c>
      <c r="I14" s="66">
        <v>18.191015243530298</v>
      </c>
      <c r="J14" s="69">
        <f t="shared" si="2"/>
        <v>17.638543128967299</v>
      </c>
      <c r="K14" s="69">
        <f>J14-F14</f>
        <v>-7.2484016418400188E-2</v>
      </c>
      <c r="L14" s="69">
        <f t="shared" si="1"/>
        <v>-0.65067215958883873</v>
      </c>
      <c r="M14" s="67">
        <f t="shared" si="3"/>
        <v>1.5698994502583536</v>
      </c>
      <c r="R14" s="7"/>
    </row>
    <row r="15" spans="1:38" ht="14.5" customHeight="1" x14ac:dyDescent="0.35">
      <c r="A15" s="28" t="s">
        <v>45</v>
      </c>
      <c r="B15" s="66" t="s">
        <v>87</v>
      </c>
      <c r="C15" s="65" t="s">
        <v>9</v>
      </c>
      <c r="D15" s="66">
        <v>17.726791381835898</v>
      </c>
      <c r="E15" s="66">
        <v>17.695262908935501</v>
      </c>
      <c r="F15" s="67">
        <f t="shared" si="0"/>
        <v>17.7110271453857</v>
      </c>
      <c r="G15" s="68" t="s">
        <v>85</v>
      </c>
      <c r="H15" s="66">
        <v>17.0860710144043</v>
      </c>
      <c r="I15" s="66">
        <v>18.191015243530298</v>
      </c>
      <c r="J15" s="69">
        <f t="shared" si="2"/>
        <v>17.638543128967299</v>
      </c>
      <c r="K15" s="69">
        <f>J15-F15</f>
        <v>-7.2484016418400188E-2</v>
      </c>
      <c r="L15" s="69">
        <f t="shared" si="1"/>
        <v>-0.65067215958883873</v>
      </c>
      <c r="M15" s="67">
        <f t="shared" si="3"/>
        <v>1.5698994502583536</v>
      </c>
      <c r="R15" s="7"/>
    </row>
    <row r="16" spans="1:38" ht="14.5" customHeight="1" x14ac:dyDescent="0.35">
      <c r="A16" s="28" t="s">
        <v>46</v>
      </c>
      <c r="B16" s="66" t="s">
        <v>87</v>
      </c>
      <c r="C16" s="65" t="s">
        <v>9</v>
      </c>
      <c r="D16" s="66">
        <v>17.7367913818359</v>
      </c>
      <c r="E16" s="66">
        <v>17.193015243530301</v>
      </c>
      <c r="F16" s="67">
        <f t="shared" si="0"/>
        <v>17.464903312683099</v>
      </c>
      <c r="G16" s="68" t="s">
        <v>85</v>
      </c>
      <c r="H16" s="66">
        <v>18.655961441039999</v>
      </c>
      <c r="I16" s="66">
        <v>18.291184471679699</v>
      </c>
      <c r="J16" s="69">
        <f t="shared" si="2"/>
        <v>18.473572956359849</v>
      </c>
      <c r="K16" s="69">
        <f>J16-F16</f>
        <v>1.0086696436767504</v>
      </c>
      <c r="L16" s="69">
        <f t="shared" si="1"/>
        <v>0.43048150050631184</v>
      </c>
      <c r="M16" s="67">
        <f t="shared" si="3"/>
        <v>0.74201409624594517</v>
      </c>
      <c r="R16" s="7"/>
    </row>
    <row r="17" spans="1:13" ht="14.5" customHeight="1" x14ac:dyDescent="0.35">
      <c r="A17" s="28" t="s">
        <v>43</v>
      </c>
      <c r="B17" s="66" t="s">
        <v>87</v>
      </c>
      <c r="C17" s="65" t="s">
        <v>9</v>
      </c>
      <c r="D17" s="66">
        <v>17.7367913818359</v>
      </c>
      <c r="E17" s="66">
        <v>17.193015243530301</v>
      </c>
      <c r="F17" s="67">
        <f t="shared" si="0"/>
        <v>17.464903312683099</v>
      </c>
      <c r="G17" s="68" t="s">
        <v>85</v>
      </c>
      <c r="H17" s="66">
        <v>18.655961441039999</v>
      </c>
      <c r="I17" s="66">
        <v>18.291184471679699</v>
      </c>
      <c r="J17" s="69">
        <f t="shared" si="2"/>
        <v>18.473572956359849</v>
      </c>
      <c r="K17" s="69">
        <f>J17-F17</f>
        <v>1.0086696436767504</v>
      </c>
      <c r="L17" s="69">
        <f t="shared" si="1"/>
        <v>0.43048150050631184</v>
      </c>
      <c r="M17" s="67">
        <f t="shared" si="3"/>
        <v>0.74201409624594517</v>
      </c>
    </row>
    <row r="18" spans="1:13" ht="14.5" customHeight="1" x14ac:dyDescent="0.35">
      <c r="A18" s="28" t="s">
        <v>44</v>
      </c>
      <c r="B18" s="66" t="s">
        <v>87</v>
      </c>
      <c r="C18" s="65" t="s">
        <v>9</v>
      </c>
      <c r="D18" s="66">
        <v>18.1189630126953</v>
      </c>
      <c r="E18" s="66">
        <v>18.472281021118199</v>
      </c>
      <c r="F18" s="67">
        <f t="shared" si="0"/>
        <v>18.295622016906748</v>
      </c>
      <c r="G18" s="68" t="s">
        <v>85</v>
      </c>
      <c r="H18" s="66">
        <v>18.664736343383801</v>
      </c>
      <c r="I18" s="66">
        <v>18.236666706543001</v>
      </c>
      <c r="J18" s="69">
        <f t="shared" si="2"/>
        <v>18.450701524963399</v>
      </c>
      <c r="K18" s="69">
        <f>J18-F18</f>
        <v>0.1550795080566516</v>
      </c>
      <c r="L18" s="69">
        <f t="shared" si="1"/>
        <v>-0.42310863511378694</v>
      </c>
      <c r="M18" s="67">
        <f t="shared" si="3"/>
        <v>1.3408135512042512</v>
      </c>
    </row>
    <row r="19" spans="1:13" ht="14.5" customHeight="1" x14ac:dyDescent="0.35">
      <c r="A19" s="28" t="s">
        <v>47</v>
      </c>
      <c r="B19" s="66" t="s">
        <v>87</v>
      </c>
      <c r="C19" s="65" t="s">
        <v>9</v>
      </c>
      <c r="D19" s="66">
        <v>18.080758819580101</v>
      </c>
      <c r="E19" s="66">
        <v>18.819395614624</v>
      </c>
      <c r="F19" s="67">
        <f t="shared" ref="F19" si="7">AVERAGE(D19:E19)</f>
        <v>18.450077217102049</v>
      </c>
      <c r="G19" s="68" t="s">
        <v>85</v>
      </c>
      <c r="H19" s="66">
        <v>18.942895889288302</v>
      </c>
      <c r="I19" s="66">
        <v>18.205915451149799</v>
      </c>
      <c r="J19" s="69">
        <f t="shared" ref="J19" si="8">AVERAGE(H19:I19)</f>
        <v>18.574405670219051</v>
      </c>
      <c r="K19" s="69">
        <f>J19-F19</f>
        <v>0.12432845311700191</v>
      </c>
      <c r="L19" s="69">
        <f t="shared" si="1"/>
        <v>-0.45385969005343663</v>
      </c>
      <c r="M19" s="67">
        <f t="shared" ref="M19" si="9">2^-L19</f>
        <v>1.3696997627292342</v>
      </c>
    </row>
    <row r="20" spans="1:13" ht="14.5" customHeight="1" x14ac:dyDescent="0.35">
      <c r="A20" s="28" t="s">
        <v>48</v>
      </c>
      <c r="B20" s="66" t="s">
        <v>87</v>
      </c>
      <c r="C20" s="65" t="s">
        <v>9</v>
      </c>
      <c r="D20" s="66">
        <v>16.2959524726562</v>
      </c>
      <c r="E20" s="66">
        <v>17.291283471679701</v>
      </c>
      <c r="F20" s="67">
        <f t="shared" si="0"/>
        <v>16.793617972167951</v>
      </c>
      <c r="G20" s="68" t="s">
        <v>85</v>
      </c>
      <c r="H20" s="66">
        <v>17.994959472656198</v>
      </c>
      <c r="I20" s="66">
        <v>18.051781700683598</v>
      </c>
      <c r="J20" s="69">
        <f t="shared" si="2"/>
        <v>18.023370586669898</v>
      </c>
      <c r="K20" s="69">
        <f>J20-F20</f>
        <v>1.2297526145019475</v>
      </c>
      <c r="L20" s="69">
        <f t="shared" si="1"/>
        <v>0.65156447133150897</v>
      </c>
      <c r="M20" s="67">
        <f t="shared" si="3"/>
        <v>0.63658961578762419</v>
      </c>
    </row>
    <row r="21" spans="1:13" ht="14.5" customHeight="1" x14ac:dyDescent="0.35">
      <c r="A21" s="28" t="s">
        <v>49</v>
      </c>
      <c r="B21" s="66" t="s">
        <v>87</v>
      </c>
      <c r="C21" s="65" t="s">
        <v>9</v>
      </c>
      <c r="D21" s="66">
        <v>18.080758819580101</v>
      </c>
      <c r="E21" s="66">
        <v>18.819395614624</v>
      </c>
      <c r="F21" s="67">
        <f t="shared" si="0"/>
        <v>18.450077217102049</v>
      </c>
      <c r="G21" s="68" t="s">
        <v>85</v>
      </c>
      <c r="H21" s="66">
        <v>18.942895889288302</v>
      </c>
      <c r="I21" s="66">
        <v>18.205915451149799</v>
      </c>
      <c r="J21" s="69">
        <f t="shared" si="2"/>
        <v>18.574405670219051</v>
      </c>
      <c r="K21" s="69">
        <f>J21-F21</f>
        <v>0.12432845311700191</v>
      </c>
      <c r="L21" s="69">
        <f t="shared" si="1"/>
        <v>-0.45385969005343663</v>
      </c>
      <c r="M21" s="67">
        <f t="shared" si="3"/>
        <v>1.3696997627292342</v>
      </c>
    </row>
    <row r="22" spans="1:13" ht="14.5" customHeight="1" x14ac:dyDescent="0.35">
      <c r="A22" s="28" t="s">
        <v>50</v>
      </c>
      <c r="B22" s="66" t="s">
        <v>87</v>
      </c>
      <c r="C22" s="65" t="s">
        <v>9</v>
      </c>
      <c r="D22" s="66">
        <v>17.430040588378901</v>
      </c>
      <c r="E22" s="66">
        <v>17.662596855468699</v>
      </c>
      <c r="F22" s="67">
        <f t="shared" si="0"/>
        <v>17.5463187219238</v>
      </c>
      <c r="G22" s="68" t="s">
        <v>85</v>
      </c>
      <c r="H22" s="66">
        <v>17.219333647681601</v>
      </c>
      <c r="I22" s="66">
        <v>19.928478241966801</v>
      </c>
      <c r="J22" s="69">
        <f t="shared" si="2"/>
        <v>18.573905944824201</v>
      </c>
      <c r="K22" s="69">
        <f>J22-F22</f>
        <v>1.0275872229004008</v>
      </c>
      <c r="L22" s="69">
        <f t="shared" si="1"/>
        <v>0.44939907972996229</v>
      </c>
      <c r="M22" s="67">
        <f t="shared" si="3"/>
        <v>0.73234782650323105</v>
      </c>
    </row>
    <row r="23" spans="1:13" ht="14.5" customHeight="1" x14ac:dyDescent="0.35">
      <c r="A23" s="28" t="s">
        <v>51</v>
      </c>
      <c r="B23" s="66" t="s">
        <v>88</v>
      </c>
      <c r="C23" s="65" t="s">
        <v>9</v>
      </c>
      <c r="D23" s="66">
        <v>17.962716827392601</v>
      </c>
      <c r="E23" s="66">
        <v>17.215915451049799</v>
      </c>
      <c r="F23" s="67">
        <f t="shared" si="0"/>
        <v>17.5893161392212</v>
      </c>
      <c r="G23" s="68" t="s">
        <v>85</v>
      </c>
      <c r="H23" s="66">
        <v>18.323901641845701</v>
      </c>
      <c r="I23" s="66">
        <v>18.626224437822302</v>
      </c>
      <c r="J23" s="69">
        <f t="shared" si="2"/>
        <v>18.475063039834001</v>
      </c>
      <c r="K23" s="69">
        <f>J23-F23</f>
        <v>0.88574690061280137</v>
      </c>
      <c r="L23" s="69">
        <f t="shared" si="1"/>
        <v>0.30755875744236283</v>
      </c>
      <c r="M23" s="67">
        <f t="shared" si="3"/>
        <v>0.80800786582403139</v>
      </c>
    </row>
    <row r="24" spans="1:13" ht="14.5" customHeight="1" x14ac:dyDescent="0.35">
      <c r="A24" s="28" t="s">
        <v>52</v>
      </c>
      <c r="B24" s="66" t="s">
        <v>88</v>
      </c>
      <c r="C24" s="65" t="s">
        <v>9</v>
      </c>
      <c r="D24" s="66">
        <v>18.881280081176801</v>
      </c>
      <c r="E24" s="66">
        <v>16.745899100439502</v>
      </c>
      <c r="F24" s="67">
        <f t="shared" si="0"/>
        <v>17.813589590808149</v>
      </c>
      <c r="G24" s="68" t="s">
        <v>85</v>
      </c>
      <c r="H24" s="66">
        <v>18.3907436556152</v>
      </c>
      <c r="I24" s="66">
        <v>19.0081348499189</v>
      </c>
      <c r="J24" s="69">
        <f t="shared" si="2"/>
        <v>18.69943925276705</v>
      </c>
      <c r="K24" s="69">
        <f>J24-F24</f>
        <v>0.88584966195890047</v>
      </c>
      <c r="L24" s="69">
        <f t="shared" si="1"/>
        <v>0.30766151878846193</v>
      </c>
      <c r="M24" s="67">
        <f t="shared" si="3"/>
        <v>0.80795031449368337</v>
      </c>
    </row>
    <row r="25" spans="1:13" ht="14.5" customHeight="1" x14ac:dyDescent="0.35">
      <c r="A25" s="28" t="s">
        <v>53</v>
      </c>
      <c r="B25" s="66" t="s">
        <v>88</v>
      </c>
      <c r="C25" s="65" t="s">
        <v>9</v>
      </c>
      <c r="D25" s="66">
        <v>16.587501754760702</v>
      </c>
      <c r="E25" s="66">
        <v>17.5272315979004</v>
      </c>
      <c r="F25" s="67">
        <f t="shared" si="0"/>
        <v>17.057366676330552</v>
      </c>
      <c r="G25" s="68" t="s">
        <v>85</v>
      </c>
      <c r="H25" s="66">
        <v>17.440043588378899</v>
      </c>
      <c r="I25" s="66">
        <v>18.6525268544687</v>
      </c>
      <c r="J25" s="69">
        <f t="shared" si="2"/>
        <v>18.046285221423801</v>
      </c>
      <c r="K25" s="69">
        <f>J25-F25</f>
        <v>0.98891854509324872</v>
      </c>
      <c r="L25" s="69">
        <f t="shared" si="1"/>
        <v>0.41073040192281018</v>
      </c>
      <c r="M25" s="67">
        <f t="shared" si="3"/>
        <v>0.7522424349674095</v>
      </c>
    </row>
    <row r="26" spans="1:13" ht="14.5" customHeight="1" x14ac:dyDescent="0.35">
      <c r="A26" s="28" t="s">
        <v>54</v>
      </c>
      <c r="B26" s="66" t="s">
        <v>88</v>
      </c>
      <c r="C26" s="65" t="s">
        <v>9</v>
      </c>
      <c r="D26" s="66">
        <v>17.726491381835899</v>
      </c>
      <c r="E26" s="66">
        <v>17.795262908935499</v>
      </c>
      <c r="F26" s="67">
        <f t="shared" si="0"/>
        <v>17.760877145385699</v>
      </c>
      <c r="G26" s="68" t="s">
        <v>85</v>
      </c>
      <c r="H26" s="66">
        <v>19.086071014414301</v>
      </c>
      <c r="I26" s="66">
        <v>18.191215243530301</v>
      </c>
      <c r="J26" s="69">
        <f t="shared" si="2"/>
        <v>18.638643128972301</v>
      </c>
      <c r="K26" s="69">
        <f>J26-F26</f>
        <v>0.87776598358660252</v>
      </c>
      <c r="L26" s="69">
        <f t="shared" si="1"/>
        <v>0.29957784041616398</v>
      </c>
      <c r="M26" s="67">
        <f t="shared" si="3"/>
        <v>0.81249011139530447</v>
      </c>
    </row>
    <row r="27" spans="1:13" ht="14.5" customHeight="1" x14ac:dyDescent="0.35">
      <c r="A27" s="28" t="s">
        <v>55</v>
      </c>
      <c r="B27" s="66" t="s">
        <v>88</v>
      </c>
      <c r="C27" s="65" t="s">
        <v>9</v>
      </c>
      <c r="D27" s="66">
        <v>18.1189670126953</v>
      </c>
      <c r="E27" s="66">
        <v>18.478282021118201</v>
      </c>
      <c r="F27" s="67">
        <f>AVERAGE(D27:E27)</f>
        <v>18.298624516906749</v>
      </c>
      <c r="G27" s="68" t="s">
        <v>85</v>
      </c>
      <c r="H27" s="66">
        <v>18.6637363433838</v>
      </c>
      <c r="I27" s="66">
        <v>18.236686706542969</v>
      </c>
      <c r="J27" s="69">
        <f>AVERAGE(H27:I27)</f>
        <v>18.450211524963386</v>
      </c>
      <c r="K27" s="69">
        <f>J27-F27</f>
        <v>0.15158700805663727</v>
      </c>
      <c r="L27" s="69">
        <f t="shared" si="1"/>
        <v>-0.42660113511380127</v>
      </c>
      <c r="M27" s="67">
        <f>2^-L27</f>
        <v>1.3440633468024974</v>
      </c>
    </row>
    <row r="28" spans="1:13" ht="14.5" customHeight="1" x14ac:dyDescent="0.35">
      <c r="A28" s="28" t="s">
        <v>56</v>
      </c>
      <c r="B28" s="66" t="s">
        <v>88</v>
      </c>
      <c r="C28" s="65" t="s">
        <v>9</v>
      </c>
      <c r="D28" s="66">
        <v>18.2959694726562</v>
      </c>
      <c r="E28" s="66">
        <v>18.291293471679701</v>
      </c>
      <c r="F28" s="67">
        <f>AVERAGE(D28:E28)</f>
        <v>18.293631472167952</v>
      </c>
      <c r="G28" s="68" t="s">
        <v>85</v>
      </c>
      <c r="H28" s="66">
        <v>18.295959489656202</v>
      </c>
      <c r="I28" s="66">
        <v>18.051780710683602</v>
      </c>
      <c r="J28" s="69">
        <f>AVERAGE(H28:I28)</f>
        <v>18.1738701001699</v>
      </c>
      <c r="K28" s="69">
        <f>J28-F28</f>
        <v>-0.11976137199805237</v>
      </c>
      <c r="L28" s="69">
        <f t="shared" si="1"/>
        <v>-0.69794951516849091</v>
      </c>
      <c r="M28" s="67">
        <f>2^-L28</f>
        <v>1.6221975439231102</v>
      </c>
    </row>
    <row r="29" spans="1:13" ht="14.5" customHeight="1" x14ac:dyDescent="0.35">
      <c r="A29" s="28" t="s">
        <v>57</v>
      </c>
      <c r="B29" s="66" t="s">
        <v>88</v>
      </c>
      <c r="C29" s="65" t="s">
        <v>9</v>
      </c>
      <c r="D29" s="66">
        <v>18.7367913828359</v>
      </c>
      <c r="E29" s="66">
        <v>16.191014243530301</v>
      </c>
      <c r="F29" s="67">
        <f t="shared" si="0"/>
        <v>17.4639028131831</v>
      </c>
      <c r="G29" s="68" t="s">
        <v>85</v>
      </c>
      <c r="H29" s="66">
        <v>19.65696144104</v>
      </c>
      <c r="I29" s="66">
        <v>18.291183471679702</v>
      </c>
      <c r="J29" s="69">
        <f t="shared" si="2"/>
        <v>18.974072456359849</v>
      </c>
      <c r="K29" s="69">
        <f>J29-F29</f>
        <v>1.5101696431767486</v>
      </c>
      <c r="L29" s="69">
        <f t="shared" si="1"/>
        <v>0.93198150000631008</v>
      </c>
      <c r="M29" s="67">
        <f t="shared" si="3"/>
        <v>0.52413795885092418</v>
      </c>
    </row>
    <row r="30" spans="1:13" ht="14.5" customHeight="1" x14ac:dyDescent="0.35">
      <c r="A30" s="28" t="s">
        <v>58</v>
      </c>
      <c r="B30" s="66" t="s">
        <v>88</v>
      </c>
      <c r="C30" s="65" t="s">
        <v>9</v>
      </c>
      <c r="D30" s="66">
        <v>18.1189670126953</v>
      </c>
      <c r="E30" s="66">
        <v>18.478282021118201</v>
      </c>
      <c r="F30" s="67">
        <f>AVERAGE(D30:E30)</f>
        <v>18.298624516906749</v>
      </c>
      <c r="G30" s="68" t="s">
        <v>85</v>
      </c>
      <c r="H30" s="66">
        <v>18.6637363433838</v>
      </c>
      <c r="I30" s="66">
        <v>18.236686706542969</v>
      </c>
      <c r="J30" s="69">
        <f>AVERAGE(H30:I30)</f>
        <v>18.450211524963386</v>
      </c>
      <c r="K30" s="69">
        <f>J30-F30</f>
        <v>0.15158700805663727</v>
      </c>
      <c r="L30" s="69">
        <f t="shared" si="1"/>
        <v>-0.42660113511380127</v>
      </c>
      <c r="M30" s="67">
        <f>2^-L30</f>
        <v>1.3440633468024974</v>
      </c>
    </row>
    <row r="31" spans="1:13" ht="14.5" customHeight="1" x14ac:dyDescent="0.35">
      <c r="A31" s="28" t="s">
        <v>59</v>
      </c>
      <c r="B31" s="66" t="s">
        <v>88</v>
      </c>
      <c r="C31" s="65" t="s">
        <v>9</v>
      </c>
      <c r="D31" s="66">
        <v>18.2959694726562</v>
      </c>
      <c r="E31" s="66">
        <v>18.291293471679701</v>
      </c>
      <c r="F31" s="67">
        <f>AVERAGE(D31:E31)</f>
        <v>18.293631472167952</v>
      </c>
      <c r="G31" s="68" t="s">
        <v>85</v>
      </c>
      <c r="H31" s="66">
        <v>18.295959489656202</v>
      </c>
      <c r="I31" s="66">
        <v>18.051780710683602</v>
      </c>
      <c r="J31" s="69">
        <f>AVERAGE(H31:I31)</f>
        <v>18.1738701001699</v>
      </c>
      <c r="K31" s="69">
        <f>J31-F31</f>
        <v>-0.11976137199805237</v>
      </c>
      <c r="L31" s="69">
        <f t="shared" si="1"/>
        <v>-0.69794951516849091</v>
      </c>
      <c r="M31" s="67">
        <f>2^-L31</f>
        <v>1.6221975439231102</v>
      </c>
    </row>
    <row r="32" spans="1:13" ht="14.5" customHeight="1" x14ac:dyDescent="0.35">
      <c r="A32" s="28" t="s">
        <v>60</v>
      </c>
      <c r="B32" s="66" t="s">
        <v>88</v>
      </c>
      <c r="C32" s="65" t="s">
        <v>9</v>
      </c>
      <c r="D32" s="66">
        <v>18.071758819580101</v>
      </c>
      <c r="E32" s="66">
        <v>18.818295614623999</v>
      </c>
      <c r="F32" s="67">
        <f t="shared" si="0"/>
        <v>18.445027217102052</v>
      </c>
      <c r="G32" s="68" t="s">
        <v>85</v>
      </c>
      <c r="H32" s="66">
        <v>18.9328958892822</v>
      </c>
      <c r="I32" s="66">
        <v>18.205915551049799</v>
      </c>
      <c r="J32" s="69">
        <f t="shared" si="2"/>
        <v>18.569405720165999</v>
      </c>
      <c r="K32" s="69">
        <f>J32-F32</f>
        <v>0.12437850306394793</v>
      </c>
      <c r="L32" s="69">
        <f t="shared" si="1"/>
        <v>-0.45380964010649061</v>
      </c>
      <c r="M32" s="67">
        <f t="shared" si="3"/>
        <v>1.36965224595722</v>
      </c>
    </row>
    <row r="33" spans="1:29" ht="14.5" customHeight="1" x14ac:dyDescent="0.35">
      <c r="A33" s="28" t="s">
        <v>91</v>
      </c>
      <c r="B33" s="66" t="s">
        <v>89</v>
      </c>
      <c r="C33" s="65" t="s">
        <v>9</v>
      </c>
      <c r="D33" s="66">
        <v>19.4400415883789</v>
      </c>
      <c r="E33" s="66">
        <v>18.652527855468701</v>
      </c>
      <c r="F33" s="67">
        <f t="shared" si="0"/>
        <v>19.046284721923801</v>
      </c>
      <c r="G33" s="68" t="s">
        <v>85</v>
      </c>
      <c r="H33" s="66">
        <v>17.219233648681598</v>
      </c>
      <c r="I33" s="66">
        <v>19.9284882409668</v>
      </c>
      <c r="J33" s="69">
        <f t="shared" si="2"/>
        <v>18.573860944824197</v>
      </c>
      <c r="K33" s="69">
        <f>J33-F33</f>
        <v>-0.47242377709960337</v>
      </c>
      <c r="L33" s="69">
        <f t="shared" si="1"/>
        <v>-1.0506119202700419</v>
      </c>
      <c r="M33" s="67">
        <f t="shared" si="3"/>
        <v>2.0714082508691285</v>
      </c>
    </row>
    <row r="34" spans="1:29" ht="14.5" customHeight="1" x14ac:dyDescent="0.35">
      <c r="A34" s="28" t="s">
        <v>92</v>
      </c>
      <c r="B34" s="66" t="s">
        <v>89</v>
      </c>
      <c r="C34" s="65" t="s">
        <v>9</v>
      </c>
      <c r="D34" s="66">
        <v>18.9527168283926</v>
      </c>
      <c r="E34" s="66">
        <v>18.2059144510498</v>
      </c>
      <c r="F34" s="67">
        <f t="shared" si="0"/>
        <v>18.579315639721202</v>
      </c>
      <c r="G34" s="68" t="s">
        <v>85</v>
      </c>
      <c r="H34" s="66">
        <v>18.310911641845699</v>
      </c>
      <c r="I34" s="66">
        <v>18.626324517822301</v>
      </c>
      <c r="J34" s="69">
        <f t="shared" si="2"/>
        <v>18.468618079834002</v>
      </c>
      <c r="K34" s="69">
        <f>J34-F34</f>
        <v>-0.11069755988719976</v>
      </c>
      <c r="L34" s="69">
        <f t="shared" si="1"/>
        <v>-0.6888857030576383</v>
      </c>
      <c r="M34" s="67">
        <f t="shared" si="3"/>
        <v>1.612037944860035</v>
      </c>
    </row>
    <row r="35" spans="1:29" ht="14.5" customHeight="1" x14ac:dyDescent="0.35">
      <c r="A35" s="28" t="s">
        <v>93</v>
      </c>
      <c r="B35" s="66" t="s">
        <v>89</v>
      </c>
      <c r="C35" s="65" t="s">
        <v>9</v>
      </c>
      <c r="D35" s="66">
        <v>18.881380082176801</v>
      </c>
      <c r="E35" s="66">
        <v>16.7458992104395</v>
      </c>
      <c r="F35" s="67">
        <f t="shared" si="0"/>
        <v>17.81363964630815</v>
      </c>
      <c r="G35" s="68" t="s">
        <v>85</v>
      </c>
      <c r="H35" s="66">
        <v>18.390843255615199</v>
      </c>
      <c r="I35" s="66">
        <v>19.018134841918901</v>
      </c>
      <c r="J35" s="69">
        <f t="shared" si="2"/>
        <v>18.704489048767051</v>
      </c>
      <c r="K35" s="69">
        <f>J35-F35</f>
        <v>0.8908494024589011</v>
      </c>
      <c r="L35" s="69">
        <f t="shared" si="1"/>
        <v>0.31266125928846256</v>
      </c>
      <c r="M35" s="67">
        <f t="shared" si="3"/>
        <v>0.80515516358200301</v>
      </c>
    </row>
    <row r="36" spans="1:29" ht="14.5" customHeight="1" x14ac:dyDescent="0.35">
      <c r="A36" s="28" t="s">
        <v>94</v>
      </c>
      <c r="B36" s="66" t="s">
        <v>89</v>
      </c>
      <c r="C36" s="65" t="s">
        <v>9</v>
      </c>
      <c r="D36" s="66">
        <v>16.597501754760099</v>
      </c>
      <c r="E36" s="66">
        <v>17.627231597910399</v>
      </c>
      <c r="F36" s="67">
        <f t="shared" si="0"/>
        <v>17.112366676335249</v>
      </c>
      <c r="G36" s="68" t="s">
        <v>85</v>
      </c>
      <c r="H36" s="66">
        <v>17.440941588378902</v>
      </c>
      <c r="I36" s="66">
        <v>18.652526835468699</v>
      </c>
      <c r="J36" s="69">
        <f t="shared" si="2"/>
        <v>18.046734211923798</v>
      </c>
      <c r="K36" s="69">
        <f>J36-F36</f>
        <v>0.93436753558854946</v>
      </c>
      <c r="L36" s="69">
        <f t="shared" si="1"/>
        <v>0.35617939241811092</v>
      </c>
      <c r="M36" s="67">
        <f t="shared" si="3"/>
        <v>0.78123073172461277</v>
      </c>
    </row>
    <row r="37" spans="1:29" ht="14.5" customHeight="1" x14ac:dyDescent="0.35">
      <c r="A37" s="28" t="s">
        <v>95</v>
      </c>
      <c r="B37" s="66" t="s">
        <v>89</v>
      </c>
      <c r="C37" s="65" t="s">
        <v>9</v>
      </c>
      <c r="D37" s="66">
        <v>17.726791382835899</v>
      </c>
      <c r="E37" s="66">
        <v>17.695262918935502</v>
      </c>
      <c r="F37" s="67">
        <f t="shared" si="0"/>
        <v>17.711027150885698</v>
      </c>
      <c r="G37" s="68" t="s">
        <v>85</v>
      </c>
      <c r="H37" s="66">
        <v>17.086071024404301</v>
      </c>
      <c r="I37" s="66">
        <v>18.191014243530301</v>
      </c>
      <c r="J37" s="69">
        <f t="shared" si="2"/>
        <v>17.638542633967301</v>
      </c>
      <c r="K37" s="69">
        <f>J37-F37</f>
        <v>-7.248451691839719E-2</v>
      </c>
      <c r="L37" s="69">
        <f t="shared" si="1"/>
        <v>-0.65067266008883573</v>
      </c>
      <c r="M37" s="67">
        <f t="shared" si="3"/>
        <v>1.5698999948882193</v>
      </c>
    </row>
    <row r="38" spans="1:29" ht="14.5" customHeight="1" x14ac:dyDescent="0.35">
      <c r="A38" s="28" t="s">
        <v>96</v>
      </c>
      <c r="B38" s="66" t="s">
        <v>89</v>
      </c>
      <c r="C38" s="65" t="s">
        <v>9</v>
      </c>
      <c r="D38" s="66">
        <v>16.597501754760099</v>
      </c>
      <c r="E38" s="66">
        <v>17.627231597910399</v>
      </c>
      <c r="F38" s="67">
        <f t="shared" ref="F38:F39" si="10">AVERAGE(D38:E38)</f>
        <v>17.112366676335249</v>
      </c>
      <c r="G38" s="68" t="s">
        <v>85</v>
      </c>
      <c r="H38" s="66">
        <v>17.440941588378902</v>
      </c>
      <c r="I38" s="66">
        <v>18.652526835468699</v>
      </c>
      <c r="J38" s="69">
        <f t="shared" ref="J38:J39" si="11">AVERAGE(H38:I38)</f>
        <v>18.046734211923798</v>
      </c>
      <c r="K38" s="69">
        <f>J38-F38</f>
        <v>0.93436753558854946</v>
      </c>
      <c r="L38" s="69">
        <f t="shared" si="1"/>
        <v>0.35617939241811092</v>
      </c>
      <c r="M38" s="67">
        <f t="shared" ref="M38:M39" si="12">2^-L38</f>
        <v>0.78123073172461277</v>
      </c>
    </row>
    <row r="39" spans="1:29" ht="14.5" customHeight="1" x14ac:dyDescent="0.35">
      <c r="A39" s="28" t="s">
        <v>97</v>
      </c>
      <c r="B39" s="66" t="s">
        <v>89</v>
      </c>
      <c r="C39" s="65" t="s">
        <v>9</v>
      </c>
      <c r="D39" s="66">
        <v>18.0707588195901</v>
      </c>
      <c r="E39" s="66">
        <v>18.818395614633999</v>
      </c>
      <c r="F39" s="67">
        <f t="shared" si="10"/>
        <v>18.444577217112048</v>
      </c>
      <c r="G39" s="68" t="s">
        <v>85</v>
      </c>
      <c r="H39" s="66">
        <v>18.942894889282201</v>
      </c>
      <c r="I39" s="66">
        <v>18.205925451049801</v>
      </c>
      <c r="J39" s="69">
        <f t="shared" si="11"/>
        <v>18.574410170166001</v>
      </c>
      <c r="K39" s="69">
        <f>J39-F39</f>
        <v>0.12983295305395259</v>
      </c>
      <c r="L39" s="69">
        <f t="shared" si="1"/>
        <v>-0.44835519011648595</v>
      </c>
      <c r="M39" s="67">
        <f t="shared" si="12"/>
        <v>1.3644837280966793</v>
      </c>
    </row>
    <row r="40" spans="1:29" ht="14.5" customHeight="1" x14ac:dyDescent="0.35">
      <c r="A40" s="28" t="s">
        <v>98</v>
      </c>
      <c r="B40" s="66" t="s">
        <v>89</v>
      </c>
      <c r="C40" s="65" t="s">
        <v>9</v>
      </c>
      <c r="D40" s="66">
        <v>16.295959472556198</v>
      </c>
      <c r="E40" s="66">
        <v>17.2911834713797</v>
      </c>
      <c r="F40" s="67">
        <f t="shared" si="0"/>
        <v>16.793571471967951</v>
      </c>
      <c r="G40" s="68" t="s">
        <v>85</v>
      </c>
      <c r="H40" s="66">
        <v>17.2959594726569</v>
      </c>
      <c r="I40" s="66">
        <v>18.051780701683601</v>
      </c>
      <c r="J40" s="69">
        <f t="shared" si="2"/>
        <v>17.673870087170251</v>
      </c>
      <c r="K40" s="69">
        <f>J40-F40</f>
        <v>0.88029861520229957</v>
      </c>
      <c r="L40" s="69">
        <f t="shared" si="1"/>
        <v>0.30211047203186103</v>
      </c>
      <c r="M40" s="67">
        <f t="shared" si="3"/>
        <v>0.81106504720918104</v>
      </c>
    </row>
    <row r="41" spans="1:29" ht="14.5" customHeight="1" x14ac:dyDescent="0.35">
      <c r="A41" s="28" t="s">
        <v>99</v>
      </c>
      <c r="B41" s="66" t="s">
        <v>89</v>
      </c>
      <c r="C41" s="65" t="s">
        <v>9</v>
      </c>
      <c r="D41" s="66">
        <v>18.0707588195901</v>
      </c>
      <c r="E41" s="66">
        <v>18.818395614633999</v>
      </c>
      <c r="F41" s="67">
        <f t="shared" si="0"/>
        <v>18.444577217112048</v>
      </c>
      <c r="G41" s="68" t="s">
        <v>85</v>
      </c>
      <c r="H41" s="66">
        <v>18.942894889282201</v>
      </c>
      <c r="I41" s="66">
        <v>18.205925451049801</v>
      </c>
      <c r="J41" s="69">
        <f t="shared" si="2"/>
        <v>18.574410170166001</v>
      </c>
      <c r="K41" s="69">
        <f>J41-F41</f>
        <v>0.12983295305395259</v>
      </c>
      <c r="L41" s="69">
        <f t="shared" si="1"/>
        <v>-0.44835519011648595</v>
      </c>
      <c r="M41" s="67">
        <f t="shared" si="3"/>
        <v>1.3644837280966793</v>
      </c>
    </row>
    <row r="42" spans="1:29" ht="14.5" customHeight="1" x14ac:dyDescent="0.35">
      <c r="A42" s="28" t="s">
        <v>100</v>
      </c>
      <c r="B42" s="66" t="s">
        <v>89</v>
      </c>
      <c r="C42" s="65" t="s">
        <v>9</v>
      </c>
      <c r="D42" s="66">
        <v>17.440042588378901</v>
      </c>
      <c r="E42" s="66">
        <v>17.652526855469699</v>
      </c>
      <c r="F42" s="67">
        <f t="shared" si="0"/>
        <v>17.546284721924302</v>
      </c>
      <c r="G42" s="68" t="s">
        <v>85</v>
      </c>
      <c r="H42" s="66">
        <v>17.319333648681599</v>
      </c>
      <c r="I42" s="66">
        <v>19.9284782309668</v>
      </c>
      <c r="J42" s="69">
        <f>AVERAGE(H42:I42)</f>
        <v>18.623905939824198</v>
      </c>
      <c r="K42" s="69">
        <f>J42-F42</f>
        <v>1.0776212178998961</v>
      </c>
      <c r="L42" s="69">
        <f t="shared" si="1"/>
        <v>0.49943307472945753</v>
      </c>
      <c r="M42" s="67">
        <f t="shared" si="3"/>
        <v>0.70738470234588291</v>
      </c>
    </row>
    <row r="43" spans="1:29" x14ac:dyDescent="0.35">
      <c r="A43" s="27"/>
      <c r="B43" s="85"/>
      <c r="C43" s="84"/>
      <c r="D43" s="84"/>
      <c r="E43" s="84"/>
      <c r="F43" s="86"/>
      <c r="G43" s="87"/>
      <c r="H43" s="85"/>
      <c r="I43" s="85"/>
      <c r="J43" s="88"/>
      <c r="K43" s="89"/>
      <c r="L43" s="89"/>
      <c r="M43" s="86"/>
      <c r="Y43" s="27"/>
      <c r="Z43" s="27"/>
      <c r="AA43" s="22"/>
      <c r="AC43" s="22"/>
    </row>
    <row r="44" spans="1:29" x14ac:dyDescent="0.35">
      <c r="A44" s="27" t="s">
        <v>11</v>
      </c>
      <c r="B44" s="85" t="s">
        <v>86</v>
      </c>
      <c r="C44" s="84" t="s">
        <v>9</v>
      </c>
      <c r="D44" s="85">
        <v>17.858676910400401</v>
      </c>
      <c r="E44" s="85">
        <v>17.761196136474599</v>
      </c>
      <c r="F44" s="86">
        <f>AVERAGE(D44:E44)</f>
        <v>17.8099365234375</v>
      </c>
      <c r="G44" s="87" t="s">
        <v>85</v>
      </c>
      <c r="H44" s="85">
        <v>19.271463394265002</v>
      </c>
      <c r="I44" s="85">
        <v>19.294183471679698</v>
      </c>
      <c r="J44" s="88">
        <f t="shared" ref="J44:J73" si="13">AVERAGE(H44:I44)</f>
        <v>19.28282343297235</v>
      </c>
      <c r="K44" s="89">
        <f>J44-F44</f>
        <v>1.47288690953485</v>
      </c>
      <c r="L44" s="89">
        <f t="shared" ref="L44:L83" si="14">K44-$T$7</f>
        <v>0.89469876636441148</v>
      </c>
      <c r="M44" s="86">
        <f t="shared" ref="M44:M81" si="15">2^-L44</f>
        <v>0.53785948816009188</v>
      </c>
      <c r="O44" s="57"/>
      <c r="Y44" s="27"/>
      <c r="Z44" s="27"/>
      <c r="AC44" s="22"/>
    </row>
    <row r="45" spans="1:29" x14ac:dyDescent="0.35">
      <c r="A45" s="27" t="s">
        <v>21</v>
      </c>
      <c r="B45" s="85" t="s">
        <v>86</v>
      </c>
      <c r="C45" s="84" t="s">
        <v>9</v>
      </c>
      <c r="D45" s="85">
        <v>18.939781188964844</v>
      </c>
      <c r="E45" s="85">
        <v>18.554431915283203</v>
      </c>
      <c r="F45" s="86">
        <f t="shared" ref="F45:F81" si="16">AVERAGE(D45:E45)</f>
        <v>18.747106552124023</v>
      </c>
      <c r="G45" s="87" t="s">
        <v>85</v>
      </c>
      <c r="H45" s="85">
        <v>18.082631157470701</v>
      </c>
      <c r="I45" s="85">
        <v>18.236786706543</v>
      </c>
      <c r="J45" s="88">
        <f t="shared" si="13"/>
        <v>18.159708932006851</v>
      </c>
      <c r="K45" s="89">
        <f>J45-F45</f>
        <v>-0.58739762011717289</v>
      </c>
      <c r="L45" s="89">
        <f t="shared" si="14"/>
        <v>-1.1655857632876114</v>
      </c>
      <c r="M45" s="86">
        <f t="shared" si="15"/>
        <v>2.2432427729950071</v>
      </c>
      <c r="O45" s="57"/>
      <c r="Z45" s="27"/>
      <c r="AC45" s="22"/>
    </row>
    <row r="46" spans="1:29" x14ac:dyDescent="0.35">
      <c r="A46" s="27" t="s">
        <v>22</v>
      </c>
      <c r="B46" s="85" t="s">
        <v>86</v>
      </c>
      <c r="C46" s="84" t="s">
        <v>9</v>
      </c>
      <c r="D46" s="85">
        <v>17.858676910400401</v>
      </c>
      <c r="E46" s="85">
        <v>17.761196136474599</v>
      </c>
      <c r="F46" s="86">
        <f>AVERAGE(D46:E46)</f>
        <v>17.8099365234375</v>
      </c>
      <c r="G46" s="87" t="s">
        <v>85</v>
      </c>
      <c r="H46" s="85">
        <v>19.271463394265002</v>
      </c>
      <c r="I46" s="85">
        <v>19.294183471679698</v>
      </c>
      <c r="J46" s="88">
        <f t="shared" ref="J46:J48" si="17">AVERAGE(H46:I46)</f>
        <v>19.28282343297235</v>
      </c>
      <c r="K46" s="89">
        <f>J46-F46</f>
        <v>1.47288690953485</v>
      </c>
      <c r="L46" s="89">
        <f t="shared" si="14"/>
        <v>0.89469876636441148</v>
      </c>
      <c r="M46" s="86">
        <f t="shared" ref="M46:M48" si="18">2^-L46</f>
        <v>0.53785948816009188</v>
      </c>
      <c r="O46" s="57"/>
      <c r="Z46" s="27"/>
      <c r="AC46" s="22"/>
    </row>
    <row r="47" spans="1:29" x14ac:dyDescent="0.35">
      <c r="A47" s="27" t="s">
        <v>23</v>
      </c>
      <c r="B47" s="85" t="s">
        <v>86</v>
      </c>
      <c r="C47" s="84" t="s">
        <v>9</v>
      </c>
      <c r="D47" s="85">
        <v>17.321084976196289</v>
      </c>
      <c r="E47" s="85">
        <v>17.928478240966797</v>
      </c>
      <c r="F47" s="86">
        <f t="shared" ref="F47:F48" si="19">AVERAGE(D47:E47)</f>
        <v>17.624781608581543</v>
      </c>
      <c r="G47" s="87" t="s">
        <v>85</v>
      </c>
      <c r="H47" s="85">
        <v>18.3531799326406</v>
      </c>
      <c r="I47" s="85">
        <v>18.378282021118199</v>
      </c>
      <c r="J47" s="88">
        <f t="shared" si="17"/>
        <v>18.365730976879398</v>
      </c>
      <c r="K47" s="89">
        <f>J47-F47</f>
        <v>0.74094936829785496</v>
      </c>
      <c r="L47" s="89">
        <f t="shared" si="14"/>
        <v>0.16276122512741642</v>
      </c>
      <c r="M47" s="86">
        <f t="shared" si="18"/>
        <v>0.89331368900978037</v>
      </c>
      <c r="O47" s="57"/>
      <c r="Z47" s="27"/>
      <c r="AC47" s="22"/>
    </row>
    <row r="48" spans="1:29" x14ac:dyDescent="0.35">
      <c r="A48" s="27" t="s">
        <v>24</v>
      </c>
      <c r="B48" s="85" t="s">
        <v>86</v>
      </c>
      <c r="C48" s="84" t="s">
        <v>9</v>
      </c>
      <c r="D48" s="85">
        <v>17.101362228393601</v>
      </c>
      <c r="E48" s="85">
        <v>18.626224517822301</v>
      </c>
      <c r="F48" s="86">
        <f t="shared" si="19"/>
        <v>17.863793373107953</v>
      </c>
      <c r="G48" s="87" t="s">
        <v>85</v>
      </c>
      <c r="H48" s="85">
        <v>19.943895889282199</v>
      </c>
      <c r="I48" s="85">
        <v>19.9213357696533</v>
      </c>
      <c r="J48" s="88">
        <f t="shared" si="17"/>
        <v>19.93261582946775</v>
      </c>
      <c r="K48" s="89">
        <f>J48-F48</f>
        <v>2.068822456359797</v>
      </c>
      <c r="L48" s="89">
        <f t="shared" si="14"/>
        <v>1.4906343131893585</v>
      </c>
      <c r="M48" s="86">
        <f t="shared" si="18"/>
        <v>0.35585605441356605</v>
      </c>
      <c r="O48" s="57"/>
      <c r="Z48" s="27"/>
      <c r="AC48" s="22"/>
    </row>
    <row r="49" spans="1:35" x14ac:dyDescent="0.35">
      <c r="A49" s="27" t="s">
        <v>25</v>
      </c>
      <c r="B49" s="85" t="s">
        <v>86</v>
      </c>
      <c r="C49" s="84" t="s">
        <v>9</v>
      </c>
      <c r="D49" s="85">
        <v>18.259090423583984</v>
      </c>
      <c r="E49" s="85">
        <v>17.93663215637207</v>
      </c>
      <c r="F49" s="86">
        <f t="shared" si="16"/>
        <v>18.097861289978027</v>
      </c>
      <c r="G49" s="87" t="s">
        <v>85</v>
      </c>
      <c r="H49" s="85">
        <v>18.006744284765599</v>
      </c>
      <c r="I49" s="85">
        <v>18.1517807106836</v>
      </c>
      <c r="J49" s="88">
        <f t="shared" si="13"/>
        <v>18.079262497724599</v>
      </c>
      <c r="K49" s="89">
        <f>J49-F49</f>
        <v>-1.8598792253428087E-2</v>
      </c>
      <c r="L49" s="89">
        <f t="shared" si="14"/>
        <v>-0.59678693542386663</v>
      </c>
      <c r="M49" s="86">
        <f t="shared" si="15"/>
        <v>1.5123446300069781</v>
      </c>
      <c r="O49" s="57"/>
      <c r="AC49" s="22"/>
    </row>
    <row r="50" spans="1:35" ht="14.5" customHeight="1" x14ac:dyDescent="0.35">
      <c r="A50" s="27" t="s">
        <v>29</v>
      </c>
      <c r="B50" s="85" t="s">
        <v>86</v>
      </c>
      <c r="C50" s="84" t="s">
        <v>9</v>
      </c>
      <c r="D50" s="85">
        <v>17.321084976196289</v>
      </c>
      <c r="E50" s="85">
        <v>17.928478240966797</v>
      </c>
      <c r="F50" s="86">
        <f t="shared" si="16"/>
        <v>17.624781608581543</v>
      </c>
      <c r="G50" s="87" t="s">
        <v>85</v>
      </c>
      <c r="H50" s="85">
        <v>18.3531799326406</v>
      </c>
      <c r="I50" s="85">
        <v>18.378282021118199</v>
      </c>
      <c r="J50" s="88">
        <f t="shared" si="13"/>
        <v>18.365730976879398</v>
      </c>
      <c r="K50" s="89">
        <f>J50-F50</f>
        <v>0.74094936829785496</v>
      </c>
      <c r="L50" s="89">
        <f t="shared" si="14"/>
        <v>0.16276122512741642</v>
      </c>
      <c r="M50" s="86">
        <f t="shared" si="15"/>
        <v>0.89331368900978037</v>
      </c>
      <c r="O50" s="57"/>
      <c r="AC50" s="22"/>
    </row>
    <row r="51" spans="1:35" x14ac:dyDescent="0.35">
      <c r="A51" s="27" t="s">
        <v>30</v>
      </c>
      <c r="B51" s="85" t="s">
        <v>86</v>
      </c>
      <c r="C51" s="84" t="s">
        <v>9</v>
      </c>
      <c r="D51" s="85">
        <v>17.101362228393601</v>
      </c>
      <c r="E51" s="85">
        <v>18.626224517822301</v>
      </c>
      <c r="F51" s="86">
        <f t="shared" si="16"/>
        <v>17.863793373107953</v>
      </c>
      <c r="G51" s="87" t="s">
        <v>85</v>
      </c>
      <c r="H51" s="85">
        <v>19.943895889282199</v>
      </c>
      <c r="I51" s="85">
        <v>19.9213357696533</v>
      </c>
      <c r="J51" s="88">
        <f t="shared" si="13"/>
        <v>19.93261582946775</v>
      </c>
      <c r="K51" s="89">
        <f>J51-F51</f>
        <v>2.068822456359797</v>
      </c>
      <c r="L51" s="89">
        <f t="shared" si="14"/>
        <v>1.4906343131893585</v>
      </c>
      <c r="M51" s="86">
        <f t="shared" si="15"/>
        <v>0.35585605441356605</v>
      </c>
      <c r="O51" s="57"/>
      <c r="AC51" s="22"/>
    </row>
    <row r="52" spans="1:35" ht="14.5" customHeight="1" x14ac:dyDescent="0.35">
      <c r="A52" s="27" t="s">
        <v>31</v>
      </c>
      <c r="B52" s="85" t="s">
        <v>86</v>
      </c>
      <c r="C52" s="84" t="s">
        <v>9</v>
      </c>
      <c r="D52" s="85">
        <v>17.318519592285099</v>
      </c>
      <c r="E52" s="85">
        <v>18.008134841918945</v>
      </c>
      <c r="F52" s="86">
        <f t="shared" si="16"/>
        <v>17.663327217102022</v>
      </c>
      <c r="G52" s="87" t="s">
        <v>85</v>
      </c>
      <c r="H52" s="85">
        <v>19.2193336485816</v>
      </c>
      <c r="I52" s="85">
        <v>19.099354790283201</v>
      </c>
      <c r="J52" s="88">
        <f t="shared" si="13"/>
        <v>19.159344219432398</v>
      </c>
      <c r="K52" s="89">
        <f>J52-F52</f>
        <v>1.496017002330376</v>
      </c>
      <c r="L52" s="89">
        <f t="shared" si="14"/>
        <v>0.9178288591599375</v>
      </c>
      <c r="M52" s="86">
        <f t="shared" si="15"/>
        <v>0.52930498293566131</v>
      </c>
      <c r="O52" s="57"/>
      <c r="AC52" s="22"/>
    </row>
    <row r="53" spans="1:35" x14ac:dyDescent="0.35">
      <c r="A53" s="27" t="s">
        <v>61</v>
      </c>
      <c r="B53" s="85" t="s">
        <v>86</v>
      </c>
      <c r="C53" s="84" t="s">
        <v>9</v>
      </c>
      <c r="D53" s="85">
        <v>18.722881317138672</v>
      </c>
      <c r="E53" s="85">
        <v>19.101768493652344</v>
      </c>
      <c r="F53" s="86">
        <f t="shared" si="16"/>
        <v>18.912324905395508</v>
      </c>
      <c r="G53" s="87" t="s">
        <v>85</v>
      </c>
      <c r="H53" s="85">
        <v>18.3907433556152</v>
      </c>
      <c r="I53" s="85">
        <v>19.236686726542999</v>
      </c>
      <c r="J53" s="88">
        <f t="shared" si="13"/>
        <v>18.813715041079099</v>
      </c>
      <c r="K53" s="89">
        <f>J53-F53</f>
        <v>-9.8609864316408391E-2</v>
      </c>
      <c r="L53" s="89">
        <f t="shared" si="14"/>
        <v>-0.67679800748684693</v>
      </c>
      <c r="M53" s="86">
        <f t="shared" si="15"/>
        <v>1.5985878258893766</v>
      </c>
      <c r="O53" s="57"/>
      <c r="AC53" s="22"/>
    </row>
    <row r="54" spans="1:35" ht="15.5" customHeight="1" x14ac:dyDescent="0.35">
      <c r="A54" s="27" t="s">
        <v>62</v>
      </c>
      <c r="B54" s="85" t="s">
        <v>87</v>
      </c>
      <c r="C54" s="84" t="s">
        <v>9</v>
      </c>
      <c r="D54" s="85">
        <v>16.663736343383789</v>
      </c>
      <c r="E54" s="85">
        <v>16.695269908935501</v>
      </c>
      <c r="F54" s="86">
        <f t="shared" si="16"/>
        <v>16.679503126159645</v>
      </c>
      <c r="G54" s="87" t="s">
        <v>85</v>
      </c>
      <c r="H54" s="85">
        <v>20.939781289964799</v>
      </c>
      <c r="I54" s="85">
        <v>19.5544319252832</v>
      </c>
      <c r="J54" s="88">
        <f t="shared" si="13"/>
        <v>20.247106607623998</v>
      </c>
      <c r="K54" s="89">
        <f>J54-F54</f>
        <v>3.5676034814643529</v>
      </c>
      <c r="L54" s="89">
        <f t="shared" si="14"/>
        <v>2.9894153382939144</v>
      </c>
      <c r="M54" s="86">
        <f t="shared" si="15"/>
        <v>0.12592046351891617</v>
      </c>
      <c r="O54" s="57"/>
      <c r="AC54" s="22"/>
    </row>
    <row r="55" spans="1:35" ht="15.75" customHeight="1" x14ac:dyDescent="0.35">
      <c r="A55" s="27" t="s">
        <v>63</v>
      </c>
      <c r="B55" s="85" t="s">
        <v>87</v>
      </c>
      <c r="C55" s="84" t="s">
        <v>9</v>
      </c>
      <c r="D55" s="85">
        <v>17.2959594726562</v>
      </c>
      <c r="E55" s="85">
        <v>16.1919152435303</v>
      </c>
      <c r="F55" s="86">
        <f t="shared" si="16"/>
        <v>16.743937358093248</v>
      </c>
      <c r="G55" s="87" t="s">
        <v>85</v>
      </c>
      <c r="H55" s="85">
        <v>19.726792381835899</v>
      </c>
      <c r="I55" s="85">
        <v>19.695263908935502</v>
      </c>
      <c r="J55" s="88">
        <f t="shared" si="13"/>
        <v>19.711028145385701</v>
      </c>
      <c r="K55" s="89">
        <f>J55-F55</f>
        <v>2.9670907872924523</v>
      </c>
      <c r="L55" s="89">
        <f t="shared" si="14"/>
        <v>2.3889026441220138</v>
      </c>
      <c r="M55" s="86">
        <f t="shared" si="15"/>
        <v>0.19092757097561747</v>
      </c>
      <c r="O55" s="57"/>
      <c r="AC55" s="22"/>
      <c r="AH55" s="34"/>
      <c r="AI55" s="34"/>
    </row>
    <row r="56" spans="1:35" ht="15.75" customHeight="1" x14ac:dyDescent="0.35">
      <c r="A56" s="27" t="s">
        <v>64</v>
      </c>
      <c r="B56" s="85" t="s">
        <v>87</v>
      </c>
      <c r="C56" s="84" t="s">
        <v>9</v>
      </c>
      <c r="D56" s="85">
        <v>18.858676920400399</v>
      </c>
      <c r="E56" s="85">
        <v>18.7611962364746</v>
      </c>
      <c r="F56" s="86">
        <f t="shared" si="16"/>
        <v>18.809936578437501</v>
      </c>
      <c r="G56" s="87" t="s">
        <v>85</v>
      </c>
      <c r="H56" s="85">
        <v>21.272463394264999</v>
      </c>
      <c r="I56" s="85">
        <v>21.291383471679701</v>
      </c>
      <c r="J56" s="88">
        <f t="shared" si="13"/>
        <v>21.281923432972349</v>
      </c>
      <c r="K56" s="89">
        <f>J56-F56</f>
        <v>2.4719868545348476</v>
      </c>
      <c r="L56" s="89">
        <f t="shared" si="14"/>
        <v>1.893798711364409</v>
      </c>
      <c r="M56" s="86">
        <f t="shared" si="15"/>
        <v>0.26909757378353483</v>
      </c>
      <c r="O56" s="57"/>
      <c r="AC56" s="22"/>
      <c r="AH56" s="27"/>
      <c r="AI56" s="27"/>
    </row>
    <row r="57" spans="1:35" ht="15.75" customHeight="1" x14ac:dyDescent="0.35">
      <c r="A57" s="27" t="s">
        <v>65</v>
      </c>
      <c r="B57" s="85" t="s">
        <v>87</v>
      </c>
      <c r="C57" s="84" t="s">
        <v>9</v>
      </c>
      <c r="D57" s="85">
        <v>18.259190423583998</v>
      </c>
      <c r="E57" s="85">
        <v>17.9366322563721</v>
      </c>
      <c r="F57" s="86">
        <f t="shared" ref="F57:F59" si="20">AVERAGE(D57:E57)</f>
        <v>18.097911339978047</v>
      </c>
      <c r="G57" s="87" t="s">
        <v>85</v>
      </c>
      <c r="H57" s="85">
        <v>19.006744384755599</v>
      </c>
      <c r="I57" s="85">
        <v>19.051780722683599</v>
      </c>
      <c r="J57" s="88">
        <f t="shared" ref="J57:J59" si="21">AVERAGE(H57:I57)</f>
        <v>19.029262553719597</v>
      </c>
      <c r="K57" s="89">
        <f>J57-F57</f>
        <v>0.93135121374155005</v>
      </c>
      <c r="L57" s="89">
        <f t="shared" si="14"/>
        <v>0.35316307057111151</v>
      </c>
      <c r="M57" s="86">
        <f t="shared" ref="M57:M59" si="22">2^-L57</f>
        <v>0.78286580244106418</v>
      </c>
      <c r="O57" s="57"/>
      <c r="AC57" s="22"/>
      <c r="AH57" s="27"/>
      <c r="AI57" s="27"/>
    </row>
    <row r="58" spans="1:35" ht="15.75" customHeight="1" x14ac:dyDescent="0.35">
      <c r="A58" s="27" t="s">
        <v>66</v>
      </c>
      <c r="B58" s="85" t="s">
        <v>87</v>
      </c>
      <c r="C58" s="84" t="s">
        <v>9</v>
      </c>
      <c r="D58" s="85">
        <v>17.321184976196299</v>
      </c>
      <c r="E58" s="85">
        <v>17.928478340966802</v>
      </c>
      <c r="F58" s="86">
        <f t="shared" si="20"/>
        <v>17.624831658581549</v>
      </c>
      <c r="G58" s="87" t="s">
        <v>85</v>
      </c>
      <c r="H58" s="85">
        <v>19.353179932641599</v>
      </c>
      <c r="I58" s="85">
        <v>19.4782810231182</v>
      </c>
      <c r="J58" s="88">
        <f t="shared" si="21"/>
        <v>19.415730477879897</v>
      </c>
      <c r="K58" s="89">
        <f>J58-F58</f>
        <v>1.7908988192983486</v>
      </c>
      <c r="L58" s="89">
        <f t="shared" si="14"/>
        <v>1.2127106761279101</v>
      </c>
      <c r="M58" s="86">
        <f t="shared" si="22"/>
        <v>0.43145718975772585</v>
      </c>
      <c r="O58" s="57"/>
      <c r="AC58" s="22"/>
      <c r="AH58" s="27"/>
      <c r="AI58" s="27"/>
    </row>
    <row r="59" spans="1:35" ht="15.75" customHeight="1" x14ac:dyDescent="0.35">
      <c r="A59" s="27" t="s">
        <v>67</v>
      </c>
      <c r="B59" s="85" t="s">
        <v>87</v>
      </c>
      <c r="C59" s="84" t="s">
        <v>9</v>
      </c>
      <c r="D59" s="85">
        <v>17.2959594726562</v>
      </c>
      <c r="E59" s="85">
        <v>16.1919152435303</v>
      </c>
      <c r="F59" s="86">
        <f t="shared" si="20"/>
        <v>16.743937358093248</v>
      </c>
      <c r="G59" s="87" t="s">
        <v>85</v>
      </c>
      <c r="H59" s="85">
        <v>19.726792381835899</v>
      </c>
      <c r="I59" s="85">
        <v>19.695263908935502</v>
      </c>
      <c r="J59" s="88">
        <f t="shared" si="21"/>
        <v>19.711028145385701</v>
      </c>
      <c r="K59" s="89">
        <f>J59-F59</f>
        <v>2.9670907872924523</v>
      </c>
      <c r="L59" s="89">
        <f t="shared" si="14"/>
        <v>2.3889026441220138</v>
      </c>
      <c r="M59" s="86">
        <f t="shared" si="22"/>
        <v>0.19092757097561747</v>
      </c>
      <c r="O59" s="57"/>
      <c r="AC59" s="22"/>
      <c r="AH59" s="27"/>
      <c r="AI59" s="27"/>
    </row>
    <row r="60" spans="1:35" ht="15.75" customHeight="1" x14ac:dyDescent="0.35">
      <c r="A60" s="27" t="s">
        <v>68</v>
      </c>
      <c r="B60" s="85" t="s">
        <v>87</v>
      </c>
      <c r="C60" s="84" t="s">
        <v>9</v>
      </c>
      <c r="D60" s="85">
        <v>18.939781288964799</v>
      </c>
      <c r="E60" s="85">
        <v>18.554432915283201</v>
      </c>
      <c r="F60" s="86">
        <f t="shared" si="16"/>
        <v>18.747107102123998</v>
      </c>
      <c r="G60" s="87" t="s">
        <v>85</v>
      </c>
      <c r="H60" s="85">
        <v>22.082631157670701</v>
      </c>
      <c r="I60" s="85">
        <v>22.236686716543002</v>
      </c>
      <c r="J60" s="88">
        <f t="shared" si="13"/>
        <v>22.159658937106851</v>
      </c>
      <c r="K60" s="89">
        <f>J60-F60</f>
        <v>3.4125518349828532</v>
      </c>
      <c r="L60" s="89">
        <f t="shared" si="14"/>
        <v>2.8343636918124147</v>
      </c>
      <c r="M60" s="86">
        <f t="shared" si="15"/>
        <v>0.14020758540659303</v>
      </c>
      <c r="O60" s="57"/>
      <c r="AC60" s="22"/>
    </row>
    <row r="61" spans="1:35" ht="15.75" customHeight="1" x14ac:dyDescent="0.35">
      <c r="A61" s="27" t="s">
        <v>69</v>
      </c>
      <c r="B61" s="85" t="s">
        <v>87</v>
      </c>
      <c r="C61" s="84" t="s">
        <v>9</v>
      </c>
      <c r="D61" s="85">
        <v>18.259190423583998</v>
      </c>
      <c r="E61" s="85">
        <v>17.9366322563721</v>
      </c>
      <c r="F61" s="86">
        <f t="shared" si="16"/>
        <v>18.097911339978047</v>
      </c>
      <c r="G61" s="87" t="s">
        <v>85</v>
      </c>
      <c r="H61" s="85">
        <v>19.006744384755599</v>
      </c>
      <c r="I61" s="85">
        <v>19.051780722683599</v>
      </c>
      <c r="J61" s="88">
        <f t="shared" si="13"/>
        <v>19.029262553719597</v>
      </c>
      <c r="K61" s="89">
        <f>J61-F61</f>
        <v>0.93135121374155005</v>
      </c>
      <c r="L61" s="89">
        <f t="shared" si="14"/>
        <v>0.35316307057111151</v>
      </c>
      <c r="M61" s="86">
        <f t="shared" si="15"/>
        <v>0.78286580244106418</v>
      </c>
      <c r="O61" s="57"/>
      <c r="AC61" s="22"/>
    </row>
    <row r="62" spans="1:35" ht="15.75" customHeight="1" x14ac:dyDescent="0.35">
      <c r="A62" s="27" t="s">
        <v>70</v>
      </c>
      <c r="B62" s="85" t="s">
        <v>87</v>
      </c>
      <c r="C62" s="84" t="s">
        <v>9</v>
      </c>
      <c r="D62" s="85">
        <v>17.321184976196299</v>
      </c>
      <c r="E62" s="85">
        <v>17.928478340966802</v>
      </c>
      <c r="F62" s="86">
        <f t="shared" si="16"/>
        <v>17.624831658581549</v>
      </c>
      <c r="G62" s="87" t="s">
        <v>85</v>
      </c>
      <c r="H62" s="85">
        <v>19.353179932641599</v>
      </c>
      <c r="I62" s="85">
        <v>19.4782810231182</v>
      </c>
      <c r="J62" s="88">
        <f t="shared" si="13"/>
        <v>19.415730477879897</v>
      </c>
      <c r="K62" s="89">
        <f>J62-F62</f>
        <v>1.7908988192983486</v>
      </c>
      <c r="L62" s="89">
        <f t="shared" si="14"/>
        <v>1.2127106761279101</v>
      </c>
      <c r="M62" s="86">
        <f t="shared" si="15"/>
        <v>0.43145718975772585</v>
      </c>
      <c r="O62" s="57"/>
      <c r="AC62" s="22"/>
    </row>
    <row r="63" spans="1:35" ht="15.75" customHeight="1" x14ac:dyDescent="0.35">
      <c r="A63" s="27" t="s">
        <v>71</v>
      </c>
      <c r="B63" s="85" t="s">
        <v>87</v>
      </c>
      <c r="C63" s="84" t="s">
        <v>9</v>
      </c>
      <c r="D63" s="85">
        <v>17.101363228393598</v>
      </c>
      <c r="E63" s="85">
        <v>18.6262244178223</v>
      </c>
      <c r="F63" s="86">
        <f t="shared" si="16"/>
        <v>17.863793823107947</v>
      </c>
      <c r="G63" s="87" t="s">
        <v>85</v>
      </c>
      <c r="H63" s="85">
        <v>21.942895889282202</v>
      </c>
      <c r="I63" s="85">
        <v>20.9203358696533</v>
      </c>
      <c r="J63" s="88">
        <f t="shared" si="13"/>
        <v>21.431615879467749</v>
      </c>
      <c r="K63" s="89">
        <f>J63-F63</f>
        <v>3.5678220563598018</v>
      </c>
      <c r="L63" s="89">
        <f t="shared" si="14"/>
        <v>2.9896339131893632</v>
      </c>
      <c r="M63" s="86">
        <f t="shared" si="15"/>
        <v>0.12590138743801227</v>
      </c>
      <c r="O63" s="57"/>
      <c r="AC63" s="22"/>
    </row>
    <row r="64" spans="1:35" ht="15.75" customHeight="1" x14ac:dyDescent="0.35">
      <c r="A64" s="27" t="s">
        <v>72</v>
      </c>
      <c r="B64" s="85" t="s">
        <v>88</v>
      </c>
      <c r="C64" s="84" t="s">
        <v>9</v>
      </c>
      <c r="D64" s="85">
        <v>17.318519594285199</v>
      </c>
      <c r="E64" s="85">
        <v>18.008234841918899</v>
      </c>
      <c r="F64" s="86">
        <f t="shared" si="16"/>
        <v>17.663377218102049</v>
      </c>
      <c r="G64" s="87" t="s">
        <v>85</v>
      </c>
      <c r="H64" s="85">
        <v>21.219333648681602</v>
      </c>
      <c r="I64" s="85">
        <v>22.0993537902832</v>
      </c>
      <c r="J64" s="88">
        <f t="shared" si="13"/>
        <v>21.659343719482401</v>
      </c>
      <c r="K64" s="89">
        <f>J64-F64</f>
        <v>3.9959665013803516</v>
      </c>
      <c r="L64" s="89">
        <f t="shared" si="14"/>
        <v>3.417778358209913</v>
      </c>
      <c r="M64" s="86">
        <f t="shared" si="15"/>
        <v>9.3572061081820632E-2</v>
      </c>
      <c r="O64" s="57"/>
      <c r="AC64" s="22"/>
    </row>
    <row r="65" spans="1:35" ht="15.75" customHeight="1" x14ac:dyDescent="0.35">
      <c r="A65" s="27" t="s">
        <v>73</v>
      </c>
      <c r="B65" s="85" t="s">
        <v>88</v>
      </c>
      <c r="C65" s="84" t="s">
        <v>9</v>
      </c>
      <c r="D65" s="85">
        <v>18.722881367138701</v>
      </c>
      <c r="E65" s="85">
        <v>19.101768493552299</v>
      </c>
      <c r="F65" s="86">
        <f t="shared" si="16"/>
        <v>18.912324930345498</v>
      </c>
      <c r="G65" s="87" t="s">
        <v>85</v>
      </c>
      <c r="H65" s="85">
        <v>18.390743255615234</v>
      </c>
      <c r="I65" s="85">
        <v>19.236686706543001</v>
      </c>
      <c r="J65" s="88">
        <f t="shared" si="13"/>
        <v>18.813714981079116</v>
      </c>
      <c r="K65" s="89">
        <f>J65-F65</f>
        <v>-9.8609949266382557E-2</v>
      </c>
      <c r="L65" s="89">
        <f t="shared" si="14"/>
        <v>-0.6767980924368211</v>
      </c>
      <c r="M65" s="86">
        <f t="shared" si="15"/>
        <v>1.5985879200187627</v>
      </c>
      <c r="O65" s="57"/>
      <c r="Z65" s="27"/>
      <c r="AC65" s="22"/>
    </row>
    <row r="66" spans="1:35" ht="15.75" customHeight="1" x14ac:dyDescent="0.35">
      <c r="A66" s="27" t="s">
        <v>74</v>
      </c>
      <c r="B66" s="85" t="s">
        <v>88</v>
      </c>
      <c r="C66" s="84" t="s">
        <v>9</v>
      </c>
      <c r="D66" s="85">
        <v>16.663736333383799</v>
      </c>
      <c r="E66" s="85">
        <v>16.695262918935502</v>
      </c>
      <c r="F66" s="86">
        <f t="shared" si="16"/>
        <v>16.67949962615965</v>
      </c>
      <c r="G66" s="87" t="s">
        <v>85</v>
      </c>
      <c r="H66" s="85">
        <v>20.939781188962801</v>
      </c>
      <c r="I66" s="85">
        <v>19.5744319252832</v>
      </c>
      <c r="J66" s="88">
        <f t="shared" si="13"/>
        <v>20.257106557123002</v>
      </c>
      <c r="K66" s="89">
        <f>J66-F66</f>
        <v>3.577606930963352</v>
      </c>
      <c r="L66" s="89">
        <f t="shared" si="14"/>
        <v>2.9994187877929135</v>
      </c>
      <c r="M66" s="86">
        <f t="shared" si="15"/>
        <v>0.12505036834548683</v>
      </c>
      <c r="O66" s="57"/>
      <c r="Z66" s="27"/>
      <c r="AC66" s="22"/>
    </row>
    <row r="67" spans="1:35" x14ac:dyDescent="0.35">
      <c r="A67" s="27" t="s">
        <v>75</v>
      </c>
      <c r="B67" s="85" t="s">
        <v>88</v>
      </c>
      <c r="C67" s="84" t="s">
        <v>9</v>
      </c>
      <c r="D67" s="85">
        <v>17.295959472756198</v>
      </c>
      <c r="E67" s="85">
        <v>16.191015244530298</v>
      </c>
      <c r="F67" s="86">
        <f t="shared" si="16"/>
        <v>16.74348735864325</v>
      </c>
      <c r="G67" s="87" t="s">
        <v>85</v>
      </c>
      <c r="H67" s="85">
        <v>19.726792381836901</v>
      </c>
      <c r="I67" s="85">
        <v>19.695262918945499</v>
      </c>
      <c r="J67" s="88">
        <f t="shared" si="13"/>
        <v>19.711027650391202</v>
      </c>
      <c r="K67" s="89">
        <f>J67-F67</f>
        <v>2.9675402917479516</v>
      </c>
      <c r="L67" s="89">
        <f t="shared" si="14"/>
        <v>2.3893521485775131</v>
      </c>
      <c r="M67" s="86">
        <f t="shared" si="15"/>
        <v>0.19086809241447608</v>
      </c>
      <c r="O67" s="57"/>
      <c r="Z67" s="27"/>
      <c r="AC67" s="22"/>
    </row>
    <row r="68" spans="1:35" x14ac:dyDescent="0.35">
      <c r="A68" s="27" t="s">
        <v>76</v>
      </c>
      <c r="B68" s="85" t="s">
        <v>88</v>
      </c>
      <c r="C68" s="84" t="s">
        <v>9</v>
      </c>
      <c r="D68" s="85">
        <v>18.858676911400401</v>
      </c>
      <c r="E68" s="85">
        <v>18.761196136574601</v>
      </c>
      <c r="F68" s="86">
        <f t="shared" si="16"/>
        <v>18.809936523987503</v>
      </c>
      <c r="G68" s="87" t="s">
        <v>85</v>
      </c>
      <c r="H68" s="85">
        <v>22.271464394165001</v>
      </c>
      <c r="I68" s="85">
        <v>21.291183471679702</v>
      </c>
      <c r="J68" s="88">
        <f t="shared" si="13"/>
        <v>21.781323932922351</v>
      </c>
      <c r="K68" s="89">
        <f>J68-F68</f>
        <v>2.9713874089348487</v>
      </c>
      <c r="L68" s="89">
        <f t="shared" si="14"/>
        <v>2.3931992657644101</v>
      </c>
      <c r="M68" s="86">
        <f t="shared" si="15"/>
        <v>0.19035979805603395</v>
      </c>
      <c r="O68" s="57"/>
      <c r="Z68" s="27"/>
      <c r="AC68" s="22"/>
    </row>
    <row r="69" spans="1:35" x14ac:dyDescent="0.35">
      <c r="A69" s="27" t="s">
        <v>77</v>
      </c>
      <c r="B69" s="85" t="s">
        <v>88</v>
      </c>
      <c r="C69" s="84" t="s">
        <v>9</v>
      </c>
      <c r="D69" s="85">
        <v>18.259090433583999</v>
      </c>
      <c r="E69" s="85">
        <v>17.9366321563821</v>
      </c>
      <c r="F69" s="86">
        <f t="shared" ref="F69:F70" si="23">AVERAGE(D69:E69)</f>
        <v>18.097861294983048</v>
      </c>
      <c r="G69" s="87" t="s">
        <v>85</v>
      </c>
      <c r="H69" s="85">
        <v>19.0067443847656</v>
      </c>
      <c r="I69" s="85">
        <v>19.051780700683601</v>
      </c>
      <c r="J69" s="88">
        <f t="shared" ref="J69:J70" si="24">AVERAGE(H69:I69)</f>
        <v>19.029262542724602</v>
      </c>
      <c r="K69" s="89">
        <f>J69-F69</f>
        <v>0.93140124774155453</v>
      </c>
      <c r="L69" s="89">
        <f t="shared" si="14"/>
        <v>0.35321310457111599</v>
      </c>
      <c r="M69" s="86">
        <f t="shared" ref="M69:M70" si="25">2^-L69</f>
        <v>0.78283865240087125</v>
      </c>
      <c r="O69" s="57"/>
      <c r="Z69" s="27"/>
      <c r="AC69" s="22"/>
    </row>
    <row r="70" spans="1:35" x14ac:dyDescent="0.35">
      <c r="A70" s="27" t="s">
        <v>78</v>
      </c>
      <c r="B70" s="85" t="s">
        <v>88</v>
      </c>
      <c r="C70" s="84" t="s">
        <v>9</v>
      </c>
      <c r="D70" s="85">
        <v>17.321084976296302</v>
      </c>
      <c r="E70" s="85">
        <v>17.9284782409568</v>
      </c>
      <c r="F70" s="86">
        <f t="shared" si="23"/>
        <v>17.624781608626549</v>
      </c>
      <c r="G70" s="87" t="s">
        <v>85</v>
      </c>
      <c r="H70" s="85">
        <v>19.3531799316406</v>
      </c>
      <c r="I70" s="85">
        <v>19.4782810211182</v>
      </c>
      <c r="J70" s="88">
        <f t="shared" si="24"/>
        <v>19.415730476379402</v>
      </c>
      <c r="K70" s="89">
        <f>J70-F70</f>
        <v>1.7909488677528529</v>
      </c>
      <c r="L70" s="89">
        <f t="shared" si="14"/>
        <v>1.2127607245824144</v>
      </c>
      <c r="M70" s="86">
        <f t="shared" si="25"/>
        <v>0.43144222235964763</v>
      </c>
      <c r="O70" s="57"/>
      <c r="Z70" s="27"/>
      <c r="AC70" s="22"/>
    </row>
    <row r="71" spans="1:35" x14ac:dyDescent="0.35">
      <c r="A71" s="27" t="s">
        <v>79</v>
      </c>
      <c r="B71" s="85" t="s">
        <v>88</v>
      </c>
      <c r="C71" s="84" t="s">
        <v>9</v>
      </c>
      <c r="D71" s="85">
        <v>18.9397812989648</v>
      </c>
      <c r="E71" s="85">
        <v>18.5544319252832</v>
      </c>
      <c r="F71" s="86">
        <f t="shared" si="16"/>
        <v>18.747106612124</v>
      </c>
      <c r="G71" s="87" t="s">
        <v>85</v>
      </c>
      <c r="H71" s="85">
        <v>22.0826301574707</v>
      </c>
      <c r="I71" s="85">
        <v>22.236686706543001</v>
      </c>
      <c r="J71" s="88">
        <f t="shared" si="13"/>
        <v>22.15965843200685</v>
      </c>
      <c r="K71" s="89">
        <f>J71-F71</f>
        <v>3.4125518198828502</v>
      </c>
      <c r="L71" s="89">
        <f t="shared" si="14"/>
        <v>2.8343636767124116</v>
      </c>
      <c r="M71" s="86">
        <f t="shared" si="15"/>
        <v>0.14020758687407917</v>
      </c>
      <c r="O71" s="57"/>
      <c r="Z71" s="27"/>
      <c r="AC71" s="22"/>
      <c r="AH71" s="22"/>
      <c r="AI71" s="22"/>
    </row>
    <row r="72" spans="1:35" ht="15.75" customHeight="1" x14ac:dyDescent="0.35">
      <c r="A72" s="27" t="s">
        <v>80</v>
      </c>
      <c r="B72" s="85" t="s">
        <v>88</v>
      </c>
      <c r="C72" s="84" t="s">
        <v>9</v>
      </c>
      <c r="D72" s="85">
        <v>18.259090433583999</v>
      </c>
      <c r="E72" s="85">
        <v>17.9366321563821</v>
      </c>
      <c r="F72" s="86">
        <f t="shared" si="16"/>
        <v>18.097861294983048</v>
      </c>
      <c r="G72" s="87" t="s">
        <v>85</v>
      </c>
      <c r="H72" s="85">
        <v>19.0067443847656</v>
      </c>
      <c r="I72" s="85">
        <v>19.051780700683601</v>
      </c>
      <c r="J72" s="88">
        <f t="shared" si="13"/>
        <v>19.029262542724602</v>
      </c>
      <c r="K72" s="89">
        <f>J72-F72</f>
        <v>0.93140124774155453</v>
      </c>
      <c r="L72" s="89">
        <f t="shared" si="14"/>
        <v>0.35321310457111599</v>
      </c>
      <c r="M72" s="86">
        <f t="shared" si="15"/>
        <v>0.78283865240087125</v>
      </c>
      <c r="O72" s="57"/>
      <c r="Y72" s="27"/>
      <c r="Z72" s="27"/>
      <c r="AC72" s="22"/>
      <c r="AH72" s="22"/>
      <c r="AI72" s="22"/>
    </row>
    <row r="73" spans="1:35" ht="15.75" customHeight="1" x14ac:dyDescent="0.35">
      <c r="A73" s="27" t="s">
        <v>81</v>
      </c>
      <c r="B73" s="85" t="s">
        <v>88</v>
      </c>
      <c r="C73" s="84" t="s">
        <v>9</v>
      </c>
      <c r="D73" s="85">
        <v>17.321084976296302</v>
      </c>
      <c r="E73" s="85">
        <v>17.9284782409568</v>
      </c>
      <c r="F73" s="86">
        <f t="shared" si="16"/>
        <v>17.624781608626549</v>
      </c>
      <c r="G73" s="87" t="s">
        <v>85</v>
      </c>
      <c r="H73" s="85">
        <v>19.3531799316406</v>
      </c>
      <c r="I73" s="85">
        <v>19.4782810211182</v>
      </c>
      <c r="J73" s="88">
        <f t="shared" si="13"/>
        <v>19.415730476379402</v>
      </c>
      <c r="K73" s="89">
        <f>J73-F73</f>
        <v>1.7909488677528529</v>
      </c>
      <c r="L73" s="89">
        <f t="shared" si="14"/>
        <v>1.2127607245824144</v>
      </c>
      <c r="M73" s="86">
        <f t="shared" si="15"/>
        <v>0.43144222235964763</v>
      </c>
      <c r="O73" s="57"/>
      <c r="Y73" s="27"/>
      <c r="Z73" s="27"/>
      <c r="AC73" s="22"/>
      <c r="AH73" s="22"/>
      <c r="AI73" s="22"/>
    </row>
    <row r="74" spans="1:35" ht="15.75" customHeight="1" x14ac:dyDescent="0.35">
      <c r="A74" s="27" t="s">
        <v>101</v>
      </c>
      <c r="B74" s="85" t="s">
        <v>89</v>
      </c>
      <c r="C74" s="84" t="s">
        <v>9</v>
      </c>
      <c r="D74" s="85">
        <v>17.101362238393602</v>
      </c>
      <c r="E74" s="85">
        <v>18.626224527822298</v>
      </c>
      <c r="F74" s="86">
        <f t="shared" si="16"/>
        <v>17.86379338310795</v>
      </c>
      <c r="G74" s="87" t="s">
        <v>85</v>
      </c>
      <c r="H74" s="85">
        <v>20.942895889282202</v>
      </c>
      <c r="I74" s="85">
        <v>20.920335769653299</v>
      </c>
      <c r="J74" s="88">
        <f t="shared" ref="J74:J80" si="26">AVERAGE(H74:I74)</f>
        <v>20.931615829467752</v>
      </c>
      <c r="K74" s="89">
        <f>J74-F74</f>
        <v>3.0678224463598021</v>
      </c>
      <c r="L74" s="89">
        <f t="shared" si="14"/>
        <v>2.4896343031893635</v>
      </c>
      <c r="M74" s="86">
        <f t="shared" si="15"/>
        <v>0.17805140150424753</v>
      </c>
      <c r="O74" s="57"/>
      <c r="Y74" s="27"/>
      <c r="Z74" s="27"/>
      <c r="AC74" s="22"/>
      <c r="AH74" s="22"/>
      <c r="AI74" s="22"/>
    </row>
    <row r="75" spans="1:35" ht="15.75" customHeight="1" x14ac:dyDescent="0.35">
      <c r="A75" s="27" t="s">
        <v>102</v>
      </c>
      <c r="B75" s="85" t="s">
        <v>89</v>
      </c>
      <c r="C75" s="84" t="s">
        <v>9</v>
      </c>
      <c r="D75" s="85">
        <v>17.318519592285156</v>
      </c>
      <c r="E75" s="85">
        <v>18.0081348419289</v>
      </c>
      <c r="F75" s="86">
        <f t="shared" si="16"/>
        <v>17.663327217107028</v>
      </c>
      <c r="G75" s="87" t="s">
        <v>85</v>
      </c>
      <c r="H75" s="85">
        <v>21.219333649681602</v>
      </c>
      <c r="I75" s="85">
        <v>22.0993537912832</v>
      </c>
      <c r="J75" s="88">
        <f t="shared" si="26"/>
        <v>21.659343720482401</v>
      </c>
      <c r="K75" s="89">
        <f>J75-F75</f>
        <v>3.9960165033753725</v>
      </c>
      <c r="L75" s="89">
        <f t="shared" si="14"/>
        <v>3.417828360204934</v>
      </c>
      <c r="M75" s="86">
        <f t="shared" si="15"/>
        <v>9.3568818048109292E-2</v>
      </c>
      <c r="O75" s="57"/>
    </row>
    <row r="76" spans="1:35" ht="15.75" customHeight="1" x14ac:dyDescent="0.35">
      <c r="A76" s="27" t="s">
        <v>103</v>
      </c>
      <c r="B76" s="85" t="s">
        <v>89</v>
      </c>
      <c r="C76" s="84" t="s">
        <v>9</v>
      </c>
      <c r="D76" s="85">
        <v>18.7228813191387</v>
      </c>
      <c r="E76" s="85">
        <v>19.101768593652299</v>
      </c>
      <c r="F76" s="86">
        <f t="shared" si="16"/>
        <v>18.912324956395501</v>
      </c>
      <c r="G76" s="87" t="s">
        <v>85</v>
      </c>
      <c r="H76" s="85">
        <v>18.390743257615199</v>
      </c>
      <c r="I76" s="85">
        <v>19.236686716543002</v>
      </c>
      <c r="J76" s="88">
        <f t="shared" si="26"/>
        <v>18.813714987079102</v>
      </c>
      <c r="K76" s="89">
        <f>J76-F76</f>
        <v>-9.8609969316399315E-2</v>
      </c>
      <c r="L76" s="89">
        <f t="shared" si="14"/>
        <v>-0.67679811248683786</v>
      </c>
      <c r="M76" s="86">
        <f t="shared" si="15"/>
        <v>1.5985879422353184</v>
      </c>
      <c r="O76" s="57"/>
    </row>
    <row r="77" spans="1:35" ht="15.75" customHeight="1" x14ac:dyDescent="0.35">
      <c r="A77" s="27" t="s">
        <v>104</v>
      </c>
      <c r="B77" s="85" t="s">
        <v>89</v>
      </c>
      <c r="C77" s="84" t="s">
        <v>9</v>
      </c>
      <c r="D77" s="85">
        <v>16.653736343383802</v>
      </c>
      <c r="E77" s="85">
        <v>16.795262908935499</v>
      </c>
      <c r="F77" s="86">
        <f t="shared" si="16"/>
        <v>16.724499626159648</v>
      </c>
      <c r="G77" s="87" t="s">
        <v>85</v>
      </c>
      <c r="H77" s="85">
        <v>20.939781288964799</v>
      </c>
      <c r="I77" s="85">
        <v>19.554431915383201</v>
      </c>
      <c r="J77" s="88">
        <f t="shared" si="26"/>
        <v>20.247106602174</v>
      </c>
      <c r="K77" s="89">
        <f>J77-F77</f>
        <v>3.5226069760143517</v>
      </c>
      <c r="L77" s="89">
        <f t="shared" si="14"/>
        <v>2.9444188328439131</v>
      </c>
      <c r="M77" s="86">
        <f t="shared" si="15"/>
        <v>0.12990970946974797</v>
      </c>
      <c r="O77" s="57"/>
    </row>
    <row r="78" spans="1:35" ht="15.5" customHeight="1" x14ac:dyDescent="0.35">
      <c r="A78" s="27" t="s">
        <v>105</v>
      </c>
      <c r="B78" s="85" t="s">
        <v>89</v>
      </c>
      <c r="C78" s="84" t="s">
        <v>9</v>
      </c>
      <c r="D78" s="85">
        <v>17.3159594726562</v>
      </c>
      <c r="E78" s="85">
        <v>16.1810152435303</v>
      </c>
      <c r="F78" s="86">
        <f t="shared" si="16"/>
        <v>16.74848735809325</v>
      </c>
      <c r="G78" s="87" t="s">
        <v>85</v>
      </c>
      <c r="H78" s="85">
        <v>19.726791382835899</v>
      </c>
      <c r="I78" s="85">
        <v>19.695262908945502</v>
      </c>
      <c r="J78" s="88">
        <f t="shared" si="26"/>
        <v>19.7110271458907</v>
      </c>
      <c r="K78" s="89">
        <f>J78-F78</f>
        <v>2.96253978779745</v>
      </c>
      <c r="L78" s="89">
        <f t="shared" si="14"/>
        <v>2.3843516446270114</v>
      </c>
      <c r="M78" s="86">
        <f t="shared" si="15"/>
        <v>0.19153080533379965</v>
      </c>
      <c r="O78" s="57"/>
    </row>
    <row r="79" spans="1:35" ht="15.75" customHeight="1" x14ac:dyDescent="0.35">
      <c r="A79" s="27" t="s">
        <v>106</v>
      </c>
      <c r="B79" s="85" t="s">
        <v>89</v>
      </c>
      <c r="C79" s="84" t="s">
        <v>9</v>
      </c>
      <c r="D79" s="85">
        <v>16.673736343383801</v>
      </c>
      <c r="E79" s="85">
        <v>16.694262908935499</v>
      </c>
      <c r="F79" s="86">
        <f t="shared" si="16"/>
        <v>16.68399962615965</v>
      </c>
      <c r="G79" s="87" t="s">
        <v>85</v>
      </c>
      <c r="H79" s="85">
        <v>20.939781188964801</v>
      </c>
      <c r="I79" s="85">
        <v>19.5544319152832</v>
      </c>
      <c r="J79" s="88">
        <f t="shared" si="26"/>
        <v>20.247106552124002</v>
      </c>
      <c r="K79" s="89">
        <f>J79-F79</f>
        <v>3.5631069259643517</v>
      </c>
      <c r="L79" s="89">
        <f t="shared" si="14"/>
        <v>2.9849187827939132</v>
      </c>
      <c r="M79" s="86">
        <f t="shared" si="15"/>
        <v>0.12631354149181592</v>
      </c>
      <c r="O79" s="57"/>
    </row>
    <row r="80" spans="1:35" ht="15.75" customHeight="1" x14ac:dyDescent="0.35">
      <c r="A80" s="27" t="s">
        <v>107</v>
      </c>
      <c r="B80" s="85" t="s">
        <v>89</v>
      </c>
      <c r="C80" s="84" t="s">
        <v>9</v>
      </c>
      <c r="D80" s="85">
        <v>17.295959482656201</v>
      </c>
      <c r="E80" s="85">
        <v>16.191015244520301</v>
      </c>
      <c r="F80" s="86">
        <f t="shared" si="16"/>
        <v>16.743487363588251</v>
      </c>
      <c r="G80" s="87" t="s">
        <v>85</v>
      </c>
      <c r="H80" s="85">
        <v>19.726791381835898</v>
      </c>
      <c r="I80" s="85">
        <v>19.695262908935501</v>
      </c>
      <c r="J80" s="88">
        <f t="shared" si="26"/>
        <v>19.7110271453857</v>
      </c>
      <c r="K80" s="89">
        <f>J80-F80</f>
        <v>2.9675397817974485</v>
      </c>
      <c r="L80" s="89">
        <f t="shared" si="14"/>
        <v>2.3893516386270099</v>
      </c>
      <c r="M80" s="86">
        <f t="shared" si="15"/>
        <v>0.19086815988077641</v>
      </c>
      <c r="O80" s="57"/>
    </row>
    <row r="81" spans="1:15" ht="15.75" customHeight="1" x14ac:dyDescent="0.35">
      <c r="A81" s="27" t="s">
        <v>108</v>
      </c>
      <c r="B81" s="85" t="s">
        <v>89</v>
      </c>
      <c r="C81" s="84" t="s">
        <v>9</v>
      </c>
      <c r="D81" s="85">
        <v>18.8486769104004</v>
      </c>
      <c r="E81" s="85">
        <v>18.761196166474601</v>
      </c>
      <c r="F81" s="86">
        <f t="shared" si="16"/>
        <v>18.804936538437502</v>
      </c>
      <c r="G81" s="87" t="s">
        <v>85</v>
      </c>
      <c r="H81" s="85">
        <v>22.271463394165</v>
      </c>
      <c r="I81" s="85">
        <v>21.291183472679698</v>
      </c>
      <c r="J81" s="88">
        <f>AVERAGE(H81:I81)</f>
        <v>21.781323433422351</v>
      </c>
      <c r="K81" s="89">
        <f>J81-F81</f>
        <v>2.9763868949848487</v>
      </c>
      <c r="L81" s="89">
        <f t="shared" si="14"/>
        <v>2.3981987518144101</v>
      </c>
      <c r="M81" s="86">
        <f t="shared" si="15"/>
        <v>0.18970127076635643</v>
      </c>
      <c r="O81" s="57"/>
    </row>
    <row r="82" spans="1:15" ht="15.75" customHeight="1" x14ac:dyDescent="0.35">
      <c r="A82" s="27" t="s">
        <v>109</v>
      </c>
      <c r="B82" s="85" t="s">
        <v>89</v>
      </c>
      <c r="C82" s="84" t="s">
        <v>9</v>
      </c>
      <c r="D82" s="85">
        <v>17.3159594726562</v>
      </c>
      <c r="E82" s="85">
        <v>16.1810152435303</v>
      </c>
      <c r="F82" s="86">
        <f t="shared" ref="F82:F83" si="27">AVERAGE(D82:E82)</f>
        <v>16.74848735809325</v>
      </c>
      <c r="G82" s="87" t="s">
        <v>85</v>
      </c>
      <c r="H82" s="85">
        <v>19.726791382835899</v>
      </c>
      <c r="I82" s="85">
        <v>19.695262908945502</v>
      </c>
      <c r="J82" s="88">
        <f t="shared" ref="J82:J83" si="28">AVERAGE(H82:I82)</f>
        <v>19.7110271458907</v>
      </c>
      <c r="K82" s="89">
        <f>J82-F82</f>
        <v>2.96253978779745</v>
      </c>
      <c r="L82" s="89">
        <f t="shared" si="14"/>
        <v>2.3843516446270114</v>
      </c>
      <c r="M82" s="86">
        <f t="shared" ref="M82:M83" si="29">2^-L82</f>
        <v>0.19153080533379965</v>
      </c>
      <c r="O82" s="57"/>
    </row>
    <row r="83" spans="1:15" ht="15.75" customHeight="1" x14ac:dyDescent="0.35">
      <c r="A83" s="27" t="s">
        <v>110</v>
      </c>
      <c r="B83" s="85" t="s">
        <v>89</v>
      </c>
      <c r="C83" s="84" t="s">
        <v>9</v>
      </c>
      <c r="D83" s="85">
        <v>16.673736343383801</v>
      </c>
      <c r="E83" s="85">
        <v>16.694262908935499</v>
      </c>
      <c r="F83" s="86">
        <f t="shared" si="27"/>
        <v>16.68399962615965</v>
      </c>
      <c r="G83" s="87" t="s">
        <v>85</v>
      </c>
      <c r="H83" s="85">
        <v>20.939781188964801</v>
      </c>
      <c r="I83" s="85">
        <v>19.5544319152832</v>
      </c>
      <c r="J83" s="88">
        <f t="shared" si="28"/>
        <v>20.247106552124002</v>
      </c>
      <c r="K83" s="89">
        <f>J83-F83</f>
        <v>3.5631069259643517</v>
      </c>
      <c r="L83" s="89">
        <f t="shared" si="14"/>
        <v>2.9849187827939132</v>
      </c>
      <c r="M83" s="86">
        <f t="shared" si="29"/>
        <v>0.12631354149181592</v>
      </c>
      <c r="O83" s="57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</sheetData>
  <mergeCells count="9">
    <mergeCell ref="H1:I2"/>
    <mergeCell ref="J1:J2"/>
    <mergeCell ref="K1:M1"/>
    <mergeCell ref="AC4:AC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0845-AA0D-4A6B-9BAE-63BA186E046C}">
  <dimension ref="A1:AL95"/>
  <sheetViews>
    <sheetView tabSelected="1" zoomScale="70" zoomScaleNormal="70" workbookViewId="0">
      <selection activeCell="N18" sqref="N18"/>
    </sheetView>
  </sheetViews>
  <sheetFormatPr defaultColWidth="14.453125" defaultRowHeight="14.5" x14ac:dyDescent="0.35"/>
  <cols>
    <col min="1" max="1" width="13.1796875" style="8" bestFit="1" customWidth="1"/>
    <col min="2" max="2" width="19.6328125" style="8" bestFit="1" customWidth="1"/>
    <col min="3" max="3" width="9.81640625" style="8" customWidth="1"/>
    <col min="4" max="4" width="12" style="8" bestFit="1" customWidth="1"/>
    <col min="5" max="5" width="12" style="8" customWidth="1"/>
    <col min="6" max="6" width="8.54296875" style="8" customWidth="1"/>
    <col min="7" max="7" width="11.81640625" style="8" customWidth="1"/>
    <col min="8" max="9" width="12" style="8" customWidth="1"/>
    <col min="10" max="10" width="8.54296875" style="8" customWidth="1"/>
    <col min="11" max="11" width="7.54296875" style="8" customWidth="1"/>
    <col min="12" max="12" width="8.1796875" style="8" customWidth="1"/>
    <col min="13" max="13" width="11" style="22" bestFit="1" customWidth="1"/>
    <col min="14" max="16384" width="14.453125" style="8"/>
  </cols>
  <sheetData>
    <row r="1" spans="1:38" ht="14.5" customHeight="1" x14ac:dyDescent="0.35">
      <c r="A1" s="58" t="s">
        <v>0</v>
      </c>
      <c r="B1" s="72"/>
      <c r="C1" s="59" t="s">
        <v>1</v>
      </c>
      <c r="D1" s="59" t="s">
        <v>2</v>
      </c>
      <c r="E1" s="90"/>
      <c r="F1" s="59" t="s">
        <v>83</v>
      </c>
      <c r="G1" s="59" t="s">
        <v>3</v>
      </c>
      <c r="H1" s="59" t="s">
        <v>2</v>
      </c>
      <c r="I1" s="90"/>
      <c r="J1" s="59" t="s">
        <v>4</v>
      </c>
      <c r="K1" s="59" t="s">
        <v>5</v>
      </c>
      <c r="L1" s="90"/>
      <c r="M1" s="90"/>
    </row>
    <row r="2" spans="1:38" ht="43" customHeight="1" x14ac:dyDescent="0.35">
      <c r="A2" s="91"/>
      <c r="B2" s="72" t="s">
        <v>112</v>
      </c>
      <c r="C2" s="90"/>
      <c r="D2" s="90"/>
      <c r="E2" s="90"/>
      <c r="F2" s="90"/>
      <c r="G2" s="90"/>
      <c r="H2" s="90"/>
      <c r="I2" s="90"/>
      <c r="J2" s="90"/>
      <c r="K2" s="72" t="s">
        <v>6</v>
      </c>
      <c r="L2" s="72" t="s">
        <v>7</v>
      </c>
      <c r="M2" s="72" t="s">
        <v>8</v>
      </c>
      <c r="S2" s="53" t="s">
        <v>39</v>
      </c>
      <c r="T2" s="13" t="s">
        <v>38</v>
      </c>
    </row>
    <row r="3" spans="1:38" ht="14.5" customHeight="1" x14ac:dyDescent="0.35">
      <c r="A3" s="65" t="s">
        <v>15</v>
      </c>
      <c r="B3" s="66" t="s">
        <v>86</v>
      </c>
      <c r="C3" s="65" t="s">
        <v>9</v>
      </c>
      <c r="D3" s="66">
        <v>17.295583471679699</v>
      </c>
      <c r="E3" s="66">
        <v>17.2959594726562</v>
      </c>
      <c r="F3" s="67">
        <f t="shared" ref="F3:F29" si="0">AVERAGE(D3:E3)</f>
        <v>17.295771472167949</v>
      </c>
      <c r="G3" s="68" t="s">
        <v>90</v>
      </c>
      <c r="H3" s="66">
        <v>17.440040588378899</v>
      </c>
      <c r="I3" s="66">
        <v>20.6525268554687</v>
      </c>
      <c r="J3" s="69">
        <f t="shared" ref="J3:J42" si="1">AVERAGE(H3:I3)</f>
        <v>19.0462837219238</v>
      </c>
      <c r="K3" s="69">
        <f>J3-F3</f>
        <v>1.7505122497558503</v>
      </c>
      <c r="L3" s="69">
        <f t="shared" ref="L3:L42" si="2">K3-$T$7</f>
        <v>-0.25668786923502118</v>
      </c>
      <c r="M3" s="67">
        <f t="shared" ref="M3:M41" si="3">2^-L3</f>
        <v>1.1947326934165936</v>
      </c>
      <c r="S3" s="34"/>
      <c r="T3" s="34"/>
    </row>
    <row r="4" spans="1:38" x14ac:dyDescent="0.35">
      <c r="A4" s="65" t="s">
        <v>16</v>
      </c>
      <c r="B4" s="66" t="s">
        <v>86</v>
      </c>
      <c r="C4" s="65" t="s">
        <v>9</v>
      </c>
      <c r="D4" s="66">
        <v>18.6555268554687</v>
      </c>
      <c r="E4" s="66">
        <v>18.440940588378901</v>
      </c>
      <c r="F4" s="67">
        <f t="shared" si="0"/>
        <v>18.5482337219238</v>
      </c>
      <c r="G4" s="68" t="s">
        <v>90</v>
      </c>
      <c r="H4" s="66">
        <v>20.939781188964801</v>
      </c>
      <c r="I4" s="66">
        <v>19.5544319152832</v>
      </c>
      <c r="J4" s="69">
        <f t="shared" si="1"/>
        <v>20.247106552124002</v>
      </c>
      <c r="K4" s="69">
        <f>J4-F4</f>
        <v>1.6988728302002016</v>
      </c>
      <c r="L4" s="69">
        <f t="shared" si="2"/>
        <v>-0.30832728879066984</v>
      </c>
      <c r="M4" s="67">
        <f t="shared" si="3"/>
        <v>1.238271172310387</v>
      </c>
      <c r="R4" s="8" t="s">
        <v>10</v>
      </c>
      <c r="S4" s="54">
        <f>AVERAGE(M3:M42)</f>
        <v>1.0997982199174159</v>
      </c>
      <c r="T4" s="55">
        <f>AVERAGE(M44:M81)</f>
        <v>1.1456423558206303</v>
      </c>
      <c r="U4" s="8">
        <f>(S4/T4)</f>
        <v>0.95998390276835044</v>
      </c>
      <c r="W4" s="27"/>
      <c r="Y4" s="27"/>
      <c r="Z4" s="27"/>
      <c r="AA4" s="22"/>
      <c r="AC4" s="56"/>
      <c r="AH4" s="22"/>
      <c r="AI4" s="33"/>
    </row>
    <row r="5" spans="1:38" ht="14.5" customHeight="1" x14ac:dyDescent="0.35">
      <c r="A5" s="65" t="s">
        <v>17</v>
      </c>
      <c r="B5" s="66" t="s">
        <v>86</v>
      </c>
      <c r="C5" s="65" t="s">
        <v>9</v>
      </c>
      <c r="D5" s="66">
        <v>17.818395694624002</v>
      </c>
      <c r="E5" s="66">
        <v>17.070758819580099</v>
      </c>
      <c r="F5" s="67">
        <f t="shared" si="0"/>
        <v>17.444577257102051</v>
      </c>
      <c r="G5" s="68" t="s">
        <v>90</v>
      </c>
      <c r="H5" s="66">
        <v>21.259090423583999</v>
      </c>
      <c r="I5" s="66">
        <v>20.936632156372099</v>
      </c>
      <c r="J5" s="69">
        <f t="shared" si="1"/>
        <v>21.097861289978049</v>
      </c>
      <c r="K5" s="69">
        <f>J5-F5</f>
        <v>3.6532840328759981</v>
      </c>
      <c r="L5" s="69">
        <f t="shared" si="2"/>
        <v>1.6460839138851266</v>
      </c>
      <c r="M5" s="67">
        <f t="shared" si="3"/>
        <v>0.3195062562834054</v>
      </c>
      <c r="R5" s="8" t="s">
        <v>12</v>
      </c>
      <c r="S5" s="54">
        <f>STDEV(M3:M42)</f>
        <v>0.42334504825276126</v>
      </c>
      <c r="T5" s="55">
        <f>STDEV(M44:M81)</f>
        <v>0.55096698540440292</v>
      </c>
      <c r="W5" s="27"/>
      <c r="Y5" s="27"/>
      <c r="Z5" s="27"/>
      <c r="AA5" s="22"/>
      <c r="AC5" s="1"/>
      <c r="AH5" s="22"/>
      <c r="AI5" s="22"/>
    </row>
    <row r="6" spans="1:38" x14ac:dyDescent="0.35">
      <c r="A6" s="65" t="s">
        <v>18</v>
      </c>
      <c r="B6" s="66" t="s">
        <v>86</v>
      </c>
      <c r="C6" s="65" t="s">
        <v>9</v>
      </c>
      <c r="D6" s="66">
        <v>17.205915451949799</v>
      </c>
      <c r="E6" s="66">
        <v>17.952716847992601</v>
      </c>
      <c r="F6" s="67">
        <f t="shared" si="0"/>
        <v>17.579316149971199</v>
      </c>
      <c r="G6" s="68" t="s">
        <v>90</v>
      </c>
      <c r="H6" s="66">
        <v>20.070758819580099</v>
      </c>
      <c r="I6" s="66">
        <v>21.918395614624</v>
      </c>
      <c r="J6" s="69">
        <f t="shared" si="1"/>
        <v>20.994577217102048</v>
      </c>
      <c r="K6" s="69">
        <f>J6-F6</f>
        <v>3.4152610671308494</v>
      </c>
      <c r="L6" s="69">
        <f t="shared" si="2"/>
        <v>1.408060948139978</v>
      </c>
      <c r="M6" s="67">
        <f t="shared" si="3"/>
        <v>0.37681780799638853</v>
      </c>
      <c r="R6" s="8" t="s">
        <v>13</v>
      </c>
      <c r="S6" s="8">
        <f>S5/SQRT(10)</f>
        <v>0.13387345886326113</v>
      </c>
      <c r="T6" s="8">
        <f>T5/SQRT(10)</f>
        <v>0.17423105894346608</v>
      </c>
      <c r="W6" s="27"/>
      <c r="X6" s="13"/>
      <c r="Y6" s="27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4.5" customHeight="1" x14ac:dyDescent="0.35">
      <c r="A7" s="65" t="s">
        <v>19</v>
      </c>
      <c r="B7" s="66" t="s">
        <v>86</v>
      </c>
      <c r="C7" s="65" t="s">
        <v>9</v>
      </c>
      <c r="D7" s="66">
        <v>18.7458999004395</v>
      </c>
      <c r="E7" s="66">
        <v>18.8813800811768</v>
      </c>
      <c r="F7" s="67">
        <f t="shared" si="0"/>
        <v>18.813639990808149</v>
      </c>
      <c r="G7" s="68" t="s">
        <v>90</v>
      </c>
      <c r="H7" s="66">
        <v>20.697750091552699</v>
      </c>
      <c r="I7" s="66">
        <v>20.7248813484191</v>
      </c>
      <c r="J7" s="69">
        <f t="shared" si="1"/>
        <v>20.711315719985897</v>
      </c>
      <c r="K7" s="69">
        <f>J7-F7</f>
        <v>1.8976757291777488</v>
      </c>
      <c r="L7" s="69">
        <f t="shared" si="2"/>
        <v>-0.10952438981312262</v>
      </c>
      <c r="M7" s="67">
        <f t="shared" si="3"/>
        <v>1.0788725082804642</v>
      </c>
      <c r="R7" s="8" t="s">
        <v>14</v>
      </c>
      <c r="T7" s="55">
        <f>AVERAGE(K3:K42)</f>
        <v>2.0072001189908715</v>
      </c>
      <c r="W7" s="27"/>
      <c r="X7" s="13"/>
      <c r="Y7" s="27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x14ac:dyDescent="0.35">
      <c r="A8" s="65" t="s">
        <v>20</v>
      </c>
      <c r="B8" s="66" t="s">
        <v>86</v>
      </c>
      <c r="C8" s="65" t="s">
        <v>9</v>
      </c>
      <c r="D8" s="66">
        <v>17.3707588195801</v>
      </c>
      <c r="E8" s="66">
        <v>17.918395614624</v>
      </c>
      <c r="F8" s="67">
        <f t="shared" si="0"/>
        <v>17.64457721710205</v>
      </c>
      <c r="G8" s="68" t="s">
        <v>90</v>
      </c>
      <c r="H8" s="66">
        <v>19.980653762817401</v>
      </c>
      <c r="I8" s="66">
        <v>19.101768493652301</v>
      </c>
      <c r="J8" s="69">
        <f t="shared" si="1"/>
        <v>19.541211128234849</v>
      </c>
      <c r="K8" s="69">
        <f>J8-F8</f>
        <v>1.896633911132799</v>
      </c>
      <c r="L8" s="69">
        <f t="shared" si="2"/>
        <v>-0.11056620785807247</v>
      </c>
      <c r="M8" s="67">
        <f t="shared" si="3"/>
        <v>1.0796518793519798</v>
      </c>
      <c r="W8" s="27"/>
      <c r="X8" s="13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13"/>
      <c r="AK8" s="13"/>
      <c r="AL8" s="13"/>
    </row>
    <row r="9" spans="1:38" x14ac:dyDescent="0.35">
      <c r="A9" s="65" t="s">
        <v>26</v>
      </c>
      <c r="B9" s="66" t="s">
        <v>86</v>
      </c>
      <c r="C9" s="65" t="s">
        <v>9</v>
      </c>
      <c r="D9" s="66">
        <v>17.295583471679699</v>
      </c>
      <c r="E9" s="66">
        <v>17.2959594726562</v>
      </c>
      <c r="F9" s="67">
        <f t="shared" ref="F9:F11" si="4">AVERAGE(D9:E9)</f>
        <v>17.295771472167949</v>
      </c>
      <c r="G9" s="68" t="s">
        <v>90</v>
      </c>
      <c r="H9" s="66">
        <v>17.440040588378899</v>
      </c>
      <c r="I9" s="66">
        <v>20.6525268554687</v>
      </c>
      <c r="J9" s="69">
        <f t="shared" ref="J9:J11" si="5">AVERAGE(H9:I9)</f>
        <v>19.0462837219238</v>
      </c>
      <c r="K9" s="69">
        <f>J9-F9</f>
        <v>1.7505122497558503</v>
      </c>
      <c r="L9" s="69">
        <f t="shared" si="2"/>
        <v>-0.25668786923502118</v>
      </c>
      <c r="M9" s="67">
        <f t="shared" ref="M9:M11" si="6">2^-L9</f>
        <v>1.1947326934165936</v>
      </c>
      <c r="W9" s="27"/>
      <c r="X9" s="13"/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13"/>
      <c r="AK9" s="13"/>
      <c r="AL9" s="13"/>
    </row>
    <row r="10" spans="1:38" x14ac:dyDescent="0.35">
      <c r="A10" s="65" t="s">
        <v>27</v>
      </c>
      <c r="B10" s="66" t="s">
        <v>86</v>
      </c>
      <c r="C10" s="65" t="s">
        <v>9</v>
      </c>
      <c r="D10" s="66">
        <v>18.6555268554687</v>
      </c>
      <c r="E10" s="66">
        <v>18.440940588378901</v>
      </c>
      <c r="F10" s="67">
        <f t="shared" si="4"/>
        <v>18.5482337219238</v>
      </c>
      <c r="G10" s="68" t="s">
        <v>90</v>
      </c>
      <c r="H10" s="66">
        <v>20.939781188964801</v>
      </c>
      <c r="I10" s="66">
        <v>19.5544319152832</v>
      </c>
      <c r="J10" s="69">
        <f t="shared" si="5"/>
        <v>20.247106552124002</v>
      </c>
      <c r="K10" s="69">
        <f>J10-F10</f>
        <v>1.6988728302002016</v>
      </c>
      <c r="L10" s="69">
        <f t="shared" si="2"/>
        <v>-0.30832728879066984</v>
      </c>
      <c r="M10" s="67">
        <f t="shared" si="6"/>
        <v>1.238271172310387</v>
      </c>
      <c r="W10" s="27"/>
      <c r="X10" s="13"/>
      <c r="Y10" s="27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13"/>
      <c r="AK10" s="13"/>
      <c r="AL10" s="13"/>
    </row>
    <row r="11" spans="1:38" x14ac:dyDescent="0.35">
      <c r="A11" s="65" t="s">
        <v>28</v>
      </c>
      <c r="B11" s="66" t="s">
        <v>86</v>
      </c>
      <c r="C11" s="65" t="s">
        <v>9</v>
      </c>
      <c r="D11" s="66">
        <v>18.7458999004395</v>
      </c>
      <c r="E11" s="66">
        <v>18.8813800811768</v>
      </c>
      <c r="F11" s="67">
        <f t="shared" si="4"/>
        <v>18.813639990808149</v>
      </c>
      <c r="G11" s="68" t="s">
        <v>90</v>
      </c>
      <c r="H11" s="66">
        <v>20.697750091552699</v>
      </c>
      <c r="I11" s="66">
        <v>20.7248813484191</v>
      </c>
      <c r="J11" s="69">
        <f t="shared" si="5"/>
        <v>20.711315719985897</v>
      </c>
      <c r="K11" s="69">
        <f>J11-F11</f>
        <v>1.8976757291777488</v>
      </c>
      <c r="L11" s="69">
        <f t="shared" si="2"/>
        <v>-0.10952438981312262</v>
      </c>
      <c r="M11" s="67">
        <f t="shared" si="6"/>
        <v>1.0788725082804642</v>
      </c>
      <c r="W11" s="27"/>
      <c r="X11" s="13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13"/>
      <c r="AK11" s="13"/>
      <c r="AL11" s="13"/>
    </row>
    <row r="12" spans="1:38" ht="14.5" customHeight="1" x14ac:dyDescent="0.35">
      <c r="A12" s="65" t="s">
        <v>40</v>
      </c>
      <c r="B12" s="66" t="s">
        <v>86</v>
      </c>
      <c r="C12" s="65" t="s">
        <v>9</v>
      </c>
      <c r="D12" s="66">
        <v>17.597593754760702</v>
      </c>
      <c r="E12" s="66">
        <v>17.627231597900401</v>
      </c>
      <c r="F12" s="67">
        <f t="shared" si="0"/>
        <v>17.61241267633055</v>
      </c>
      <c r="G12" s="68" t="s">
        <v>90</v>
      </c>
      <c r="H12" s="66">
        <v>19.390743255615199</v>
      </c>
      <c r="I12" s="66">
        <v>19.008134841918899</v>
      </c>
      <c r="J12" s="69">
        <f t="shared" si="1"/>
        <v>19.199439048767047</v>
      </c>
      <c r="K12" s="69">
        <f>J12-F12</f>
        <v>1.5870263724364975</v>
      </c>
      <c r="L12" s="69">
        <f t="shared" si="2"/>
        <v>-0.42017374655437401</v>
      </c>
      <c r="M12" s="67">
        <f t="shared" si="3"/>
        <v>1.3380886936924237</v>
      </c>
      <c r="W12" s="27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8" x14ac:dyDescent="0.35">
      <c r="A13" s="65" t="s">
        <v>41</v>
      </c>
      <c r="B13" s="66" t="s">
        <v>87</v>
      </c>
      <c r="C13" s="65" t="s">
        <v>9</v>
      </c>
      <c r="D13" s="66">
        <v>17.859676910400399</v>
      </c>
      <c r="E13" s="66">
        <v>17.761196136474599</v>
      </c>
      <c r="F13" s="67">
        <f t="shared" si="0"/>
        <v>17.810436523437499</v>
      </c>
      <c r="G13" s="68" t="s">
        <v>90</v>
      </c>
      <c r="H13" s="66">
        <v>19.5975017547607</v>
      </c>
      <c r="I13" s="66">
        <v>19.627231597900401</v>
      </c>
      <c r="J13" s="69">
        <f t="shared" si="1"/>
        <v>19.612366676330552</v>
      </c>
      <c r="K13" s="69">
        <f>J13-F13</f>
        <v>1.8019301528930534</v>
      </c>
      <c r="L13" s="69">
        <f t="shared" si="2"/>
        <v>-0.20526996609781811</v>
      </c>
      <c r="M13" s="67">
        <f t="shared" si="3"/>
        <v>1.1529020648429444</v>
      </c>
    </row>
    <row r="14" spans="1:38" ht="14.5" customHeight="1" x14ac:dyDescent="0.35">
      <c r="A14" s="65" t="s">
        <v>42</v>
      </c>
      <c r="B14" s="66" t="s">
        <v>87</v>
      </c>
      <c r="C14" s="65" t="s">
        <v>9</v>
      </c>
      <c r="D14" s="66">
        <v>17.726791381835898</v>
      </c>
      <c r="E14" s="66">
        <v>17.695262998935501</v>
      </c>
      <c r="F14" s="67">
        <f t="shared" si="0"/>
        <v>17.7110271903857</v>
      </c>
      <c r="G14" s="68" t="s">
        <v>90</v>
      </c>
      <c r="H14" s="66">
        <v>19.333017547607</v>
      </c>
      <c r="I14" s="66">
        <v>18.99976543</v>
      </c>
      <c r="J14" s="69">
        <f t="shared" si="1"/>
        <v>19.166391488803498</v>
      </c>
      <c r="K14" s="69">
        <f>J14-F14</f>
        <v>1.4553642984177984</v>
      </c>
      <c r="L14" s="69">
        <f t="shared" si="2"/>
        <v>-0.55183582057307312</v>
      </c>
      <c r="M14" s="67">
        <f t="shared" si="3"/>
        <v>1.4659499218522483</v>
      </c>
      <c r="R14" s="7"/>
    </row>
    <row r="15" spans="1:38" ht="14.5" customHeight="1" x14ac:dyDescent="0.35">
      <c r="A15" s="65" t="s">
        <v>43</v>
      </c>
      <c r="B15" s="66" t="s">
        <v>87</v>
      </c>
      <c r="C15" s="65" t="s">
        <v>9</v>
      </c>
      <c r="D15" s="66">
        <v>18.561183471679701</v>
      </c>
      <c r="E15" s="66">
        <v>17.295959476656201</v>
      </c>
      <c r="F15" s="67">
        <f t="shared" si="0"/>
        <v>17.928571474167953</v>
      </c>
      <c r="G15" s="68" t="s">
        <v>90</v>
      </c>
      <c r="H15" s="66">
        <v>19.440941588378902</v>
      </c>
      <c r="I15" s="66">
        <v>19.6525368554687</v>
      </c>
      <c r="J15" s="69">
        <f t="shared" si="1"/>
        <v>19.546739221923801</v>
      </c>
      <c r="K15" s="69">
        <f>J15-F15</f>
        <v>1.618167747755848</v>
      </c>
      <c r="L15" s="69">
        <f t="shared" si="2"/>
        <v>-0.38903237123502343</v>
      </c>
      <c r="M15" s="67">
        <f t="shared" si="3"/>
        <v>1.309514805686792</v>
      </c>
      <c r="R15" s="7"/>
    </row>
    <row r="16" spans="1:38" ht="14.5" customHeight="1" x14ac:dyDescent="0.35">
      <c r="A16" s="65" t="s">
        <v>44</v>
      </c>
      <c r="B16" s="66" t="s">
        <v>87</v>
      </c>
      <c r="C16" s="65" t="s">
        <v>9</v>
      </c>
      <c r="D16" s="66">
        <v>18.657526855468699</v>
      </c>
      <c r="E16" s="66">
        <v>18.449040588378899</v>
      </c>
      <c r="F16" s="67">
        <f t="shared" si="0"/>
        <v>18.553283721923798</v>
      </c>
      <c r="G16" s="68" t="s">
        <v>90</v>
      </c>
      <c r="H16" s="66">
        <v>19.9397813889648</v>
      </c>
      <c r="I16" s="66">
        <v>18.554431995283199</v>
      </c>
      <c r="J16" s="69">
        <f t="shared" si="1"/>
        <v>19.247106692123999</v>
      </c>
      <c r="K16" s="69">
        <f>J16-F16</f>
        <v>0.69382297020020189</v>
      </c>
      <c r="L16" s="69">
        <f t="shared" si="2"/>
        <v>-1.3133771487906696</v>
      </c>
      <c r="M16" s="67">
        <f t="shared" si="3"/>
        <v>2.4852261655378851</v>
      </c>
    </row>
    <row r="17" spans="1:13" ht="14.5" customHeight="1" x14ac:dyDescent="0.35">
      <c r="A17" s="65" t="s">
        <v>45</v>
      </c>
      <c r="B17" s="66" t="s">
        <v>87</v>
      </c>
      <c r="C17" s="65" t="s">
        <v>9</v>
      </c>
      <c r="D17" s="66">
        <v>17.726791381835898</v>
      </c>
      <c r="E17" s="66">
        <v>17.695262998935501</v>
      </c>
      <c r="F17" s="67">
        <f t="shared" ref="F17:F19" si="7">AVERAGE(D17:E17)</f>
        <v>17.7110271903857</v>
      </c>
      <c r="G17" s="68" t="s">
        <v>90</v>
      </c>
      <c r="H17" s="66">
        <v>19.333017547607</v>
      </c>
      <c r="I17" s="66">
        <v>18.99976543</v>
      </c>
      <c r="J17" s="69">
        <f t="shared" ref="J17:J19" si="8">AVERAGE(H17:I17)</f>
        <v>19.166391488803498</v>
      </c>
      <c r="K17" s="69">
        <f>J17-F17</f>
        <v>1.4553642984177984</v>
      </c>
      <c r="L17" s="69">
        <f t="shared" si="2"/>
        <v>-0.55183582057307312</v>
      </c>
      <c r="M17" s="67">
        <f t="shared" ref="M17:M19" si="9">2^-L17</f>
        <v>1.4659499218522483</v>
      </c>
    </row>
    <row r="18" spans="1:13" ht="14.5" customHeight="1" x14ac:dyDescent="0.35">
      <c r="A18" s="65" t="s">
        <v>46</v>
      </c>
      <c r="B18" s="66" t="s">
        <v>87</v>
      </c>
      <c r="C18" s="65" t="s">
        <v>9</v>
      </c>
      <c r="D18" s="66">
        <v>18.561183471679701</v>
      </c>
      <c r="E18" s="66">
        <v>17.295959476656201</v>
      </c>
      <c r="F18" s="67">
        <f t="shared" si="7"/>
        <v>17.928571474167953</v>
      </c>
      <c r="G18" s="68" t="s">
        <v>90</v>
      </c>
      <c r="H18" s="66">
        <v>19.440941588378902</v>
      </c>
      <c r="I18" s="66">
        <v>19.6525368554687</v>
      </c>
      <c r="J18" s="69">
        <f t="shared" si="8"/>
        <v>19.546739221923801</v>
      </c>
      <c r="K18" s="69">
        <f>J18-F18</f>
        <v>1.618167747755848</v>
      </c>
      <c r="L18" s="69">
        <f t="shared" si="2"/>
        <v>-0.38903237123502343</v>
      </c>
      <c r="M18" s="67">
        <f t="shared" si="9"/>
        <v>1.309514805686792</v>
      </c>
    </row>
    <row r="19" spans="1:13" ht="14.5" customHeight="1" x14ac:dyDescent="0.35">
      <c r="A19" s="65" t="s">
        <v>47</v>
      </c>
      <c r="B19" s="66" t="s">
        <v>87</v>
      </c>
      <c r="C19" s="65" t="s">
        <v>9</v>
      </c>
      <c r="D19" s="66">
        <v>17.858395614624001</v>
      </c>
      <c r="E19" s="66">
        <v>17.078758819580099</v>
      </c>
      <c r="F19" s="67">
        <f t="shared" si="7"/>
        <v>17.468577217102052</v>
      </c>
      <c r="G19" s="68" t="s">
        <v>90</v>
      </c>
      <c r="H19" s="66">
        <v>21.259099423584001</v>
      </c>
      <c r="I19" s="66">
        <v>20.936632456372099</v>
      </c>
      <c r="J19" s="69">
        <f t="shared" si="8"/>
        <v>21.09786593997805</v>
      </c>
      <c r="K19" s="69">
        <f>J19-F19</f>
        <v>3.629288722875998</v>
      </c>
      <c r="L19" s="69">
        <f t="shared" si="2"/>
        <v>1.6220886038851265</v>
      </c>
      <c r="M19" s="67">
        <f t="shared" si="9"/>
        <v>0.32486481325546218</v>
      </c>
    </row>
    <row r="20" spans="1:13" ht="14.5" customHeight="1" x14ac:dyDescent="0.35">
      <c r="A20" s="65" t="s">
        <v>48</v>
      </c>
      <c r="B20" s="66" t="s">
        <v>87</v>
      </c>
      <c r="C20" s="65" t="s">
        <v>9</v>
      </c>
      <c r="D20" s="66">
        <v>17.858395614624001</v>
      </c>
      <c r="E20" s="66">
        <v>17.078758819580099</v>
      </c>
      <c r="F20" s="67">
        <f t="shared" si="0"/>
        <v>17.468577217102052</v>
      </c>
      <c r="G20" s="68" t="s">
        <v>90</v>
      </c>
      <c r="H20" s="66">
        <v>21.259099423584001</v>
      </c>
      <c r="I20" s="66">
        <v>20.936632456372099</v>
      </c>
      <c r="J20" s="69">
        <f t="shared" si="1"/>
        <v>21.09786593997805</v>
      </c>
      <c r="K20" s="69">
        <f>J20-F20</f>
        <v>3.629288722875998</v>
      </c>
      <c r="L20" s="69">
        <f t="shared" si="2"/>
        <v>1.6220886038851265</v>
      </c>
      <c r="M20" s="67">
        <f t="shared" si="3"/>
        <v>0.32486481325546218</v>
      </c>
    </row>
    <row r="21" spans="1:13" ht="14.5" customHeight="1" x14ac:dyDescent="0.35">
      <c r="A21" s="65" t="s">
        <v>49</v>
      </c>
      <c r="B21" s="66" t="s">
        <v>87</v>
      </c>
      <c r="C21" s="65" t="s">
        <v>9</v>
      </c>
      <c r="D21" s="66">
        <v>18.255915451049798</v>
      </c>
      <c r="E21" s="66">
        <v>18.952716897392602</v>
      </c>
      <c r="F21" s="67">
        <f t="shared" si="0"/>
        <v>18.6043161742212</v>
      </c>
      <c r="G21" s="68" t="s">
        <v>90</v>
      </c>
      <c r="H21" s="66">
        <v>20.0737588195801</v>
      </c>
      <c r="I21" s="66">
        <v>21.918395694624</v>
      </c>
      <c r="J21" s="69">
        <f t="shared" si="1"/>
        <v>20.996077257102051</v>
      </c>
      <c r="K21" s="69">
        <f>J21-F21</f>
        <v>2.3917610828808513</v>
      </c>
      <c r="L21" s="69">
        <f t="shared" si="2"/>
        <v>0.38456096388997985</v>
      </c>
      <c r="M21" s="67">
        <f t="shared" si="3"/>
        <v>0.7660120733028738</v>
      </c>
    </row>
    <row r="22" spans="1:13" ht="14.5" customHeight="1" x14ac:dyDescent="0.35">
      <c r="A22" s="65" t="s">
        <v>50</v>
      </c>
      <c r="B22" s="66" t="s">
        <v>87</v>
      </c>
      <c r="C22" s="65" t="s">
        <v>9</v>
      </c>
      <c r="D22" s="66">
        <v>18.745899230439498</v>
      </c>
      <c r="E22" s="66">
        <v>18.8813800811769</v>
      </c>
      <c r="F22" s="67">
        <f t="shared" si="0"/>
        <v>18.813639655808199</v>
      </c>
      <c r="G22" s="68" t="s">
        <v>90</v>
      </c>
      <c r="H22" s="66">
        <v>20.697750991552699</v>
      </c>
      <c r="I22" s="66">
        <v>20.724881348449099</v>
      </c>
      <c r="J22" s="69">
        <f t="shared" si="1"/>
        <v>20.711316170000899</v>
      </c>
      <c r="K22" s="69">
        <f>J22-F22</f>
        <v>1.8976765141926997</v>
      </c>
      <c r="L22" s="69">
        <f t="shared" si="2"/>
        <v>-0.1095236047981718</v>
      </c>
      <c r="M22" s="67">
        <f t="shared" si="3"/>
        <v>1.0788719212327551</v>
      </c>
    </row>
    <row r="23" spans="1:13" ht="14.5" customHeight="1" x14ac:dyDescent="0.35">
      <c r="A23" s="65" t="s">
        <v>51</v>
      </c>
      <c r="B23" s="66" t="s">
        <v>88</v>
      </c>
      <c r="C23" s="65" t="s">
        <v>9</v>
      </c>
      <c r="D23" s="66">
        <v>18.3797588195801</v>
      </c>
      <c r="E23" s="66">
        <v>17.918395614693999</v>
      </c>
      <c r="F23" s="67">
        <f t="shared" si="0"/>
        <v>18.149077217137048</v>
      </c>
      <c r="G23" s="68" t="s">
        <v>90</v>
      </c>
      <c r="H23" s="66">
        <v>19.989653762817401</v>
      </c>
      <c r="I23" s="66">
        <v>19.1417684936523</v>
      </c>
      <c r="J23" s="69">
        <f t="shared" si="1"/>
        <v>19.565711128234852</v>
      </c>
      <c r="K23" s="69">
        <f>J23-F23</f>
        <v>1.4166339110978043</v>
      </c>
      <c r="L23" s="69">
        <f t="shared" si="2"/>
        <v>-0.59056620789306713</v>
      </c>
      <c r="M23" s="67">
        <f t="shared" si="3"/>
        <v>1.505837620626012</v>
      </c>
    </row>
    <row r="24" spans="1:13" ht="14.5" customHeight="1" x14ac:dyDescent="0.35">
      <c r="A24" s="65" t="s">
        <v>52</v>
      </c>
      <c r="B24" s="66" t="s">
        <v>88</v>
      </c>
      <c r="C24" s="65" t="s">
        <v>9</v>
      </c>
      <c r="D24" s="66">
        <v>17.5975917547607</v>
      </c>
      <c r="E24" s="66">
        <v>17.927831597900401</v>
      </c>
      <c r="F24" s="67">
        <f t="shared" si="0"/>
        <v>17.76271167633055</v>
      </c>
      <c r="G24" s="68" t="s">
        <v>90</v>
      </c>
      <c r="H24" s="66">
        <v>19.3947432556152</v>
      </c>
      <c r="I24" s="66">
        <v>19.008134841998899</v>
      </c>
      <c r="J24" s="69">
        <f t="shared" si="1"/>
        <v>19.20143904880705</v>
      </c>
      <c r="K24" s="69">
        <f>J24-F24</f>
        <v>1.4387273724764995</v>
      </c>
      <c r="L24" s="69">
        <f t="shared" si="2"/>
        <v>-0.56847274651437196</v>
      </c>
      <c r="M24" s="67">
        <f t="shared" si="3"/>
        <v>1.4829528685113098</v>
      </c>
    </row>
    <row r="25" spans="1:13" ht="14.5" customHeight="1" x14ac:dyDescent="0.35">
      <c r="A25" s="65" t="s">
        <v>53</v>
      </c>
      <c r="B25" s="66" t="s">
        <v>88</v>
      </c>
      <c r="C25" s="65" t="s">
        <v>9</v>
      </c>
      <c r="D25" s="66">
        <v>18.858676910400401</v>
      </c>
      <c r="E25" s="66">
        <v>18.7699961364746</v>
      </c>
      <c r="F25" s="67">
        <f t="shared" si="0"/>
        <v>18.8143365234375</v>
      </c>
      <c r="G25" s="68" t="s">
        <v>90</v>
      </c>
      <c r="H25" s="66">
        <v>20.597509754760701</v>
      </c>
      <c r="I25" s="66">
        <v>20.6272315979094</v>
      </c>
      <c r="J25" s="69">
        <f t="shared" si="1"/>
        <v>20.61237067633505</v>
      </c>
      <c r="K25" s="69">
        <f>J25-F25</f>
        <v>1.7980341528975501</v>
      </c>
      <c r="L25" s="69">
        <f t="shared" si="2"/>
        <v>-0.20916596609332139</v>
      </c>
      <c r="M25" s="67">
        <f t="shared" si="3"/>
        <v>1.1560196861730923</v>
      </c>
    </row>
    <row r="26" spans="1:13" ht="14.5" customHeight="1" x14ac:dyDescent="0.35">
      <c r="A26" s="65" t="s">
        <v>54</v>
      </c>
      <c r="B26" s="66" t="s">
        <v>88</v>
      </c>
      <c r="C26" s="65" t="s">
        <v>9</v>
      </c>
      <c r="D26" s="66">
        <v>17.7967993818359</v>
      </c>
      <c r="E26" s="66">
        <v>17.6952629989357</v>
      </c>
      <c r="F26" s="67">
        <f t="shared" si="0"/>
        <v>17.7460311903858</v>
      </c>
      <c r="G26" s="68" t="s">
        <v>90</v>
      </c>
      <c r="H26" s="66">
        <v>19.333017547647</v>
      </c>
      <c r="I26" s="66">
        <v>18.999765490000001</v>
      </c>
      <c r="J26" s="69">
        <f t="shared" si="1"/>
        <v>19.166391518823502</v>
      </c>
      <c r="K26" s="69">
        <f>J26-F26</f>
        <v>1.4203603284377024</v>
      </c>
      <c r="L26" s="69">
        <f t="shared" si="2"/>
        <v>-0.58683979055316904</v>
      </c>
      <c r="M26" s="67">
        <f t="shared" si="3"/>
        <v>1.5019531276977809</v>
      </c>
    </row>
    <row r="27" spans="1:13" ht="14.5" customHeight="1" x14ac:dyDescent="0.35">
      <c r="A27" s="65" t="s">
        <v>55</v>
      </c>
      <c r="B27" s="66" t="s">
        <v>88</v>
      </c>
      <c r="C27" s="65" t="s">
        <v>9</v>
      </c>
      <c r="D27" s="66">
        <v>17.5975917547607</v>
      </c>
      <c r="E27" s="66">
        <v>17.927831597900401</v>
      </c>
      <c r="F27" s="67">
        <f t="shared" ref="F27:F28" si="10">AVERAGE(D27:E27)</f>
        <v>17.76271167633055</v>
      </c>
      <c r="G27" s="68" t="s">
        <v>90</v>
      </c>
      <c r="H27" s="66">
        <v>19.3947432556152</v>
      </c>
      <c r="I27" s="66">
        <v>19.008134841998899</v>
      </c>
      <c r="J27" s="69">
        <f t="shared" ref="J27:J28" si="11">AVERAGE(H27:I27)</f>
        <v>19.20143904880705</v>
      </c>
      <c r="K27" s="69">
        <f>J27-F27</f>
        <v>1.4387273724764995</v>
      </c>
      <c r="L27" s="69">
        <f t="shared" si="2"/>
        <v>-0.56847274651437196</v>
      </c>
      <c r="M27" s="67">
        <f t="shared" ref="M27:M28" si="12">2^-L27</f>
        <v>1.4829528685113098</v>
      </c>
    </row>
    <row r="28" spans="1:13" ht="14.5" customHeight="1" x14ac:dyDescent="0.35">
      <c r="A28" s="65" t="s">
        <v>56</v>
      </c>
      <c r="B28" s="66" t="s">
        <v>88</v>
      </c>
      <c r="C28" s="65" t="s">
        <v>9</v>
      </c>
      <c r="D28" s="66">
        <v>18.858676910400401</v>
      </c>
      <c r="E28" s="66">
        <v>18.7699961364746</v>
      </c>
      <c r="F28" s="67">
        <f t="shared" si="10"/>
        <v>18.8143365234375</v>
      </c>
      <c r="G28" s="68" t="s">
        <v>90</v>
      </c>
      <c r="H28" s="66">
        <v>20.597509754760701</v>
      </c>
      <c r="I28" s="66">
        <v>20.6272315979094</v>
      </c>
      <c r="J28" s="69">
        <f t="shared" si="11"/>
        <v>20.61237067633505</v>
      </c>
      <c r="K28" s="69">
        <f>J28-F28</f>
        <v>1.7980341528975501</v>
      </c>
      <c r="L28" s="69">
        <f t="shared" si="2"/>
        <v>-0.20916596609332139</v>
      </c>
      <c r="M28" s="67">
        <f t="shared" si="12"/>
        <v>1.1560196861730923</v>
      </c>
    </row>
    <row r="29" spans="1:13" ht="14.5" customHeight="1" x14ac:dyDescent="0.35">
      <c r="A29" s="65" t="s">
        <v>57</v>
      </c>
      <c r="B29" s="66" t="s">
        <v>88</v>
      </c>
      <c r="C29" s="65" t="s">
        <v>9</v>
      </c>
      <c r="D29" s="66">
        <v>17.299183471679701</v>
      </c>
      <c r="E29" s="66">
        <v>17.295959472656399</v>
      </c>
      <c r="F29" s="67">
        <f t="shared" si="0"/>
        <v>17.297571472168052</v>
      </c>
      <c r="G29" s="68" t="s">
        <v>90</v>
      </c>
      <c r="H29" s="66">
        <v>19.440049588378901</v>
      </c>
      <c r="I29" s="66">
        <v>18.654526855468699</v>
      </c>
      <c r="J29" s="69">
        <f t="shared" si="1"/>
        <v>19.0472882219238</v>
      </c>
      <c r="K29" s="69">
        <f>J29-F29</f>
        <v>1.7497167497557484</v>
      </c>
      <c r="L29" s="69">
        <f t="shared" si="2"/>
        <v>-0.25748336923512305</v>
      </c>
      <c r="M29" s="67">
        <f t="shared" si="3"/>
        <v>1.1953916489867464</v>
      </c>
    </row>
    <row r="30" spans="1:13" ht="14.5" customHeight="1" x14ac:dyDescent="0.35">
      <c r="A30" s="65" t="s">
        <v>58</v>
      </c>
      <c r="B30" s="66" t="s">
        <v>88</v>
      </c>
      <c r="C30" s="65" t="s">
        <v>9</v>
      </c>
      <c r="D30" s="66">
        <v>17.6525268554687</v>
      </c>
      <c r="E30" s="66">
        <v>17.440040588978899</v>
      </c>
      <c r="F30" s="67">
        <f t="shared" ref="F30:F42" si="13">AVERAGE(D30:E30)</f>
        <v>17.546283722223798</v>
      </c>
      <c r="G30" s="68" t="s">
        <v>90</v>
      </c>
      <c r="H30" s="66">
        <v>19.9397816889648</v>
      </c>
      <c r="I30" s="66">
        <v>18.5544319652832</v>
      </c>
      <c r="J30" s="69">
        <f t="shared" si="1"/>
        <v>19.247106827124</v>
      </c>
      <c r="K30" s="69">
        <f>J30-F30</f>
        <v>1.7008231049002021</v>
      </c>
      <c r="L30" s="69">
        <f t="shared" si="2"/>
        <v>-0.30637701409066942</v>
      </c>
      <c r="M30" s="67">
        <f t="shared" si="3"/>
        <v>1.236598374320943</v>
      </c>
    </row>
    <row r="31" spans="1:13" ht="14.5" customHeight="1" x14ac:dyDescent="0.35">
      <c r="A31" s="65" t="s">
        <v>59</v>
      </c>
      <c r="B31" s="66" t="s">
        <v>88</v>
      </c>
      <c r="C31" s="65" t="s">
        <v>9</v>
      </c>
      <c r="D31" s="66">
        <v>17.818395614623999</v>
      </c>
      <c r="E31" s="66">
        <v>17.070758819580899</v>
      </c>
      <c r="F31" s="67">
        <f t="shared" si="13"/>
        <v>17.444577217102449</v>
      </c>
      <c r="G31" s="68" t="s">
        <v>90</v>
      </c>
      <c r="H31" s="66">
        <v>21.259690423584001</v>
      </c>
      <c r="I31" s="66">
        <v>20.936632956372101</v>
      </c>
      <c r="J31" s="69">
        <f t="shared" si="1"/>
        <v>21.098161689978049</v>
      </c>
      <c r="K31" s="69">
        <f>J31-F31</f>
        <v>3.6535844728756004</v>
      </c>
      <c r="L31" s="69">
        <f t="shared" si="2"/>
        <v>1.6463843538847289</v>
      </c>
      <c r="M31" s="67">
        <f t="shared" si="3"/>
        <v>0.31943972630838596</v>
      </c>
    </row>
    <row r="32" spans="1:13" ht="14.5" customHeight="1" x14ac:dyDescent="0.35">
      <c r="A32" s="65" t="s">
        <v>60</v>
      </c>
      <c r="B32" s="66" t="s">
        <v>88</v>
      </c>
      <c r="C32" s="65" t="s">
        <v>9</v>
      </c>
      <c r="D32" s="66">
        <v>18.205915451049801</v>
      </c>
      <c r="E32" s="66">
        <v>18.9527968273926</v>
      </c>
      <c r="F32" s="67">
        <f t="shared" si="13"/>
        <v>18.579356139221201</v>
      </c>
      <c r="G32" s="68" t="s">
        <v>90</v>
      </c>
      <c r="H32" s="66">
        <v>20.090758819580099</v>
      </c>
      <c r="I32" s="66">
        <v>21.928395614624002</v>
      </c>
      <c r="J32" s="69">
        <f t="shared" si="1"/>
        <v>21.009577217102049</v>
      </c>
      <c r="K32" s="69">
        <f>J32-F32</f>
        <v>2.430221077880848</v>
      </c>
      <c r="L32" s="69">
        <f t="shared" si="2"/>
        <v>0.42302095888997648</v>
      </c>
      <c r="M32" s="67">
        <f t="shared" si="3"/>
        <v>0.74586117769754001</v>
      </c>
    </row>
    <row r="33" spans="1:29" ht="14.5" customHeight="1" x14ac:dyDescent="0.35">
      <c r="A33" s="65" t="s">
        <v>91</v>
      </c>
      <c r="B33" s="66" t="s">
        <v>89</v>
      </c>
      <c r="C33" s="65" t="s">
        <v>9</v>
      </c>
      <c r="D33" s="66">
        <v>18.745899200439499</v>
      </c>
      <c r="E33" s="66">
        <v>18.8813809811768</v>
      </c>
      <c r="F33" s="67">
        <f t="shared" si="13"/>
        <v>18.81364009080815</v>
      </c>
      <c r="G33" s="68" t="s">
        <v>90</v>
      </c>
      <c r="H33" s="66">
        <v>20.697754991552699</v>
      </c>
      <c r="I33" s="66">
        <v>20.724884348419099</v>
      </c>
      <c r="J33" s="69">
        <f t="shared" si="1"/>
        <v>20.711319669985897</v>
      </c>
      <c r="K33" s="69">
        <f>J33-F33</f>
        <v>1.8976795791777477</v>
      </c>
      <c r="L33" s="69">
        <f t="shared" si="2"/>
        <v>-0.10952053981312382</v>
      </c>
      <c r="M33" s="67">
        <f t="shared" si="3"/>
        <v>1.0788696291871731</v>
      </c>
    </row>
    <row r="34" spans="1:29" ht="14.5" customHeight="1" x14ac:dyDescent="0.35">
      <c r="A34" s="65" t="s">
        <v>92</v>
      </c>
      <c r="B34" s="66" t="s">
        <v>89</v>
      </c>
      <c r="C34" s="65" t="s">
        <v>9</v>
      </c>
      <c r="D34" s="66">
        <v>17.0797588195801</v>
      </c>
      <c r="E34" s="66">
        <v>17.918395674624001</v>
      </c>
      <c r="F34" s="67">
        <f t="shared" si="13"/>
        <v>17.499077247102051</v>
      </c>
      <c r="G34" s="68" t="s">
        <v>90</v>
      </c>
      <c r="H34" s="66">
        <v>19.987653762817398</v>
      </c>
      <c r="I34" s="66">
        <v>19.1617684936523</v>
      </c>
      <c r="J34" s="69">
        <f t="shared" si="1"/>
        <v>19.574711128234849</v>
      </c>
      <c r="K34" s="69">
        <f>J34-F34</f>
        <v>2.0756338811327986</v>
      </c>
      <c r="L34" s="69">
        <f t="shared" si="2"/>
        <v>6.843376214192709E-2</v>
      </c>
      <c r="M34" s="67">
        <f t="shared" si="3"/>
        <v>0.95367277522292249</v>
      </c>
    </row>
    <row r="35" spans="1:29" ht="14.5" customHeight="1" x14ac:dyDescent="0.35">
      <c r="A35" s="65" t="s">
        <v>93</v>
      </c>
      <c r="B35" s="66" t="s">
        <v>89</v>
      </c>
      <c r="C35" s="65" t="s">
        <v>9</v>
      </c>
      <c r="D35" s="66">
        <v>17.0075017547607</v>
      </c>
      <c r="E35" s="66">
        <v>17.1272375979004</v>
      </c>
      <c r="F35" s="67">
        <f t="shared" si="13"/>
        <v>17.06736967633055</v>
      </c>
      <c r="G35" s="68" t="s">
        <v>90</v>
      </c>
      <c r="H35" s="66">
        <v>19.3977432556152</v>
      </c>
      <c r="I35" s="66">
        <v>19.078134841918899</v>
      </c>
      <c r="J35" s="69">
        <f t="shared" si="1"/>
        <v>19.23793904876705</v>
      </c>
      <c r="K35" s="69">
        <f>J35-F35</f>
        <v>2.1705693724364998</v>
      </c>
      <c r="L35" s="69">
        <f t="shared" si="2"/>
        <v>0.16336925344562836</v>
      </c>
      <c r="M35" s="67">
        <f t="shared" si="3"/>
        <v>0.89293727849861182</v>
      </c>
    </row>
    <row r="36" spans="1:29" ht="14.5" customHeight="1" x14ac:dyDescent="0.35">
      <c r="A36" s="65" t="s">
        <v>94</v>
      </c>
      <c r="B36" s="66" t="s">
        <v>89</v>
      </c>
      <c r="C36" s="65" t="s">
        <v>9</v>
      </c>
      <c r="D36" s="66">
        <v>17.0797588195801</v>
      </c>
      <c r="E36" s="66">
        <v>17.918395674624001</v>
      </c>
      <c r="F36" s="67">
        <f t="shared" ref="F36:F37" si="14">AVERAGE(D36:E36)</f>
        <v>17.499077247102051</v>
      </c>
      <c r="G36" s="68" t="s">
        <v>90</v>
      </c>
      <c r="H36" s="66">
        <v>19.987653762817398</v>
      </c>
      <c r="I36" s="66">
        <v>19.1617684936523</v>
      </c>
      <c r="J36" s="69">
        <f t="shared" ref="J36:J37" si="15">AVERAGE(H36:I36)</f>
        <v>19.574711128234849</v>
      </c>
      <c r="K36" s="69">
        <f>J36-F36</f>
        <v>2.0756338811327986</v>
      </c>
      <c r="L36" s="69">
        <f t="shared" si="2"/>
        <v>6.843376214192709E-2</v>
      </c>
      <c r="M36" s="67">
        <f t="shared" ref="M36" si="16">2^-L36</f>
        <v>0.95367277522292249</v>
      </c>
    </row>
    <row r="37" spans="1:29" ht="14.5" customHeight="1" x14ac:dyDescent="0.35">
      <c r="A37" s="65" t="s">
        <v>95</v>
      </c>
      <c r="B37" s="66" t="s">
        <v>89</v>
      </c>
      <c r="C37" s="65" t="s">
        <v>9</v>
      </c>
      <c r="D37" s="66">
        <v>18.659526855468702</v>
      </c>
      <c r="E37" s="66">
        <v>18.444449588378902</v>
      </c>
      <c r="F37" s="67">
        <f t="shared" si="14"/>
        <v>18.5519882219238</v>
      </c>
      <c r="G37" s="68" t="s">
        <v>90</v>
      </c>
      <c r="H37" s="66">
        <v>20.939781188974798</v>
      </c>
      <c r="I37" s="66">
        <v>20.554431975283201</v>
      </c>
      <c r="J37" s="69">
        <f t="shared" si="15"/>
        <v>20.747106582129</v>
      </c>
      <c r="K37" s="69">
        <f>J37-F37</f>
        <v>2.1951183602051998</v>
      </c>
      <c r="L37" s="69">
        <f t="shared" si="2"/>
        <v>0.18791824121432832</v>
      </c>
      <c r="M37" s="67">
        <f>2^-L37</f>
        <v>0.87787154594567973</v>
      </c>
    </row>
    <row r="38" spans="1:29" ht="14.5" customHeight="1" x14ac:dyDescent="0.35">
      <c r="A38" s="65" t="s">
        <v>96</v>
      </c>
      <c r="B38" s="66" t="s">
        <v>89</v>
      </c>
      <c r="C38" s="65" t="s">
        <v>9</v>
      </c>
      <c r="D38" s="66">
        <v>17.858676910490399</v>
      </c>
      <c r="E38" s="66">
        <v>17.761196736474599</v>
      </c>
      <c r="F38" s="67">
        <f t="shared" si="13"/>
        <v>17.809936823482499</v>
      </c>
      <c r="G38" s="68" t="s">
        <v>90</v>
      </c>
      <c r="H38" s="66">
        <v>19.597501754769699</v>
      </c>
      <c r="I38" s="66">
        <v>19.627231597990399</v>
      </c>
      <c r="J38" s="69">
        <f t="shared" si="1"/>
        <v>19.612366676380049</v>
      </c>
      <c r="K38" s="69">
        <f>J38-F38</f>
        <v>1.80242985289755</v>
      </c>
      <c r="L38" s="69">
        <f t="shared" si="2"/>
        <v>-0.2047702660933215</v>
      </c>
      <c r="M38" s="67">
        <f t="shared" si="3"/>
        <v>1.152502808319106</v>
      </c>
    </row>
    <row r="39" spans="1:29" ht="14.5" customHeight="1" x14ac:dyDescent="0.35">
      <c r="A39" s="65" t="s">
        <v>97</v>
      </c>
      <c r="B39" s="66" t="s">
        <v>89</v>
      </c>
      <c r="C39" s="65" t="s">
        <v>9</v>
      </c>
      <c r="D39" s="66">
        <v>17.796793381835901</v>
      </c>
      <c r="E39" s="66">
        <v>17.6952629489355</v>
      </c>
      <c r="F39" s="67">
        <f t="shared" si="13"/>
        <v>17.746028165385702</v>
      </c>
      <c r="G39" s="68" t="s">
        <v>90</v>
      </c>
      <c r="H39" s="66">
        <v>19.333017547667001</v>
      </c>
      <c r="I39" s="66">
        <v>18.99977543</v>
      </c>
      <c r="J39" s="69">
        <f t="shared" si="1"/>
        <v>19.166396488833499</v>
      </c>
      <c r="K39" s="69">
        <f>J39-F39</f>
        <v>1.4203683234477964</v>
      </c>
      <c r="L39" s="69">
        <f t="shared" si="2"/>
        <v>-0.58683179554307507</v>
      </c>
      <c r="M39" s="67">
        <f t="shared" si="3"/>
        <v>1.5019448043191017</v>
      </c>
    </row>
    <row r="40" spans="1:29" ht="14.5" customHeight="1" x14ac:dyDescent="0.35">
      <c r="A40" s="65" t="s">
        <v>98</v>
      </c>
      <c r="B40" s="66" t="s">
        <v>89</v>
      </c>
      <c r="C40" s="65" t="s">
        <v>9</v>
      </c>
      <c r="D40" s="66">
        <v>17.796791381835899</v>
      </c>
      <c r="E40" s="66">
        <v>17.695262908935501</v>
      </c>
      <c r="F40" s="67">
        <f t="shared" si="13"/>
        <v>17.7460271453857</v>
      </c>
      <c r="G40" s="68" t="s">
        <v>90</v>
      </c>
      <c r="H40" s="66">
        <v>19.333617547646998</v>
      </c>
      <c r="I40" s="66">
        <v>18.999765530000001</v>
      </c>
      <c r="J40" s="69">
        <f t="shared" si="1"/>
        <v>19.1666915388235</v>
      </c>
      <c r="K40" s="69">
        <f>J40-F40</f>
        <v>1.4206643934378</v>
      </c>
      <c r="L40" s="69">
        <f t="shared" si="2"/>
        <v>-0.58653572555307143</v>
      </c>
      <c r="M40" s="67">
        <f t="shared" si="3"/>
        <v>1.501636606713227</v>
      </c>
    </row>
    <row r="41" spans="1:29" ht="14.5" customHeight="1" x14ac:dyDescent="0.35">
      <c r="A41" s="65" t="s">
        <v>99</v>
      </c>
      <c r="B41" s="66" t="s">
        <v>89</v>
      </c>
      <c r="C41" s="65" t="s">
        <v>9</v>
      </c>
      <c r="D41" s="66">
        <v>17.2919834716797</v>
      </c>
      <c r="E41" s="66">
        <v>17.295959472656701</v>
      </c>
      <c r="F41" s="67">
        <f t="shared" si="13"/>
        <v>17.293971472168202</v>
      </c>
      <c r="G41" s="68" t="s">
        <v>90</v>
      </c>
      <c r="H41" s="66">
        <v>19.440949588378899</v>
      </c>
      <c r="I41" s="66">
        <v>20.652526955468701</v>
      </c>
      <c r="J41" s="69">
        <f t="shared" si="1"/>
        <v>20.0467382719238</v>
      </c>
      <c r="K41" s="69">
        <f>J41-F41</f>
        <v>2.752766799755598</v>
      </c>
      <c r="L41" s="69">
        <f t="shared" si="2"/>
        <v>0.74556668076472654</v>
      </c>
      <c r="M41" s="67">
        <f t="shared" si="3"/>
        <v>0.59643355047144309</v>
      </c>
    </row>
    <row r="42" spans="1:29" ht="14.5" customHeight="1" x14ac:dyDescent="0.35">
      <c r="A42" s="65" t="s">
        <v>100</v>
      </c>
      <c r="B42" s="66" t="s">
        <v>89</v>
      </c>
      <c r="C42" s="65" t="s">
        <v>9</v>
      </c>
      <c r="D42" s="66">
        <v>18.659526855468702</v>
      </c>
      <c r="E42" s="66">
        <v>18.444449588378902</v>
      </c>
      <c r="F42" s="67">
        <f t="shared" si="13"/>
        <v>18.5519882219238</v>
      </c>
      <c r="G42" s="68" t="s">
        <v>90</v>
      </c>
      <c r="H42" s="66">
        <v>20.939781188974798</v>
      </c>
      <c r="I42" s="66">
        <v>20.554431975283201</v>
      </c>
      <c r="J42" s="69">
        <f t="shared" si="1"/>
        <v>20.747106582129</v>
      </c>
      <c r="K42" s="69">
        <f>J42-F42</f>
        <v>2.1951183602051998</v>
      </c>
      <c r="L42" s="69">
        <f t="shared" si="2"/>
        <v>0.18791824121432832</v>
      </c>
      <c r="M42" s="67">
        <f>2^-L42</f>
        <v>0.87787154594567973</v>
      </c>
    </row>
    <row r="43" spans="1:29" x14ac:dyDescent="0.35">
      <c r="A43" s="65"/>
      <c r="B43" s="66"/>
      <c r="C43" s="65"/>
      <c r="D43" s="65"/>
      <c r="E43" s="65"/>
      <c r="F43" s="67"/>
      <c r="G43" s="68"/>
      <c r="H43" s="66"/>
      <c r="I43" s="66"/>
      <c r="J43" s="69"/>
      <c r="K43" s="69"/>
      <c r="L43" s="69"/>
      <c r="M43" s="67"/>
      <c r="Y43" s="27"/>
      <c r="Z43" s="27"/>
      <c r="AA43" s="22"/>
      <c r="AC43" s="22"/>
    </row>
    <row r="44" spans="1:29" x14ac:dyDescent="0.35">
      <c r="A44" s="84" t="s">
        <v>11</v>
      </c>
      <c r="B44" s="85" t="s">
        <v>86</v>
      </c>
      <c r="C44" s="84" t="s">
        <v>9</v>
      </c>
      <c r="D44" s="85">
        <v>18.329040588378898</v>
      </c>
      <c r="E44" s="85">
        <v>18.8554686595267</v>
      </c>
      <c r="F44" s="86">
        <f t="shared" ref="F44:F81" si="17">AVERAGE(D44:E44)</f>
        <v>18.592254623952797</v>
      </c>
      <c r="G44" s="87" t="s">
        <v>90</v>
      </c>
      <c r="H44" s="85">
        <v>20.221084976196298</v>
      </c>
      <c r="I44" s="85">
        <v>20.9284782409668</v>
      </c>
      <c r="J44" s="88">
        <f t="shared" ref="J44:J73" si="18">AVERAGE(H44:I44)</f>
        <v>20.574781608581549</v>
      </c>
      <c r="K44" s="89">
        <f>J44-F44</f>
        <v>1.9825269846287519</v>
      </c>
      <c r="L44" s="89">
        <f t="shared" ref="L44:L83" si="19">K44-$T$7</f>
        <v>-2.4673134362119598E-2</v>
      </c>
      <c r="M44" s="86">
        <f t="shared" ref="M44:M81" si="20">2^-L44</f>
        <v>1.0172491919162667</v>
      </c>
      <c r="O44" s="57"/>
      <c r="Y44" s="27"/>
      <c r="Z44" s="27"/>
      <c r="AC44" s="22"/>
    </row>
    <row r="45" spans="1:29" x14ac:dyDescent="0.35">
      <c r="A45" s="84" t="s">
        <v>21</v>
      </c>
      <c r="B45" s="85" t="s">
        <v>86</v>
      </c>
      <c r="C45" s="84" t="s">
        <v>9</v>
      </c>
      <c r="D45" s="85">
        <v>18.959716847392599</v>
      </c>
      <c r="E45" s="85">
        <v>18.295915451049801</v>
      </c>
      <c r="F45" s="86">
        <f t="shared" si="17"/>
        <v>18.6278161492212</v>
      </c>
      <c r="G45" s="87" t="s">
        <v>90</v>
      </c>
      <c r="H45" s="85">
        <v>21.101362228393601</v>
      </c>
      <c r="I45" s="85">
        <v>21.626224517822301</v>
      </c>
      <c r="J45" s="88">
        <f t="shared" si="18"/>
        <v>21.363793373107953</v>
      </c>
      <c r="K45" s="89">
        <f>J45-F45</f>
        <v>2.7359772238867528</v>
      </c>
      <c r="L45" s="89">
        <f t="shared" si="19"/>
        <v>0.72877710489588132</v>
      </c>
      <c r="M45" s="86">
        <f t="shared" si="20"/>
        <v>0.60341517976903258</v>
      </c>
      <c r="O45" s="57"/>
      <c r="Z45" s="27"/>
      <c r="AC45" s="22"/>
    </row>
    <row r="46" spans="1:29" x14ac:dyDescent="0.35">
      <c r="A46" s="84" t="s">
        <v>22</v>
      </c>
      <c r="B46" s="85" t="s">
        <v>86</v>
      </c>
      <c r="C46" s="84" t="s">
        <v>9</v>
      </c>
      <c r="D46" s="85">
        <v>18.3109916418457</v>
      </c>
      <c r="E46" s="85">
        <v>18.291483471679701</v>
      </c>
      <c r="F46" s="86">
        <f t="shared" si="17"/>
        <v>18.3012375567627</v>
      </c>
      <c r="G46" s="87" t="s">
        <v>90</v>
      </c>
      <c r="H46" s="85">
        <v>22.318519592285199</v>
      </c>
      <c r="I46" s="85">
        <v>22.008134841918899</v>
      </c>
      <c r="J46" s="88">
        <f t="shared" si="18"/>
        <v>22.163327217102051</v>
      </c>
      <c r="K46" s="89">
        <f>J46-F46</f>
        <v>3.8620896603393504</v>
      </c>
      <c r="L46" s="89">
        <f t="shared" si="19"/>
        <v>1.8548895413484789</v>
      </c>
      <c r="M46" s="86">
        <f t="shared" si="20"/>
        <v>0.27645382895919246</v>
      </c>
      <c r="O46" s="57"/>
      <c r="AC46" s="22"/>
    </row>
    <row r="47" spans="1:29" ht="14.5" customHeight="1" x14ac:dyDescent="0.35">
      <c r="A47" s="84" t="s">
        <v>23</v>
      </c>
      <c r="B47" s="85" t="s">
        <v>86</v>
      </c>
      <c r="C47" s="84" t="s">
        <v>9</v>
      </c>
      <c r="D47" s="85">
        <v>18.8707588195801</v>
      </c>
      <c r="E47" s="85">
        <v>18.848395644623999</v>
      </c>
      <c r="F47" s="86">
        <f t="shared" si="17"/>
        <v>18.859577232102048</v>
      </c>
      <c r="G47" s="87" t="s">
        <v>90</v>
      </c>
      <c r="H47" s="85">
        <v>20.7228813171387</v>
      </c>
      <c r="I47" s="85">
        <v>20.101768493652301</v>
      </c>
      <c r="J47" s="88">
        <f t="shared" si="18"/>
        <v>20.412324905395501</v>
      </c>
      <c r="K47" s="89">
        <f>J47-F47</f>
        <v>1.5527476732934531</v>
      </c>
      <c r="L47" s="89">
        <f t="shared" si="19"/>
        <v>-0.45445244569741838</v>
      </c>
      <c r="M47" s="86">
        <f t="shared" si="20"/>
        <v>1.3702626426557645</v>
      </c>
      <c r="O47" s="57"/>
      <c r="AC47" s="22"/>
    </row>
    <row r="48" spans="1:29" x14ac:dyDescent="0.35">
      <c r="A48" s="84" t="s">
        <v>24</v>
      </c>
      <c r="B48" s="85" t="s">
        <v>86</v>
      </c>
      <c r="C48" s="84" t="s">
        <v>9</v>
      </c>
      <c r="D48" s="85">
        <v>18.399743255615199</v>
      </c>
      <c r="E48" s="85">
        <v>18.99425222</v>
      </c>
      <c r="F48" s="86">
        <f t="shared" si="17"/>
        <v>18.6969977378076</v>
      </c>
      <c r="G48" s="87" t="s">
        <v>90</v>
      </c>
      <c r="H48" s="85">
        <v>19.8813800811768</v>
      </c>
      <c r="I48" s="85">
        <v>19.745899200439499</v>
      </c>
      <c r="J48" s="88">
        <f t="shared" si="18"/>
        <v>19.813639640808148</v>
      </c>
      <c r="K48" s="89">
        <f>J48-F48</f>
        <v>1.1166419030005486</v>
      </c>
      <c r="L48" s="89">
        <f t="shared" si="19"/>
        <v>-0.89055821599032292</v>
      </c>
      <c r="M48" s="86">
        <f t="shared" si="20"/>
        <v>1.8538933042476791</v>
      </c>
      <c r="O48" s="57"/>
      <c r="AC48" s="22"/>
    </row>
    <row r="49" spans="1:35" x14ac:dyDescent="0.35">
      <c r="A49" s="84" t="s">
        <v>25</v>
      </c>
      <c r="B49" s="85" t="s">
        <v>86</v>
      </c>
      <c r="C49" s="84" t="s">
        <v>9</v>
      </c>
      <c r="D49" s="85">
        <v>18.440049588378901</v>
      </c>
      <c r="E49" s="85">
        <v>18.236686746543</v>
      </c>
      <c r="F49" s="86">
        <f t="shared" ref="F49:F51" si="21">AVERAGE(D49:E49)</f>
        <v>18.338368167460949</v>
      </c>
      <c r="G49" s="87" t="s">
        <v>90</v>
      </c>
      <c r="H49" s="85">
        <v>19.219333648681602</v>
      </c>
      <c r="I49" s="85">
        <v>19.822478240966799</v>
      </c>
      <c r="J49" s="88">
        <f t="shared" ref="J49:J51" si="22">AVERAGE(H49:I49)</f>
        <v>19.5209059448242</v>
      </c>
      <c r="K49" s="89">
        <f>J49-F49</f>
        <v>1.1825377773632511</v>
      </c>
      <c r="L49" s="89">
        <f t="shared" si="19"/>
        <v>-0.82466234162762042</v>
      </c>
      <c r="M49" s="86">
        <f t="shared" ref="M49:M51" si="23">2^-L49</f>
        <v>1.7711204643510892</v>
      </c>
      <c r="O49" s="57"/>
      <c r="AC49" s="22"/>
    </row>
    <row r="50" spans="1:35" x14ac:dyDescent="0.35">
      <c r="A50" s="84" t="s">
        <v>29</v>
      </c>
      <c r="B50" s="85" t="s">
        <v>86</v>
      </c>
      <c r="C50" s="84" t="s">
        <v>9</v>
      </c>
      <c r="D50" s="85">
        <v>18.3109916418457</v>
      </c>
      <c r="E50" s="85">
        <v>18.291483471679701</v>
      </c>
      <c r="F50" s="86">
        <f t="shared" si="21"/>
        <v>18.3012375567627</v>
      </c>
      <c r="G50" s="87" t="s">
        <v>90</v>
      </c>
      <c r="H50" s="85">
        <v>22.318519592285199</v>
      </c>
      <c r="I50" s="85">
        <v>22.008134841918899</v>
      </c>
      <c r="J50" s="88">
        <f t="shared" si="22"/>
        <v>22.163327217102051</v>
      </c>
      <c r="K50" s="89">
        <f>J50-F50</f>
        <v>3.8620896603393504</v>
      </c>
      <c r="L50" s="89">
        <f t="shared" si="19"/>
        <v>1.8548895413484789</v>
      </c>
      <c r="M50" s="86">
        <f t="shared" si="23"/>
        <v>0.27645382895919246</v>
      </c>
      <c r="O50" s="57"/>
      <c r="AC50" s="22"/>
    </row>
    <row r="51" spans="1:35" x14ac:dyDescent="0.35">
      <c r="A51" s="84" t="s">
        <v>30</v>
      </c>
      <c r="B51" s="85" t="s">
        <v>86</v>
      </c>
      <c r="C51" s="84" t="s">
        <v>9</v>
      </c>
      <c r="D51" s="85">
        <v>18.8707588195801</v>
      </c>
      <c r="E51" s="85">
        <v>18.848395644623999</v>
      </c>
      <c r="F51" s="86">
        <f t="shared" si="21"/>
        <v>18.859577232102048</v>
      </c>
      <c r="G51" s="87" t="s">
        <v>90</v>
      </c>
      <c r="H51" s="85">
        <v>20.7228813171387</v>
      </c>
      <c r="I51" s="85">
        <v>20.101768493652301</v>
      </c>
      <c r="J51" s="88">
        <f t="shared" si="22"/>
        <v>20.412324905395501</v>
      </c>
      <c r="K51" s="89">
        <f>J51-F51</f>
        <v>1.5527476732934531</v>
      </c>
      <c r="L51" s="89">
        <f t="shared" si="19"/>
        <v>-0.45445244569741838</v>
      </c>
      <c r="M51" s="86">
        <f t="shared" si="23"/>
        <v>1.3702626426557645</v>
      </c>
      <c r="O51" s="57"/>
      <c r="AC51" s="22"/>
    </row>
    <row r="52" spans="1:35" ht="14.5" customHeight="1" x14ac:dyDescent="0.35">
      <c r="A52" s="84" t="s">
        <v>31</v>
      </c>
      <c r="B52" s="85" t="s">
        <v>86</v>
      </c>
      <c r="C52" s="84" t="s">
        <v>9</v>
      </c>
      <c r="D52" s="85">
        <v>18.440049588378901</v>
      </c>
      <c r="E52" s="85">
        <v>18.236686746543</v>
      </c>
      <c r="F52" s="86">
        <f t="shared" si="17"/>
        <v>18.338368167460949</v>
      </c>
      <c r="G52" s="87" t="s">
        <v>90</v>
      </c>
      <c r="H52" s="85">
        <v>19.219333648681602</v>
      </c>
      <c r="I52" s="85">
        <v>19.822478240966799</v>
      </c>
      <c r="J52" s="88">
        <f t="shared" si="18"/>
        <v>19.5209059448242</v>
      </c>
      <c r="K52" s="89">
        <f>J52-F52</f>
        <v>1.1825377773632511</v>
      </c>
      <c r="L52" s="89">
        <f t="shared" si="19"/>
        <v>-0.82466234162762042</v>
      </c>
      <c r="M52" s="86">
        <f t="shared" si="20"/>
        <v>1.7711204643510892</v>
      </c>
      <c r="O52" s="57"/>
      <c r="AC52" s="22"/>
    </row>
    <row r="53" spans="1:35" x14ac:dyDescent="0.35">
      <c r="A53" s="84" t="s">
        <v>61</v>
      </c>
      <c r="B53" s="85" t="s">
        <v>86</v>
      </c>
      <c r="C53" s="84" t="s">
        <v>9</v>
      </c>
      <c r="D53" s="85">
        <v>18.581462862107401</v>
      </c>
      <c r="E53" s="85">
        <v>18.743143381665</v>
      </c>
      <c r="F53" s="86">
        <f t="shared" si="17"/>
        <v>18.6623031218862</v>
      </c>
      <c r="G53" s="87" t="s">
        <v>90</v>
      </c>
      <c r="H53" s="85">
        <v>19.3109016438457</v>
      </c>
      <c r="I53" s="85">
        <v>20.009224517</v>
      </c>
      <c r="J53" s="88">
        <f t="shared" si="18"/>
        <v>19.660063080422852</v>
      </c>
      <c r="K53" s="89">
        <f>J53-F53</f>
        <v>0.99775995853665123</v>
      </c>
      <c r="L53" s="89">
        <f t="shared" si="19"/>
        <v>-1.0094401604542202</v>
      </c>
      <c r="M53" s="86">
        <f t="shared" si="20"/>
        <v>2.0131297511003781</v>
      </c>
      <c r="O53" s="57"/>
      <c r="AC53" s="22"/>
    </row>
    <row r="54" spans="1:35" ht="15.5" customHeight="1" x14ac:dyDescent="0.35">
      <c r="A54" s="84" t="s">
        <v>62</v>
      </c>
      <c r="B54" s="85" t="s">
        <v>87</v>
      </c>
      <c r="C54" s="84" t="s">
        <v>9</v>
      </c>
      <c r="D54" s="85">
        <v>17.8476595279541</v>
      </c>
      <c r="E54" s="85">
        <v>17.254289627375201</v>
      </c>
      <c r="F54" s="86">
        <f t="shared" si="17"/>
        <v>17.55097457766465</v>
      </c>
      <c r="G54" s="87" t="s">
        <v>90</v>
      </c>
      <c r="H54" s="85">
        <v>21.6609287263963</v>
      </c>
      <c r="I54" s="85">
        <v>21.323245969999999</v>
      </c>
      <c r="J54" s="88">
        <f t="shared" si="18"/>
        <v>21.492087348198147</v>
      </c>
      <c r="K54" s="89">
        <f>I54-F54</f>
        <v>3.7722713923353481</v>
      </c>
      <c r="L54" s="89">
        <f t="shared" si="19"/>
        <v>1.7650712733444767</v>
      </c>
      <c r="M54" s="86">
        <f t="shared" si="20"/>
        <v>0.29421214900704651</v>
      </c>
      <c r="O54" s="57"/>
      <c r="AC54" s="22"/>
    </row>
    <row r="55" spans="1:35" ht="15.75" customHeight="1" x14ac:dyDescent="0.35">
      <c r="A55" s="84" t="s">
        <v>63</v>
      </c>
      <c r="B55" s="85" t="s">
        <v>87</v>
      </c>
      <c r="C55" s="84" t="s">
        <v>9</v>
      </c>
      <c r="D55" s="85">
        <v>17.329084976196299</v>
      </c>
      <c r="E55" s="85">
        <v>18.928478249966801</v>
      </c>
      <c r="F55" s="86">
        <f t="shared" si="17"/>
        <v>18.12878161308155</v>
      </c>
      <c r="G55" s="87" t="s">
        <v>90</v>
      </c>
      <c r="H55" s="85">
        <v>20.590694423584001</v>
      </c>
      <c r="I55" s="85">
        <v>20.3669321566721</v>
      </c>
      <c r="J55" s="88">
        <f t="shared" si="18"/>
        <v>20.478813290128052</v>
      </c>
      <c r="K55" s="89">
        <f>J55-F55</f>
        <v>2.350031677046502</v>
      </c>
      <c r="L55" s="89">
        <f t="shared" si="19"/>
        <v>0.34283155805563048</v>
      </c>
      <c r="M55" s="86">
        <f t="shared" si="20"/>
        <v>0.78849222913882366</v>
      </c>
      <c r="O55" s="57"/>
      <c r="AC55" s="22"/>
      <c r="AH55" s="34"/>
      <c r="AI55" s="34"/>
    </row>
    <row r="56" spans="1:35" ht="15.75" customHeight="1" x14ac:dyDescent="0.35">
      <c r="A56" s="84" t="s">
        <v>64</v>
      </c>
      <c r="B56" s="85" t="s">
        <v>87</v>
      </c>
      <c r="C56" s="84" t="s">
        <v>9</v>
      </c>
      <c r="D56" s="85">
        <v>17.840040588378901</v>
      </c>
      <c r="E56" s="85">
        <v>17.652526855768699</v>
      </c>
      <c r="F56" s="86">
        <f t="shared" si="17"/>
        <v>17.746283722073798</v>
      </c>
      <c r="G56" s="87" t="s">
        <v>90</v>
      </c>
      <c r="H56" s="85">
        <v>19.3210849767963</v>
      </c>
      <c r="I56" s="85">
        <v>20.928478249966801</v>
      </c>
      <c r="J56" s="88">
        <f t="shared" si="18"/>
        <v>20.12478161338155</v>
      </c>
      <c r="K56" s="89">
        <f>J56-F56</f>
        <v>2.3784978913077524</v>
      </c>
      <c r="L56" s="89">
        <f t="shared" si="19"/>
        <v>0.37129777231688088</v>
      </c>
      <c r="M56" s="86">
        <f t="shared" si="20"/>
        <v>0.77308675584826303</v>
      </c>
      <c r="O56" s="57"/>
      <c r="AC56" s="22"/>
      <c r="AH56" s="27"/>
      <c r="AI56" s="27"/>
    </row>
    <row r="57" spans="1:35" ht="15.75" customHeight="1" x14ac:dyDescent="0.35">
      <c r="A57" s="84" t="s">
        <v>65</v>
      </c>
      <c r="B57" s="85" t="s">
        <v>87</v>
      </c>
      <c r="C57" s="84" t="s">
        <v>9</v>
      </c>
      <c r="D57" s="85">
        <v>18.972716827392599</v>
      </c>
      <c r="E57" s="85">
        <v>18.205915451449801</v>
      </c>
      <c r="F57" s="86">
        <f t="shared" si="17"/>
        <v>18.5893161394212</v>
      </c>
      <c r="G57" s="87" t="s">
        <v>90</v>
      </c>
      <c r="H57" s="85">
        <v>20.113362228393601</v>
      </c>
      <c r="I57" s="85">
        <v>20.626224567822302</v>
      </c>
      <c r="J57" s="88">
        <f t="shared" si="18"/>
        <v>20.369793398107952</v>
      </c>
      <c r="K57" s="89">
        <f>J57-F57</f>
        <v>1.7804772586867514</v>
      </c>
      <c r="L57" s="89">
        <f t="shared" si="19"/>
        <v>-0.22672286030412003</v>
      </c>
      <c r="M57" s="86">
        <f t="shared" si="20"/>
        <v>1.1701738311290688</v>
      </c>
      <c r="O57" s="57"/>
      <c r="AC57" s="22"/>
    </row>
    <row r="58" spans="1:35" ht="15.75" customHeight="1" x14ac:dyDescent="0.35">
      <c r="A58" s="84" t="s">
        <v>66</v>
      </c>
      <c r="B58" s="85" t="s">
        <v>87</v>
      </c>
      <c r="C58" s="84" t="s">
        <v>9</v>
      </c>
      <c r="D58" s="85">
        <v>18.390901641845701</v>
      </c>
      <c r="E58" s="85">
        <v>18.293456797167899</v>
      </c>
      <c r="F58" s="86">
        <f t="shared" si="17"/>
        <v>18.3421792195068</v>
      </c>
      <c r="G58" s="87" t="s">
        <v>90</v>
      </c>
      <c r="H58" s="85">
        <v>19.3185795922852</v>
      </c>
      <c r="I58" s="85">
        <v>19.008134841978901</v>
      </c>
      <c r="J58" s="88">
        <f t="shared" si="18"/>
        <v>19.163357217132052</v>
      </c>
      <c r="K58" s="89">
        <f>J58-F58</f>
        <v>0.82117799762525223</v>
      </c>
      <c r="L58" s="89">
        <f t="shared" si="19"/>
        <v>-1.1860221213656192</v>
      </c>
      <c r="M58" s="86">
        <f t="shared" si="20"/>
        <v>2.2752453426384953</v>
      </c>
      <c r="O58" s="57"/>
      <c r="AC58" s="22"/>
    </row>
    <row r="59" spans="1:35" ht="15.75" customHeight="1" x14ac:dyDescent="0.35">
      <c r="A59" s="84" t="s">
        <v>67</v>
      </c>
      <c r="B59" s="85" t="s">
        <v>87</v>
      </c>
      <c r="C59" s="84" t="s">
        <v>9</v>
      </c>
      <c r="D59" s="85">
        <v>17.329084976196299</v>
      </c>
      <c r="E59" s="85">
        <v>18.928478249966801</v>
      </c>
      <c r="F59" s="86">
        <f t="shared" ref="F59:F61" si="24">AVERAGE(D59:E59)</f>
        <v>18.12878161308155</v>
      </c>
      <c r="G59" s="87" t="s">
        <v>90</v>
      </c>
      <c r="H59" s="85">
        <v>20.590694423584001</v>
      </c>
      <c r="I59" s="85">
        <v>20.3669321566721</v>
      </c>
      <c r="J59" s="88">
        <f t="shared" ref="J59:J61" si="25">AVERAGE(H59:I59)</f>
        <v>20.478813290128052</v>
      </c>
      <c r="K59" s="89">
        <f>J59-F59</f>
        <v>2.350031677046502</v>
      </c>
      <c r="L59" s="89">
        <f t="shared" si="19"/>
        <v>0.34283155805563048</v>
      </c>
      <c r="M59" s="86">
        <f t="shared" ref="M59:M61" si="26">2^-L59</f>
        <v>0.78849222913882366</v>
      </c>
      <c r="O59" s="57"/>
      <c r="AC59" s="22"/>
    </row>
    <row r="60" spans="1:35" ht="15.75" customHeight="1" x14ac:dyDescent="0.35">
      <c r="A60" s="84" t="s">
        <v>68</v>
      </c>
      <c r="B60" s="85" t="s">
        <v>87</v>
      </c>
      <c r="C60" s="84" t="s">
        <v>9</v>
      </c>
      <c r="D60" s="85">
        <v>17.840040588378901</v>
      </c>
      <c r="E60" s="85">
        <v>17.652526855768699</v>
      </c>
      <c r="F60" s="86">
        <f t="shared" si="24"/>
        <v>17.746283722073798</v>
      </c>
      <c r="G60" s="87" t="s">
        <v>90</v>
      </c>
      <c r="H60" s="85">
        <v>19.3210849767963</v>
      </c>
      <c r="I60" s="85">
        <v>20.928478249966801</v>
      </c>
      <c r="J60" s="88">
        <f t="shared" si="25"/>
        <v>20.12478161338155</v>
      </c>
      <c r="K60" s="89">
        <f>J60-F60</f>
        <v>2.3784978913077524</v>
      </c>
      <c r="L60" s="89">
        <f t="shared" si="19"/>
        <v>0.37129777231688088</v>
      </c>
      <c r="M60" s="86">
        <f t="shared" si="26"/>
        <v>0.77308675584826303</v>
      </c>
      <c r="O60" s="57"/>
      <c r="AC60" s="22"/>
    </row>
    <row r="61" spans="1:35" ht="15.75" customHeight="1" x14ac:dyDescent="0.35">
      <c r="A61" s="84" t="s">
        <v>69</v>
      </c>
      <c r="B61" s="85" t="s">
        <v>87</v>
      </c>
      <c r="C61" s="84" t="s">
        <v>9</v>
      </c>
      <c r="D61" s="85">
        <v>18.393743255615199</v>
      </c>
      <c r="E61" s="85">
        <v>18.994292219999998</v>
      </c>
      <c r="F61" s="86">
        <f t="shared" si="24"/>
        <v>18.694017737807599</v>
      </c>
      <c r="G61" s="87" t="s">
        <v>90</v>
      </c>
      <c r="H61" s="85">
        <v>19.8813806811768</v>
      </c>
      <c r="I61" s="85">
        <v>19.745899239439499</v>
      </c>
      <c r="J61" s="88">
        <f t="shared" si="25"/>
        <v>19.813639960308151</v>
      </c>
      <c r="K61" s="89">
        <f>J61-F61</f>
        <v>1.1196222225005528</v>
      </c>
      <c r="L61" s="89">
        <f t="shared" si="19"/>
        <v>-0.88757789649031871</v>
      </c>
      <c r="M61" s="86">
        <f t="shared" si="26"/>
        <v>1.850067484401132</v>
      </c>
      <c r="O61" s="57"/>
      <c r="AC61" s="22"/>
    </row>
    <row r="62" spans="1:35" ht="15.75" customHeight="1" x14ac:dyDescent="0.35">
      <c r="A62" s="84" t="s">
        <v>70</v>
      </c>
      <c r="B62" s="85" t="s">
        <v>87</v>
      </c>
      <c r="C62" s="84" t="s">
        <v>9</v>
      </c>
      <c r="D62" s="85">
        <v>18.970758819580102</v>
      </c>
      <c r="E62" s="85">
        <v>18.818395634567899</v>
      </c>
      <c r="F62" s="86">
        <f t="shared" si="17"/>
        <v>18.894577227074002</v>
      </c>
      <c r="G62" s="87" t="s">
        <v>90</v>
      </c>
      <c r="H62" s="85">
        <v>20.972881317438699</v>
      </c>
      <c r="I62" s="85">
        <v>20.806768493652299</v>
      </c>
      <c r="J62" s="88">
        <f t="shared" si="18"/>
        <v>20.889824905545499</v>
      </c>
      <c r="K62" s="89">
        <f>J62-F62</f>
        <v>1.9952476784714968</v>
      </c>
      <c r="L62" s="89">
        <f t="shared" si="19"/>
        <v>-1.1952440519374719E-2</v>
      </c>
      <c r="M62" s="86">
        <f t="shared" si="20"/>
        <v>1.0083192143779038</v>
      </c>
      <c r="O62" s="57"/>
      <c r="AC62" s="22"/>
    </row>
    <row r="63" spans="1:35" ht="15.75" customHeight="1" x14ac:dyDescent="0.35">
      <c r="A63" s="84" t="s">
        <v>71</v>
      </c>
      <c r="B63" s="85" t="s">
        <v>87</v>
      </c>
      <c r="C63" s="84" t="s">
        <v>9</v>
      </c>
      <c r="D63" s="85">
        <v>18.393743255615199</v>
      </c>
      <c r="E63" s="85">
        <v>18.994292219999998</v>
      </c>
      <c r="F63" s="86">
        <f t="shared" si="17"/>
        <v>18.694017737807599</v>
      </c>
      <c r="G63" s="87" t="s">
        <v>90</v>
      </c>
      <c r="H63" s="85">
        <v>19.8813806811768</v>
      </c>
      <c r="I63" s="85">
        <v>19.745899239439499</v>
      </c>
      <c r="J63" s="88">
        <f t="shared" si="18"/>
        <v>19.813639960308151</v>
      </c>
      <c r="K63" s="89">
        <f>J63-F63</f>
        <v>1.1196222225005528</v>
      </c>
      <c r="L63" s="89">
        <f t="shared" si="19"/>
        <v>-0.88757789649031871</v>
      </c>
      <c r="M63" s="86">
        <f t="shared" si="20"/>
        <v>1.850067484401132</v>
      </c>
      <c r="O63" s="57"/>
      <c r="AC63" s="22"/>
    </row>
    <row r="64" spans="1:35" ht="15.75" customHeight="1" x14ac:dyDescent="0.35">
      <c r="A64" s="84" t="s">
        <v>72</v>
      </c>
      <c r="B64" s="85" t="s">
        <v>88</v>
      </c>
      <c r="C64" s="84" t="s">
        <v>9</v>
      </c>
      <c r="D64" s="85">
        <v>18.440440588378902</v>
      </c>
      <c r="E64" s="85">
        <v>18.236686736543</v>
      </c>
      <c r="F64" s="86">
        <f t="shared" si="17"/>
        <v>18.338563662460949</v>
      </c>
      <c r="G64" s="87" t="s">
        <v>90</v>
      </c>
      <c r="H64" s="85">
        <v>19.219339648681601</v>
      </c>
      <c r="I64" s="85">
        <v>19.8224782499668</v>
      </c>
      <c r="J64" s="88">
        <f t="shared" si="18"/>
        <v>19.520908949324202</v>
      </c>
      <c r="K64" s="89">
        <f>J64-F64</f>
        <v>1.1823452868632529</v>
      </c>
      <c r="L64" s="89">
        <f t="shared" si="19"/>
        <v>-0.82485483212761856</v>
      </c>
      <c r="M64" s="86">
        <f t="shared" si="20"/>
        <v>1.7713567905314969</v>
      </c>
      <c r="O64" s="57"/>
      <c r="AC64" s="22"/>
    </row>
    <row r="65" spans="1:35" ht="15.75" customHeight="1" x14ac:dyDescent="0.35">
      <c r="A65" s="84" t="s">
        <v>73</v>
      </c>
      <c r="B65" s="85" t="s">
        <v>88</v>
      </c>
      <c r="C65" s="84" t="s">
        <v>9</v>
      </c>
      <c r="D65" s="85">
        <v>18.591462860107399</v>
      </c>
      <c r="E65" s="85">
        <v>18.743143081665</v>
      </c>
      <c r="F65" s="86">
        <f t="shared" si="17"/>
        <v>18.667302970886197</v>
      </c>
      <c r="G65" s="87" t="s">
        <v>90</v>
      </c>
      <c r="H65" s="85">
        <v>20.310931641845698</v>
      </c>
      <c r="I65" s="85">
        <v>20.003224517</v>
      </c>
      <c r="J65" s="88">
        <f t="shared" si="18"/>
        <v>20.157078079422849</v>
      </c>
      <c r="K65" s="89">
        <f>J65-F65</f>
        <v>1.4897751085366515</v>
      </c>
      <c r="L65" s="89">
        <f t="shared" si="19"/>
        <v>-0.51742501045421996</v>
      </c>
      <c r="M65" s="86">
        <f t="shared" si="20"/>
        <v>1.4313981403623746</v>
      </c>
      <c r="O65" s="57"/>
      <c r="Z65" s="27"/>
      <c r="AC65" s="22"/>
    </row>
    <row r="66" spans="1:35" ht="15.75" customHeight="1" x14ac:dyDescent="0.35">
      <c r="A66" s="84" t="s">
        <v>74</v>
      </c>
      <c r="B66" s="85" t="s">
        <v>88</v>
      </c>
      <c r="C66" s="84" t="s">
        <v>9</v>
      </c>
      <c r="D66" s="85">
        <v>17.847657527954102</v>
      </c>
      <c r="E66" s="85">
        <v>17.254289627475199</v>
      </c>
      <c r="F66" s="86">
        <f t="shared" si="17"/>
        <v>17.55097357771465</v>
      </c>
      <c r="G66" s="87" t="s">
        <v>90</v>
      </c>
      <c r="H66" s="85">
        <v>17.6699287261963</v>
      </c>
      <c r="I66" s="85">
        <v>19.32329597</v>
      </c>
      <c r="J66" s="88">
        <f t="shared" si="18"/>
        <v>18.49661234809815</v>
      </c>
      <c r="K66" s="89">
        <f>I66-F66</f>
        <v>1.7723223922853499</v>
      </c>
      <c r="L66" s="89">
        <f t="shared" si="19"/>
        <v>-0.23487772670552154</v>
      </c>
      <c r="M66" s="86">
        <f t="shared" si="20"/>
        <v>1.1768069946106898</v>
      </c>
      <c r="O66" s="57"/>
      <c r="Z66" s="27"/>
      <c r="AC66" s="22"/>
    </row>
    <row r="67" spans="1:35" x14ac:dyDescent="0.35">
      <c r="A67" s="84" t="s">
        <v>75</v>
      </c>
      <c r="B67" s="85" t="s">
        <v>88</v>
      </c>
      <c r="C67" s="84" t="s">
        <v>9</v>
      </c>
      <c r="D67" s="85">
        <v>18.329084976996299</v>
      </c>
      <c r="E67" s="85">
        <v>18.928478249966702</v>
      </c>
      <c r="F67" s="86">
        <f t="shared" si="17"/>
        <v>18.6287816134815</v>
      </c>
      <c r="G67" s="87" t="s">
        <v>90</v>
      </c>
      <c r="H67" s="85">
        <v>20.590693423584</v>
      </c>
      <c r="I67" s="85">
        <v>20.3669321563799</v>
      </c>
      <c r="J67" s="88">
        <f t="shared" si="18"/>
        <v>20.478812789981951</v>
      </c>
      <c r="K67" s="89">
        <f>J67-F67</f>
        <v>1.8500311765004511</v>
      </c>
      <c r="L67" s="89">
        <f t="shared" si="19"/>
        <v>-0.15716894249042035</v>
      </c>
      <c r="M67" s="86">
        <f t="shared" si="20"/>
        <v>1.1150967911590068</v>
      </c>
      <c r="O67" s="57"/>
      <c r="Z67" s="27"/>
      <c r="AC67" s="22"/>
    </row>
    <row r="68" spans="1:35" x14ac:dyDescent="0.35">
      <c r="A68" s="84" t="s">
        <v>76</v>
      </c>
      <c r="B68" s="85" t="s">
        <v>88</v>
      </c>
      <c r="C68" s="84" t="s">
        <v>9</v>
      </c>
      <c r="D68" s="85">
        <v>18.591462860107399</v>
      </c>
      <c r="E68" s="85">
        <v>18.743143081665</v>
      </c>
      <c r="F68" s="86">
        <f t="shared" ref="F68:F69" si="27">AVERAGE(D68:E68)</f>
        <v>18.667302970886197</v>
      </c>
      <c r="G68" s="87" t="s">
        <v>90</v>
      </c>
      <c r="H68" s="85">
        <v>20.310931641845698</v>
      </c>
      <c r="I68" s="85">
        <v>20.003224517</v>
      </c>
      <c r="J68" s="88">
        <f t="shared" ref="J68:J69" si="28">AVERAGE(H68:I68)</f>
        <v>20.157078079422849</v>
      </c>
      <c r="K68" s="89">
        <f>J68-F68</f>
        <v>1.4897751085366515</v>
      </c>
      <c r="L68" s="89">
        <f t="shared" si="19"/>
        <v>-0.51742501045421996</v>
      </c>
      <c r="M68" s="86">
        <f t="shared" ref="M68:M69" si="29">2^-L68</f>
        <v>1.4313981403623746</v>
      </c>
      <c r="O68" s="57"/>
      <c r="Z68" s="27"/>
      <c r="AC68" s="22"/>
    </row>
    <row r="69" spans="1:35" x14ac:dyDescent="0.35">
      <c r="A69" s="84" t="s">
        <v>77</v>
      </c>
      <c r="B69" s="85" t="s">
        <v>88</v>
      </c>
      <c r="C69" s="84" t="s">
        <v>9</v>
      </c>
      <c r="D69" s="85">
        <v>17.847657527954102</v>
      </c>
      <c r="E69" s="85">
        <v>17.254289627475199</v>
      </c>
      <c r="F69" s="86">
        <f t="shared" si="27"/>
        <v>17.55097357771465</v>
      </c>
      <c r="G69" s="87" t="s">
        <v>90</v>
      </c>
      <c r="H69" s="85">
        <v>17.6699287261963</v>
      </c>
      <c r="I69" s="85">
        <v>19.32329597</v>
      </c>
      <c r="J69" s="88">
        <f t="shared" si="28"/>
        <v>18.49661234809815</v>
      </c>
      <c r="K69" s="89">
        <f>I69-F69</f>
        <v>1.7723223922853499</v>
      </c>
      <c r="L69" s="89">
        <f t="shared" si="19"/>
        <v>-0.23487772670552154</v>
      </c>
      <c r="M69" s="86">
        <f t="shared" si="29"/>
        <v>1.1768069946106898</v>
      </c>
      <c r="O69" s="57"/>
      <c r="Z69" s="27"/>
      <c r="AC69" s="22"/>
    </row>
    <row r="70" spans="1:35" x14ac:dyDescent="0.35">
      <c r="A70" s="84" t="s">
        <v>78</v>
      </c>
      <c r="B70" s="85" t="s">
        <v>88</v>
      </c>
      <c r="C70" s="84" t="s">
        <v>9</v>
      </c>
      <c r="D70" s="85">
        <v>17.4467495883789</v>
      </c>
      <c r="E70" s="85">
        <v>17.652526855469699</v>
      </c>
      <c r="F70" s="86">
        <f t="shared" si="17"/>
        <v>17.549638221924297</v>
      </c>
      <c r="G70" s="87" t="s">
        <v>90</v>
      </c>
      <c r="H70" s="85">
        <v>19.3210849769963</v>
      </c>
      <c r="I70" s="85">
        <v>20.9284782409669</v>
      </c>
      <c r="J70" s="88">
        <f t="shared" si="18"/>
        <v>20.1247816089816</v>
      </c>
      <c r="K70" s="89">
        <f>J70-F70</f>
        <v>2.5751433870573024</v>
      </c>
      <c r="L70" s="89">
        <f t="shared" si="19"/>
        <v>0.56794326806643092</v>
      </c>
      <c r="M70" s="86">
        <f t="shared" si="20"/>
        <v>0.67457779346198488</v>
      </c>
      <c r="O70" s="57"/>
      <c r="Z70" s="27"/>
      <c r="AC70" s="22"/>
    </row>
    <row r="71" spans="1:35" x14ac:dyDescent="0.35">
      <c r="A71" s="84" t="s">
        <v>79</v>
      </c>
      <c r="B71" s="85" t="s">
        <v>88</v>
      </c>
      <c r="C71" s="84" t="s">
        <v>9</v>
      </c>
      <c r="D71" s="85">
        <v>18.952716827392599</v>
      </c>
      <c r="E71" s="85">
        <v>18.2059954519498</v>
      </c>
      <c r="F71" s="86">
        <f t="shared" si="17"/>
        <v>18.579356139671198</v>
      </c>
      <c r="G71" s="87" t="s">
        <v>90</v>
      </c>
      <c r="H71" s="85">
        <v>21.1093622283936</v>
      </c>
      <c r="I71" s="85">
        <v>21.626224597822301</v>
      </c>
      <c r="J71" s="88">
        <f t="shared" si="18"/>
        <v>21.36779341310795</v>
      </c>
      <c r="K71" s="89">
        <f>J71-F71</f>
        <v>2.7884372734367524</v>
      </c>
      <c r="L71" s="89">
        <f t="shared" si="19"/>
        <v>0.78123715444588093</v>
      </c>
      <c r="M71" s="86">
        <f t="shared" si="20"/>
        <v>0.58186761023324307</v>
      </c>
      <c r="O71" s="57"/>
      <c r="Z71" s="27"/>
      <c r="AC71" s="22"/>
      <c r="AH71" s="22"/>
      <c r="AI71" s="22"/>
    </row>
    <row r="72" spans="1:35" ht="15.75" customHeight="1" x14ac:dyDescent="0.35">
      <c r="A72" s="84" t="s">
        <v>80</v>
      </c>
      <c r="B72" s="85" t="s">
        <v>88</v>
      </c>
      <c r="C72" s="84" t="s">
        <v>9</v>
      </c>
      <c r="D72" s="85">
        <v>18.3109016418457</v>
      </c>
      <c r="E72" s="85">
        <v>18.291183471679702</v>
      </c>
      <c r="F72" s="86">
        <f t="shared" si="17"/>
        <v>18.301042556762702</v>
      </c>
      <c r="G72" s="87" t="s">
        <v>90</v>
      </c>
      <c r="H72" s="85">
        <v>22.318599592285199</v>
      </c>
      <c r="I72" s="85">
        <v>22.0081348499189</v>
      </c>
      <c r="J72" s="88">
        <f t="shared" si="18"/>
        <v>22.16336722110205</v>
      </c>
      <c r="K72" s="89">
        <f>J72-F72</f>
        <v>3.8623246643393472</v>
      </c>
      <c r="L72" s="89">
        <f t="shared" si="19"/>
        <v>1.8551245453484757</v>
      </c>
      <c r="M72" s="86">
        <f t="shared" si="20"/>
        <v>0.27640880041006016</v>
      </c>
      <c r="O72" s="57"/>
      <c r="Y72" s="27"/>
      <c r="Z72" s="27"/>
      <c r="AC72" s="22"/>
      <c r="AH72" s="22"/>
      <c r="AI72" s="22"/>
    </row>
    <row r="73" spans="1:35" ht="15.75" customHeight="1" x14ac:dyDescent="0.35">
      <c r="A73" s="84" t="s">
        <v>81</v>
      </c>
      <c r="B73" s="85" t="s">
        <v>88</v>
      </c>
      <c r="C73" s="84" t="s">
        <v>9</v>
      </c>
      <c r="D73" s="85">
        <v>17.170758819580101</v>
      </c>
      <c r="E73" s="85">
        <v>17.848395614624</v>
      </c>
      <c r="F73" s="86">
        <f t="shared" si="17"/>
        <v>17.509577217102049</v>
      </c>
      <c r="G73" s="87" t="s">
        <v>90</v>
      </c>
      <c r="H73" s="85">
        <v>19.7228863176387</v>
      </c>
      <c r="I73" s="85">
        <v>19.1967684936523</v>
      </c>
      <c r="J73" s="88">
        <f t="shared" si="18"/>
        <v>19.459827405645498</v>
      </c>
      <c r="K73" s="89">
        <f>J73-F73</f>
        <v>1.9502501885434498</v>
      </c>
      <c r="L73" s="89">
        <f t="shared" si="19"/>
        <v>-5.6949930447421693E-2</v>
      </c>
      <c r="M73" s="86">
        <f t="shared" si="20"/>
        <v>1.0402641629355971</v>
      </c>
      <c r="O73" s="57"/>
      <c r="Y73" s="27"/>
      <c r="Z73" s="27"/>
      <c r="AC73" s="22"/>
      <c r="AH73" s="22"/>
      <c r="AI73" s="22"/>
    </row>
    <row r="74" spans="1:35" ht="15.75" customHeight="1" x14ac:dyDescent="0.35">
      <c r="A74" s="84" t="s">
        <v>101</v>
      </c>
      <c r="B74" s="85" t="s">
        <v>89</v>
      </c>
      <c r="C74" s="84" t="s">
        <v>9</v>
      </c>
      <c r="D74" s="85">
        <v>18.390743255615199</v>
      </c>
      <c r="E74" s="85">
        <v>18.99021222</v>
      </c>
      <c r="F74" s="86">
        <f t="shared" si="17"/>
        <v>18.690477737807598</v>
      </c>
      <c r="G74" s="87" t="s">
        <v>90</v>
      </c>
      <c r="H74" s="85">
        <v>19.8813809811768</v>
      </c>
      <c r="I74" s="85">
        <v>19.7458992094395</v>
      </c>
      <c r="J74" s="88">
        <f t="shared" ref="J74:J79" si="30">AVERAGE(H74:I74)</f>
        <v>19.813640095308152</v>
      </c>
      <c r="K74" s="89">
        <f>J74-F74</f>
        <v>1.1231623575005543</v>
      </c>
      <c r="L74" s="89">
        <f t="shared" si="19"/>
        <v>-0.88403776149031721</v>
      </c>
      <c r="M74" s="86">
        <f t="shared" si="20"/>
        <v>1.8455332901630621</v>
      </c>
      <c r="O74" s="57"/>
      <c r="Y74" s="27"/>
      <c r="Z74" s="27"/>
      <c r="AC74" s="22"/>
      <c r="AH74" s="22"/>
      <c r="AI74" s="22"/>
    </row>
    <row r="75" spans="1:35" ht="15.75" customHeight="1" x14ac:dyDescent="0.35">
      <c r="A75" s="84" t="s">
        <v>102</v>
      </c>
      <c r="B75" s="85" t="s">
        <v>89</v>
      </c>
      <c r="C75" s="84" t="s">
        <v>9</v>
      </c>
      <c r="D75" s="85">
        <v>18.440040588378899</v>
      </c>
      <c r="E75" s="85">
        <v>18.236686706543001</v>
      </c>
      <c r="F75" s="86">
        <f t="shared" si="17"/>
        <v>18.338363647460952</v>
      </c>
      <c r="G75" s="87" t="s">
        <v>90</v>
      </c>
      <c r="H75" s="85">
        <v>19.219333648689599</v>
      </c>
      <c r="I75" s="85">
        <v>19.822478244966799</v>
      </c>
      <c r="J75" s="88">
        <f t="shared" si="30"/>
        <v>19.520905946828201</v>
      </c>
      <c r="K75" s="89">
        <f>J75-F75</f>
        <v>1.182542299367249</v>
      </c>
      <c r="L75" s="89">
        <f t="shared" si="19"/>
        <v>-0.8246578196236225</v>
      </c>
      <c r="M75" s="86">
        <f t="shared" si="20"/>
        <v>1.7711149129344406</v>
      </c>
      <c r="O75" s="57"/>
    </row>
    <row r="76" spans="1:35" ht="15.75" customHeight="1" x14ac:dyDescent="0.35">
      <c r="A76" s="84" t="s">
        <v>103</v>
      </c>
      <c r="B76" s="85" t="s">
        <v>89</v>
      </c>
      <c r="C76" s="84" t="s">
        <v>9</v>
      </c>
      <c r="D76" s="85">
        <v>17.581462860107401</v>
      </c>
      <c r="E76" s="85">
        <v>18.443143981664999</v>
      </c>
      <c r="F76" s="86">
        <f t="shared" si="17"/>
        <v>18.012303420886198</v>
      </c>
      <c r="G76" s="87" t="s">
        <v>90</v>
      </c>
      <c r="H76" s="85">
        <v>20.1109016418457</v>
      </c>
      <c r="I76" s="85">
        <v>20.000224516999999</v>
      </c>
      <c r="J76" s="88">
        <f t="shared" si="30"/>
        <v>20.05556307942285</v>
      </c>
      <c r="K76" s="89">
        <f>J76-F76</f>
        <v>2.0432596585366518</v>
      </c>
      <c r="L76" s="89">
        <f t="shared" si="19"/>
        <v>3.6059539545780339E-2</v>
      </c>
      <c r="M76" s="86">
        <f t="shared" si="20"/>
        <v>0.97531520976187458</v>
      </c>
      <c r="O76" s="57"/>
    </row>
    <row r="77" spans="1:35" ht="15.75" customHeight="1" x14ac:dyDescent="0.35">
      <c r="A77" s="84" t="s">
        <v>104</v>
      </c>
      <c r="B77" s="85" t="s">
        <v>89</v>
      </c>
      <c r="C77" s="84" t="s">
        <v>9</v>
      </c>
      <c r="D77" s="85">
        <v>17.847650527954102</v>
      </c>
      <c r="E77" s="85">
        <v>17.254289627075195</v>
      </c>
      <c r="F77" s="86">
        <f t="shared" si="17"/>
        <v>17.550970077514648</v>
      </c>
      <c r="G77" s="87" t="s">
        <v>90</v>
      </c>
      <c r="H77" s="85">
        <v>21.6609287261963</v>
      </c>
      <c r="I77" s="85">
        <v>21.32324517</v>
      </c>
      <c r="J77" s="88">
        <f t="shared" si="30"/>
        <v>21.492086948098148</v>
      </c>
      <c r="K77" s="89">
        <f>I77-F77</f>
        <v>3.7722750924853514</v>
      </c>
      <c r="L77" s="89">
        <f t="shared" si="19"/>
        <v>1.7650749734944799</v>
      </c>
      <c r="M77" s="86">
        <f t="shared" si="20"/>
        <v>0.29421139442783384</v>
      </c>
      <c r="O77" s="57"/>
    </row>
    <row r="78" spans="1:35" ht="15.75" customHeight="1" x14ac:dyDescent="0.35">
      <c r="A78" s="84" t="s">
        <v>105</v>
      </c>
      <c r="B78" s="85" t="s">
        <v>89</v>
      </c>
      <c r="C78" s="84" t="s">
        <v>9</v>
      </c>
      <c r="D78" s="85">
        <v>18.321484976196299</v>
      </c>
      <c r="E78" s="85">
        <v>18.9484782499669</v>
      </c>
      <c r="F78" s="86">
        <f t="shared" si="17"/>
        <v>18.6349816130816</v>
      </c>
      <c r="G78" s="87" t="s">
        <v>90</v>
      </c>
      <c r="H78" s="85">
        <v>20.590695493584001</v>
      </c>
      <c r="I78" s="85">
        <v>20.3669351563729</v>
      </c>
      <c r="J78" s="88">
        <f t="shared" si="30"/>
        <v>20.478815324978449</v>
      </c>
      <c r="K78" s="89">
        <f>J78-F78</f>
        <v>1.8438337118968491</v>
      </c>
      <c r="L78" s="89">
        <f t="shared" si="19"/>
        <v>-0.16336640709402239</v>
      </c>
      <c r="M78" s="86">
        <f t="shared" si="20"/>
        <v>1.1198972773796121</v>
      </c>
      <c r="O78" s="57"/>
    </row>
    <row r="79" spans="1:35" ht="15.75" customHeight="1" x14ac:dyDescent="0.35">
      <c r="A79" s="84" t="s">
        <v>106</v>
      </c>
      <c r="B79" s="85" t="s">
        <v>89</v>
      </c>
      <c r="C79" s="84" t="s">
        <v>9</v>
      </c>
      <c r="D79" s="85">
        <v>18.3210849761963</v>
      </c>
      <c r="E79" s="85">
        <v>18.9284782409668</v>
      </c>
      <c r="F79" s="86">
        <f t="shared" si="17"/>
        <v>18.62478160858155</v>
      </c>
      <c r="G79" s="87" t="s">
        <v>90</v>
      </c>
      <c r="H79" s="85">
        <v>20.590690423584</v>
      </c>
      <c r="I79" s="85">
        <v>20.366932156372101</v>
      </c>
      <c r="J79" s="88">
        <f t="shared" si="30"/>
        <v>20.478811289978051</v>
      </c>
      <c r="K79" s="89">
        <f>J79-F79</f>
        <v>1.8540296813965007</v>
      </c>
      <c r="L79" s="89">
        <f t="shared" si="19"/>
        <v>-0.15317043759437077</v>
      </c>
      <c r="M79" s="86">
        <f t="shared" si="20"/>
        <v>1.1120105208322013</v>
      </c>
      <c r="O79" s="57"/>
    </row>
    <row r="80" spans="1:35" ht="15.75" customHeight="1" x14ac:dyDescent="0.35">
      <c r="A80" s="84" t="s">
        <v>107</v>
      </c>
      <c r="B80" s="85" t="s">
        <v>89</v>
      </c>
      <c r="C80" s="84" t="s">
        <v>9</v>
      </c>
      <c r="D80" s="85">
        <v>17.430040588378901</v>
      </c>
      <c r="E80" s="85">
        <v>17.65252685546875</v>
      </c>
      <c r="F80" s="86">
        <f t="shared" si="17"/>
        <v>17.541283721923826</v>
      </c>
      <c r="G80" s="87" t="s">
        <v>90</v>
      </c>
      <c r="H80" s="85">
        <v>19.3210849765963</v>
      </c>
      <c r="I80" s="85">
        <v>20.928478549966801</v>
      </c>
      <c r="J80" s="88">
        <f>AVERAGE(H80:I80)</f>
        <v>20.12478176328155</v>
      </c>
      <c r="K80" s="89">
        <f>J80-F80</f>
        <v>2.5834980413577249</v>
      </c>
      <c r="L80" s="89">
        <f t="shared" si="19"/>
        <v>0.5762979223668534</v>
      </c>
      <c r="M80" s="86">
        <f t="shared" si="20"/>
        <v>0.67068259946775555</v>
      </c>
      <c r="O80" s="57"/>
    </row>
    <row r="81" spans="1:15" ht="15.75" customHeight="1" x14ac:dyDescent="0.35">
      <c r="A81" s="84" t="s">
        <v>108</v>
      </c>
      <c r="B81" s="85" t="s">
        <v>89</v>
      </c>
      <c r="C81" s="84" t="s">
        <v>9</v>
      </c>
      <c r="D81" s="85">
        <v>17.952716847392601</v>
      </c>
      <c r="E81" s="85">
        <v>17.225915451049801</v>
      </c>
      <c r="F81" s="86">
        <f t="shared" si="17"/>
        <v>17.589316149221201</v>
      </c>
      <c r="G81" s="87" t="s">
        <v>90</v>
      </c>
      <c r="H81" s="85">
        <v>19.101345693936</v>
      </c>
      <c r="I81" s="85">
        <v>19.6262245679223</v>
      </c>
      <c r="J81" s="88">
        <f>AVERAGE(H81:I81)</f>
        <v>19.363785130929152</v>
      </c>
      <c r="K81" s="89">
        <f>J81-F81</f>
        <v>1.7744689817079511</v>
      </c>
      <c r="L81" s="89">
        <f t="shared" si="19"/>
        <v>-0.23273113728292039</v>
      </c>
      <c r="M81" s="86">
        <f t="shared" si="20"/>
        <v>1.175057322645255</v>
      </c>
      <c r="O81" s="57"/>
    </row>
    <row r="82" spans="1:15" ht="15.75" customHeight="1" x14ac:dyDescent="0.35">
      <c r="A82" s="84" t="s">
        <v>109</v>
      </c>
      <c r="B82" s="85" t="s">
        <v>89</v>
      </c>
      <c r="C82" s="84" t="s">
        <v>9</v>
      </c>
      <c r="D82" s="85">
        <v>17.847650527954102</v>
      </c>
      <c r="E82" s="85">
        <v>17.254289627075195</v>
      </c>
      <c r="F82" s="86">
        <f t="shared" ref="F82:F83" si="31">AVERAGE(D82:E82)</f>
        <v>17.550970077514648</v>
      </c>
      <c r="G82" s="87" t="s">
        <v>90</v>
      </c>
      <c r="H82" s="85">
        <v>21.6609287261963</v>
      </c>
      <c r="I82" s="85">
        <v>21.32324517</v>
      </c>
      <c r="J82" s="88">
        <f t="shared" ref="J82:J83" si="32">AVERAGE(H82:I82)</f>
        <v>21.492086948098148</v>
      </c>
      <c r="K82" s="89">
        <f>I82-F82</f>
        <v>3.7722750924853514</v>
      </c>
      <c r="L82" s="89">
        <f t="shared" si="19"/>
        <v>1.7650749734944799</v>
      </c>
      <c r="M82" s="86">
        <f t="shared" ref="M82:M83" si="33">2^-L82</f>
        <v>0.29421139442783384</v>
      </c>
      <c r="O82" s="57"/>
    </row>
    <row r="83" spans="1:15" ht="15.75" customHeight="1" x14ac:dyDescent="0.35">
      <c r="A83" s="84" t="s">
        <v>110</v>
      </c>
      <c r="B83" s="85" t="s">
        <v>89</v>
      </c>
      <c r="C83" s="84" t="s">
        <v>9</v>
      </c>
      <c r="D83" s="85">
        <v>18.321484976196299</v>
      </c>
      <c r="E83" s="85">
        <v>18.9484782499669</v>
      </c>
      <c r="F83" s="86">
        <f t="shared" si="31"/>
        <v>18.6349816130816</v>
      </c>
      <c r="G83" s="87" t="s">
        <v>90</v>
      </c>
      <c r="H83" s="85">
        <v>20.590695493584001</v>
      </c>
      <c r="I83" s="85">
        <v>20.3669351563729</v>
      </c>
      <c r="J83" s="88">
        <f t="shared" si="32"/>
        <v>20.478815324978449</v>
      </c>
      <c r="K83" s="89">
        <f>J83-F83</f>
        <v>1.8438337118968491</v>
      </c>
      <c r="L83" s="89">
        <f t="shared" si="19"/>
        <v>-0.16336640709402239</v>
      </c>
      <c r="M83" s="86">
        <f t="shared" si="33"/>
        <v>1.1198972773796121</v>
      </c>
      <c r="O83" s="57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</sheetData>
  <mergeCells count="9">
    <mergeCell ref="H1:I2"/>
    <mergeCell ref="J1:J2"/>
    <mergeCell ref="K1:M1"/>
    <mergeCell ref="AC4:AC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1320-47E9-4B3E-B06A-12C8B0016982}">
  <dimension ref="A1:AC96"/>
  <sheetViews>
    <sheetView zoomScale="70" zoomScaleNormal="70" workbookViewId="0">
      <selection activeCell="C7" sqref="C7"/>
    </sheetView>
  </sheetViews>
  <sheetFormatPr defaultColWidth="14.453125" defaultRowHeight="14.5" x14ac:dyDescent="0.35"/>
  <cols>
    <col min="1" max="1" width="13.1796875" style="7" bestFit="1" customWidth="1"/>
    <col min="2" max="2" width="19.6328125" style="7" bestFit="1" customWidth="1"/>
    <col min="3" max="3" width="10.08984375" style="7" bestFit="1" customWidth="1"/>
    <col min="4" max="4" width="12" style="7" customWidth="1"/>
    <col min="5" max="5" width="12" style="7" bestFit="1" customWidth="1"/>
    <col min="6" max="6" width="8.54296875" style="7" bestFit="1" customWidth="1"/>
    <col min="7" max="7" width="11.81640625" style="7" bestFit="1" customWidth="1"/>
    <col min="8" max="8" width="11.7265625" style="7" customWidth="1"/>
    <col min="9" max="9" width="12" style="7" bestFit="1" customWidth="1"/>
    <col min="10" max="10" width="8.54296875" style="7" bestFit="1" customWidth="1"/>
    <col min="11" max="12" width="8.1796875" style="7" bestFit="1" customWidth="1"/>
    <col min="13" max="13" width="11" style="7" bestFit="1" customWidth="1"/>
    <col min="14" max="14" width="9.54296875" style="7" customWidth="1"/>
    <col min="15" max="15" width="10.08984375" style="7" customWidth="1"/>
    <col min="16" max="16384" width="14.453125" style="7"/>
  </cols>
  <sheetData>
    <row r="1" spans="1:29" ht="63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62" t="s">
        <v>5</v>
      </c>
      <c r="L1" s="61"/>
      <c r="M1" s="61"/>
    </row>
    <row r="2" spans="1:29" ht="15.5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63" t="s">
        <v>6</v>
      </c>
      <c r="L2" s="63" t="s">
        <v>7</v>
      </c>
      <c r="M2" s="64" t="s">
        <v>8</v>
      </c>
      <c r="R2" s="39" t="s">
        <v>39</v>
      </c>
      <c r="S2" s="28" t="s">
        <v>38</v>
      </c>
      <c r="V2" s="40"/>
      <c r="AB2" s="31"/>
    </row>
    <row r="3" spans="1:29" ht="14.5" customHeight="1" x14ac:dyDescent="0.35">
      <c r="A3" s="65" t="s">
        <v>15</v>
      </c>
      <c r="B3" s="66" t="s">
        <v>86</v>
      </c>
      <c r="C3" s="65" t="s">
        <v>9</v>
      </c>
      <c r="D3" s="66">
        <v>16.610420227050799</v>
      </c>
      <c r="E3" s="66">
        <v>16.745899200439499</v>
      </c>
      <c r="F3" s="67">
        <f>AVERAGE(D3:E3)</f>
        <v>16.678159713745149</v>
      </c>
      <c r="G3" s="68" t="s">
        <v>33</v>
      </c>
      <c r="H3" s="66">
        <v>18.697750091552734</v>
      </c>
      <c r="I3" s="66">
        <v>18.008134841918899</v>
      </c>
      <c r="J3" s="69">
        <f t="shared" ref="J3:J17" si="0">AVERAGE(H3:I3)</f>
        <v>18.352942466735819</v>
      </c>
      <c r="K3" s="69">
        <f>J3-F3</f>
        <v>1.6747827529906694</v>
      </c>
      <c r="L3" s="69">
        <f t="shared" ref="L3:L42" si="1">K3-$S$6</f>
        <v>0.69602782863627422</v>
      </c>
      <c r="M3" s="67">
        <f t="shared" ref="M3:M17" si="2">2^-L3</f>
        <v>0.61726939661219249</v>
      </c>
      <c r="Q3" s="7" t="s">
        <v>10</v>
      </c>
      <c r="R3" s="41">
        <f>AVERAGE(M3:M42)</f>
        <v>1.0845840068033703</v>
      </c>
      <c r="S3" s="31">
        <f>AVERAGE(M44:M81)</f>
        <v>2.6647431138077442</v>
      </c>
      <c r="V3" s="23"/>
    </row>
    <row r="4" spans="1:29" x14ac:dyDescent="0.35">
      <c r="A4" s="65" t="s">
        <v>16</v>
      </c>
      <c r="B4" s="66" t="s">
        <v>86</v>
      </c>
      <c r="C4" s="65" t="s">
        <v>9</v>
      </c>
      <c r="D4" s="66">
        <v>16.656961441040039</v>
      </c>
      <c r="E4" s="66">
        <v>16.627231597900391</v>
      </c>
      <c r="F4" s="67">
        <f t="shared" ref="F4:F17" si="3">AVERAGE(D4:E4)</f>
        <v>16.642096519470215</v>
      </c>
      <c r="G4" s="68" t="s">
        <v>33</v>
      </c>
      <c r="H4" s="66">
        <v>19.480653762817383</v>
      </c>
      <c r="I4" s="66">
        <v>18.101768493652301</v>
      </c>
      <c r="J4" s="69">
        <f t="shared" si="0"/>
        <v>18.791211128234842</v>
      </c>
      <c r="K4" s="69">
        <f>J4-F4</f>
        <v>2.1491146087646271</v>
      </c>
      <c r="L4" s="69">
        <f t="shared" si="1"/>
        <v>1.170359684410232</v>
      </c>
      <c r="M4" s="67">
        <f t="shared" si="2"/>
        <v>0.44431055382774087</v>
      </c>
      <c r="Q4" s="7" t="s">
        <v>12</v>
      </c>
      <c r="R4" s="7">
        <f>STDEV(M3:M42)</f>
        <v>0.41864093453365631</v>
      </c>
      <c r="S4" s="7">
        <f>STDEV(M44:M81)</f>
        <v>0.66972601272264443</v>
      </c>
      <c r="U4" s="28"/>
      <c r="V4" s="28"/>
      <c r="W4" s="28"/>
      <c r="X4" s="28"/>
      <c r="Y4" s="28"/>
      <c r="Z4" s="28"/>
      <c r="AA4" s="28"/>
      <c r="AB4" s="28"/>
      <c r="AC4" s="28"/>
    </row>
    <row r="5" spans="1:29" ht="14.5" customHeight="1" x14ac:dyDescent="0.35">
      <c r="A5" s="65" t="s">
        <v>17</v>
      </c>
      <c r="B5" s="66" t="s">
        <v>86</v>
      </c>
      <c r="C5" s="65" t="s">
        <v>9</v>
      </c>
      <c r="D5" s="66">
        <v>16.6637363433838</v>
      </c>
      <c r="E5" s="66">
        <v>16.695262908935547</v>
      </c>
      <c r="F5" s="67">
        <f t="shared" si="3"/>
        <v>16.679499626159675</v>
      </c>
      <c r="G5" s="68" t="s">
        <v>33</v>
      </c>
      <c r="H5" s="66">
        <v>18.858676910400401</v>
      </c>
      <c r="I5" s="66">
        <v>16.761196136474599</v>
      </c>
      <c r="J5" s="69">
        <f t="shared" si="0"/>
        <v>17.8099365234375</v>
      </c>
      <c r="K5" s="69">
        <f>J5-F5</f>
        <v>1.1304368972778249</v>
      </c>
      <c r="L5" s="69">
        <f t="shared" si="1"/>
        <v>0.15168197292342978</v>
      </c>
      <c r="M5" s="67">
        <f t="shared" si="2"/>
        <v>0.90020034770201052</v>
      </c>
      <c r="Q5" s="7" t="s">
        <v>13</v>
      </c>
      <c r="R5" s="7">
        <f>R4/SQRT(10)</f>
        <v>0.13238588749077942</v>
      </c>
      <c r="S5" s="7">
        <f>S4/SQRT(10)</f>
        <v>0.21178596084664622</v>
      </c>
      <c r="U5" s="28"/>
      <c r="V5" s="28"/>
      <c r="W5" s="28"/>
      <c r="X5" s="28"/>
      <c r="Y5" s="28"/>
      <c r="Z5" s="28"/>
      <c r="AA5" s="28"/>
      <c r="AB5" s="28"/>
      <c r="AC5" s="28"/>
    </row>
    <row r="6" spans="1:29" x14ac:dyDescent="0.35">
      <c r="A6" s="65" t="s">
        <v>18</v>
      </c>
      <c r="B6" s="66" t="s">
        <v>86</v>
      </c>
      <c r="C6" s="65" t="s">
        <v>9</v>
      </c>
      <c r="D6" s="66">
        <v>17.2959594726562</v>
      </c>
      <c r="E6" s="66">
        <v>17.191015243530298</v>
      </c>
      <c r="F6" s="67">
        <f t="shared" si="3"/>
        <v>17.243487358093248</v>
      </c>
      <c r="G6" s="68" t="s">
        <v>33</v>
      </c>
      <c r="H6" s="66">
        <v>18.939781188964801</v>
      </c>
      <c r="I6" s="66">
        <v>18.554431915283899</v>
      </c>
      <c r="J6" s="69">
        <f t="shared" si="0"/>
        <v>18.74710655212435</v>
      </c>
      <c r="K6" s="69">
        <f>J6-F6</f>
        <v>1.5036191940311028</v>
      </c>
      <c r="L6" s="69">
        <f t="shared" si="1"/>
        <v>0.52486426967670763</v>
      </c>
      <c r="M6" s="67">
        <f t="shared" si="2"/>
        <v>0.69502449550809076</v>
      </c>
      <c r="Q6" s="7" t="s">
        <v>14</v>
      </c>
      <c r="S6" s="31">
        <f>AVERAGE(K3:K42)</f>
        <v>0.97875492435439515</v>
      </c>
      <c r="U6" s="28"/>
      <c r="V6" s="28"/>
      <c r="W6" s="28"/>
      <c r="X6" s="28"/>
      <c r="Y6" s="28"/>
      <c r="Z6" s="28"/>
      <c r="AA6" s="28"/>
      <c r="AB6" s="28"/>
      <c r="AC6" s="28"/>
    </row>
    <row r="7" spans="1:29" x14ac:dyDescent="0.35">
      <c r="A7" s="65" t="s">
        <v>19</v>
      </c>
      <c r="B7" s="66" t="s">
        <v>86</v>
      </c>
      <c r="C7" s="65" t="s">
        <v>9</v>
      </c>
      <c r="D7" s="66">
        <v>16.6637363433838</v>
      </c>
      <c r="E7" s="66">
        <v>16.695262908935547</v>
      </c>
      <c r="F7" s="67">
        <f t="shared" ref="F7:F9" si="4">AVERAGE(D7:E7)</f>
        <v>16.679499626159675</v>
      </c>
      <c r="G7" s="68" t="s">
        <v>33</v>
      </c>
      <c r="H7" s="66">
        <v>18.858676910400401</v>
      </c>
      <c r="I7" s="66">
        <v>16.761196136474599</v>
      </c>
      <c r="J7" s="69">
        <f t="shared" ref="J7:J9" si="5">AVERAGE(H7:I7)</f>
        <v>17.8099365234375</v>
      </c>
      <c r="K7" s="69">
        <f>J7-F7</f>
        <v>1.1304368972778249</v>
      </c>
      <c r="L7" s="69">
        <f t="shared" si="1"/>
        <v>0.15168197292342978</v>
      </c>
      <c r="M7" s="67">
        <f t="shared" ref="M7:M9" si="6">2^-L7</f>
        <v>0.90020034770201052</v>
      </c>
      <c r="S7" s="31"/>
      <c r="U7" s="28"/>
      <c r="V7" s="28"/>
      <c r="W7" s="28"/>
      <c r="X7" s="28"/>
      <c r="Y7" s="28"/>
      <c r="Z7" s="28"/>
      <c r="AA7" s="28"/>
      <c r="AB7" s="28"/>
      <c r="AC7" s="28"/>
    </row>
    <row r="8" spans="1:29" x14ac:dyDescent="0.35">
      <c r="A8" s="65" t="s">
        <v>20</v>
      </c>
      <c r="B8" s="66" t="s">
        <v>86</v>
      </c>
      <c r="C8" s="65" t="s">
        <v>9</v>
      </c>
      <c r="D8" s="66">
        <v>16.942895889282202</v>
      </c>
      <c r="E8" s="66">
        <v>16.920335769653299</v>
      </c>
      <c r="F8" s="67">
        <f t="shared" si="4"/>
        <v>16.931615829467752</v>
      </c>
      <c r="G8" s="68" t="s">
        <v>33</v>
      </c>
      <c r="H8" s="66">
        <v>18.259090423581</v>
      </c>
      <c r="I8" s="66">
        <v>17.936632156372202</v>
      </c>
      <c r="J8" s="69">
        <f t="shared" si="5"/>
        <v>18.097861289976599</v>
      </c>
      <c r="K8" s="69">
        <f>J8-F8</f>
        <v>1.166245460508847</v>
      </c>
      <c r="L8" s="69">
        <f t="shared" si="1"/>
        <v>0.18749053615445188</v>
      </c>
      <c r="M8" s="67">
        <f t="shared" si="6"/>
        <v>0.87813184057024918</v>
      </c>
      <c r="S8" s="31"/>
      <c r="U8" s="28"/>
      <c r="V8" s="28"/>
      <c r="W8" s="28"/>
      <c r="X8" s="28"/>
      <c r="Y8" s="28"/>
      <c r="Z8" s="28"/>
      <c r="AA8" s="28"/>
      <c r="AB8" s="28"/>
      <c r="AC8" s="28"/>
    </row>
    <row r="9" spans="1:29" x14ac:dyDescent="0.35">
      <c r="A9" s="65" t="s">
        <v>26</v>
      </c>
      <c r="B9" s="66" t="s">
        <v>86</v>
      </c>
      <c r="C9" s="65" t="s">
        <v>9</v>
      </c>
      <c r="D9" s="66">
        <v>17.219333648681641</v>
      </c>
      <c r="E9" s="66">
        <v>17.099353790283203</v>
      </c>
      <c r="F9" s="67">
        <f t="shared" si="4"/>
        <v>17.159343719482422</v>
      </c>
      <c r="G9" s="68" t="s">
        <v>33</v>
      </c>
      <c r="H9" s="66">
        <v>17.070758819580099</v>
      </c>
      <c r="I9" s="66">
        <v>17.818395614624023</v>
      </c>
      <c r="J9" s="69">
        <f t="shared" si="5"/>
        <v>17.444577217102061</v>
      </c>
      <c r="K9" s="69">
        <f>J9-F9</f>
        <v>0.28523349761963956</v>
      </c>
      <c r="L9" s="69">
        <f t="shared" si="1"/>
        <v>-0.69352142673475559</v>
      </c>
      <c r="M9" s="67">
        <f t="shared" si="6"/>
        <v>1.6172261387150531</v>
      </c>
      <c r="S9" s="31"/>
      <c r="U9" s="28"/>
      <c r="V9" s="28"/>
      <c r="W9" s="28"/>
      <c r="X9" s="28"/>
      <c r="Y9" s="28"/>
      <c r="Z9" s="28"/>
      <c r="AA9" s="28"/>
      <c r="AB9" s="28"/>
      <c r="AC9" s="28"/>
    </row>
    <row r="10" spans="1:29" ht="14.5" customHeight="1" x14ac:dyDescent="0.35">
      <c r="A10" s="65" t="s">
        <v>27</v>
      </c>
      <c r="B10" s="66" t="s">
        <v>86</v>
      </c>
      <c r="C10" s="65" t="s">
        <v>9</v>
      </c>
      <c r="D10" s="66">
        <v>16.942895889282202</v>
      </c>
      <c r="E10" s="66">
        <v>16.920335769653299</v>
      </c>
      <c r="F10" s="67">
        <f t="shared" si="3"/>
        <v>16.931615829467752</v>
      </c>
      <c r="G10" s="68" t="s">
        <v>33</v>
      </c>
      <c r="H10" s="66">
        <v>18.259090423581</v>
      </c>
      <c r="I10" s="66">
        <v>17.936632156372202</v>
      </c>
      <c r="J10" s="69">
        <f t="shared" si="0"/>
        <v>18.097861289976599</v>
      </c>
      <c r="K10" s="69">
        <f>J10-F10</f>
        <v>1.166245460508847</v>
      </c>
      <c r="L10" s="69">
        <f t="shared" si="1"/>
        <v>0.18749053615445188</v>
      </c>
      <c r="M10" s="67">
        <f t="shared" si="2"/>
        <v>0.87813184057024918</v>
      </c>
      <c r="R10" s="29"/>
      <c r="S10" s="29"/>
      <c r="U10" s="28"/>
      <c r="V10" s="28"/>
      <c r="W10" s="28"/>
      <c r="X10" s="28"/>
      <c r="Y10" s="28"/>
      <c r="Z10" s="28"/>
      <c r="AA10" s="28"/>
      <c r="AB10" s="28"/>
    </row>
    <row r="11" spans="1:29" x14ac:dyDescent="0.35">
      <c r="A11" s="65" t="s">
        <v>28</v>
      </c>
      <c r="B11" s="66" t="s">
        <v>86</v>
      </c>
      <c r="C11" s="65" t="s">
        <v>9</v>
      </c>
      <c r="D11" s="66">
        <v>17.219333648681641</v>
      </c>
      <c r="E11" s="66">
        <v>17.099353790283203</v>
      </c>
      <c r="F11" s="67">
        <f t="shared" si="3"/>
        <v>17.159343719482422</v>
      </c>
      <c r="G11" s="68" t="s">
        <v>33</v>
      </c>
      <c r="H11" s="66">
        <v>17.070758819580099</v>
      </c>
      <c r="I11" s="66">
        <v>17.818395614624023</v>
      </c>
      <c r="J11" s="69">
        <f t="shared" si="0"/>
        <v>17.444577217102061</v>
      </c>
      <c r="K11" s="69">
        <f>J11-F11</f>
        <v>0.28523349761963956</v>
      </c>
      <c r="L11" s="69">
        <f t="shared" si="1"/>
        <v>-0.69352142673475559</v>
      </c>
      <c r="M11" s="67">
        <f t="shared" si="2"/>
        <v>1.6172261387150531</v>
      </c>
    </row>
    <row r="12" spans="1:29" ht="14.5" customHeight="1" x14ac:dyDescent="0.35">
      <c r="A12" s="65" t="s">
        <v>40</v>
      </c>
      <c r="B12" s="66" t="s">
        <v>86</v>
      </c>
      <c r="C12" s="65" t="s">
        <v>9</v>
      </c>
      <c r="D12" s="66">
        <v>17.310901641845703</v>
      </c>
      <c r="E12" s="66">
        <v>17.291183471679688</v>
      </c>
      <c r="F12" s="67">
        <f t="shared" si="3"/>
        <v>17.301042556762695</v>
      </c>
      <c r="G12" s="68" t="s">
        <v>33</v>
      </c>
      <c r="H12" s="66">
        <v>17.440040582378899</v>
      </c>
      <c r="I12" s="66">
        <v>17.8525268554687</v>
      </c>
      <c r="J12" s="69">
        <f t="shared" si="0"/>
        <v>17.646283718923797</v>
      </c>
      <c r="K12" s="69">
        <f>J12-F12</f>
        <v>0.34524116216110201</v>
      </c>
      <c r="L12" s="69">
        <f t="shared" si="1"/>
        <v>-0.63351376219329314</v>
      </c>
      <c r="M12" s="67">
        <f t="shared" si="2"/>
        <v>1.5513387659542757</v>
      </c>
    </row>
    <row r="13" spans="1:29" x14ac:dyDescent="0.35">
      <c r="A13" s="65" t="s">
        <v>41</v>
      </c>
      <c r="B13" s="66" t="s">
        <v>87</v>
      </c>
      <c r="C13" s="65" t="s">
        <v>9</v>
      </c>
      <c r="D13" s="66">
        <v>17.390743255615199</v>
      </c>
      <c r="E13" s="66">
        <v>16.236686706543001</v>
      </c>
      <c r="F13" s="67">
        <f t="shared" si="3"/>
        <v>16.813714981079102</v>
      </c>
      <c r="G13" s="68" t="s">
        <v>33</v>
      </c>
      <c r="H13" s="66">
        <v>18.952716827392599</v>
      </c>
      <c r="I13" s="66">
        <v>17.205916451049799</v>
      </c>
      <c r="J13" s="69">
        <f t="shared" si="0"/>
        <v>18.079316639221197</v>
      </c>
      <c r="K13" s="69">
        <f>J13-F13</f>
        <v>1.2656016581420957</v>
      </c>
      <c r="L13" s="69">
        <f t="shared" si="1"/>
        <v>0.28684673378770054</v>
      </c>
      <c r="M13" s="67">
        <f t="shared" si="2"/>
        <v>0.81969168381303237</v>
      </c>
    </row>
    <row r="14" spans="1:29" ht="14.5" customHeight="1" x14ac:dyDescent="0.35">
      <c r="A14" s="65" t="s">
        <v>42</v>
      </c>
      <c r="B14" s="66" t="s">
        <v>87</v>
      </c>
      <c r="C14" s="65" t="s">
        <v>9</v>
      </c>
      <c r="D14" s="66">
        <v>16.096817016601602</v>
      </c>
      <c r="E14" s="66">
        <v>16.051780700683601</v>
      </c>
      <c r="F14" s="67">
        <f t="shared" si="3"/>
        <v>16.074298858642599</v>
      </c>
      <c r="G14" s="68" t="s">
        <v>33</v>
      </c>
      <c r="H14" s="66">
        <v>17.581462860207399</v>
      </c>
      <c r="I14" s="66">
        <v>17.743143081625</v>
      </c>
      <c r="J14" s="69">
        <f t="shared" si="0"/>
        <v>17.662302970916201</v>
      </c>
      <c r="K14" s="69">
        <f>J14-F14</f>
        <v>1.5880041122736017</v>
      </c>
      <c r="L14" s="69">
        <f t="shared" si="1"/>
        <v>0.60924918791920657</v>
      </c>
      <c r="M14" s="67">
        <f t="shared" si="2"/>
        <v>0.65553777028609295</v>
      </c>
      <c r="Q14" s="29"/>
      <c r="R14" s="29"/>
    </row>
    <row r="15" spans="1:29" ht="14.5" customHeight="1" x14ac:dyDescent="0.35">
      <c r="A15" s="65" t="s">
        <v>43</v>
      </c>
      <c r="B15" s="66" t="s">
        <v>87</v>
      </c>
      <c r="C15" s="65" t="s">
        <v>9</v>
      </c>
      <c r="D15" s="68">
        <v>17.673736349999999</v>
      </c>
      <c r="E15" s="68">
        <v>16.705262919999999</v>
      </c>
      <c r="F15" s="67">
        <f t="shared" si="3"/>
        <v>17.189499634999997</v>
      </c>
      <c r="G15" s="68" t="s">
        <v>33</v>
      </c>
      <c r="H15" s="68">
        <v>18.868676919999999</v>
      </c>
      <c r="I15" s="68">
        <v>16.471196150000001</v>
      </c>
      <c r="J15" s="69">
        <f t="shared" si="0"/>
        <v>17.669936534999998</v>
      </c>
      <c r="K15" s="69">
        <f>J15-F15</f>
        <v>0.48043690000000083</v>
      </c>
      <c r="L15" s="69">
        <f t="shared" si="1"/>
        <v>-0.49831802435439432</v>
      </c>
      <c r="M15" s="67">
        <f t="shared" si="2"/>
        <v>1.4125657527909208</v>
      </c>
    </row>
    <row r="16" spans="1:29" ht="14.5" customHeight="1" x14ac:dyDescent="0.35">
      <c r="A16" s="65" t="s">
        <v>44</v>
      </c>
      <c r="B16" s="66" t="s">
        <v>87</v>
      </c>
      <c r="C16" s="65" t="s">
        <v>9</v>
      </c>
      <c r="D16" s="68">
        <v>16.666961449999999</v>
      </c>
      <c r="E16" s="68">
        <v>16.637231700000001</v>
      </c>
      <c r="F16" s="67">
        <f t="shared" si="3"/>
        <v>16.652096575000002</v>
      </c>
      <c r="G16" s="68" t="s">
        <v>33</v>
      </c>
      <c r="H16" s="68">
        <v>19.490653770000002</v>
      </c>
      <c r="I16" s="68">
        <v>18.1117685</v>
      </c>
      <c r="J16" s="69">
        <f t="shared" si="0"/>
        <v>18.801211135000003</v>
      </c>
      <c r="K16" s="69">
        <f>J16-F16</f>
        <v>2.149114560000001</v>
      </c>
      <c r="L16" s="69">
        <f t="shared" si="1"/>
        <v>1.1703596356456059</v>
      </c>
      <c r="M16" s="67">
        <f t="shared" si="2"/>
        <v>0.44431056884591014</v>
      </c>
    </row>
    <row r="17" spans="1:28" ht="14.5" customHeight="1" x14ac:dyDescent="0.35">
      <c r="A17" s="65" t="s">
        <v>45</v>
      </c>
      <c r="B17" s="66" t="s">
        <v>87</v>
      </c>
      <c r="C17" s="65" t="s">
        <v>9</v>
      </c>
      <c r="D17" s="68">
        <v>17.305959479999999</v>
      </c>
      <c r="E17" s="68">
        <v>17.301015249999999</v>
      </c>
      <c r="F17" s="67">
        <f t="shared" si="3"/>
        <v>17.303487364999999</v>
      </c>
      <c r="G17" s="68" t="s">
        <v>33</v>
      </c>
      <c r="H17" s="68">
        <v>18.9497812</v>
      </c>
      <c r="I17" s="68">
        <v>18.564431930000001</v>
      </c>
      <c r="J17" s="69">
        <f t="shared" si="0"/>
        <v>18.757106565000001</v>
      </c>
      <c r="K17" s="69">
        <f>J17-F17</f>
        <v>1.4536192000000021</v>
      </c>
      <c r="L17" s="69">
        <f t="shared" si="1"/>
        <v>0.47486427564560696</v>
      </c>
      <c r="M17" s="67">
        <f t="shared" si="2"/>
        <v>0.71953447843312701</v>
      </c>
    </row>
    <row r="18" spans="1:28" ht="14.5" customHeight="1" x14ac:dyDescent="0.35">
      <c r="A18" s="65" t="s">
        <v>46</v>
      </c>
      <c r="B18" s="66" t="s">
        <v>87</v>
      </c>
      <c r="C18" s="65" t="s">
        <v>9</v>
      </c>
      <c r="D18" s="68">
        <v>17.620420240000001</v>
      </c>
      <c r="E18" s="68">
        <v>17.755899299999999</v>
      </c>
      <c r="F18" s="67">
        <f>AVERAGE(D18:E18)</f>
        <v>17.688159769999999</v>
      </c>
      <c r="G18" s="68" t="s">
        <v>33</v>
      </c>
      <c r="H18" s="68">
        <v>18.707750099999998</v>
      </c>
      <c r="I18" s="68">
        <v>18.018134849999999</v>
      </c>
      <c r="J18" s="69">
        <f t="shared" ref="J18:J37" si="7">AVERAGE(H18:I18)</f>
        <v>18.362942474999997</v>
      </c>
      <c r="K18" s="69">
        <f>J18-F18</f>
        <v>0.67478270499999837</v>
      </c>
      <c r="L18" s="69">
        <f t="shared" si="1"/>
        <v>-0.30397221935439678</v>
      </c>
      <c r="M18" s="67">
        <f t="shared" ref="M18:M37" si="8">2^-L18</f>
        <v>1.2345388342908226</v>
      </c>
    </row>
    <row r="19" spans="1:28" ht="14.5" customHeight="1" x14ac:dyDescent="0.35">
      <c r="A19" s="65" t="s">
        <v>47</v>
      </c>
      <c r="B19" s="66" t="s">
        <v>87</v>
      </c>
      <c r="C19" s="65" t="s">
        <v>9</v>
      </c>
      <c r="D19" s="68">
        <v>16.666961449999999</v>
      </c>
      <c r="E19" s="68">
        <v>16.637231700000001</v>
      </c>
      <c r="F19" s="67">
        <f t="shared" ref="F19:F26" si="9">AVERAGE(D19:E19)</f>
        <v>16.652096575000002</v>
      </c>
      <c r="G19" s="68" t="s">
        <v>33</v>
      </c>
      <c r="H19" s="68">
        <v>19.490653770000002</v>
      </c>
      <c r="I19" s="68">
        <v>18.1117685</v>
      </c>
      <c r="J19" s="69">
        <f t="shared" si="7"/>
        <v>18.801211135000003</v>
      </c>
      <c r="K19" s="69">
        <f>J19-F19</f>
        <v>2.149114560000001</v>
      </c>
      <c r="L19" s="69">
        <f t="shared" si="1"/>
        <v>1.1703596356456059</v>
      </c>
      <c r="M19" s="67">
        <f t="shared" si="8"/>
        <v>0.44431056884591014</v>
      </c>
    </row>
    <row r="20" spans="1:28" ht="14.5" customHeight="1" x14ac:dyDescent="0.35">
      <c r="A20" s="65" t="s">
        <v>48</v>
      </c>
      <c r="B20" s="66" t="s">
        <v>87</v>
      </c>
      <c r="C20" s="65" t="s">
        <v>9</v>
      </c>
      <c r="D20" s="68">
        <v>17.673736349999999</v>
      </c>
      <c r="E20" s="68">
        <v>16.705262919999999</v>
      </c>
      <c r="F20" s="67">
        <f t="shared" si="9"/>
        <v>17.189499634999997</v>
      </c>
      <c r="G20" s="68" t="s">
        <v>33</v>
      </c>
      <c r="H20" s="68">
        <v>18.868676919999999</v>
      </c>
      <c r="I20" s="68">
        <v>16.471196150000001</v>
      </c>
      <c r="J20" s="69">
        <f t="shared" si="7"/>
        <v>17.669936534999998</v>
      </c>
      <c r="K20" s="69">
        <f>J20-F20</f>
        <v>0.48043690000000083</v>
      </c>
      <c r="L20" s="69">
        <f t="shared" si="1"/>
        <v>-0.49831802435439432</v>
      </c>
      <c r="M20" s="67">
        <f t="shared" si="8"/>
        <v>1.4125657527909208</v>
      </c>
    </row>
    <row r="21" spans="1:28" ht="14.5" customHeight="1" x14ac:dyDescent="0.35">
      <c r="A21" s="65" t="s">
        <v>49</v>
      </c>
      <c r="B21" s="66" t="s">
        <v>87</v>
      </c>
      <c r="C21" s="65" t="s">
        <v>9</v>
      </c>
      <c r="D21" s="68">
        <v>17.305959479999999</v>
      </c>
      <c r="E21" s="68">
        <v>17.301015249999999</v>
      </c>
      <c r="F21" s="67">
        <f t="shared" si="9"/>
        <v>17.303487364999999</v>
      </c>
      <c r="G21" s="68" t="s">
        <v>33</v>
      </c>
      <c r="H21" s="68">
        <v>18.9497812</v>
      </c>
      <c r="I21" s="68">
        <v>18.564431930000001</v>
      </c>
      <c r="J21" s="69">
        <f t="shared" si="7"/>
        <v>18.757106565000001</v>
      </c>
      <c r="K21" s="69">
        <f>J21-F21</f>
        <v>1.4536192000000021</v>
      </c>
      <c r="L21" s="69">
        <f t="shared" si="1"/>
        <v>0.47486427564560696</v>
      </c>
      <c r="M21" s="67">
        <f t="shared" si="8"/>
        <v>0.71953447843312701</v>
      </c>
    </row>
    <row r="22" spans="1:28" ht="14.5" customHeight="1" x14ac:dyDescent="0.35">
      <c r="A22" s="65" t="s">
        <v>50</v>
      </c>
      <c r="B22" s="66" t="s">
        <v>87</v>
      </c>
      <c r="C22" s="65" t="s">
        <v>9</v>
      </c>
      <c r="D22" s="68">
        <v>17.952895900000001</v>
      </c>
      <c r="E22" s="68">
        <v>16.93033578</v>
      </c>
      <c r="F22" s="67">
        <f t="shared" si="9"/>
        <v>17.441615840000001</v>
      </c>
      <c r="G22" s="68" t="s">
        <v>33</v>
      </c>
      <c r="H22" s="68">
        <v>18.269090429999999</v>
      </c>
      <c r="I22" s="68">
        <v>17.926632170000001</v>
      </c>
      <c r="J22" s="69">
        <f t="shared" si="7"/>
        <v>18.097861299999998</v>
      </c>
      <c r="K22" s="69">
        <f>J22-F22</f>
        <v>0.65624545999999739</v>
      </c>
      <c r="L22" s="69">
        <f t="shared" si="1"/>
        <v>-0.32250946435439776</v>
      </c>
      <c r="M22" s="67">
        <f t="shared" si="8"/>
        <v>1.2505038197651421</v>
      </c>
    </row>
    <row r="23" spans="1:28" ht="14.5" customHeight="1" x14ac:dyDescent="0.35">
      <c r="A23" s="65" t="s">
        <v>51</v>
      </c>
      <c r="B23" s="66" t="s">
        <v>88</v>
      </c>
      <c r="C23" s="65" t="s">
        <v>9</v>
      </c>
      <c r="D23" s="68">
        <v>17.229333660000002</v>
      </c>
      <c r="E23" s="68">
        <v>17.109353800000001</v>
      </c>
      <c r="F23" s="67">
        <f t="shared" si="9"/>
        <v>17.169343730000001</v>
      </c>
      <c r="G23" s="68" t="s">
        <v>33</v>
      </c>
      <c r="H23" s="68">
        <v>17.081758829999998</v>
      </c>
      <c r="I23" s="68">
        <v>17.828395619999998</v>
      </c>
      <c r="J23" s="69">
        <f t="shared" si="7"/>
        <v>17.455077224999997</v>
      </c>
      <c r="K23" s="69">
        <f>J23-F23</f>
        <v>0.28573349499999523</v>
      </c>
      <c r="L23" s="69">
        <f t="shared" si="1"/>
        <v>-0.69302142935439992</v>
      </c>
      <c r="M23" s="67">
        <f t="shared" si="8"/>
        <v>1.6166657508953313</v>
      </c>
    </row>
    <row r="24" spans="1:28" ht="14.5" customHeight="1" x14ac:dyDescent="0.35">
      <c r="A24" s="65" t="s">
        <v>52</v>
      </c>
      <c r="B24" s="66" t="s">
        <v>88</v>
      </c>
      <c r="C24" s="65" t="s">
        <v>9</v>
      </c>
      <c r="D24" s="68">
        <v>17.32090165</v>
      </c>
      <c r="E24" s="68">
        <v>17.301183479999999</v>
      </c>
      <c r="F24" s="67">
        <f t="shared" si="9"/>
        <v>17.311042565000001</v>
      </c>
      <c r="G24" s="68" t="s">
        <v>33</v>
      </c>
      <c r="H24" s="68">
        <v>17.451040599999999</v>
      </c>
      <c r="I24" s="68">
        <v>17.86252687</v>
      </c>
      <c r="J24" s="69">
        <f t="shared" si="7"/>
        <v>17.656783734999998</v>
      </c>
      <c r="K24" s="69">
        <f>J24-F24</f>
        <v>0.3457411699999966</v>
      </c>
      <c r="L24" s="69">
        <f t="shared" si="1"/>
        <v>-0.63301375435439855</v>
      </c>
      <c r="M24" s="67">
        <f t="shared" si="8"/>
        <v>1.5508011976395391</v>
      </c>
    </row>
    <row r="25" spans="1:28" ht="14.5" customHeight="1" x14ac:dyDescent="0.35">
      <c r="A25" s="65" t="s">
        <v>53</v>
      </c>
      <c r="B25" s="66" t="s">
        <v>88</v>
      </c>
      <c r="C25" s="65" t="s">
        <v>9</v>
      </c>
      <c r="D25" s="68">
        <v>17.40074327</v>
      </c>
      <c r="E25" s="68">
        <v>17.24668672</v>
      </c>
      <c r="F25" s="67">
        <f t="shared" si="9"/>
        <v>17.323714995</v>
      </c>
      <c r="G25" s="68" t="s">
        <v>33</v>
      </c>
      <c r="H25" s="68">
        <v>18.962716839999999</v>
      </c>
      <c r="I25" s="68">
        <v>17.215915420000002</v>
      </c>
      <c r="J25" s="69">
        <f t="shared" si="7"/>
        <v>18.08931613</v>
      </c>
      <c r="K25" s="69">
        <f>J25-F25</f>
        <v>0.76560113500000071</v>
      </c>
      <c r="L25" s="69">
        <f t="shared" si="1"/>
        <v>-0.21315378935439444</v>
      </c>
      <c r="M25" s="67">
        <f t="shared" si="8"/>
        <v>1.1592195165625214</v>
      </c>
    </row>
    <row r="26" spans="1:28" ht="14.5" customHeight="1" x14ac:dyDescent="0.35">
      <c r="A26" s="65" t="s">
        <v>54</v>
      </c>
      <c r="B26" s="66" t="s">
        <v>88</v>
      </c>
      <c r="C26" s="65" t="s">
        <v>9</v>
      </c>
      <c r="D26" s="68">
        <v>17.106817029999998</v>
      </c>
      <c r="E26" s="68">
        <v>16.061780800000001</v>
      </c>
      <c r="F26" s="67">
        <f t="shared" si="9"/>
        <v>16.584298914999998</v>
      </c>
      <c r="G26" s="68" t="s">
        <v>33</v>
      </c>
      <c r="H26" s="68">
        <v>17.591462870000001</v>
      </c>
      <c r="I26" s="68">
        <v>17.753143089999998</v>
      </c>
      <c r="J26" s="69">
        <f t="shared" si="7"/>
        <v>17.672302979999998</v>
      </c>
      <c r="K26" s="69">
        <f>J26-F26</f>
        <v>1.0880040649999998</v>
      </c>
      <c r="L26" s="69">
        <f t="shared" si="1"/>
        <v>0.10924914064560465</v>
      </c>
      <c r="M26" s="67">
        <f t="shared" si="8"/>
        <v>0.92707043576425041</v>
      </c>
      <c r="AA26" s="29"/>
      <c r="AB26" s="29"/>
    </row>
    <row r="27" spans="1:28" ht="14.5" customHeight="1" x14ac:dyDescent="0.35">
      <c r="A27" s="65" t="s">
        <v>55</v>
      </c>
      <c r="B27" s="66" t="s">
        <v>88</v>
      </c>
      <c r="C27" s="65" t="s">
        <v>9</v>
      </c>
      <c r="D27" s="68">
        <v>17.952895900000001</v>
      </c>
      <c r="E27" s="68">
        <v>16.93033578</v>
      </c>
      <c r="F27" s="67">
        <f t="shared" ref="F27:F28" si="10">AVERAGE(D27:E27)</f>
        <v>17.441615840000001</v>
      </c>
      <c r="G27" s="68" t="s">
        <v>33</v>
      </c>
      <c r="H27" s="68">
        <v>18.269090429999999</v>
      </c>
      <c r="I27" s="68">
        <v>17.926632170000001</v>
      </c>
      <c r="J27" s="69">
        <f t="shared" ref="J27:J28" si="11">AVERAGE(H27:I27)</f>
        <v>18.097861299999998</v>
      </c>
      <c r="K27" s="69">
        <f>J27-F27</f>
        <v>0.65624545999999739</v>
      </c>
      <c r="L27" s="69">
        <f t="shared" si="1"/>
        <v>-0.32250946435439776</v>
      </c>
      <c r="M27" s="67">
        <f t="shared" ref="M27:M28" si="12">2^-L27</f>
        <v>1.2505038197651421</v>
      </c>
      <c r="AA27" s="29"/>
      <c r="AB27" s="29"/>
    </row>
    <row r="28" spans="1:28" ht="14.5" customHeight="1" x14ac:dyDescent="0.35">
      <c r="A28" s="65" t="s">
        <v>56</v>
      </c>
      <c r="B28" s="66" t="s">
        <v>88</v>
      </c>
      <c r="C28" s="65" t="s">
        <v>9</v>
      </c>
      <c r="D28" s="68">
        <v>17.673736359999999</v>
      </c>
      <c r="E28" s="68">
        <v>17.70526293</v>
      </c>
      <c r="F28" s="67">
        <f t="shared" si="10"/>
        <v>17.689499644999998</v>
      </c>
      <c r="G28" s="68" t="s">
        <v>33</v>
      </c>
      <c r="H28" s="68">
        <v>18.868676929999999</v>
      </c>
      <c r="I28" s="68">
        <v>16.771196159999999</v>
      </c>
      <c r="J28" s="69">
        <f t="shared" si="11"/>
        <v>17.819936544999997</v>
      </c>
      <c r="K28" s="69">
        <f>J28-F28</f>
        <v>0.13043689999999941</v>
      </c>
      <c r="L28" s="69">
        <f t="shared" si="1"/>
        <v>-0.84831802435439574</v>
      </c>
      <c r="M28" s="67">
        <f t="shared" si="12"/>
        <v>1.8004006920069036</v>
      </c>
      <c r="AA28" s="29"/>
      <c r="AB28" s="29"/>
    </row>
    <row r="29" spans="1:28" ht="14.5" customHeight="1" x14ac:dyDescent="0.35">
      <c r="A29" s="65" t="s">
        <v>57</v>
      </c>
      <c r="B29" s="66" t="s">
        <v>88</v>
      </c>
      <c r="C29" s="65" t="s">
        <v>9</v>
      </c>
      <c r="D29" s="68">
        <v>17.620420249999999</v>
      </c>
      <c r="E29" s="68">
        <v>17.755899400000001</v>
      </c>
      <c r="F29" s="67">
        <f>AVERAGE(D29:E29)</f>
        <v>17.688159825</v>
      </c>
      <c r="G29" s="68" t="s">
        <v>33</v>
      </c>
      <c r="H29" s="68">
        <v>18.707750109999999</v>
      </c>
      <c r="I29" s="68">
        <v>18.01813486</v>
      </c>
      <c r="J29" s="69">
        <f t="shared" si="7"/>
        <v>18.362942484999998</v>
      </c>
      <c r="K29" s="69">
        <f>J29-F29</f>
        <v>0.6747826599999982</v>
      </c>
      <c r="L29" s="69">
        <f t="shared" si="1"/>
        <v>-0.30397226435439695</v>
      </c>
      <c r="M29" s="67">
        <f t="shared" si="8"/>
        <v>1.2345388727980935</v>
      </c>
      <c r="AA29" s="28"/>
      <c r="AB29" s="28"/>
    </row>
    <row r="30" spans="1:28" ht="14.5" customHeight="1" x14ac:dyDescent="0.35">
      <c r="A30" s="65" t="s">
        <v>58</v>
      </c>
      <c r="B30" s="66" t="s">
        <v>88</v>
      </c>
      <c r="C30" s="65" t="s">
        <v>9</v>
      </c>
      <c r="D30" s="68">
        <v>16.66696146</v>
      </c>
      <c r="E30" s="68">
        <v>16.637231799999999</v>
      </c>
      <c r="F30" s="67">
        <f t="shared" ref="F30:F37" si="13">AVERAGE(D30:E30)</f>
        <v>16.652096629999999</v>
      </c>
      <c r="G30" s="68" t="s">
        <v>33</v>
      </c>
      <c r="H30" s="68">
        <v>19.490653779999999</v>
      </c>
      <c r="I30" s="68">
        <v>18.111768510000001</v>
      </c>
      <c r="J30" s="69">
        <f t="shared" si="7"/>
        <v>18.801211145</v>
      </c>
      <c r="K30" s="69">
        <f>J30-F30</f>
        <v>2.1491145150000008</v>
      </c>
      <c r="L30" s="69">
        <f t="shared" si="1"/>
        <v>1.1703595906456057</v>
      </c>
      <c r="M30" s="67">
        <f t="shared" si="8"/>
        <v>0.44431058270467821</v>
      </c>
    </row>
    <row r="31" spans="1:28" ht="14.5" customHeight="1" x14ac:dyDescent="0.35">
      <c r="A31" s="65" t="s">
        <v>59</v>
      </c>
      <c r="B31" s="66" t="s">
        <v>88</v>
      </c>
      <c r="C31" s="65" t="s">
        <v>9</v>
      </c>
      <c r="D31" s="68">
        <v>17.673736359999999</v>
      </c>
      <c r="E31" s="68">
        <v>17.70526293</v>
      </c>
      <c r="F31" s="67">
        <f t="shared" si="13"/>
        <v>17.689499644999998</v>
      </c>
      <c r="G31" s="68" t="s">
        <v>33</v>
      </c>
      <c r="H31" s="68">
        <v>18.868676929999999</v>
      </c>
      <c r="I31" s="68">
        <v>16.771196159999999</v>
      </c>
      <c r="J31" s="69">
        <f t="shared" si="7"/>
        <v>17.819936544999997</v>
      </c>
      <c r="K31" s="69">
        <f>J31-F31</f>
        <v>0.13043689999999941</v>
      </c>
      <c r="L31" s="69">
        <f t="shared" si="1"/>
        <v>-0.84831802435439574</v>
      </c>
      <c r="M31" s="67">
        <f t="shared" si="8"/>
        <v>1.8004006920069036</v>
      </c>
    </row>
    <row r="32" spans="1:28" ht="14.5" customHeight="1" x14ac:dyDescent="0.35">
      <c r="A32" s="65" t="s">
        <v>60</v>
      </c>
      <c r="B32" s="66" t="s">
        <v>88</v>
      </c>
      <c r="C32" s="65" t="s">
        <v>9</v>
      </c>
      <c r="D32" s="68">
        <v>17.305959489999999</v>
      </c>
      <c r="E32" s="68">
        <v>17.201015259999998</v>
      </c>
      <c r="F32" s="67">
        <f t="shared" si="13"/>
        <v>17.253487374999999</v>
      </c>
      <c r="G32" s="68" t="s">
        <v>33</v>
      </c>
      <c r="H32" s="68">
        <v>18.949781210000001</v>
      </c>
      <c r="I32" s="68">
        <v>18.564431939999999</v>
      </c>
      <c r="J32" s="69">
        <f t="shared" si="7"/>
        <v>18.757106575000002</v>
      </c>
      <c r="K32" s="69">
        <f>J32-F32</f>
        <v>1.5036192000000028</v>
      </c>
      <c r="L32" s="69">
        <f t="shared" si="1"/>
        <v>0.52486427564560767</v>
      </c>
      <c r="M32" s="67">
        <f t="shared" si="8"/>
        <v>0.69502449263254773</v>
      </c>
    </row>
    <row r="33" spans="1:15" ht="14.5" customHeight="1" x14ac:dyDescent="0.35">
      <c r="A33" s="65" t="s">
        <v>91</v>
      </c>
      <c r="B33" s="66" t="s">
        <v>89</v>
      </c>
      <c r="C33" s="65" t="s">
        <v>9</v>
      </c>
      <c r="D33" s="68">
        <v>16.952895909999999</v>
      </c>
      <c r="E33" s="68">
        <v>16.930335790000001</v>
      </c>
      <c r="F33" s="67">
        <f t="shared" si="13"/>
        <v>16.941615849999998</v>
      </c>
      <c r="G33" s="68" t="s">
        <v>33</v>
      </c>
      <c r="H33" s="68">
        <v>18.269090439999999</v>
      </c>
      <c r="I33" s="68">
        <v>17.946632180000002</v>
      </c>
      <c r="J33" s="69">
        <f t="shared" si="7"/>
        <v>18.107861310000001</v>
      </c>
      <c r="K33" s="69">
        <f>J33-F33</f>
        <v>1.1662454600000025</v>
      </c>
      <c r="L33" s="69">
        <f t="shared" si="1"/>
        <v>0.18749053564560736</v>
      </c>
      <c r="M33" s="67">
        <f t="shared" si="8"/>
        <v>0.87813184087996976</v>
      </c>
    </row>
    <row r="34" spans="1:15" ht="14.5" customHeight="1" x14ac:dyDescent="0.35">
      <c r="A34" s="65" t="s">
        <v>92</v>
      </c>
      <c r="B34" s="66" t="s">
        <v>89</v>
      </c>
      <c r="C34" s="65" t="s">
        <v>9</v>
      </c>
      <c r="D34" s="68">
        <v>17.229333669999999</v>
      </c>
      <c r="E34" s="68">
        <v>17.109353810000002</v>
      </c>
      <c r="F34" s="67">
        <f t="shared" si="13"/>
        <v>17.169343740000002</v>
      </c>
      <c r="G34" s="68" t="s">
        <v>33</v>
      </c>
      <c r="H34" s="68">
        <v>17.080758840000001</v>
      </c>
      <c r="I34" s="68">
        <v>17.828395629999999</v>
      </c>
      <c r="J34" s="69">
        <f t="shared" si="7"/>
        <v>17.454577235000002</v>
      </c>
      <c r="K34" s="69">
        <f>J34-F34</f>
        <v>0.28523349499999995</v>
      </c>
      <c r="L34" s="69">
        <f t="shared" si="1"/>
        <v>-0.6935214293543952</v>
      </c>
      <c r="M34" s="67">
        <f t="shared" si="8"/>
        <v>1.6172261416516056</v>
      </c>
    </row>
    <row r="35" spans="1:15" ht="14.5" customHeight="1" x14ac:dyDescent="0.35">
      <c r="A35" s="65" t="s">
        <v>93</v>
      </c>
      <c r="B35" s="66" t="s">
        <v>89</v>
      </c>
      <c r="C35" s="65" t="s">
        <v>9</v>
      </c>
      <c r="D35" s="68">
        <v>17.320901660000001</v>
      </c>
      <c r="E35" s="68">
        <v>17.30118349</v>
      </c>
      <c r="F35" s="67">
        <f t="shared" si="13"/>
        <v>17.311042575000002</v>
      </c>
      <c r="G35" s="68" t="s">
        <v>33</v>
      </c>
      <c r="H35" s="68">
        <v>17.350040610000001</v>
      </c>
      <c r="I35" s="68">
        <v>17.862526880000001</v>
      </c>
      <c r="J35" s="69">
        <f t="shared" si="7"/>
        <v>17.606283744999999</v>
      </c>
      <c r="K35" s="69">
        <f>J35-F35</f>
        <v>0.29524116999999706</v>
      </c>
      <c r="L35" s="69">
        <f t="shared" si="1"/>
        <v>-0.6835137543543981</v>
      </c>
      <c r="M35" s="67">
        <f t="shared" si="8"/>
        <v>1.6060466006613627</v>
      </c>
    </row>
    <row r="36" spans="1:15" ht="14.5" customHeight="1" x14ac:dyDescent="0.35">
      <c r="A36" s="65" t="s">
        <v>94</v>
      </c>
      <c r="B36" s="66" t="s">
        <v>89</v>
      </c>
      <c r="C36" s="65" t="s">
        <v>9</v>
      </c>
      <c r="D36" s="68">
        <v>17.40074328</v>
      </c>
      <c r="E36" s="68">
        <v>17.24668673</v>
      </c>
      <c r="F36" s="67">
        <f t="shared" si="13"/>
        <v>17.323715005</v>
      </c>
      <c r="G36" s="68" t="s">
        <v>33</v>
      </c>
      <c r="H36" s="68">
        <v>18.963716850000001</v>
      </c>
      <c r="I36" s="68">
        <v>17.215915469999999</v>
      </c>
      <c r="J36" s="69">
        <f t="shared" si="7"/>
        <v>18.089816159999998</v>
      </c>
      <c r="K36" s="69">
        <f>J36-F36</f>
        <v>0.76610115499999765</v>
      </c>
      <c r="L36" s="69">
        <f t="shared" si="1"/>
        <v>-0.2126537693543975</v>
      </c>
      <c r="M36" s="67">
        <f t="shared" si="8"/>
        <v>1.1588178152388919</v>
      </c>
    </row>
    <row r="37" spans="1:15" ht="14.5" customHeight="1" x14ac:dyDescent="0.35">
      <c r="A37" s="65" t="s">
        <v>95</v>
      </c>
      <c r="B37" s="66" t="s">
        <v>89</v>
      </c>
      <c r="C37" s="65" t="s">
        <v>9</v>
      </c>
      <c r="D37" s="68">
        <v>17.106817039999999</v>
      </c>
      <c r="E37" s="68">
        <v>16.061780899999999</v>
      </c>
      <c r="F37" s="67">
        <f t="shared" si="13"/>
        <v>16.584298969999999</v>
      </c>
      <c r="G37" s="68" t="s">
        <v>33</v>
      </c>
      <c r="H37" s="68">
        <v>17.591462880000002</v>
      </c>
      <c r="I37" s="68">
        <v>17.753143099999999</v>
      </c>
      <c r="J37" s="69">
        <f t="shared" si="7"/>
        <v>17.672302989999999</v>
      </c>
      <c r="K37" s="69">
        <f>J37-F37</f>
        <v>1.0880040199999996</v>
      </c>
      <c r="L37" s="69">
        <f t="shared" si="1"/>
        <v>0.10924909564560448</v>
      </c>
      <c r="M37" s="67">
        <f t="shared" si="8"/>
        <v>0.92707046468108256</v>
      </c>
    </row>
    <row r="38" spans="1:15" ht="14.5" customHeight="1" x14ac:dyDescent="0.35">
      <c r="A38" s="65" t="s">
        <v>96</v>
      </c>
      <c r="B38" s="66" t="s">
        <v>89</v>
      </c>
      <c r="C38" s="65" t="s">
        <v>9</v>
      </c>
      <c r="D38" s="68">
        <v>17.320901670000001</v>
      </c>
      <c r="E38" s="68">
        <v>17.3011835</v>
      </c>
      <c r="F38" s="67">
        <f>AVERAGE(D38:E38)</f>
        <v>17.311042585000003</v>
      </c>
      <c r="G38" s="68" t="s">
        <v>33</v>
      </c>
      <c r="H38" s="68">
        <v>17.450040619999999</v>
      </c>
      <c r="I38" s="68">
        <v>17.862526890000002</v>
      </c>
      <c r="J38" s="69">
        <f>AVERAGE(H38:I38)</f>
        <v>17.656283755</v>
      </c>
      <c r="K38" s="69">
        <f>J38-F38</f>
        <v>0.34524116999999777</v>
      </c>
      <c r="L38" s="69">
        <f t="shared" si="1"/>
        <v>-0.63351375435439738</v>
      </c>
      <c r="M38" s="67">
        <f>2^-L38</f>
        <v>1.5513387575250632</v>
      </c>
    </row>
    <row r="39" spans="1:15" ht="14.5" customHeight="1" x14ac:dyDescent="0.35">
      <c r="A39" s="65" t="s">
        <v>97</v>
      </c>
      <c r="B39" s="66" t="s">
        <v>89</v>
      </c>
      <c r="C39" s="65" t="s">
        <v>9</v>
      </c>
      <c r="D39" s="68">
        <v>16.400743290000001</v>
      </c>
      <c r="E39" s="68">
        <v>17.246686740000001</v>
      </c>
      <c r="F39" s="67">
        <f>AVERAGE(D39:E39)</f>
        <v>16.823715015000001</v>
      </c>
      <c r="G39" s="68" t="s">
        <v>33</v>
      </c>
      <c r="H39" s="68">
        <v>18.96271686</v>
      </c>
      <c r="I39" s="68">
        <v>17.21591548</v>
      </c>
      <c r="J39" s="69">
        <f>AVERAGE(H39:I39)</f>
        <v>18.08931617</v>
      </c>
      <c r="K39" s="69">
        <f>J39-F39</f>
        <v>1.2656011549999988</v>
      </c>
      <c r="L39" s="69">
        <f t="shared" si="1"/>
        <v>0.28684623064560366</v>
      </c>
      <c r="M39" s="67">
        <f>2^-L39</f>
        <v>0.81969196968180769</v>
      </c>
    </row>
    <row r="40" spans="1:15" ht="14.5" customHeight="1" x14ac:dyDescent="0.35">
      <c r="A40" s="65" t="s">
        <v>98</v>
      </c>
      <c r="B40" s="66" t="s">
        <v>89</v>
      </c>
      <c r="C40" s="65" t="s">
        <v>9</v>
      </c>
      <c r="D40" s="68">
        <v>17.106817039999999</v>
      </c>
      <c r="E40" s="68">
        <v>16.061780899999999</v>
      </c>
      <c r="F40" s="67">
        <f t="shared" ref="F40" si="14">AVERAGE(D40:E40)</f>
        <v>16.584298969999999</v>
      </c>
      <c r="G40" s="68" t="s">
        <v>33</v>
      </c>
      <c r="H40" s="68">
        <v>17.591462880000002</v>
      </c>
      <c r="I40" s="68">
        <v>17.753143099999999</v>
      </c>
      <c r="J40" s="69">
        <f t="shared" ref="J40" si="15">AVERAGE(H40:I40)</f>
        <v>17.672302989999999</v>
      </c>
      <c r="K40" s="69">
        <f>J40-F40</f>
        <v>1.0880040199999996</v>
      </c>
      <c r="L40" s="69">
        <f t="shared" si="1"/>
        <v>0.10924909564560448</v>
      </c>
      <c r="M40" s="67">
        <f t="shared" ref="M40" si="16">2^-L40</f>
        <v>0.92707046468108256</v>
      </c>
    </row>
    <row r="41" spans="1:15" ht="14.5" customHeight="1" x14ac:dyDescent="0.35">
      <c r="A41" s="65" t="s">
        <v>99</v>
      </c>
      <c r="B41" s="66" t="s">
        <v>89</v>
      </c>
      <c r="C41" s="65" t="s">
        <v>9</v>
      </c>
      <c r="D41" s="68">
        <v>17.320901670000001</v>
      </c>
      <c r="E41" s="68">
        <v>17.3011835</v>
      </c>
      <c r="F41" s="67">
        <f>AVERAGE(D41:E41)</f>
        <v>17.311042585000003</v>
      </c>
      <c r="G41" s="68" t="s">
        <v>33</v>
      </c>
      <c r="H41" s="68">
        <v>17.450040619999999</v>
      </c>
      <c r="I41" s="68">
        <v>17.862526890000002</v>
      </c>
      <c r="J41" s="69">
        <f>AVERAGE(H41:I41)</f>
        <v>17.656283755</v>
      </c>
      <c r="K41" s="69">
        <f>J41-F41</f>
        <v>0.34524116999999777</v>
      </c>
      <c r="L41" s="69">
        <f t="shared" si="1"/>
        <v>-0.63351375435439738</v>
      </c>
      <c r="M41" s="67">
        <f>2^-L41</f>
        <v>1.5513387575250632</v>
      </c>
    </row>
    <row r="42" spans="1:15" ht="14.5" customHeight="1" x14ac:dyDescent="0.35">
      <c r="A42" s="65" t="s">
        <v>100</v>
      </c>
      <c r="B42" s="66" t="s">
        <v>89</v>
      </c>
      <c r="C42" s="65" t="s">
        <v>9</v>
      </c>
      <c r="D42" s="68">
        <v>16.10681705</v>
      </c>
      <c r="E42" s="68">
        <v>16.061781</v>
      </c>
      <c r="F42" s="67">
        <f>AVERAGE(D42:E42)</f>
        <v>16.084299025</v>
      </c>
      <c r="G42" s="68" t="s">
        <v>33</v>
      </c>
      <c r="H42" s="68">
        <v>17.591462889999999</v>
      </c>
      <c r="I42" s="68">
        <v>17.75314311</v>
      </c>
      <c r="J42" s="69">
        <f>AVERAGE(H42:I42)</f>
        <v>17.672302999999999</v>
      </c>
      <c r="K42" s="69">
        <f>J42-F42</f>
        <v>1.5880039749999995</v>
      </c>
      <c r="L42" s="69">
        <f t="shared" si="1"/>
        <v>0.60924905064560431</v>
      </c>
      <c r="M42" s="67">
        <f>2^-L42</f>
        <v>0.65553783266104593</v>
      </c>
    </row>
    <row r="43" spans="1:15" ht="14.5" customHeight="1" x14ac:dyDescent="0.35">
      <c r="A43" s="65"/>
      <c r="B43" s="66"/>
      <c r="C43" s="65"/>
      <c r="D43" s="66"/>
      <c r="E43" s="66"/>
      <c r="F43" s="67"/>
      <c r="G43" s="68"/>
      <c r="H43" s="66"/>
      <c r="I43" s="66"/>
      <c r="J43" s="69"/>
      <c r="K43" s="69"/>
      <c r="L43" s="69"/>
      <c r="M43" s="67"/>
    </row>
    <row r="44" spans="1:15" x14ac:dyDescent="0.35">
      <c r="A44" s="65" t="s">
        <v>11</v>
      </c>
      <c r="B44" s="66" t="s">
        <v>86</v>
      </c>
      <c r="C44" s="65" t="s">
        <v>9</v>
      </c>
      <c r="D44" s="71">
        <v>16.7458992004394</v>
      </c>
      <c r="E44" s="71">
        <v>17.552526855468699</v>
      </c>
      <c r="F44" s="67">
        <f t="shared" ref="F44:F55" si="17">AVERAGE(D44:E44)</f>
        <v>17.149213027954048</v>
      </c>
      <c r="G44" s="68" t="s">
        <v>33</v>
      </c>
      <c r="H44" s="66">
        <v>16.070758819580099</v>
      </c>
      <c r="I44" s="66">
        <v>17.818395624623999</v>
      </c>
      <c r="J44" s="69">
        <f t="shared" ref="J44:J55" si="18">AVERAGE(H44:I44)</f>
        <v>16.944577222102048</v>
      </c>
      <c r="K44" s="69">
        <f>J44-F44</f>
        <v>-0.20463580585199992</v>
      </c>
      <c r="L44" s="69">
        <f t="shared" ref="L44:L81" si="19">K44-$S$6</f>
        <v>-1.1833907302063951</v>
      </c>
      <c r="M44" s="67">
        <f t="shared" ref="M44:M55" si="20">2^-L44</f>
        <v>2.2710992108472277</v>
      </c>
      <c r="O44" s="30"/>
    </row>
    <row r="45" spans="1:15" x14ac:dyDescent="0.35">
      <c r="A45" s="65" t="s">
        <v>21</v>
      </c>
      <c r="B45" s="66" t="s">
        <v>86</v>
      </c>
      <c r="C45" s="65" t="s">
        <v>9</v>
      </c>
      <c r="D45" s="71">
        <v>16.627231597903499</v>
      </c>
      <c r="E45" s="71">
        <v>16.305915451049799</v>
      </c>
      <c r="F45" s="67">
        <f t="shared" si="17"/>
        <v>16.466573524476651</v>
      </c>
      <c r="G45" s="68" t="s">
        <v>33</v>
      </c>
      <c r="H45" s="66">
        <v>16.440040588378899</v>
      </c>
      <c r="I45" s="66">
        <v>16.6525268554687</v>
      </c>
      <c r="J45" s="69">
        <f t="shared" si="18"/>
        <v>16.5462837219238</v>
      </c>
      <c r="K45" s="69">
        <f>J45-F45</f>
        <v>7.9710197447148801E-2</v>
      </c>
      <c r="L45" s="69">
        <f t="shared" si="19"/>
        <v>-0.89904472690724635</v>
      </c>
      <c r="M45" s="67">
        <f t="shared" si="20"/>
        <v>1.8648307860762652</v>
      </c>
      <c r="O45" s="30"/>
    </row>
    <row r="46" spans="1:15" x14ac:dyDescent="0.35">
      <c r="A46" s="65" t="s">
        <v>22</v>
      </c>
      <c r="B46" s="66" t="s">
        <v>86</v>
      </c>
      <c r="C46" s="65" t="s">
        <v>9</v>
      </c>
      <c r="D46" s="71">
        <v>16.695262908932801</v>
      </c>
      <c r="E46" s="71">
        <v>17.649999999999999</v>
      </c>
      <c r="F46" s="67">
        <f t="shared" si="17"/>
        <v>17.172631454466398</v>
      </c>
      <c r="G46" s="68" t="s">
        <v>33</v>
      </c>
      <c r="H46" s="66">
        <v>16.952716927392601</v>
      </c>
      <c r="I46" s="66">
        <v>16.205915451049801</v>
      </c>
      <c r="J46" s="69">
        <f t="shared" si="18"/>
        <v>16.579316189221203</v>
      </c>
      <c r="K46" s="69">
        <f>J46-F46</f>
        <v>-0.59331526524519518</v>
      </c>
      <c r="L46" s="69">
        <f t="shared" si="19"/>
        <v>-1.5720701895995903</v>
      </c>
      <c r="M46" s="67">
        <f t="shared" si="20"/>
        <v>2.9733106220281447</v>
      </c>
      <c r="O46" s="30"/>
    </row>
    <row r="47" spans="1:15" ht="14.5" customHeight="1" x14ac:dyDescent="0.35">
      <c r="A47" s="65" t="s">
        <v>23</v>
      </c>
      <c r="B47" s="66" t="s">
        <v>86</v>
      </c>
      <c r="C47" s="65" t="s">
        <v>9</v>
      </c>
      <c r="D47" s="71">
        <v>17.191015243680301</v>
      </c>
      <c r="E47" s="71">
        <v>17.254289627475199</v>
      </c>
      <c r="F47" s="67">
        <f t="shared" si="17"/>
        <v>17.22265243557775</v>
      </c>
      <c r="G47" s="68" t="s">
        <v>33</v>
      </c>
      <c r="H47" s="66">
        <v>17.581464860107399</v>
      </c>
      <c r="I47" s="66">
        <v>17.743143481665001</v>
      </c>
      <c r="J47" s="69">
        <f t="shared" si="18"/>
        <v>17.662304170886202</v>
      </c>
      <c r="K47" s="69">
        <f>J47-F47</f>
        <v>0.43965173530845192</v>
      </c>
      <c r="L47" s="69">
        <f t="shared" si="19"/>
        <v>-0.53910318904594323</v>
      </c>
      <c r="M47" s="67">
        <f t="shared" si="20"/>
        <v>1.4530689768983667</v>
      </c>
      <c r="O47" s="30"/>
    </row>
    <row r="48" spans="1:15" ht="14.5" customHeight="1" x14ac:dyDescent="0.35">
      <c r="A48" s="65" t="s">
        <v>24</v>
      </c>
      <c r="B48" s="66" t="s">
        <v>86</v>
      </c>
      <c r="C48" s="65" t="s">
        <v>9</v>
      </c>
      <c r="D48" s="71">
        <v>17.291183471672301</v>
      </c>
      <c r="E48" s="71">
        <v>18.018134841918901</v>
      </c>
      <c r="F48" s="67">
        <f t="shared" ref="F48:F50" si="21">AVERAGE(D48:E48)</f>
        <v>17.654659156795603</v>
      </c>
      <c r="G48" s="68" t="s">
        <v>33</v>
      </c>
      <c r="H48" s="66">
        <v>17.101362229393601</v>
      </c>
      <c r="I48" s="66">
        <v>17.6262245478223</v>
      </c>
      <c r="J48" s="69">
        <f t="shared" ref="J48:J50" si="22">AVERAGE(H48:I48)</f>
        <v>17.363793388607952</v>
      </c>
      <c r="K48" s="69">
        <f>J48-F48</f>
        <v>-0.29086576818765053</v>
      </c>
      <c r="L48" s="69">
        <f t="shared" si="19"/>
        <v>-1.2696206925420457</v>
      </c>
      <c r="M48" s="67">
        <f t="shared" ref="M48:M50" si="23">2^-L48</f>
        <v>2.4109816866368599</v>
      </c>
      <c r="O48" s="30"/>
    </row>
    <row r="49" spans="1:15" ht="14.5" customHeight="1" x14ac:dyDescent="0.35">
      <c r="A49" s="65" t="s">
        <v>25</v>
      </c>
      <c r="B49" s="66" t="s">
        <v>86</v>
      </c>
      <c r="C49" s="65" t="s">
        <v>9</v>
      </c>
      <c r="D49" s="71">
        <v>16.920335769679301</v>
      </c>
      <c r="E49" s="71">
        <v>17.9284782409669</v>
      </c>
      <c r="F49" s="67">
        <f t="shared" si="21"/>
        <v>17.424407005323101</v>
      </c>
      <c r="G49" s="68" t="s">
        <v>33</v>
      </c>
      <c r="H49" s="66">
        <v>16.8476505479541</v>
      </c>
      <c r="I49" s="66">
        <v>16.254289627075199</v>
      </c>
      <c r="J49" s="69">
        <f t="shared" si="22"/>
        <v>16.550970087514649</v>
      </c>
      <c r="K49" s="69">
        <f>J49-F49</f>
        <v>-0.87343691780845134</v>
      </c>
      <c r="L49" s="69">
        <f t="shared" si="19"/>
        <v>-1.8521918421628465</v>
      </c>
      <c r="M49" s="67">
        <f t="shared" si="23"/>
        <v>3.6104829813786559</v>
      </c>
      <c r="O49" s="30"/>
    </row>
    <row r="50" spans="1:15" ht="14.5" customHeight="1" x14ac:dyDescent="0.35">
      <c r="A50" s="65" t="s">
        <v>29</v>
      </c>
      <c r="B50" s="66" t="s">
        <v>86</v>
      </c>
      <c r="C50" s="65" t="s">
        <v>9</v>
      </c>
      <c r="D50" s="71">
        <v>16.695262908932801</v>
      </c>
      <c r="E50" s="71">
        <v>17.649999999999999</v>
      </c>
      <c r="F50" s="67">
        <f t="shared" si="21"/>
        <v>17.172631454466398</v>
      </c>
      <c r="G50" s="68" t="s">
        <v>33</v>
      </c>
      <c r="H50" s="66">
        <v>16.952716927392601</v>
      </c>
      <c r="I50" s="66">
        <v>16.205915451049801</v>
      </c>
      <c r="J50" s="69">
        <f t="shared" si="22"/>
        <v>16.579316189221203</v>
      </c>
      <c r="K50" s="69">
        <f>J50-F50</f>
        <v>-0.59331526524519518</v>
      </c>
      <c r="L50" s="69">
        <f t="shared" si="19"/>
        <v>-1.5720701895995903</v>
      </c>
      <c r="M50" s="67">
        <f t="shared" si="23"/>
        <v>2.9733106220281447</v>
      </c>
      <c r="O50" s="30"/>
    </row>
    <row r="51" spans="1:15" x14ac:dyDescent="0.35">
      <c r="A51" s="65" t="s">
        <v>30</v>
      </c>
      <c r="B51" s="66" t="s">
        <v>86</v>
      </c>
      <c r="C51" s="65" t="s">
        <v>9</v>
      </c>
      <c r="D51" s="71">
        <v>16.920335769679301</v>
      </c>
      <c r="E51" s="71">
        <v>17.9284782409669</v>
      </c>
      <c r="F51" s="67">
        <f t="shared" si="17"/>
        <v>17.424407005323101</v>
      </c>
      <c r="G51" s="68" t="s">
        <v>33</v>
      </c>
      <c r="H51" s="66">
        <v>16.8476505479541</v>
      </c>
      <c r="I51" s="66">
        <v>16.254289627075199</v>
      </c>
      <c r="J51" s="69">
        <f t="shared" si="18"/>
        <v>16.550970087514649</v>
      </c>
      <c r="K51" s="69">
        <f>J51-F51</f>
        <v>-0.87343691780845134</v>
      </c>
      <c r="L51" s="69">
        <f t="shared" si="19"/>
        <v>-1.8521918421628465</v>
      </c>
      <c r="M51" s="67">
        <f t="shared" si="20"/>
        <v>3.6104829813786559</v>
      </c>
      <c r="O51" s="30"/>
    </row>
    <row r="52" spans="1:15" ht="14.5" customHeight="1" x14ac:dyDescent="0.35">
      <c r="A52" s="65" t="s">
        <v>31</v>
      </c>
      <c r="B52" s="66" t="s">
        <v>86</v>
      </c>
      <c r="C52" s="65" t="s">
        <v>9</v>
      </c>
      <c r="D52" s="71">
        <v>17.0993537992832</v>
      </c>
      <c r="E52" s="71">
        <v>18.626224517822301</v>
      </c>
      <c r="F52" s="67">
        <f t="shared" si="17"/>
        <v>17.862789158552751</v>
      </c>
      <c r="G52" s="68" t="s">
        <v>33</v>
      </c>
      <c r="H52" s="66">
        <v>16.3210849761963</v>
      </c>
      <c r="I52" s="66">
        <v>16.9284782409668</v>
      </c>
      <c r="J52" s="69">
        <f t="shared" si="18"/>
        <v>16.62478160858155</v>
      </c>
      <c r="K52" s="69">
        <f>J52-F52</f>
        <v>-1.2380075499712007</v>
      </c>
      <c r="L52" s="69">
        <f t="shared" si="19"/>
        <v>-2.2167624743255958</v>
      </c>
      <c r="M52" s="67">
        <f t="shared" si="20"/>
        <v>4.6484910383332956</v>
      </c>
      <c r="O52" s="30"/>
    </row>
    <row r="53" spans="1:15" x14ac:dyDescent="0.35">
      <c r="A53" s="65" t="s">
        <v>61</v>
      </c>
      <c r="B53" s="66" t="s">
        <v>86</v>
      </c>
      <c r="C53" s="65" t="s">
        <v>9</v>
      </c>
      <c r="D53" s="71">
        <v>17.291183471672301</v>
      </c>
      <c r="E53" s="71">
        <v>18.018134841918901</v>
      </c>
      <c r="F53" s="67">
        <f t="shared" si="17"/>
        <v>17.654659156795603</v>
      </c>
      <c r="G53" s="68" t="s">
        <v>33</v>
      </c>
      <c r="H53" s="66">
        <v>17.101362229393601</v>
      </c>
      <c r="I53" s="66">
        <v>17.6262245478223</v>
      </c>
      <c r="J53" s="69">
        <f t="shared" si="18"/>
        <v>17.363793388607952</v>
      </c>
      <c r="K53" s="69">
        <f>J53-F53</f>
        <v>-0.29086576818765053</v>
      </c>
      <c r="L53" s="69">
        <f t="shared" si="19"/>
        <v>-1.2696206925420457</v>
      </c>
      <c r="M53" s="67">
        <f t="shared" si="20"/>
        <v>2.4109816866368599</v>
      </c>
      <c r="O53" s="30"/>
    </row>
    <row r="54" spans="1:15" ht="15.75" customHeight="1" x14ac:dyDescent="0.35">
      <c r="A54" s="65" t="s">
        <v>62</v>
      </c>
      <c r="B54" s="66" t="s">
        <v>87</v>
      </c>
      <c r="C54" s="65" t="s">
        <v>9</v>
      </c>
      <c r="D54" s="71">
        <v>18.236686723654302</v>
      </c>
      <c r="E54" s="71">
        <v>18.1017689936523</v>
      </c>
      <c r="F54" s="67">
        <f t="shared" si="17"/>
        <v>18.169227858653301</v>
      </c>
      <c r="G54" s="68" t="s">
        <v>33</v>
      </c>
      <c r="H54" s="66">
        <v>17.318519592485199</v>
      </c>
      <c r="I54" s="66">
        <v>18.008134842918899</v>
      </c>
      <c r="J54" s="69">
        <f t="shared" si="18"/>
        <v>17.663327217702047</v>
      </c>
      <c r="K54" s="69">
        <f>J54-F54</f>
        <v>-0.50590064095125342</v>
      </c>
      <c r="L54" s="69">
        <f t="shared" si="19"/>
        <v>-1.4846555653056486</v>
      </c>
      <c r="M54" s="67">
        <f t="shared" si="20"/>
        <v>2.7985035256783553</v>
      </c>
      <c r="O54" s="30"/>
    </row>
    <row r="55" spans="1:15" ht="15.75" customHeight="1" x14ac:dyDescent="0.35">
      <c r="A55" s="65" t="s">
        <v>63</v>
      </c>
      <c r="B55" s="66" t="s">
        <v>87</v>
      </c>
      <c r="C55" s="65" t="s">
        <v>9</v>
      </c>
      <c r="D55" s="68">
        <v>17.041780710000001</v>
      </c>
      <c r="E55" s="68">
        <v>17.751196149999998</v>
      </c>
      <c r="F55" s="67">
        <f t="shared" si="17"/>
        <v>17.396488429999998</v>
      </c>
      <c r="G55" s="68" t="s">
        <v>33</v>
      </c>
      <c r="H55" s="66">
        <v>17.7228813171387</v>
      </c>
      <c r="I55" s="66">
        <v>16.101768493652301</v>
      </c>
      <c r="J55" s="69">
        <f t="shared" si="18"/>
        <v>16.912324905395501</v>
      </c>
      <c r="K55" s="69">
        <f>J55-F55</f>
        <v>-0.4841635246044973</v>
      </c>
      <c r="L55" s="69">
        <f t="shared" si="19"/>
        <v>-1.4629184489588924</v>
      </c>
      <c r="M55" s="67">
        <f t="shared" si="20"/>
        <v>2.7566544764861787</v>
      </c>
      <c r="O55" s="30"/>
    </row>
    <row r="56" spans="1:15" ht="15.75" customHeight="1" x14ac:dyDescent="0.35">
      <c r="A56" s="65" t="s">
        <v>64</v>
      </c>
      <c r="B56" s="66" t="s">
        <v>87</v>
      </c>
      <c r="C56" s="65" t="s">
        <v>9</v>
      </c>
      <c r="D56" s="68">
        <v>16.735899209999999</v>
      </c>
      <c r="E56" s="68">
        <v>17.642326870000002</v>
      </c>
      <c r="F56" s="67">
        <f t="shared" ref="F56:F78" si="24">AVERAGE(D56:E56)</f>
        <v>17.189113040000002</v>
      </c>
      <c r="G56" s="68" t="s">
        <v>33</v>
      </c>
      <c r="H56" s="68">
        <v>16.060758830000001</v>
      </c>
      <c r="I56" s="68">
        <v>16.808395619999999</v>
      </c>
      <c r="J56" s="69">
        <f t="shared" ref="J56:J78" si="25">AVERAGE(H56:I56)</f>
        <v>16.434577224999998</v>
      </c>
      <c r="K56" s="69">
        <f>J56-F56</f>
        <v>-0.75453581500000411</v>
      </c>
      <c r="L56" s="69">
        <f t="shared" si="19"/>
        <v>-1.7332907393543993</v>
      </c>
      <c r="M56" s="67">
        <f t="shared" ref="M56:M78" si="26">2^-L56</f>
        <v>3.3248534204941098</v>
      </c>
      <c r="O56" s="30"/>
    </row>
    <row r="57" spans="1:15" ht="15.75" customHeight="1" x14ac:dyDescent="0.35">
      <c r="A57" s="65" t="s">
        <v>65</v>
      </c>
      <c r="B57" s="66" t="s">
        <v>87</v>
      </c>
      <c r="C57" s="65" t="s">
        <v>9</v>
      </c>
      <c r="D57" s="68">
        <v>16.617231610000001</v>
      </c>
      <c r="E57" s="68">
        <v>16.195925460000002</v>
      </c>
      <c r="F57" s="67">
        <f t="shared" si="24"/>
        <v>16.406578535000001</v>
      </c>
      <c r="G57" s="68" t="s">
        <v>33</v>
      </c>
      <c r="H57" s="68">
        <v>16.430040600000002</v>
      </c>
      <c r="I57" s="68">
        <v>17.642526870000001</v>
      </c>
      <c r="J57" s="69">
        <f t="shared" si="25"/>
        <v>17.036283735000001</v>
      </c>
      <c r="K57" s="69">
        <f>J57-F57</f>
        <v>0.62970520000000008</v>
      </c>
      <c r="L57" s="69">
        <f t="shared" si="19"/>
        <v>-0.34904972435439507</v>
      </c>
      <c r="M57" s="67">
        <f t="shared" si="26"/>
        <v>1.2737213750279672</v>
      </c>
      <c r="O57" s="30"/>
    </row>
    <row r="58" spans="1:15" ht="15.75" customHeight="1" x14ac:dyDescent="0.35">
      <c r="A58" s="65" t="s">
        <v>66</v>
      </c>
      <c r="B58" s="66" t="s">
        <v>87</v>
      </c>
      <c r="C58" s="65" t="s">
        <v>9</v>
      </c>
      <c r="D58" s="68">
        <v>17.041780710000001</v>
      </c>
      <c r="E58" s="68">
        <v>17.751196149999998</v>
      </c>
      <c r="F58" s="67">
        <f t="shared" si="24"/>
        <v>17.396488429999998</v>
      </c>
      <c r="G58" s="68" t="s">
        <v>33</v>
      </c>
      <c r="H58" s="66">
        <v>17.7228813171387</v>
      </c>
      <c r="I58" s="66">
        <v>16.101768493652301</v>
      </c>
      <c r="J58" s="69">
        <f t="shared" si="25"/>
        <v>16.912324905395501</v>
      </c>
      <c r="K58" s="69">
        <f>J58-F58</f>
        <v>-0.4841635246044973</v>
      </c>
      <c r="L58" s="69">
        <f t="shared" si="19"/>
        <v>-1.4629184489588924</v>
      </c>
      <c r="M58" s="67">
        <f t="shared" si="26"/>
        <v>2.7566544764861787</v>
      </c>
      <c r="O58" s="30"/>
    </row>
    <row r="59" spans="1:15" ht="15.75" customHeight="1" x14ac:dyDescent="0.35">
      <c r="A59" s="65" t="s">
        <v>67</v>
      </c>
      <c r="B59" s="66" t="s">
        <v>87</v>
      </c>
      <c r="C59" s="65" t="s">
        <v>9</v>
      </c>
      <c r="D59" s="68">
        <v>16.91033578</v>
      </c>
      <c r="E59" s="68">
        <v>17.91847825</v>
      </c>
      <c r="F59" s="67">
        <f t="shared" ref="F59:F60" si="27">AVERAGE(D59:E59)</f>
        <v>17.414407015000002</v>
      </c>
      <c r="G59" s="68" t="s">
        <v>33</v>
      </c>
      <c r="H59" s="68">
        <v>17.837650539999999</v>
      </c>
      <c r="I59" s="68">
        <v>16.24498964</v>
      </c>
      <c r="J59" s="69">
        <f t="shared" ref="J59:J60" si="28">AVERAGE(H59:I59)</f>
        <v>17.041320089999999</v>
      </c>
      <c r="K59" s="69">
        <f>J59-F59</f>
        <v>-0.37308692500000262</v>
      </c>
      <c r="L59" s="69">
        <f t="shared" si="19"/>
        <v>-1.3518418493543978</v>
      </c>
      <c r="M59" s="67">
        <f t="shared" ref="M59:M60" si="29">2^-L59</f>
        <v>2.5523777264021854</v>
      </c>
      <c r="O59" s="30"/>
    </row>
    <row r="60" spans="1:15" ht="15.75" customHeight="1" x14ac:dyDescent="0.35">
      <c r="A60" s="65" t="s">
        <v>68</v>
      </c>
      <c r="B60" s="66" t="s">
        <v>87</v>
      </c>
      <c r="C60" s="65" t="s">
        <v>9</v>
      </c>
      <c r="D60" s="68">
        <v>17.181015250000002</v>
      </c>
      <c r="E60" s="68">
        <v>17.244289640000002</v>
      </c>
      <c r="F60" s="67">
        <f t="shared" si="27"/>
        <v>17.212652445000003</v>
      </c>
      <c r="G60" s="68" t="s">
        <v>33</v>
      </c>
      <c r="H60" s="68">
        <v>16.571462870000001</v>
      </c>
      <c r="I60" s="68">
        <v>16.33314309</v>
      </c>
      <c r="J60" s="69">
        <f t="shared" si="28"/>
        <v>16.452302979999999</v>
      </c>
      <c r="K60" s="69">
        <f>J60-F60</f>
        <v>-0.76034946500000444</v>
      </c>
      <c r="L60" s="69">
        <f t="shared" si="19"/>
        <v>-1.7391043893543996</v>
      </c>
      <c r="M60" s="67">
        <f t="shared" si="29"/>
        <v>3.3382786643354772</v>
      </c>
      <c r="O60" s="30"/>
    </row>
    <row r="61" spans="1:15" ht="15.75" customHeight="1" x14ac:dyDescent="0.35">
      <c r="A61" s="65" t="s">
        <v>69</v>
      </c>
      <c r="B61" s="66" t="s">
        <v>87</v>
      </c>
      <c r="C61" s="65" t="s">
        <v>9</v>
      </c>
      <c r="D61" s="68">
        <v>16.68526292</v>
      </c>
      <c r="E61" s="68">
        <v>17.640000010000001</v>
      </c>
      <c r="F61" s="67">
        <f t="shared" si="24"/>
        <v>17.162631465</v>
      </c>
      <c r="G61" s="68" t="s">
        <v>33</v>
      </c>
      <c r="H61" s="68">
        <v>16.942716839999999</v>
      </c>
      <c r="I61" s="68">
        <v>16.195915459999998</v>
      </c>
      <c r="J61" s="69">
        <f t="shared" si="25"/>
        <v>16.569316149999999</v>
      </c>
      <c r="K61" s="69">
        <f>J61-F61</f>
        <v>-0.59331531500000168</v>
      </c>
      <c r="L61" s="69">
        <f t="shared" si="19"/>
        <v>-1.5720702393543968</v>
      </c>
      <c r="M61" s="67">
        <f t="shared" si="26"/>
        <v>2.9733107245699104</v>
      </c>
      <c r="O61" s="30"/>
    </row>
    <row r="62" spans="1:15" ht="15.75" customHeight="1" x14ac:dyDescent="0.35">
      <c r="A62" s="65" t="s">
        <v>70</v>
      </c>
      <c r="B62" s="66" t="s">
        <v>87</v>
      </c>
      <c r="C62" s="65" t="s">
        <v>9</v>
      </c>
      <c r="D62" s="68">
        <v>17.181015250000002</v>
      </c>
      <c r="E62" s="68">
        <v>17.244289640000002</v>
      </c>
      <c r="F62" s="67">
        <f t="shared" si="24"/>
        <v>17.212652445000003</v>
      </c>
      <c r="G62" s="68" t="s">
        <v>33</v>
      </c>
      <c r="H62" s="68">
        <v>16.571462870000001</v>
      </c>
      <c r="I62" s="68">
        <v>16.33314309</v>
      </c>
      <c r="J62" s="69">
        <f t="shared" si="25"/>
        <v>16.452302979999999</v>
      </c>
      <c r="K62" s="69">
        <f>J62-F62</f>
        <v>-0.76034946500000444</v>
      </c>
      <c r="L62" s="69">
        <f t="shared" si="19"/>
        <v>-1.7391043893543996</v>
      </c>
      <c r="M62" s="67">
        <f t="shared" si="26"/>
        <v>3.3382786643354772</v>
      </c>
      <c r="O62" s="30"/>
    </row>
    <row r="63" spans="1:15" ht="14" customHeight="1" x14ac:dyDescent="0.35">
      <c r="A63" s="65" t="s">
        <v>71</v>
      </c>
      <c r="B63" s="66" t="s">
        <v>87</v>
      </c>
      <c r="C63" s="65" t="s">
        <v>9</v>
      </c>
      <c r="D63" s="68">
        <v>16.91033578</v>
      </c>
      <c r="E63" s="68">
        <v>17.91847825</v>
      </c>
      <c r="F63" s="67">
        <f t="shared" si="24"/>
        <v>17.414407015000002</v>
      </c>
      <c r="G63" s="68" t="s">
        <v>33</v>
      </c>
      <c r="H63" s="68">
        <v>17.837650539999999</v>
      </c>
      <c r="I63" s="68">
        <v>16.24498964</v>
      </c>
      <c r="J63" s="69">
        <f t="shared" si="25"/>
        <v>17.041320089999999</v>
      </c>
      <c r="K63" s="69">
        <f>J63-F63</f>
        <v>-0.37308692500000262</v>
      </c>
      <c r="L63" s="69">
        <f t="shared" si="19"/>
        <v>-1.3518418493543978</v>
      </c>
      <c r="M63" s="67">
        <f t="shared" si="26"/>
        <v>2.5523777264021854</v>
      </c>
      <c r="O63" s="30"/>
    </row>
    <row r="64" spans="1:15" ht="15.75" customHeight="1" x14ac:dyDescent="0.35">
      <c r="A64" s="65" t="s">
        <v>72</v>
      </c>
      <c r="B64" s="66" t="s">
        <v>88</v>
      </c>
      <c r="C64" s="65" t="s">
        <v>9</v>
      </c>
      <c r="D64" s="68">
        <v>17.089353800000001</v>
      </c>
      <c r="E64" s="68">
        <v>18.612224529999999</v>
      </c>
      <c r="F64" s="67">
        <f t="shared" si="24"/>
        <v>17.850789165000002</v>
      </c>
      <c r="G64" s="68" t="s">
        <v>33</v>
      </c>
      <c r="H64" s="68">
        <v>17.311084990000001</v>
      </c>
      <c r="I64" s="68">
        <v>16.91847825</v>
      </c>
      <c r="J64" s="69">
        <f t="shared" si="25"/>
        <v>17.114781620000002</v>
      </c>
      <c r="K64" s="69">
        <f>J64-F64</f>
        <v>-0.73600754499999965</v>
      </c>
      <c r="L64" s="69">
        <f t="shared" si="19"/>
        <v>-1.7147624693543948</v>
      </c>
      <c r="M64" s="67">
        <f t="shared" si="26"/>
        <v>3.2824259600041321</v>
      </c>
      <c r="O64" s="30"/>
    </row>
    <row r="65" spans="1:15" ht="15.75" customHeight="1" x14ac:dyDescent="0.35">
      <c r="A65" s="65" t="s">
        <v>73</v>
      </c>
      <c r="B65" s="66" t="s">
        <v>88</v>
      </c>
      <c r="C65" s="65" t="s">
        <v>9</v>
      </c>
      <c r="D65" s="68">
        <v>17.281183479999999</v>
      </c>
      <c r="E65" s="68">
        <v>17.988134850000002</v>
      </c>
      <c r="F65" s="67">
        <f t="shared" si="24"/>
        <v>17.634659165000002</v>
      </c>
      <c r="G65" s="68" t="s">
        <v>33</v>
      </c>
      <c r="H65" s="68">
        <v>17.091362239999999</v>
      </c>
      <c r="I65" s="68">
        <v>17.61622453</v>
      </c>
      <c r="J65" s="69">
        <f t="shared" si="25"/>
        <v>17.353793384999999</v>
      </c>
      <c r="K65" s="69">
        <f>J65-F65</f>
        <v>-0.28086578000000273</v>
      </c>
      <c r="L65" s="69">
        <f t="shared" si="19"/>
        <v>-1.2596207043543979</v>
      </c>
      <c r="M65" s="67">
        <f t="shared" si="26"/>
        <v>2.394327839239228</v>
      </c>
      <c r="O65" s="30"/>
    </row>
    <row r="66" spans="1:15" ht="15.75" customHeight="1" x14ac:dyDescent="0.35">
      <c r="A66" s="65" t="s">
        <v>74</v>
      </c>
      <c r="B66" s="66" t="s">
        <v>88</v>
      </c>
      <c r="C66" s="65" t="s">
        <v>9</v>
      </c>
      <c r="D66" s="68">
        <v>18.22668672</v>
      </c>
      <c r="E66" s="68">
        <v>18.1927685</v>
      </c>
      <c r="F66" s="67">
        <f t="shared" si="24"/>
        <v>18.209727610000002</v>
      </c>
      <c r="G66" s="68" t="s">
        <v>33</v>
      </c>
      <c r="H66" s="68">
        <v>17.3085196</v>
      </c>
      <c r="I66" s="68">
        <v>17.99813485</v>
      </c>
      <c r="J66" s="69">
        <f t="shared" si="25"/>
        <v>17.653327224999998</v>
      </c>
      <c r="K66" s="69">
        <f>J66-F66</f>
        <v>-0.55640038500000344</v>
      </c>
      <c r="L66" s="69">
        <f t="shared" si="19"/>
        <v>-1.5351553093543986</v>
      </c>
      <c r="M66" s="67">
        <f t="shared" si="26"/>
        <v>2.8981962896425291</v>
      </c>
      <c r="O66" s="30"/>
    </row>
    <row r="67" spans="1:15" ht="15.75" customHeight="1" x14ac:dyDescent="0.35">
      <c r="A67" s="65" t="s">
        <v>75</v>
      </c>
      <c r="B67" s="66" t="s">
        <v>88</v>
      </c>
      <c r="C67" s="65" t="s">
        <v>9</v>
      </c>
      <c r="D67" s="68">
        <v>17.089353800000001</v>
      </c>
      <c r="E67" s="68">
        <v>18.612224529999999</v>
      </c>
      <c r="F67" s="67">
        <f t="shared" ref="F67:F68" si="30">AVERAGE(D67:E67)</f>
        <v>17.850789165000002</v>
      </c>
      <c r="G67" s="68" t="s">
        <v>33</v>
      </c>
      <c r="H67" s="68">
        <v>17.311084990000001</v>
      </c>
      <c r="I67" s="68">
        <v>16.91847825</v>
      </c>
      <c r="J67" s="69">
        <f t="shared" ref="J67:J68" si="31">AVERAGE(H67:I67)</f>
        <v>17.114781620000002</v>
      </c>
      <c r="K67" s="69">
        <f>J67-F67</f>
        <v>-0.73600754499999965</v>
      </c>
      <c r="L67" s="69">
        <f t="shared" si="19"/>
        <v>-1.7147624693543948</v>
      </c>
      <c r="M67" s="67">
        <f t="shared" ref="M67:M68" si="32">2^-L67</f>
        <v>3.2824259600041321</v>
      </c>
      <c r="O67" s="30"/>
    </row>
    <row r="68" spans="1:15" ht="15.75" customHeight="1" x14ac:dyDescent="0.35">
      <c r="A68" s="65" t="s">
        <v>76</v>
      </c>
      <c r="B68" s="66" t="s">
        <v>88</v>
      </c>
      <c r="C68" s="65" t="s">
        <v>9</v>
      </c>
      <c r="D68" s="68">
        <v>17.181015259999999</v>
      </c>
      <c r="E68" s="68">
        <v>17.244289649999999</v>
      </c>
      <c r="F68" s="67">
        <f t="shared" si="30"/>
        <v>17.212652454999997</v>
      </c>
      <c r="G68" s="68" t="s">
        <v>33</v>
      </c>
      <c r="H68" s="68">
        <v>17.571462879999999</v>
      </c>
      <c r="I68" s="68">
        <v>17.733143099999999</v>
      </c>
      <c r="J68" s="69">
        <f t="shared" si="31"/>
        <v>17.652302989999999</v>
      </c>
      <c r="K68" s="69">
        <f>J68-F68</f>
        <v>0.43965053500000195</v>
      </c>
      <c r="L68" s="69">
        <f t="shared" si="19"/>
        <v>-0.5391043893543932</v>
      </c>
      <c r="M68" s="67">
        <f t="shared" si="32"/>
        <v>1.453070185838335</v>
      </c>
      <c r="O68" s="30"/>
    </row>
    <row r="69" spans="1:15" ht="15.75" customHeight="1" x14ac:dyDescent="0.35">
      <c r="A69" s="65" t="s">
        <v>77</v>
      </c>
      <c r="B69" s="66" t="s">
        <v>88</v>
      </c>
      <c r="C69" s="65" t="s">
        <v>9</v>
      </c>
      <c r="D69" s="68">
        <v>17.041780719999998</v>
      </c>
      <c r="E69" s="68">
        <v>17.721196160000002</v>
      </c>
      <c r="F69" s="67">
        <f t="shared" si="24"/>
        <v>17.381488439999998</v>
      </c>
      <c r="G69" s="68" t="s">
        <v>33</v>
      </c>
      <c r="H69" s="68">
        <v>17.712881329999998</v>
      </c>
      <c r="I69" s="68">
        <v>16.091768500000001</v>
      </c>
      <c r="J69" s="69">
        <f t="shared" si="25"/>
        <v>16.902324915000001</v>
      </c>
      <c r="K69" s="69">
        <f>J69-F69</f>
        <v>-0.47916352499999704</v>
      </c>
      <c r="L69" s="69">
        <f t="shared" si="19"/>
        <v>-1.4579184493543922</v>
      </c>
      <c r="M69" s="67">
        <f t="shared" si="26"/>
        <v>2.7471171772762482</v>
      </c>
      <c r="O69" s="30"/>
    </row>
    <row r="70" spans="1:15" x14ac:dyDescent="0.35">
      <c r="A70" s="65" t="s">
        <v>78</v>
      </c>
      <c r="B70" s="66" t="s">
        <v>88</v>
      </c>
      <c r="C70" s="65" t="s">
        <v>9</v>
      </c>
      <c r="D70" s="68">
        <v>16.73589922</v>
      </c>
      <c r="E70" s="68">
        <v>17.642526879999998</v>
      </c>
      <c r="F70" s="67">
        <f t="shared" si="24"/>
        <v>17.189213049999999</v>
      </c>
      <c r="G70" s="68" t="s">
        <v>33</v>
      </c>
      <c r="H70" s="68">
        <v>16.060758839999998</v>
      </c>
      <c r="I70" s="68">
        <v>17.80839563</v>
      </c>
      <c r="J70" s="69">
        <f t="shared" si="25"/>
        <v>16.934577234999999</v>
      </c>
      <c r="K70" s="69">
        <f>J70-F70</f>
        <v>-0.25463581500000032</v>
      </c>
      <c r="L70" s="69">
        <f t="shared" si="19"/>
        <v>-1.2333907393543955</v>
      </c>
      <c r="M70" s="67">
        <f t="shared" si="26"/>
        <v>2.3511893664626498</v>
      </c>
      <c r="O70" s="30"/>
    </row>
    <row r="71" spans="1:15" x14ac:dyDescent="0.35">
      <c r="A71" s="65" t="s">
        <v>79</v>
      </c>
      <c r="B71" s="66" t="s">
        <v>88</v>
      </c>
      <c r="C71" s="65" t="s">
        <v>9</v>
      </c>
      <c r="D71" s="68">
        <v>16.617231619999998</v>
      </c>
      <c r="E71" s="68">
        <v>16.195915469999999</v>
      </c>
      <c r="F71" s="67">
        <f t="shared" si="24"/>
        <v>16.406573545000001</v>
      </c>
      <c r="G71" s="68" t="s">
        <v>33</v>
      </c>
      <c r="H71" s="68">
        <v>16.430040609999999</v>
      </c>
      <c r="I71" s="68">
        <v>16.242546879999999</v>
      </c>
      <c r="J71" s="69">
        <f t="shared" si="25"/>
        <v>16.336293744999999</v>
      </c>
      <c r="K71" s="69">
        <f>J71-F71</f>
        <v>-7.0279800000001558E-2</v>
      </c>
      <c r="L71" s="69">
        <f t="shared" si="19"/>
        <v>-1.0490347243543967</v>
      </c>
      <c r="M71" s="67">
        <f t="shared" si="26"/>
        <v>2.0691449648714357</v>
      </c>
      <c r="O71" s="30"/>
    </row>
    <row r="72" spans="1:15" x14ac:dyDescent="0.35">
      <c r="A72" s="65" t="s">
        <v>80</v>
      </c>
      <c r="B72" s="66" t="s">
        <v>88</v>
      </c>
      <c r="C72" s="65" t="s">
        <v>9</v>
      </c>
      <c r="D72" s="68">
        <v>16.68526293</v>
      </c>
      <c r="E72" s="68">
        <v>17.640000019999999</v>
      </c>
      <c r="F72" s="67">
        <f t="shared" si="24"/>
        <v>17.162631474999998</v>
      </c>
      <c r="G72" s="68" t="s">
        <v>33</v>
      </c>
      <c r="H72" s="68">
        <v>16.94271685</v>
      </c>
      <c r="I72" s="68">
        <v>17.195925469999999</v>
      </c>
      <c r="J72" s="69">
        <f t="shared" si="25"/>
        <v>17.069321160000001</v>
      </c>
      <c r="K72" s="69">
        <f>J72-F72</f>
        <v>-9.3310314999996535E-2</v>
      </c>
      <c r="L72" s="69">
        <f t="shared" si="19"/>
        <v>-1.0720652393543917</v>
      </c>
      <c r="M72" s="67">
        <f t="shared" si="26"/>
        <v>2.1024408894005631</v>
      </c>
      <c r="O72" s="30"/>
    </row>
    <row r="73" spans="1:15" ht="15.75" customHeight="1" x14ac:dyDescent="0.35">
      <c r="A73" s="65" t="s">
        <v>81</v>
      </c>
      <c r="B73" s="66" t="s">
        <v>88</v>
      </c>
      <c r="C73" s="65" t="s">
        <v>9</v>
      </c>
      <c r="D73" s="68">
        <v>17.181015259999999</v>
      </c>
      <c r="E73" s="68">
        <v>17.244289649999999</v>
      </c>
      <c r="F73" s="67">
        <f t="shared" si="24"/>
        <v>17.212652454999997</v>
      </c>
      <c r="G73" s="68" t="s">
        <v>33</v>
      </c>
      <c r="H73" s="68">
        <v>17.571462879999999</v>
      </c>
      <c r="I73" s="68">
        <v>17.733143099999999</v>
      </c>
      <c r="J73" s="69">
        <f t="shared" si="25"/>
        <v>17.652302989999999</v>
      </c>
      <c r="K73" s="69">
        <f>J73-F73</f>
        <v>0.43965053500000195</v>
      </c>
      <c r="L73" s="69">
        <f t="shared" si="19"/>
        <v>-0.5391043893543932</v>
      </c>
      <c r="M73" s="67">
        <f t="shared" si="26"/>
        <v>1.453070185838335</v>
      </c>
      <c r="O73" s="30"/>
    </row>
    <row r="74" spans="1:15" ht="15.75" customHeight="1" x14ac:dyDescent="0.35">
      <c r="A74" s="65" t="s">
        <v>101</v>
      </c>
      <c r="B74" s="66" t="s">
        <v>89</v>
      </c>
      <c r="C74" s="65" t="s">
        <v>9</v>
      </c>
      <c r="D74" s="68">
        <v>16.910335790000001</v>
      </c>
      <c r="E74" s="68">
        <v>17.918478260000001</v>
      </c>
      <c r="F74" s="67">
        <f t="shared" si="24"/>
        <v>17.414407025000003</v>
      </c>
      <c r="G74" s="68" t="s">
        <v>33</v>
      </c>
      <c r="H74" s="68">
        <v>16.837650549999999</v>
      </c>
      <c r="I74" s="68">
        <v>17.04428965</v>
      </c>
      <c r="J74" s="69">
        <f t="shared" si="25"/>
        <v>16.940970100000001</v>
      </c>
      <c r="K74" s="69">
        <f>J74-F74</f>
        <v>-0.47343692500000145</v>
      </c>
      <c r="L74" s="69">
        <f t="shared" si="19"/>
        <v>-1.4521918493543966</v>
      </c>
      <c r="M74" s="67">
        <f t="shared" si="26"/>
        <v>2.7362344476293292</v>
      </c>
      <c r="O74" s="30"/>
    </row>
    <row r="75" spans="1:15" ht="15.75" customHeight="1" x14ac:dyDescent="0.35">
      <c r="A75" s="65" t="s">
        <v>102</v>
      </c>
      <c r="B75" s="66" t="s">
        <v>89</v>
      </c>
      <c r="C75" s="65" t="s">
        <v>9</v>
      </c>
      <c r="D75" s="68">
        <v>17.089353809999999</v>
      </c>
      <c r="E75" s="68">
        <v>18.616224540000001</v>
      </c>
      <c r="F75" s="67">
        <f t="shared" si="24"/>
        <v>17.852789174999998</v>
      </c>
      <c r="G75" s="68" t="s">
        <v>33</v>
      </c>
      <c r="H75" s="68">
        <v>17.911085</v>
      </c>
      <c r="I75" s="68">
        <v>17.055478260000001</v>
      </c>
      <c r="J75" s="69">
        <f t="shared" si="25"/>
        <v>17.48328163</v>
      </c>
      <c r="K75" s="69">
        <f>J75-F75</f>
        <v>-0.36950754499999761</v>
      </c>
      <c r="L75" s="69">
        <f t="shared" si="19"/>
        <v>-1.3482624693543928</v>
      </c>
      <c r="M75" s="67">
        <f t="shared" si="26"/>
        <v>2.5460530315747483</v>
      </c>
      <c r="O75" s="30"/>
    </row>
    <row r="76" spans="1:15" ht="15.75" customHeight="1" x14ac:dyDescent="0.35">
      <c r="A76" s="65" t="s">
        <v>103</v>
      </c>
      <c r="B76" s="66" t="s">
        <v>89</v>
      </c>
      <c r="C76" s="65" t="s">
        <v>9</v>
      </c>
      <c r="D76" s="68">
        <v>17.28118349</v>
      </c>
      <c r="E76" s="68">
        <v>17.99813486</v>
      </c>
      <c r="F76" s="67">
        <f t="shared" si="24"/>
        <v>17.639659174999998</v>
      </c>
      <c r="G76" s="68" t="s">
        <v>33</v>
      </c>
      <c r="H76" s="68">
        <v>17.09136225</v>
      </c>
      <c r="I76" s="68">
        <v>17.616224540000001</v>
      </c>
      <c r="J76" s="69">
        <f t="shared" si="25"/>
        <v>17.353793395</v>
      </c>
      <c r="K76" s="69">
        <f>J76-F76</f>
        <v>-0.28586577999999818</v>
      </c>
      <c r="L76" s="69">
        <f t="shared" si="19"/>
        <v>-1.2646207043543933</v>
      </c>
      <c r="M76" s="67">
        <f t="shared" si="26"/>
        <v>2.4026403433463601</v>
      </c>
      <c r="O76" s="30"/>
    </row>
    <row r="77" spans="1:15" ht="15.75" customHeight="1" x14ac:dyDescent="0.35">
      <c r="A77" s="65" t="s">
        <v>104</v>
      </c>
      <c r="B77" s="66" t="s">
        <v>89</v>
      </c>
      <c r="C77" s="65" t="s">
        <v>9</v>
      </c>
      <c r="D77" s="68">
        <v>18.226686730000001</v>
      </c>
      <c r="E77" s="68">
        <v>18.191768509999999</v>
      </c>
      <c r="F77" s="67">
        <f t="shared" si="24"/>
        <v>18.20922762</v>
      </c>
      <c r="G77" s="68" t="s">
        <v>33</v>
      </c>
      <c r="H77" s="68">
        <v>17.308519610000001</v>
      </c>
      <c r="I77" s="68">
        <v>17.99823486</v>
      </c>
      <c r="J77" s="69">
        <f t="shared" si="25"/>
        <v>17.653377235000001</v>
      </c>
      <c r="K77" s="69">
        <f>J77-F77</f>
        <v>-0.55585038499999939</v>
      </c>
      <c r="L77" s="69">
        <f t="shared" si="19"/>
        <v>-1.5346053093543945</v>
      </c>
      <c r="M77" s="67">
        <f t="shared" si="26"/>
        <v>2.8970916181006086</v>
      </c>
      <c r="O77" s="30"/>
    </row>
    <row r="78" spans="1:15" ht="15.75" customHeight="1" x14ac:dyDescent="0.35">
      <c r="A78" s="65" t="s">
        <v>105</v>
      </c>
      <c r="B78" s="66" t="s">
        <v>89</v>
      </c>
      <c r="C78" s="65" t="s">
        <v>9</v>
      </c>
      <c r="D78" s="68">
        <v>17.041780729999999</v>
      </c>
      <c r="E78" s="68">
        <v>17.75119617</v>
      </c>
      <c r="F78" s="67">
        <f t="shared" si="24"/>
        <v>17.39648845</v>
      </c>
      <c r="G78" s="68" t="s">
        <v>33</v>
      </c>
      <c r="H78" s="68">
        <v>17.712881339999999</v>
      </c>
      <c r="I78" s="68">
        <v>16.091768609999999</v>
      </c>
      <c r="J78" s="69">
        <f t="shared" si="25"/>
        <v>16.902324974999999</v>
      </c>
      <c r="K78" s="69">
        <f>J78-F78</f>
        <v>-0.49416347500000057</v>
      </c>
      <c r="L78" s="69">
        <f t="shared" si="19"/>
        <v>-1.4729183993543957</v>
      </c>
      <c r="M78" s="67">
        <f t="shared" si="26"/>
        <v>2.7758284292445432</v>
      </c>
      <c r="O78" s="30"/>
    </row>
    <row r="79" spans="1:15" ht="15.75" customHeight="1" x14ac:dyDescent="0.35">
      <c r="A79" s="65" t="s">
        <v>106</v>
      </c>
      <c r="B79" s="66" t="s">
        <v>89</v>
      </c>
      <c r="C79" s="65" t="s">
        <v>9</v>
      </c>
      <c r="D79" s="68">
        <v>17.281183500000001</v>
      </c>
      <c r="E79" s="68">
        <v>17.998124870000002</v>
      </c>
      <c r="F79" s="67">
        <f>AVERAGE(D79:E79)</f>
        <v>17.639654185000001</v>
      </c>
      <c r="G79" s="68" t="s">
        <v>33</v>
      </c>
      <c r="H79" s="68">
        <v>17.09136226</v>
      </c>
      <c r="I79" s="68">
        <v>17.61626455</v>
      </c>
      <c r="J79" s="69">
        <f>AVERAGE(H79:I79)</f>
        <v>17.353813405</v>
      </c>
      <c r="K79" s="69">
        <f>J79-F79</f>
        <v>-0.2858407800000009</v>
      </c>
      <c r="L79" s="69">
        <f t="shared" si="19"/>
        <v>-1.2645957043543961</v>
      </c>
      <c r="M79" s="67">
        <f>2^-L79</f>
        <v>2.4025987091226013</v>
      </c>
      <c r="O79" s="30"/>
    </row>
    <row r="80" spans="1:15" ht="15.75" customHeight="1" x14ac:dyDescent="0.35">
      <c r="A80" s="65" t="s">
        <v>107</v>
      </c>
      <c r="B80" s="66" t="s">
        <v>89</v>
      </c>
      <c r="C80" s="65" t="s">
        <v>9</v>
      </c>
      <c r="D80" s="68">
        <v>18.226686740000002</v>
      </c>
      <c r="E80" s="68">
        <v>18.091768519999999</v>
      </c>
      <c r="F80" s="67">
        <f>AVERAGE(D80:E80)</f>
        <v>18.15922763</v>
      </c>
      <c r="G80" s="68" t="s">
        <v>33</v>
      </c>
      <c r="H80" s="68">
        <v>17.308519619999998</v>
      </c>
      <c r="I80" s="68">
        <v>17.998134870000001</v>
      </c>
      <c r="J80" s="69">
        <f>AVERAGE(H80:I80)</f>
        <v>17.653327245</v>
      </c>
      <c r="K80" s="69">
        <f>J80-F80</f>
        <v>-0.50590038500000034</v>
      </c>
      <c r="L80" s="69">
        <f t="shared" si="19"/>
        <v>-1.4846553093543955</v>
      </c>
      <c r="M80" s="67">
        <f>2^-L80</f>
        <v>2.7985030291906012</v>
      </c>
      <c r="O80" s="30"/>
    </row>
    <row r="81" spans="1:15" ht="15.75" customHeight="1" x14ac:dyDescent="0.35">
      <c r="A81" s="65" t="s">
        <v>108</v>
      </c>
      <c r="B81" s="66" t="s">
        <v>89</v>
      </c>
      <c r="C81" s="65" t="s">
        <v>9</v>
      </c>
      <c r="D81" s="68">
        <v>17.04178074</v>
      </c>
      <c r="E81" s="68">
        <v>17.751196180000001</v>
      </c>
      <c r="F81" s="67">
        <f>AVERAGE(D81:E81)</f>
        <v>17.39648846</v>
      </c>
      <c r="G81" s="68" t="s">
        <v>33</v>
      </c>
      <c r="H81" s="68">
        <v>17.71288135</v>
      </c>
      <c r="I81" s="68">
        <v>16.091768519999999</v>
      </c>
      <c r="J81" s="69">
        <f>AVERAGE(H81:I81)</f>
        <v>16.902324934999999</v>
      </c>
      <c r="K81" s="69">
        <f>J81-F81</f>
        <v>-0.49416352500000116</v>
      </c>
      <c r="L81" s="69">
        <f t="shared" si="19"/>
        <v>-1.4729184493543963</v>
      </c>
      <c r="M81" s="67">
        <f>2^-L81</f>
        <v>2.7758285254474284</v>
      </c>
      <c r="O81" s="30"/>
    </row>
    <row r="82" spans="1:15" ht="15.75" customHeight="1" x14ac:dyDescent="0.35">
      <c r="A82" s="65" t="s">
        <v>109</v>
      </c>
      <c r="B82" s="66" t="s">
        <v>89</v>
      </c>
      <c r="C82" s="65" t="s">
        <v>9</v>
      </c>
      <c r="D82" s="68">
        <v>18.226686730000001</v>
      </c>
      <c r="E82" s="68">
        <v>18.191768509999999</v>
      </c>
      <c r="F82" s="67">
        <v>18.20922762</v>
      </c>
      <c r="G82" s="68" t="s">
        <v>33</v>
      </c>
      <c r="H82" s="68">
        <v>17.308519610000001</v>
      </c>
      <c r="I82" s="68">
        <v>17.99823486</v>
      </c>
      <c r="J82" s="69">
        <v>17.653377235000001</v>
      </c>
      <c r="K82" s="69">
        <v>-0.55585038499999939</v>
      </c>
      <c r="L82" s="69">
        <v>-1.5646898152923159</v>
      </c>
      <c r="M82" s="67">
        <v>2.9581389394347593</v>
      </c>
      <c r="O82" s="30"/>
    </row>
    <row r="83" spans="1:15" ht="15.75" customHeight="1" x14ac:dyDescent="0.35">
      <c r="A83" s="65" t="s">
        <v>110</v>
      </c>
      <c r="B83" s="66" t="s">
        <v>89</v>
      </c>
      <c r="C83" s="65" t="s">
        <v>9</v>
      </c>
      <c r="D83" s="68">
        <v>17.041780729999999</v>
      </c>
      <c r="E83" s="68">
        <v>17.75119617</v>
      </c>
      <c r="F83" s="67">
        <v>17.39648845</v>
      </c>
      <c r="G83" s="68" t="s">
        <v>33</v>
      </c>
      <c r="H83" s="68">
        <v>17.712881339999999</v>
      </c>
      <c r="I83" s="68">
        <v>16.091768609999999</v>
      </c>
      <c r="J83" s="69">
        <v>16.902324974999999</v>
      </c>
      <c r="K83" s="69">
        <v>-0.49416347500000057</v>
      </c>
      <c r="L83" s="69">
        <v>-1.5030029052923171</v>
      </c>
      <c r="M83" s="67">
        <v>2.8343205007516441</v>
      </c>
      <c r="O83" s="30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  <row r="96" spans="1:15" ht="15.75" customHeight="1" x14ac:dyDescent="0.35"/>
  </sheetData>
  <mergeCells count="9">
    <mergeCell ref="V2:V3"/>
    <mergeCell ref="H1:I2"/>
    <mergeCell ref="J1:J2"/>
    <mergeCell ref="K1:M1"/>
    <mergeCell ref="G1:G2"/>
    <mergeCell ref="A1:A2"/>
    <mergeCell ref="C1:C2"/>
    <mergeCell ref="D1:E2"/>
    <mergeCell ref="F1:F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7D75-FC7E-4029-872D-E6F9D0D87F42}">
  <dimension ref="A1:AN95"/>
  <sheetViews>
    <sheetView zoomScale="70" zoomScaleNormal="70" workbookViewId="0">
      <selection activeCell="J15" sqref="J15"/>
    </sheetView>
  </sheetViews>
  <sheetFormatPr defaultColWidth="14.1796875" defaultRowHeight="14.5" x14ac:dyDescent="0.35"/>
  <cols>
    <col min="1" max="1" width="12.1796875" style="19" bestFit="1" customWidth="1"/>
    <col min="2" max="2" width="18" style="19" bestFit="1" customWidth="1"/>
    <col min="3" max="3" width="11.90625" style="5" customWidth="1"/>
    <col min="4" max="5" width="11.81640625" style="5" bestFit="1" customWidth="1"/>
    <col min="6" max="6" width="8.453125" style="5" bestFit="1" customWidth="1"/>
    <col min="7" max="7" width="8" style="5" customWidth="1"/>
    <col min="8" max="9" width="11.81640625" style="5" bestFit="1" customWidth="1"/>
    <col min="10" max="10" width="8.453125" style="5" bestFit="1" customWidth="1"/>
    <col min="11" max="12" width="8" style="5" bestFit="1" customWidth="1"/>
    <col min="13" max="13" width="11" style="5" bestFit="1" customWidth="1"/>
    <col min="14" max="16384" width="14.1796875" style="5"/>
  </cols>
  <sheetData>
    <row r="1" spans="1:37" ht="33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7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R2" s="14" t="s">
        <v>39</v>
      </c>
      <c r="S2" s="2" t="s">
        <v>38</v>
      </c>
    </row>
    <row r="3" spans="1:37" ht="14.5" customHeight="1" x14ac:dyDescent="0.35">
      <c r="A3" s="65" t="s">
        <v>15</v>
      </c>
      <c r="B3" s="66" t="s">
        <v>86</v>
      </c>
      <c r="C3" s="65" t="s">
        <v>9</v>
      </c>
      <c r="D3" s="66">
        <v>18.151088714599609</v>
      </c>
      <c r="E3" s="66">
        <v>18.008134841918945</v>
      </c>
      <c r="F3" s="67">
        <f>AVERAGE(D3:E3)</f>
        <v>18.079611778259277</v>
      </c>
      <c r="G3" s="68" t="s">
        <v>34</v>
      </c>
      <c r="H3" s="66">
        <v>17.865015029907227</v>
      </c>
      <c r="I3" s="66">
        <v>17.652526955468701</v>
      </c>
      <c r="J3" s="69">
        <f t="shared" ref="J3:J14" si="0">AVERAGE(H3:I3)</f>
        <v>17.758770992687964</v>
      </c>
      <c r="K3" s="69">
        <f>J3-F3</f>
        <v>-0.32084078557131335</v>
      </c>
      <c r="L3" s="69">
        <f t="shared" ref="L3:L42" si="1">K3-$S$7</f>
        <v>0.71391971889911554</v>
      </c>
      <c r="M3" s="67">
        <f t="shared" ref="M3:M14" si="2">2^-L3</f>
        <v>0.60966147169371654</v>
      </c>
      <c r="R3" s="3"/>
      <c r="S3" s="3"/>
    </row>
    <row r="4" spans="1:37" x14ac:dyDescent="0.35">
      <c r="A4" s="65" t="s">
        <v>16</v>
      </c>
      <c r="B4" s="66" t="s">
        <v>86</v>
      </c>
      <c r="C4" s="65" t="s">
        <v>9</v>
      </c>
      <c r="D4" s="66">
        <v>18.697750091553701</v>
      </c>
      <c r="E4" s="66">
        <v>19.101768493652344</v>
      </c>
      <c r="F4" s="67">
        <f t="shared" ref="F4:F13" si="3">AVERAGE(D4:E4)</f>
        <v>18.899759292603022</v>
      </c>
      <c r="G4" s="68" t="s">
        <v>34</v>
      </c>
      <c r="H4" s="66">
        <v>17.459114074707031</v>
      </c>
      <c r="I4" s="66">
        <v>17.205915451649801</v>
      </c>
      <c r="J4" s="69">
        <f t="shared" si="0"/>
        <v>17.332514763178416</v>
      </c>
      <c r="K4" s="69">
        <f>J4-F4</f>
        <v>-1.567244529424606</v>
      </c>
      <c r="L4" s="69">
        <f t="shared" si="1"/>
        <v>-0.53248402495417713</v>
      </c>
      <c r="M4" s="67">
        <f t="shared" si="2"/>
        <v>1.4464174869868596</v>
      </c>
      <c r="Q4" s="20" t="s">
        <v>10</v>
      </c>
      <c r="R4" s="16">
        <f>AVERAGE(M3:M42)</f>
        <v>1.0675810444962575</v>
      </c>
      <c r="S4" s="4">
        <f>AVERAGE(M44:M81)</f>
        <v>2.1529406734337053</v>
      </c>
      <c r="V4" s="2"/>
      <c r="X4" s="2"/>
      <c r="Y4" s="2"/>
      <c r="AB4" s="6"/>
      <c r="AH4" s="4"/>
    </row>
    <row r="5" spans="1:37" ht="14.5" customHeight="1" x14ac:dyDescent="0.35">
      <c r="A5" s="65" t="s">
        <v>17</v>
      </c>
      <c r="B5" s="66" t="s">
        <v>86</v>
      </c>
      <c r="C5" s="65" t="s">
        <v>9</v>
      </c>
      <c r="D5" s="66">
        <v>19.480653762817202</v>
      </c>
      <c r="E5" s="66">
        <v>18.761196136474609</v>
      </c>
      <c r="F5" s="67">
        <f t="shared" si="3"/>
        <v>19.120924949645904</v>
      </c>
      <c r="G5" s="68" t="s">
        <v>34</v>
      </c>
      <c r="H5" s="66">
        <v>17.904823303222656</v>
      </c>
      <c r="I5" s="66">
        <v>16.743143081665</v>
      </c>
      <c r="J5" s="69">
        <f t="shared" si="0"/>
        <v>17.323983192443826</v>
      </c>
      <c r="K5" s="69">
        <f>J5-F5</f>
        <v>-1.7969417572020774</v>
      </c>
      <c r="L5" s="69">
        <f t="shared" si="1"/>
        <v>-0.7621812527316485</v>
      </c>
      <c r="M5" s="67">
        <f t="shared" si="2"/>
        <v>1.6960529991946276</v>
      </c>
      <c r="Q5" s="20" t="s">
        <v>12</v>
      </c>
      <c r="R5" s="16">
        <f>STDEV(M3:M42)</f>
        <v>0.36303396937898297</v>
      </c>
      <c r="S5" s="4">
        <f>STDEV(M44:M81)</f>
        <v>0.71270135218966735</v>
      </c>
      <c r="V5" s="2"/>
      <c r="X5" s="2"/>
      <c r="Y5" s="2"/>
      <c r="AB5" s="21"/>
    </row>
    <row r="6" spans="1:37" x14ac:dyDescent="0.35">
      <c r="A6" s="65" t="s">
        <v>18</v>
      </c>
      <c r="B6" s="66" t="s">
        <v>86</v>
      </c>
      <c r="C6" s="65" t="s">
        <v>9</v>
      </c>
      <c r="D6" s="66">
        <v>18.855676910400401</v>
      </c>
      <c r="E6" s="66">
        <v>18.554431915283203</v>
      </c>
      <c r="F6" s="67">
        <f t="shared" si="3"/>
        <v>18.705054412841804</v>
      </c>
      <c r="G6" s="68" t="s">
        <v>34</v>
      </c>
      <c r="H6" s="66">
        <v>17.660928726196289</v>
      </c>
      <c r="I6" s="66">
        <v>17.254289627975201</v>
      </c>
      <c r="J6" s="69">
        <f t="shared" si="0"/>
        <v>17.457609177085743</v>
      </c>
      <c r="K6" s="69">
        <f>J6-F6</f>
        <v>-1.2474452357560608</v>
      </c>
      <c r="L6" s="69">
        <f t="shared" si="1"/>
        <v>-0.21268473128563192</v>
      </c>
      <c r="M6" s="67">
        <f t="shared" si="2"/>
        <v>1.1588426850980789</v>
      </c>
      <c r="Q6" s="20" t="s">
        <v>13</v>
      </c>
      <c r="R6" s="5">
        <f>R5/SQRT(10)</f>
        <v>0.11480142112494092</v>
      </c>
      <c r="S6" s="5">
        <f>S5/SQRT(10)</f>
        <v>0.22537595644011812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4.5" customHeight="1" x14ac:dyDescent="0.35">
      <c r="A7" s="65" t="s">
        <v>19</v>
      </c>
      <c r="B7" s="66" t="s">
        <v>86</v>
      </c>
      <c r="C7" s="65" t="s">
        <v>9</v>
      </c>
      <c r="D7" s="66">
        <v>17.101362228393555</v>
      </c>
      <c r="E7" s="66">
        <v>18.697750091552734</v>
      </c>
      <c r="F7" s="67">
        <f t="shared" si="3"/>
        <v>17.899556159973145</v>
      </c>
      <c r="G7" s="68" t="s">
        <v>34</v>
      </c>
      <c r="H7" s="66">
        <v>18.259090423564</v>
      </c>
      <c r="I7" s="66">
        <v>17.936632156372401</v>
      </c>
      <c r="J7" s="69">
        <f t="shared" si="0"/>
        <v>18.097861289968201</v>
      </c>
      <c r="K7" s="69">
        <f>J7-F7</f>
        <v>0.19830512999505601</v>
      </c>
      <c r="L7" s="69">
        <f t="shared" si="1"/>
        <v>1.2330656344654849</v>
      </c>
      <c r="M7" s="67">
        <f t="shared" si="2"/>
        <v>0.42541251044962852</v>
      </c>
      <c r="Q7" s="5" t="s">
        <v>14</v>
      </c>
      <c r="S7" s="4">
        <f>AVERAGE(K3:K42)</f>
        <v>-1.0347605044704289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4.5" customHeight="1" x14ac:dyDescent="0.35">
      <c r="A8" s="65" t="s">
        <v>20</v>
      </c>
      <c r="B8" s="66" t="s">
        <v>86</v>
      </c>
      <c r="C8" s="65" t="s">
        <v>9</v>
      </c>
      <c r="D8" s="66">
        <v>17.7228813171387</v>
      </c>
      <c r="E8" s="66">
        <v>18.858676910400391</v>
      </c>
      <c r="F8" s="67">
        <f t="shared" ref="F8:F9" si="4">AVERAGE(D8:E8)</f>
        <v>18.290779113769545</v>
      </c>
      <c r="G8" s="68" t="s">
        <v>34</v>
      </c>
      <c r="H8" s="66">
        <v>16.440040588378899</v>
      </c>
      <c r="I8" s="66">
        <v>17.8525268554687</v>
      </c>
      <c r="J8" s="69">
        <f t="shared" ref="J8:J10" si="5">AVERAGE(H8:I8)</f>
        <v>17.146283721923801</v>
      </c>
      <c r="K8" s="69">
        <f>J8-F8</f>
        <v>-1.1444953918457443</v>
      </c>
      <c r="L8" s="69">
        <f t="shared" si="1"/>
        <v>-0.10973488737531545</v>
      </c>
      <c r="M8" s="67">
        <f t="shared" ref="M8:M10" si="6">2^-L8</f>
        <v>1.0790299335123279</v>
      </c>
      <c r="S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4.5" customHeight="1" x14ac:dyDescent="0.35">
      <c r="A9" s="65" t="s">
        <v>26</v>
      </c>
      <c r="B9" s="66" t="s">
        <v>86</v>
      </c>
      <c r="C9" s="65" t="s">
        <v>9</v>
      </c>
      <c r="D9" s="66">
        <v>19.480653762817202</v>
      </c>
      <c r="E9" s="66">
        <v>18.761196136474609</v>
      </c>
      <c r="F9" s="67">
        <f t="shared" si="4"/>
        <v>19.120924949645904</v>
      </c>
      <c r="G9" s="68" t="s">
        <v>34</v>
      </c>
      <c r="H9" s="66">
        <v>17.904823303222656</v>
      </c>
      <c r="I9" s="66">
        <v>16.743143081665</v>
      </c>
      <c r="J9" s="69">
        <f t="shared" si="5"/>
        <v>17.323983192443826</v>
      </c>
      <c r="K9" s="69">
        <f>J9-F9</f>
        <v>-1.7969417572020774</v>
      </c>
      <c r="L9" s="69">
        <f t="shared" si="1"/>
        <v>-0.7621812527316485</v>
      </c>
      <c r="M9" s="67">
        <f t="shared" si="6"/>
        <v>1.6960529991946276</v>
      </c>
      <c r="S9" s="4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4.5" customHeight="1" x14ac:dyDescent="0.35">
      <c r="A10" s="65" t="s">
        <v>27</v>
      </c>
      <c r="B10" s="66" t="s">
        <v>86</v>
      </c>
      <c r="C10" s="65" t="s">
        <v>9</v>
      </c>
      <c r="D10" s="66">
        <v>18.151088714599609</v>
      </c>
      <c r="E10" s="66">
        <v>18.008134841918945</v>
      </c>
      <c r="F10" s="67">
        <f>AVERAGE(D10:E10)</f>
        <v>18.079611778259277</v>
      </c>
      <c r="G10" s="68" t="s">
        <v>34</v>
      </c>
      <c r="H10" s="66">
        <v>17.865015029907227</v>
      </c>
      <c r="I10" s="66">
        <v>17.652526955468701</v>
      </c>
      <c r="J10" s="69">
        <f t="shared" si="5"/>
        <v>17.758770992687964</v>
      </c>
      <c r="K10" s="69">
        <f>J10-F10</f>
        <v>-0.32084078557131335</v>
      </c>
      <c r="L10" s="69">
        <f t="shared" si="1"/>
        <v>0.71391971889911554</v>
      </c>
      <c r="M10" s="67">
        <f t="shared" si="6"/>
        <v>0.60966147169371654</v>
      </c>
      <c r="S10" s="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5">
      <c r="A11" s="65" t="s">
        <v>28</v>
      </c>
      <c r="B11" s="66" t="s">
        <v>86</v>
      </c>
      <c r="C11" s="65" t="s">
        <v>9</v>
      </c>
      <c r="D11" s="66">
        <v>18.318519592285199</v>
      </c>
      <c r="E11" s="66">
        <v>19.480653762817383</v>
      </c>
      <c r="F11" s="67">
        <f t="shared" si="3"/>
        <v>18.899586677551291</v>
      </c>
      <c r="G11" s="68" t="s">
        <v>34</v>
      </c>
      <c r="H11" s="66">
        <v>17.070758819580099</v>
      </c>
      <c r="I11" s="66">
        <v>18.818395614663999</v>
      </c>
      <c r="J11" s="69">
        <f t="shared" si="0"/>
        <v>17.944577217122049</v>
      </c>
      <c r="K11" s="69">
        <f>J11-F11</f>
        <v>-0.95500946042924184</v>
      </c>
      <c r="L11" s="69">
        <f t="shared" si="1"/>
        <v>7.9751044041187047E-2</v>
      </c>
      <c r="M11" s="67">
        <f t="shared" si="2"/>
        <v>0.94622091547237619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4.5" customHeight="1" x14ac:dyDescent="0.35">
      <c r="A12" s="65" t="s">
        <v>40</v>
      </c>
      <c r="B12" s="66" t="s">
        <v>86</v>
      </c>
      <c r="C12" s="65" t="s">
        <v>9</v>
      </c>
      <c r="D12" s="66">
        <v>17.7228813171387</v>
      </c>
      <c r="E12" s="66">
        <v>18.858676910400391</v>
      </c>
      <c r="F12" s="67">
        <f t="shared" si="3"/>
        <v>18.290779113769545</v>
      </c>
      <c r="G12" s="68" t="s">
        <v>34</v>
      </c>
      <c r="H12" s="66">
        <v>16.440040588378899</v>
      </c>
      <c r="I12" s="66">
        <v>17.8525268554687</v>
      </c>
      <c r="J12" s="69">
        <f t="shared" si="0"/>
        <v>17.146283721923801</v>
      </c>
      <c r="K12" s="69">
        <f>J12-F12</f>
        <v>-1.1444953918457443</v>
      </c>
      <c r="L12" s="69">
        <f t="shared" si="1"/>
        <v>-0.10973488737531545</v>
      </c>
      <c r="M12" s="67">
        <f t="shared" si="2"/>
        <v>1.0790299335123279</v>
      </c>
      <c r="V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7" x14ac:dyDescent="0.35">
      <c r="A13" s="65" t="s">
        <v>41</v>
      </c>
      <c r="B13" s="66" t="s">
        <v>87</v>
      </c>
      <c r="C13" s="65" t="s">
        <v>9</v>
      </c>
      <c r="D13" s="66">
        <v>18.663717269897461</v>
      </c>
      <c r="E13" s="66">
        <v>18.939781188964844</v>
      </c>
      <c r="F13" s="67">
        <f t="shared" si="3"/>
        <v>18.801749229431152</v>
      </c>
      <c r="G13" s="68" t="s">
        <v>34</v>
      </c>
      <c r="H13" s="66">
        <v>17.4400445883789</v>
      </c>
      <c r="I13" s="66">
        <v>17.522526855468701</v>
      </c>
      <c r="J13" s="69">
        <f t="shared" si="0"/>
        <v>17.4812857219238</v>
      </c>
      <c r="K13" s="69">
        <f>J13-F13</f>
        <v>-1.3204635075073519</v>
      </c>
      <c r="L13" s="69">
        <f t="shared" si="1"/>
        <v>-0.28570300303692298</v>
      </c>
      <c r="M13" s="67">
        <f t="shared" si="2"/>
        <v>1.2190041208772022</v>
      </c>
      <c r="Q13" s="22"/>
      <c r="R13" s="22"/>
      <c r="S13" s="22"/>
      <c r="T13" s="22"/>
    </row>
    <row r="14" spans="1:37" ht="14.5" customHeight="1" x14ac:dyDescent="0.35">
      <c r="A14" s="65" t="s">
        <v>42</v>
      </c>
      <c r="B14" s="66" t="s">
        <v>87</v>
      </c>
      <c r="C14" s="65" t="s">
        <v>9</v>
      </c>
      <c r="D14" s="66">
        <v>18.169082641601563</v>
      </c>
      <c r="E14" s="66">
        <v>18.614173889160199</v>
      </c>
      <c r="F14" s="67">
        <f>AVERAGE(D14:E14)</f>
        <v>18.391628265380881</v>
      </c>
      <c r="G14" s="68" t="s">
        <v>34</v>
      </c>
      <c r="H14" s="66">
        <v>17.581462860147401</v>
      </c>
      <c r="I14" s="66">
        <v>17.743143081665039</v>
      </c>
      <c r="J14" s="69">
        <f t="shared" si="0"/>
        <v>17.662302970906218</v>
      </c>
      <c r="K14" s="69">
        <f>J14-F14</f>
        <v>-0.72932529447466266</v>
      </c>
      <c r="L14" s="69">
        <f t="shared" si="1"/>
        <v>0.30543520999576623</v>
      </c>
      <c r="M14" s="67">
        <f t="shared" si="2"/>
        <v>0.80919807332642435</v>
      </c>
      <c r="Q14" s="22"/>
      <c r="R14" s="22"/>
      <c r="S14" s="22"/>
    </row>
    <row r="15" spans="1:37" ht="14.5" customHeight="1" x14ac:dyDescent="0.35">
      <c r="A15" s="65" t="s">
        <v>43</v>
      </c>
      <c r="B15" s="66" t="s">
        <v>87</v>
      </c>
      <c r="C15" s="65" t="s">
        <v>9</v>
      </c>
      <c r="D15" s="68">
        <v>18.141088719999999</v>
      </c>
      <c r="E15" s="68">
        <v>17.99813485</v>
      </c>
      <c r="F15" s="67">
        <f>AVERAGE(D15:E15)</f>
        <v>18.069611784999999</v>
      </c>
      <c r="G15" s="68" t="s">
        <v>34</v>
      </c>
      <c r="H15" s="68">
        <v>17.865015039999999</v>
      </c>
      <c r="I15" s="68">
        <v>17.657546870000001</v>
      </c>
      <c r="J15" s="69">
        <f t="shared" ref="J15:J37" si="7">AVERAGE(H15:I15)</f>
        <v>17.761280955</v>
      </c>
      <c r="K15" s="69">
        <f>J15-F15</f>
        <v>-0.30833082999999917</v>
      </c>
      <c r="L15" s="69">
        <f t="shared" si="1"/>
        <v>0.72642967447042972</v>
      </c>
      <c r="M15" s="67">
        <f t="shared" ref="M15:M37" si="8">2^-L15</f>
        <v>0.60439780473210092</v>
      </c>
    </row>
    <row r="16" spans="1:37" ht="14.5" customHeight="1" x14ac:dyDescent="0.35">
      <c r="A16" s="65" t="s">
        <v>44</v>
      </c>
      <c r="B16" s="66" t="s">
        <v>87</v>
      </c>
      <c r="C16" s="65" t="s">
        <v>9</v>
      </c>
      <c r="D16" s="68">
        <v>18.687750099999999</v>
      </c>
      <c r="E16" s="68">
        <v>19.091768500000001</v>
      </c>
      <c r="F16" s="67">
        <f t="shared" ref="F16:F25" si="9">AVERAGE(D16:E16)</f>
        <v>18.889759300000001</v>
      </c>
      <c r="G16" s="68" t="s">
        <v>34</v>
      </c>
      <c r="H16" s="68">
        <v>17.459114079999999</v>
      </c>
      <c r="I16" s="68">
        <v>17.205945459999999</v>
      </c>
      <c r="J16" s="69">
        <f t="shared" si="7"/>
        <v>17.332529770000001</v>
      </c>
      <c r="K16" s="69">
        <f>J16-F16</f>
        <v>-1.5572295300000008</v>
      </c>
      <c r="L16" s="69">
        <f t="shared" si="1"/>
        <v>-0.52246902552957186</v>
      </c>
      <c r="M16" s="67">
        <f t="shared" si="8"/>
        <v>1.4364114174229399</v>
      </c>
    </row>
    <row r="17" spans="1:13" ht="14.5" customHeight="1" x14ac:dyDescent="0.35">
      <c r="A17" s="65" t="s">
        <v>45</v>
      </c>
      <c r="B17" s="66" t="s">
        <v>87</v>
      </c>
      <c r="C17" s="65" t="s">
        <v>9</v>
      </c>
      <c r="D17" s="66">
        <v>18.663717269897461</v>
      </c>
      <c r="E17" s="66">
        <v>18.939781188964844</v>
      </c>
      <c r="F17" s="67">
        <f t="shared" si="9"/>
        <v>18.801749229431152</v>
      </c>
      <c r="G17" s="68" t="s">
        <v>34</v>
      </c>
      <c r="H17" s="66">
        <v>17.4400445883789</v>
      </c>
      <c r="I17" s="66">
        <v>17.522526855468701</v>
      </c>
      <c r="J17" s="69">
        <f t="shared" si="7"/>
        <v>17.4812857219238</v>
      </c>
      <c r="K17" s="69">
        <f>J17-F17</f>
        <v>-1.3204635075073519</v>
      </c>
      <c r="L17" s="69">
        <f t="shared" si="1"/>
        <v>-0.28570300303692298</v>
      </c>
      <c r="M17" s="67">
        <f t="shared" si="8"/>
        <v>1.2190041208772022</v>
      </c>
    </row>
    <row r="18" spans="1:13" ht="14.5" customHeight="1" x14ac:dyDescent="0.35">
      <c r="A18" s="65" t="s">
        <v>46</v>
      </c>
      <c r="B18" s="66" t="s">
        <v>87</v>
      </c>
      <c r="C18" s="65" t="s">
        <v>9</v>
      </c>
      <c r="D18" s="66">
        <v>18.169082641601563</v>
      </c>
      <c r="E18" s="66">
        <v>18.614173889160199</v>
      </c>
      <c r="F18" s="67">
        <f>AVERAGE(D18:E18)</f>
        <v>18.391628265380881</v>
      </c>
      <c r="G18" s="68" t="s">
        <v>34</v>
      </c>
      <c r="H18" s="66">
        <v>17.581462860147401</v>
      </c>
      <c r="I18" s="66">
        <v>17.743143081665039</v>
      </c>
      <c r="J18" s="69">
        <f t="shared" si="7"/>
        <v>17.662302970906218</v>
      </c>
      <c r="K18" s="69">
        <f>J18-F18</f>
        <v>-0.72932529447466266</v>
      </c>
      <c r="L18" s="69">
        <f t="shared" si="1"/>
        <v>0.30543520999576623</v>
      </c>
      <c r="M18" s="67">
        <f t="shared" si="8"/>
        <v>0.80919807332642435</v>
      </c>
    </row>
    <row r="19" spans="1:13" ht="14.5" customHeight="1" x14ac:dyDescent="0.35">
      <c r="A19" s="65" t="s">
        <v>47</v>
      </c>
      <c r="B19" s="66" t="s">
        <v>87</v>
      </c>
      <c r="C19" s="65" t="s">
        <v>9</v>
      </c>
      <c r="D19" s="68">
        <v>18.858676920000001</v>
      </c>
      <c r="E19" s="68">
        <v>18.544431929999998</v>
      </c>
      <c r="F19" s="67">
        <f t="shared" ref="F19" si="10">AVERAGE(D19:E19)</f>
        <v>18.701554424999998</v>
      </c>
      <c r="G19" s="68" t="s">
        <v>34</v>
      </c>
      <c r="H19" s="68">
        <v>17.660928739999999</v>
      </c>
      <c r="I19" s="68">
        <v>17.254489639999999</v>
      </c>
      <c r="J19" s="69">
        <f t="shared" ref="J19" si="11">AVERAGE(H19:I19)</f>
        <v>17.457709189999999</v>
      </c>
      <c r="K19" s="69">
        <f>J19-F19</f>
        <v>-1.2438452349999984</v>
      </c>
      <c r="L19" s="69">
        <f t="shared" si="1"/>
        <v>-0.20908473052956955</v>
      </c>
      <c r="M19" s="67">
        <f t="shared" ref="M19" si="12">2^-L19</f>
        <v>1.1559545946157266</v>
      </c>
    </row>
    <row r="20" spans="1:13" ht="14.5" customHeight="1" x14ac:dyDescent="0.35">
      <c r="A20" s="65" t="s">
        <v>48</v>
      </c>
      <c r="B20" s="66" t="s">
        <v>87</v>
      </c>
      <c r="C20" s="65" t="s">
        <v>9</v>
      </c>
      <c r="D20" s="68">
        <v>19.470653769999998</v>
      </c>
      <c r="E20" s="68">
        <v>18.751196149999998</v>
      </c>
      <c r="F20" s="67">
        <f t="shared" si="9"/>
        <v>19.110924959999998</v>
      </c>
      <c r="G20" s="68" t="s">
        <v>34</v>
      </c>
      <c r="H20" s="68">
        <v>17.904823310000001</v>
      </c>
      <c r="I20" s="68">
        <v>16.74314309</v>
      </c>
      <c r="J20" s="69">
        <f t="shared" si="7"/>
        <v>17.323983200000001</v>
      </c>
      <c r="K20" s="69">
        <f>J20-F20</f>
        <v>-1.7869417599999977</v>
      </c>
      <c r="L20" s="69">
        <f t="shared" si="1"/>
        <v>-0.75218125552956883</v>
      </c>
      <c r="M20" s="67">
        <f t="shared" si="8"/>
        <v>1.6843375086302164</v>
      </c>
    </row>
    <row r="21" spans="1:13" ht="14.5" customHeight="1" x14ac:dyDescent="0.35">
      <c r="A21" s="65" t="s">
        <v>49</v>
      </c>
      <c r="B21" s="66" t="s">
        <v>87</v>
      </c>
      <c r="C21" s="65" t="s">
        <v>9</v>
      </c>
      <c r="D21" s="68">
        <v>18.858676920000001</v>
      </c>
      <c r="E21" s="68">
        <v>18.544431929999998</v>
      </c>
      <c r="F21" s="67">
        <f t="shared" si="9"/>
        <v>18.701554424999998</v>
      </c>
      <c r="G21" s="68" t="s">
        <v>34</v>
      </c>
      <c r="H21" s="68">
        <v>17.660928739999999</v>
      </c>
      <c r="I21" s="68">
        <v>17.254489639999999</v>
      </c>
      <c r="J21" s="69">
        <f t="shared" si="7"/>
        <v>17.457709189999999</v>
      </c>
      <c r="K21" s="69">
        <f>J21-F21</f>
        <v>-1.2438452349999984</v>
      </c>
      <c r="L21" s="69">
        <f t="shared" si="1"/>
        <v>-0.20908473052956955</v>
      </c>
      <c r="M21" s="67">
        <f t="shared" si="8"/>
        <v>1.1559545946157266</v>
      </c>
    </row>
    <row r="22" spans="1:13" ht="14.5" customHeight="1" x14ac:dyDescent="0.35">
      <c r="A22" s="65" t="s">
        <v>50</v>
      </c>
      <c r="B22" s="66" t="s">
        <v>87</v>
      </c>
      <c r="C22" s="65" t="s">
        <v>9</v>
      </c>
      <c r="D22" s="68">
        <v>17.091362239999999</v>
      </c>
      <c r="E22" s="68">
        <v>18.68775011</v>
      </c>
      <c r="F22" s="67">
        <f t="shared" si="9"/>
        <v>17.889556174999999</v>
      </c>
      <c r="G22" s="68" t="s">
        <v>34</v>
      </c>
      <c r="H22" s="68">
        <v>18.259094430000001</v>
      </c>
      <c r="I22" s="68">
        <v>17.936632970000002</v>
      </c>
      <c r="J22" s="69">
        <f t="shared" si="7"/>
        <v>18.097863700000001</v>
      </c>
      <c r="K22" s="69">
        <f>J22-F22</f>
        <v>0.20830752500000216</v>
      </c>
      <c r="L22" s="69">
        <f t="shared" si="1"/>
        <v>1.243068029470431</v>
      </c>
      <c r="M22" s="67">
        <f t="shared" si="8"/>
        <v>0.42247327024793119</v>
      </c>
    </row>
    <row r="23" spans="1:13" ht="14.5" customHeight="1" x14ac:dyDescent="0.35">
      <c r="A23" s="65" t="s">
        <v>51</v>
      </c>
      <c r="B23" s="66" t="s">
        <v>88</v>
      </c>
      <c r="C23" s="65" t="s">
        <v>9</v>
      </c>
      <c r="D23" s="68">
        <v>18.3085196</v>
      </c>
      <c r="E23" s="68">
        <v>19.470653779999999</v>
      </c>
      <c r="F23" s="67">
        <f t="shared" si="9"/>
        <v>18.889586690000002</v>
      </c>
      <c r="G23" s="68" t="s">
        <v>34</v>
      </c>
      <c r="H23" s="68">
        <v>17.070758829999999</v>
      </c>
      <c r="I23" s="68">
        <v>18.818395670000001</v>
      </c>
      <c r="J23" s="69">
        <f t="shared" si="7"/>
        <v>17.944577250000002</v>
      </c>
      <c r="K23" s="69">
        <f>J23-F23</f>
        <v>-0.94500943999999976</v>
      </c>
      <c r="L23" s="69">
        <f t="shared" si="1"/>
        <v>8.9751064470429132E-2</v>
      </c>
      <c r="M23" s="67">
        <f t="shared" si="8"/>
        <v>0.93968487687479774</v>
      </c>
    </row>
    <row r="24" spans="1:13" ht="14.5" customHeight="1" x14ac:dyDescent="0.35">
      <c r="A24" s="65" t="s">
        <v>52</v>
      </c>
      <c r="B24" s="66" t="s">
        <v>88</v>
      </c>
      <c r="C24" s="65" t="s">
        <v>9</v>
      </c>
      <c r="D24" s="68">
        <v>17.712881329999998</v>
      </c>
      <c r="E24" s="68">
        <v>18.848676919999999</v>
      </c>
      <c r="F24" s="67">
        <f t="shared" si="9"/>
        <v>18.280779124999999</v>
      </c>
      <c r="G24" s="68" t="s">
        <v>34</v>
      </c>
      <c r="H24" s="68">
        <v>16.4400406</v>
      </c>
      <c r="I24" s="68">
        <v>17.052526870000001</v>
      </c>
      <c r="J24" s="69">
        <f t="shared" si="7"/>
        <v>16.746283734999999</v>
      </c>
      <c r="K24" s="69">
        <f>J24-F24</f>
        <v>-1.53449539</v>
      </c>
      <c r="L24" s="69">
        <f t="shared" si="1"/>
        <v>-0.49973488552957113</v>
      </c>
      <c r="M24" s="67">
        <f t="shared" si="8"/>
        <v>1.4139537056313094</v>
      </c>
    </row>
    <row r="25" spans="1:13" ht="14.5" customHeight="1" x14ac:dyDescent="0.35">
      <c r="A25" s="65" t="s">
        <v>53</v>
      </c>
      <c r="B25" s="66" t="s">
        <v>88</v>
      </c>
      <c r="C25" s="65" t="s">
        <v>9</v>
      </c>
      <c r="D25" s="68">
        <v>18.653717279999999</v>
      </c>
      <c r="E25" s="68">
        <v>18.929781200000001</v>
      </c>
      <c r="F25" s="67">
        <f t="shared" si="9"/>
        <v>18.791749240000001</v>
      </c>
      <c r="G25" s="68" t="s">
        <v>34</v>
      </c>
      <c r="H25" s="68">
        <v>17.440740600000002</v>
      </c>
      <c r="I25" s="68">
        <v>17.652526980000001</v>
      </c>
      <c r="J25" s="69">
        <f t="shared" si="7"/>
        <v>17.546633790000001</v>
      </c>
      <c r="K25" s="69">
        <f>J25-F25</f>
        <v>-1.2451154500000001</v>
      </c>
      <c r="L25" s="69">
        <f t="shared" si="1"/>
        <v>-0.21035494552957124</v>
      </c>
      <c r="M25" s="67">
        <f t="shared" si="8"/>
        <v>1.1569727983231539</v>
      </c>
    </row>
    <row r="26" spans="1:13" ht="14.5" customHeight="1" x14ac:dyDescent="0.35">
      <c r="A26" s="65" t="s">
        <v>54</v>
      </c>
      <c r="B26" s="66" t="s">
        <v>88</v>
      </c>
      <c r="C26" s="65" t="s">
        <v>9</v>
      </c>
      <c r="D26" s="68">
        <v>18.159082649999998</v>
      </c>
      <c r="E26" s="68">
        <v>18.604173899999999</v>
      </c>
      <c r="F26" s="67">
        <f>AVERAGE(D26:E26)</f>
        <v>18.381628274999997</v>
      </c>
      <c r="G26" s="68" t="s">
        <v>34</v>
      </c>
      <c r="H26" s="68">
        <v>17.58746287</v>
      </c>
      <c r="I26" s="68">
        <v>17.74314309</v>
      </c>
      <c r="J26" s="69">
        <f t="shared" si="7"/>
        <v>17.66530298</v>
      </c>
      <c r="K26" s="69">
        <f>J26-F26</f>
        <v>-0.7163252949999972</v>
      </c>
      <c r="L26" s="69">
        <f t="shared" si="1"/>
        <v>0.31843520947043169</v>
      </c>
      <c r="M26" s="67">
        <f t="shared" si="8"/>
        <v>0.8019392134948341</v>
      </c>
    </row>
    <row r="27" spans="1:13" ht="14.5" customHeight="1" x14ac:dyDescent="0.35">
      <c r="A27" s="65" t="s">
        <v>55</v>
      </c>
      <c r="B27" s="66" t="s">
        <v>88</v>
      </c>
      <c r="C27" s="65" t="s">
        <v>9</v>
      </c>
      <c r="D27" s="68">
        <v>18.14108873</v>
      </c>
      <c r="E27" s="68">
        <v>17.99813486</v>
      </c>
      <c r="F27" s="67">
        <f>AVERAGE(D27:E27)</f>
        <v>18.069611795</v>
      </c>
      <c r="G27" s="68" t="s">
        <v>34</v>
      </c>
      <c r="H27" s="68">
        <v>17.86501505</v>
      </c>
      <c r="I27" s="68">
        <v>17.652526989999998</v>
      </c>
      <c r="J27" s="69">
        <f t="shared" si="7"/>
        <v>17.758771019999998</v>
      </c>
      <c r="K27" s="69">
        <f>J27-F27</f>
        <v>-0.31084077500000262</v>
      </c>
      <c r="L27" s="69">
        <f t="shared" si="1"/>
        <v>0.72391972947042627</v>
      </c>
      <c r="M27" s="67">
        <f t="shared" si="8"/>
        <v>0.60545022785970781</v>
      </c>
    </row>
    <row r="28" spans="1:13" ht="14.5" customHeight="1" x14ac:dyDescent="0.35">
      <c r="A28" s="65" t="s">
        <v>56</v>
      </c>
      <c r="B28" s="66" t="s">
        <v>88</v>
      </c>
      <c r="C28" s="65" t="s">
        <v>9</v>
      </c>
      <c r="D28" s="68">
        <v>18.3085196</v>
      </c>
      <c r="E28" s="68">
        <v>19.470653779999999</v>
      </c>
      <c r="F28" s="67">
        <f t="shared" ref="F28:F29" si="13">AVERAGE(D28:E28)</f>
        <v>18.889586690000002</v>
      </c>
      <c r="G28" s="68" t="s">
        <v>34</v>
      </c>
      <c r="H28" s="68">
        <v>17.070758829999999</v>
      </c>
      <c r="I28" s="68">
        <v>18.818395670000001</v>
      </c>
      <c r="J28" s="69">
        <f t="shared" ref="J28:J29" si="14">AVERAGE(H28:I28)</f>
        <v>17.944577250000002</v>
      </c>
      <c r="K28" s="69">
        <f>J28-F28</f>
        <v>-0.94500943999999976</v>
      </c>
      <c r="L28" s="69">
        <f t="shared" si="1"/>
        <v>8.9751064470429132E-2</v>
      </c>
      <c r="M28" s="67">
        <f t="shared" ref="M28:M29" si="15">2^-L28</f>
        <v>0.93968487687479774</v>
      </c>
    </row>
    <row r="29" spans="1:13" ht="14.5" customHeight="1" x14ac:dyDescent="0.35">
      <c r="A29" s="65" t="s">
        <v>57</v>
      </c>
      <c r="B29" s="66" t="s">
        <v>88</v>
      </c>
      <c r="C29" s="65" t="s">
        <v>9</v>
      </c>
      <c r="D29" s="68">
        <v>18.448676930000001</v>
      </c>
      <c r="E29" s="68">
        <v>18.544431939999999</v>
      </c>
      <c r="F29" s="67">
        <f t="shared" si="13"/>
        <v>18.496554435</v>
      </c>
      <c r="G29" s="68" t="s">
        <v>34</v>
      </c>
      <c r="H29" s="68">
        <v>17.66092875</v>
      </c>
      <c r="I29" s="68">
        <v>17.254989649999999</v>
      </c>
      <c r="J29" s="69">
        <f t="shared" si="14"/>
        <v>17.457959199999998</v>
      </c>
      <c r="K29" s="69">
        <f>J29-F29</f>
        <v>-1.0385952350000025</v>
      </c>
      <c r="L29" s="69">
        <f t="shared" si="1"/>
        <v>-3.8347305295736156E-3</v>
      </c>
      <c r="M29" s="67">
        <f t="shared" si="15"/>
        <v>1.0026615683555533</v>
      </c>
    </row>
    <row r="30" spans="1:13" ht="14.5" customHeight="1" x14ac:dyDescent="0.35">
      <c r="A30" s="65" t="s">
        <v>58</v>
      </c>
      <c r="B30" s="66" t="s">
        <v>88</v>
      </c>
      <c r="C30" s="65" t="s">
        <v>9</v>
      </c>
      <c r="D30" s="68">
        <v>18.787750110000001</v>
      </c>
      <c r="E30" s="68">
        <v>19.091768510000001</v>
      </c>
      <c r="F30" s="67">
        <f t="shared" ref="F30:F36" si="16">AVERAGE(D30:E30)</f>
        <v>18.939759309999999</v>
      </c>
      <c r="G30" s="68" t="s">
        <v>34</v>
      </c>
      <c r="H30" s="68">
        <v>17.45911409</v>
      </c>
      <c r="I30" s="68">
        <v>17.205995470000001</v>
      </c>
      <c r="J30" s="69">
        <f t="shared" si="7"/>
        <v>17.332554780000002</v>
      </c>
      <c r="K30" s="69">
        <f>J30-F30</f>
        <v>-1.6072045299999971</v>
      </c>
      <c r="L30" s="69">
        <f t="shared" si="1"/>
        <v>-0.57244402552956819</v>
      </c>
      <c r="M30" s="67">
        <f t="shared" si="8"/>
        <v>1.4870405879901998</v>
      </c>
    </row>
    <row r="31" spans="1:13" ht="14.5" customHeight="1" x14ac:dyDescent="0.35">
      <c r="A31" s="65" t="s">
        <v>59</v>
      </c>
      <c r="B31" s="66" t="s">
        <v>88</v>
      </c>
      <c r="C31" s="65" t="s">
        <v>9</v>
      </c>
      <c r="D31" s="68">
        <v>19.070653780000001</v>
      </c>
      <c r="E31" s="68">
        <v>18.751196159999999</v>
      </c>
      <c r="F31" s="67">
        <f t="shared" si="16"/>
        <v>18.91092497</v>
      </c>
      <c r="G31" s="68" t="s">
        <v>34</v>
      </c>
      <c r="H31" s="68">
        <v>17.904823319999998</v>
      </c>
      <c r="I31" s="68">
        <v>16.743143100000001</v>
      </c>
      <c r="J31" s="69">
        <f t="shared" si="7"/>
        <v>17.323983210000002</v>
      </c>
      <c r="K31" s="69">
        <f>J31-F31</f>
        <v>-1.5869417599999984</v>
      </c>
      <c r="L31" s="69">
        <f t="shared" si="1"/>
        <v>-0.55218125552956954</v>
      </c>
      <c r="M31" s="67">
        <f t="shared" si="8"/>
        <v>1.4663009669188258</v>
      </c>
    </row>
    <row r="32" spans="1:13" ht="14.5" customHeight="1" x14ac:dyDescent="0.35">
      <c r="A32" s="65" t="s">
        <v>60</v>
      </c>
      <c r="B32" s="66" t="s">
        <v>88</v>
      </c>
      <c r="C32" s="65" t="s">
        <v>9</v>
      </c>
      <c r="D32" s="68">
        <v>18.448676930000001</v>
      </c>
      <c r="E32" s="68">
        <v>18.544431939999999</v>
      </c>
      <c r="F32" s="67">
        <f t="shared" si="16"/>
        <v>18.496554435</v>
      </c>
      <c r="G32" s="68" t="s">
        <v>34</v>
      </c>
      <c r="H32" s="68">
        <v>17.66092875</v>
      </c>
      <c r="I32" s="68">
        <v>17.254989649999999</v>
      </c>
      <c r="J32" s="69">
        <f t="shared" si="7"/>
        <v>17.457959199999998</v>
      </c>
      <c r="K32" s="69">
        <f>J32-F32</f>
        <v>-1.0385952350000025</v>
      </c>
      <c r="L32" s="69">
        <f t="shared" si="1"/>
        <v>-3.8347305295736156E-3</v>
      </c>
      <c r="M32" s="67">
        <f t="shared" si="8"/>
        <v>1.0026615683555533</v>
      </c>
    </row>
    <row r="33" spans="1:25" ht="14.5" customHeight="1" x14ac:dyDescent="0.35">
      <c r="A33" s="65" t="s">
        <v>91</v>
      </c>
      <c r="B33" s="66" t="s">
        <v>89</v>
      </c>
      <c r="C33" s="65" t="s">
        <v>9</v>
      </c>
      <c r="D33" s="68">
        <v>17.09136225</v>
      </c>
      <c r="E33" s="68">
        <v>18.677750119999999</v>
      </c>
      <c r="F33" s="67">
        <f t="shared" si="16"/>
        <v>17.884556185000001</v>
      </c>
      <c r="G33" s="68" t="s">
        <v>34</v>
      </c>
      <c r="H33" s="68">
        <v>18.25909944</v>
      </c>
      <c r="I33" s="68">
        <v>17.936992180000001</v>
      </c>
      <c r="J33" s="69">
        <f t="shared" si="7"/>
        <v>18.098045810000002</v>
      </c>
      <c r="K33" s="69">
        <f>J33-F33</f>
        <v>0.21348962500000113</v>
      </c>
      <c r="L33" s="69">
        <f t="shared" si="1"/>
        <v>1.24825012947043</v>
      </c>
      <c r="M33" s="67">
        <f t="shared" si="8"/>
        <v>0.42095848615232206</v>
      </c>
    </row>
    <row r="34" spans="1:25" ht="14.5" customHeight="1" x14ac:dyDescent="0.35">
      <c r="A34" s="65" t="s">
        <v>92</v>
      </c>
      <c r="B34" s="66" t="s">
        <v>89</v>
      </c>
      <c r="C34" s="65" t="s">
        <v>9</v>
      </c>
      <c r="D34" s="68">
        <v>18.308519610000001</v>
      </c>
      <c r="E34" s="68">
        <v>19.770653790000001</v>
      </c>
      <c r="F34" s="67">
        <f t="shared" si="16"/>
        <v>19.039586700000001</v>
      </c>
      <c r="G34" s="68" t="s">
        <v>34</v>
      </c>
      <c r="H34" s="68">
        <v>17.07075884</v>
      </c>
      <c r="I34" s="68">
        <v>18.81839763</v>
      </c>
      <c r="J34" s="69">
        <f t="shared" si="7"/>
        <v>17.944578235000002</v>
      </c>
      <c r="K34" s="69">
        <f>J34-F34</f>
        <v>-1.0950084649999994</v>
      </c>
      <c r="L34" s="69">
        <f t="shared" si="1"/>
        <v>-6.0247960529570488E-2</v>
      </c>
      <c r="M34" s="67">
        <f t="shared" si="8"/>
        <v>1.0426449481051228</v>
      </c>
    </row>
    <row r="35" spans="1:25" ht="14.5" customHeight="1" x14ac:dyDescent="0.35">
      <c r="A35" s="65" t="s">
        <v>93</v>
      </c>
      <c r="B35" s="66" t="s">
        <v>89</v>
      </c>
      <c r="C35" s="65" t="s">
        <v>9</v>
      </c>
      <c r="D35" s="68">
        <v>17.912881339999998</v>
      </c>
      <c r="E35" s="68">
        <v>18.84867693</v>
      </c>
      <c r="F35" s="67">
        <f t="shared" si="16"/>
        <v>18.380779134999997</v>
      </c>
      <c r="G35" s="68" t="s">
        <v>34</v>
      </c>
      <c r="H35" s="68">
        <v>16.44004061</v>
      </c>
      <c r="I35" s="68">
        <v>16.852526879999999</v>
      </c>
      <c r="J35" s="69">
        <f t="shared" si="7"/>
        <v>16.646283744999998</v>
      </c>
      <c r="K35" s="69">
        <f>J35-F35</f>
        <v>-1.7344953899999993</v>
      </c>
      <c r="L35" s="69">
        <f t="shared" si="1"/>
        <v>-0.69973488552957042</v>
      </c>
      <c r="M35" s="67">
        <f t="shared" si="8"/>
        <v>1.6242062957006462</v>
      </c>
    </row>
    <row r="36" spans="1:25" ht="14.5" customHeight="1" x14ac:dyDescent="0.35">
      <c r="A36" s="65" t="s">
        <v>94</v>
      </c>
      <c r="B36" s="66" t="s">
        <v>89</v>
      </c>
      <c r="C36" s="65" t="s">
        <v>9</v>
      </c>
      <c r="D36" s="68">
        <v>18.853717289999999</v>
      </c>
      <c r="E36" s="68">
        <v>18.929781210000002</v>
      </c>
      <c r="F36" s="67">
        <f t="shared" si="16"/>
        <v>18.89174925</v>
      </c>
      <c r="G36" s="68" t="s">
        <v>34</v>
      </c>
      <c r="H36" s="68">
        <v>17.440042609999999</v>
      </c>
      <c r="I36" s="68">
        <v>17.652526900000002</v>
      </c>
      <c r="J36" s="69">
        <f t="shared" si="7"/>
        <v>17.546284755000002</v>
      </c>
      <c r="K36" s="69">
        <f>J36-F36</f>
        <v>-1.3454644949999981</v>
      </c>
      <c r="L36" s="69">
        <f t="shared" si="1"/>
        <v>-0.31070399052956921</v>
      </c>
      <c r="M36" s="67">
        <f t="shared" si="8"/>
        <v>1.2403127865482484</v>
      </c>
    </row>
    <row r="37" spans="1:25" ht="14.5" customHeight="1" x14ac:dyDescent="0.35">
      <c r="A37" s="65" t="s">
        <v>95</v>
      </c>
      <c r="B37" s="66" t="s">
        <v>89</v>
      </c>
      <c r="C37" s="65" t="s">
        <v>9</v>
      </c>
      <c r="D37" s="68">
        <v>18.159082659999999</v>
      </c>
      <c r="E37" s="68">
        <v>18.504173909999999</v>
      </c>
      <c r="F37" s="67">
        <f>AVERAGE(D37:E37)</f>
        <v>18.331628285000001</v>
      </c>
      <c r="G37" s="68" t="s">
        <v>34</v>
      </c>
      <c r="H37" s="68">
        <v>17.581464879999999</v>
      </c>
      <c r="I37" s="68">
        <v>17.743143100000001</v>
      </c>
      <c r="J37" s="69">
        <f t="shared" si="7"/>
        <v>17.662303989999998</v>
      </c>
      <c r="K37" s="69">
        <f>J37-F37</f>
        <v>-0.66932429500000268</v>
      </c>
      <c r="L37" s="69">
        <f t="shared" si="1"/>
        <v>0.36543620947042621</v>
      </c>
      <c r="M37" s="67">
        <f t="shared" si="8"/>
        <v>0.77623413940713792</v>
      </c>
    </row>
    <row r="38" spans="1:25" ht="14.5" customHeight="1" x14ac:dyDescent="0.35">
      <c r="A38" s="65" t="s">
        <v>96</v>
      </c>
      <c r="B38" s="66" t="s">
        <v>89</v>
      </c>
      <c r="C38" s="65" t="s">
        <v>9</v>
      </c>
      <c r="D38" s="68">
        <v>17.712881339999999</v>
      </c>
      <c r="E38" s="68">
        <v>18.848676940000001</v>
      </c>
      <c r="F38" s="67">
        <f>AVERAGE(D38:E38)</f>
        <v>18.28077914</v>
      </c>
      <c r="G38" s="68" t="s">
        <v>34</v>
      </c>
      <c r="H38" s="68">
        <v>16.440040620000001</v>
      </c>
      <c r="I38" s="68">
        <v>16.85252689</v>
      </c>
      <c r="J38" s="69">
        <f>AVERAGE(H38:I38)</f>
        <v>16.646283754999999</v>
      </c>
      <c r="K38" s="69">
        <f>J38-F38</f>
        <v>-1.634495385000001</v>
      </c>
      <c r="L38" s="69">
        <f t="shared" si="1"/>
        <v>-0.59973488052957213</v>
      </c>
      <c r="M38" s="67">
        <f>2^-L38</f>
        <v>1.515438053698384</v>
      </c>
    </row>
    <row r="39" spans="1:25" ht="14.5" customHeight="1" x14ac:dyDescent="0.35">
      <c r="A39" s="65" t="s">
        <v>97</v>
      </c>
      <c r="B39" s="66" t="s">
        <v>89</v>
      </c>
      <c r="C39" s="65" t="s">
        <v>9</v>
      </c>
      <c r="D39" s="68">
        <v>18.853717289999999</v>
      </c>
      <c r="E39" s="68">
        <v>18.929781210000002</v>
      </c>
      <c r="F39" s="67">
        <f t="shared" ref="F39" si="17">AVERAGE(D39:E39)</f>
        <v>18.89174925</v>
      </c>
      <c r="G39" s="68" t="s">
        <v>34</v>
      </c>
      <c r="H39" s="68">
        <v>17.440042609999999</v>
      </c>
      <c r="I39" s="68">
        <v>17.652526900000002</v>
      </c>
      <c r="J39" s="69">
        <f t="shared" ref="J39" si="18">AVERAGE(H39:I39)</f>
        <v>17.546284755000002</v>
      </c>
      <c r="K39" s="69">
        <f>J39-F39</f>
        <v>-1.3454644949999981</v>
      </c>
      <c r="L39" s="69">
        <f t="shared" si="1"/>
        <v>-0.31070399052956921</v>
      </c>
      <c r="M39" s="67">
        <f t="shared" ref="M39" si="19">2^-L39</f>
        <v>1.2403127865482484</v>
      </c>
    </row>
    <row r="40" spans="1:25" ht="14.5" customHeight="1" x14ac:dyDescent="0.35">
      <c r="A40" s="65" t="s">
        <v>98</v>
      </c>
      <c r="B40" s="66" t="s">
        <v>89</v>
      </c>
      <c r="C40" s="65" t="s">
        <v>9</v>
      </c>
      <c r="D40" s="68">
        <v>18.15908267</v>
      </c>
      <c r="E40" s="68">
        <v>18.604173930000002</v>
      </c>
      <c r="F40" s="67">
        <f>AVERAGE(D40:E40)</f>
        <v>18.381628300000003</v>
      </c>
      <c r="G40" s="68" t="s">
        <v>34</v>
      </c>
      <c r="H40" s="68">
        <v>17.581464889999999</v>
      </c>
      <c r="I40" s="68">
        <v>17.743143109999998</v>
      </c>
      <c r="J40" s="69">
        <f>AVERAGE(H40:I40)</f>
        <v>17.662303999999999</v>
      </c>
      <c r="K40" s="69">
        <f>J40-F40</f>
        <v>-0.7193243000000038</v>
      </c>
      <c r="L40" s="69">
        <f t="shared" si="1"/>
        <v>0.31543620447042509</v>
      </c>
      <c r="M40" s="67">
        <f>2^-L40</f>
        <v>0.80360798000150147</v>
      </c>
    </row>
    <row r="41" spans="1:25" ht="14.5" customHeight="1" x14ac:dyDescent="0.35">
      <c r="A41" s="65" t="s">
        <v>99</v>
      </c>
      <c r="B41" s="66" t="s">
        <v>89</v>
      </c>
      <c r="C41" s="65" t="s">
        <v>9</v>
      </c>
      <c r="D41" s="68">
        <v>18.6537173</v>
      </c>
      <c r="E41" s="68">
        <v>18.929781219999999</v>
      </c>
      <c r="F41" s="67">
        <f>AVERAGE(D41:E41)</f>
        <v>18.79174926</v>
      </c>
      <c r="G41" s="68" t="s">
        <v>34</v>
      </c>
      <c r="H41" s="68">
        <v>17.440044619999998</v>
      </c>
      <c r="I41" s="68">
        <v>17.652526909999999</v>
      </c>
      <c r="J41" s="69">
        <f>AVERAGE(H41:I41)</f>
        <v>17.546285765</v>
      </c>
      <c r="K41" s="69">
        <f>J41-F41</f>
        <v>-1.2454634949999992</v>
      </c>
      <c r="L41" s="69">
        <f t="shared" si="1"/>
        <v>-0.21070299052957031</v>
      </c>
      <c r="M41" s="67">
        <f>2^-L41</f>
        <v>1.1572519475282641</v>
      </c>
    </row>
    <row r="42" spans="1:25" ht="14.5" customHeight="1" x14ac:dyDescent="0.35">
      <c r="A42" s="65" t="s">
        <v>100</v>
      </c>
      <c r="B42" s="66" t="s">
        <v>89</v>
      </c>
      <c r="C42" s="65" t="s">
        <v>9</v>
      </c>
      <c r="D42" s="68">
        <v>18.15908267</v>
      </c>
      <c r="E42" s="68">
        <v>18.604173930000002</v>
      </c>
      <c r="F42" s="67">
        <f>AVERAGE(D42:E42)</f>
        <v>18.381628300000003</v>
      </c>
      <c r="G42" s="68" t="s">
        <v>34</v>
      </c>
      <c r="H42" s="68">
        <v>17.581464889999999</v>
      </c>
      <c r="I42" s="68">
        <v>17.743143109999998</v>
      </c>
      <c r="J42" s="69">
        <f>AVERAGE(H42:I42)</f>
        <v>17.662303999999999</v>
      </c>
      <c r="K42" s="69">
        <f>J42-F42</f>
        <v>-0.7193243000000038</v>
      </c>
      <c r="L42" s="69">
        <f t="shared" si="1"/>
        <v>0.31543620447042509</v>
      </c>
      <c r="M42" s="67">
        <f>2^-L42</f>
        <v>0.80360798000150147</v>
      </c>
    </row>
    <row r="43" spans="1:25" x14ac:dyDescent="0.35">
      <c r="A43" s="73"/>
      <c r="B43" s="74"/>
      <c r="C43" s="10"/>
      <c r="D43" s="10"/>
      <c r="E43" s="10"/>
      <c r="F43" s="11"/>
      <c r="G43" s="75"/>
      <c r="H43" s="76"/>
      <c r="I43" s="76"/>
      <c r="J43" s="12"/>
      <c r="K43" s="12"/>
      <c r="L43" s="12"/>
      <c r="M43" s="11"/>
      <c r="X43" s="2"/>
      <c r="Y43" s="2"/>
    </row>
    <row r="44" spans="1:25" x14ac:dyDescent="0.35">
      <c r="A44" s="73" t="s">
        <v>11</v>
      </c>
      <c r="B44" s="74" t="s">
        <v>86</v>
      </c>
      <c r="C44" s="10" t="s">
        <v>9</v>
      </c>
      <c r="D44" s="76">
        <v>18.259090423583984</v>
      </c>
      <c r="E44" s="76">
        <v>17.93663215637207</v>
      </c>
      <c r="F44" s="11">
        <f t="shared" ref="F44:F55" si="20">AVERAGE(D44:E44)</f>
        <v>18.097861289978027</v>
      </c>
      <c r="G44" s="75" t="s">
        <v>34</v>
      </c>
      <c r="H44" s="76">
        <v>15.070758819580099</v>
      </c>
      <c r="I44" s="76">
        <v>16.818395614623999</v>
      </c>
      <c r="J44" s="12">
        <f t="shared" ref="J44:J55" si="21">AVERAGE(H44:I44)</f>
        <v>15.944577217102049</v>
      </c>
      <c r="K44" s="12">
        <f>J44-F44</f>
        <v>-2.1532840728759783</v>
      </c>
      <c r="L44" s="12">
        <f t="shared" ref="L44:L81" si="22">K44-$S$7</f>
        <v>-1.1185235684055495</v>
      </c>
      <c r="M44" s="11">
        <f t="shared" ref="M44:M55" si="23">2^-L44</f>
        <v>2.1712465678144262</v>
      </c>
      <c r="N44" s="15"/>
      <c r="X44" s="2"/>
      <c r="Y44" s="2"/>
    </row>
    <row r="45" spans="1:25" x14ac:dyDescent="0.35">
      <c r="A45" s="73" t="s">
        <v>21</v>
      </c>
      <c r="B45" s="74" t="s">
        <v>86</v>
      </c>
      <c r="C45" s="10" t="s">
        <v>9</v>
      </c>
      <c r="D45" s="76">
        <v>18.070758819580078</v>
      </c>
      <c r="E45" s="76">
        <v>17.818395614624023</v>
      </c>
      <c r="F45" s="11">
        <f t="shared" si="20"/>
        <v>17.944577217102051</v>
      </c>
      <c r="G45" s="75" t="s">
        <v>34</v>
      </c>
      <c r="H45" s="76">
        <v>17.440040588374899</v>
      </c>
      <c r="I45" s="76">
        <v>16.6525268554687</v>
      </c>
      <c r="J45" s="12">
        <f t="shared" si="21"/>
        <v>17.0462837219218</v>
      </c>
      <c r="K45" s="12">
        <f>J45-F45</f>
        <v>-0.89829349518025126</v>
      </c>
      <c r="L45" s="12">
        <f t="shared" si="22"/>
        <v>0.13646700929017763</v>
      </c>
      <c r="M45" s="11">
        <f t="shared" si="23"/>
        <v>0.90974428657045003</v>
      </c>
      <c r="N45" s="15"/>
      <c r="Y45" s="2"/>
    </row>
    <row r="46" spans="1:25" x14ac:dyDescent="0.35">
      <c r="A46" s="73" t="s">
        <v>22</v>
      </c>
      <c r="B46" s="74" t="s">
        <v>86</v>
      </c>
      <c r="C46" s="10" t="s">
        <v>9</v>
      </c>
      <c r="D46" s="76">
        <v>17.440040588378906</v>
      </c>
      <c r="E46" s="76">
        <v>17.65252685546875</v>
      </c>
      <c r="F46" s="11">
        <f t="shared" si="20"/>
        <v>17.546283721923828</v>
      </c>
      <c r="G46" s="75" t="s">
        <v>34</v>
      </c>
      <c r="H46" s="76">
        <v>15.952716827392599</v>
      </c>
      <c r="I46" s="76">
        <v>14.205915451049799</v>
      </c>
      <c r="J46" s="12">
        <f t="shared" si="21"/>
        <v>15.079316139221199</v>
      </c>
      <c r="K46" s="12">
        <f>J46-F46</f>
        <v>-2.4669675827026296</v>
      </c>
      <c r="L46" s="12">
        <f t="shared" si="22"/>
        <v>-1.4322070782322007</v>
      </c>
      <c r="M46" s="11">
        <f t="shared" si="23"/>
        <v>2.6985923852094693</v>
      </c>
      <c r="N46" s="15"/>
    </row>
    <row r="47" spans="1:25" ht="14.5" customHeight="1" x14ac:dyDescent="0.35">
      <c r="A47" s="73" t="s">
        <v>23</v>
      </c>
      <c r="B47" s="74" t="s">
        <v>86</v>
      </c>
      <c r="C47" s="10" t="s">
        <v>9</v>
      </c>
      <c r="D47" s="76">
        <v>16.952716827392578</v>
      </c>
      <c r="E47" s="76">
        <v>17.205915451049805</v>
      </c>
      <c r="F47" s="11">
        <f t="shared" si="20"/>
        <v>17.079316139221191</v>
      </c>
      <c r="G47" s="75" t="s">
        <v>34</v>
      </c>
      <c r="H47" s="76">
        <v>14.695262908935501</v>
      </c>
      <c r="I47" s="76">
        <v>14.745899200439499</v>
      </c>
      <c r="J47" s="12">
        <f t="shared" si="21"/>
        <v>14.7205810546875</v>
      </c>
      <c r="K47" s="12">
        <f>J47-F47</f>
        <v>-2.3587350845336914</v>
      </c>
      <c r="L47" s="12">
        <f t="shared" si="22"/>
        <v>-1.3239745800632625</v>
      </c>
      <c r="M47" s="11">
        <f t="shared" si="23"/>
        <v>2.5035488049965831</v>
      </c>
      <c r="N47" s="15"/>
    </row>
    <row r="48" spans="1:25" x14ac:dyDescent="0.35">
      <c r="A48" s="73" t="s">
        <v>24</v>
      </c>
      <c r="B48" s="74" t="s">
        <v>86</v>
      </c>
      <c r="C48" s="10" t="s">
        <v>9</v>
      </c>
      <c r="D48" s="76">
        <v>17.581462860107422</v>
      </c>
      <c r="E48" s="76">
        <v>18.743143081665</v>
      </c>
      <c r="F48" s="11">
        <f t="shared" si="20"/>
        <v>18.162302970886209</v>
      </c>
      <c r="G48" s="75" t="s">
        <v>34</v>
      </c>
      <c r="H48" s="76">
        <v>16.191015243530298</v>
      </c>
      <c r="I48" s="76">
        <v>16.231596277900401</v>
      </c>
      <c r="J48" s="12">
        <f t="shared" si="21"/>
        <v>16.211305760715348</v>
      </c>
      <c r="K48" s="12">
        <f>J48-F48</f>
        <v>-1.9509972101708613</v>
      </c>
      <c r="L48" s="12">
        <f t="shared" si="22"/>
        <v>-0.91623670570043236</v>
      </c>
      <c r="M48" s="11">
        <f t="shared" si="23"/>
        <v>1.8871861105808019</v>
      </c>
      <c r="N48" s="15"/>
    </row>
    <row r="49" spans="1:34" x14ac:dyDescent="0.35">
      <c r="A49" s="73" t="s">
        <v>25</v>
      </c>
      <c r="B49" s="74" t="s">
        <v>86</v>
      </c>
      <c r="C49" s="10" t="s">
        <v>9</v>
      </c>
      <c r="D49" s="76">
        <v>18.070758819580078</v>
      </c>
      <c r="E49" s="76">
        <v>17.818395614624023</v>
      </c>
      <c r="F49" s="11">
        <f t="shared" ref="F49:F51" si="24">AVERAGE(D49:E49)</f>
        <v>17.944577217102051</v>
      </c>
      <c r="G49" s="75" t="s">
        <v>34</v>
      </c>
      <c r="H49" s="76">
        <v>17.440040588374899</v>
      </c>
      <c r="I49" s="76">
        <v>16.6525268554687</v>
      </c>
      <c r="J49" s="12">
        <f t="shared" ref="J49:J51" si="25">AVERAGE(H49:I49)</f>
        <v>17.0462837219218</v>
      </c>
      <c r="K49" s="12">
        <f>J49-F49</f>
        <v>-0.89829349518025126</v>
      </c>
      <c r="L49" s="12">
        <f t="shared" si="22"/>
        <v>0.13646700929017763</v>
      </c>
      <c r="M49" s="11">
        <f t="shared" ref="M49:M51" si="26">2^-L49</f>
        <v>0.90974428657045003</v>
      </c>
      <c r="N49" s="15"/>
    </row>
    <row r="50" spans="1:34" x14ac:dyDescent="0.35">
      <c r="A50" s="73" t="s">
        <v>29</v>
      </c>
      <c r="B50" s="74" t="s">
        <v>86</v>
      </c>
      <c r="C50" s="10" t="s">
        <v>9</v>
      </c>
      <c r="D50" s="76">
        <v>17.440040588378906</v>
      </c>
      <c r="E50" s="76">
        <v>17.65252685546875</v>
      </c>
      <c r="F50" s="11">
        <f t="shared" si="24"/>
        <v>17.546283721923828</v>
      </c>
      <c r="G50" s="75" t="s">
        <v>34</v>
      </c>
      <c r="H50" s="76">
        <v>15.952716827392599</v>
      </c>
      <c r="I50" s="76">
        <v>14.205915451049799</v>
      </c>
      <c r="J50" s="12">
        <f t="shared" si="25"/>
        <v>15.079316139221199</v>
      </c>
      <c r="K50" s="12">
        <f>J50-F50</f>
        <v>-2.4669675827026296</v>
      </c>
      <c r="L50" s="12">
        <f t="shared" si="22"/>
        <v>-1.4322070782322007</v>
      </c>
      <c r="M50" s="11">
        <f t="shared" si="26"/>
        <v>2.6985923852094693</v>
      </c>
      <c r="N50" s="15"/>
    </row>
    <row r="51" spans="1:34" x14ac:dyDescent="0.35">
      <c r="A51" s="73" t="s">
        <v>30</v>
      </c>
      <c r="B51" s="74" t="s">
        <v>86</v>
      </c>
      <c r="C51" s="10" t="s">
        <v>9</v>
      </c>
      <c r="D51" s="76">
        <v>17.3210849761963</v>
      </c>
      <c r="E51" s="76">
        <v>17.928478240966797</v>
      </c>
      <c r="F51" s="11">
        <f t="shared" si="24"/>
        <v>17.62478160858155</v>
      </c>
      <c r="G51" s="75" t="s">
        <v>34</v>
      </c>
      <c r="H51" s="76">
        <v>14.8476505279541</v>
      </c>
      <c r="I51" s="76">
        <v>17.234289627075199</v>
      </c>
      <c r="J51" s="12">
        <f t="shared" si="25"/>
        <v>16.04097007751465</v>
      </c>
      <c r="K51" s="12">
        <f>J51-F51</f>
        <v>-1.5838115310668996</v>
      </c>
      <c r="L51" s="12">
        <f t="shared" si="22"/>
        <v>-0.54905102659647076</v>
      </c>
      <c r="M51" s="11">
        <f t="shared" si="26"/>
        <v>1.4631229688998426</v>
      </c>
      <c r="N51" s="15"/>
    </row>
    <row r="52" spans="1:34" ht="14.5" customHeight="1" x14ac:dyDescent="0.35">
      <c r="A52" s="73" t="s">
        <v>31</v>
      </c>
      <c r="B52" s="74" t="s">
        <v>86</v>
      </c>
      <c r="C52" s="10" t="s">
        <v>9</v>
      </c>
      <c r="D52" s="76">
        <v>16.847650527954102</v>
      </c>
      <c r="E52" s="76">
        <v>17.254289627075195</v>
      </c>
      <c r="F52" s="11">
        <f t="shared" si="20"/>
        <v>17.050970077514648</v>
      </c>
      <c r="G52" s="75" t="s">
        <v>34</v>
      </c>
      <c r="H52" s="76">
        <v>15.920335769653301</v>
      </c>
      <c r="I52" s="76">
        <v>15.335262908935499</v>
      </c>
      <c r="J52" s="12">
        <f t="shared" si="21"/>
        <v>15.6277993392944</v>
      </c>
      <c r="K52" s="12">
        <f>J52-F52</f>
        <v>-1.4231707382202483</v>
      </c>
      <c r="L52" s="12">
        <f t="shared" si="22"/>
        <v>-0.38841023374981942</v>
      </c>
      <c r="M52" s="11">
        <f t="shared" si="23"/>
        <v>1.3089502216354931</v>
      </c>
      <c r="N52" s="15"/>
    </row>
    <row r="53" spans="1:34" x14ac:dyDescent="0.35">
      <c r="A53" s="73" t="s">
        <v>61</v>
      </c>
      <c r="B53" s="74" t="s">
        <v>86</v>
      </c>
      <c r="C53" s="10" t="s">
        <v>9</v>
      </c>
      <c r="D53" s="76">
        <v>17.3210849761963</v>
      </c>
      <c r="E53" s="76">
        <v>17.928478240966797</v>
      </c>
      <c r="F53" s="11">
        <f t="shared" si="20"/>
        <v>17.62478160858155</v>
      </c>
      <c r="G53" s="75" t="s">
        <v>34</v>
      </c>
      <c r="H53" s="76">
        <v>14.8476505279541</v>
      </c>
      <c r="I53" s="76">
        <v>17.234289627075199</v>
      </c>
      <c r="J53" s="12">
        <f t="shared" si="21"/>
        <v>16.04097007751465</v>
      </c>
      <c r="K53" s="12">
        <f>J53-F53</f>
        <v>-1.5838115310668996</v>
      </c>
      <c r="L53" s="12">
        <f t="shared" si="22"/>
        <v>-0.54905102659647076</v>
      </c>
      <c r="M53" s="11">
        <f t="shared" si="23"/>
        <v>1.4631229688998426</v>
      </c>
      <c r="N53" s="15"/>
    </row>
    <row r="54" spans="1:34" ht="15.5" customHeight="1" x14ac:dyDescent="0.35">
      <c r="A54" s="73" t="s">
        <v>62</v>
      </c>
      <c r="B54" s="74" t="s">
        <v>87</v>
      </c>
      <c r="C54" s="10" t="s">
        <v>9</v>
      </c>
      <c r="D54" s="76">
        <v>18.101362228393601</v>
      </c>
      <c r="E54" s="76">
        <v>19.626224517822301</v>
      </c>
      <c r="F54" s="11">
        <f t="shared" si="20"/>
        <v>18.863793373107953</v>
      </c>
      <c r="G54" s="75" t="s">
        <v>34</v>
      </c>
      <c r="H54" s="76">
        <v>15.614173889160201</v>
      </c>
      <c r="I54" s="76">
        <v>16.336632156372101</v>
      </c>
      <c r="J54" s="12">
        <f t="shared" si="21"/>
        <v>15.975403022766152</v>
      </c>
      <c r="K54" s="12">
        <f>J54-F54</f>
        <v>-2.8883903503418011</v>
      </c>
      <c r="L54" s="12">
        <f t="shared" si="22"/>
        <v>-1.8536298458713723</v>
      </c>
      <c r="M54" s="11">
        <f t="shared" si="23"/>
        <v>3.6140835179660766</v>
      </c>
      <c r="N54" s="15"/>
    </row>
    <row r="55" spans="1:34" ht="15.75" customHeight="1" x14ac:dyDescent="0.35">
      <c r="A55" s="73" t="s">
        <v>63</v>
      </c>
      <c r="B55" s="74" t="s">
        <v>87</v>
      </c>
      <c r="C55" s="10" t="s">
        <v>9</v>
      </c>
      <c r="D55" s="75">
        <v>17.318519599999998</v>
      </c>
      <c r="E55" s="75">
        <v>18.008134850000001</v>
      </c>
      <c r="F55" s="11">
        <f t="shared" si="20"/>
        <v>17.663327225</v>
      </c>
      <c r="G55" s="75" t="s">
        <v>34</v>
      </c>
      <c r="H55" s="76">
        <v>16.7228813171387</v>
      </c>
      <c r="I55" s="76">
        <v>15.291768493652301</v>
      </c>
      <c r="J55" s="12">
        <f t="shared" si="21"/>
        <v>16.0073249053955</v>
      </c>
      <c r="K55" s="12">
        <f>J55-F55</f>
        <v>-1.6560023196045002</v>
      </c>
      <c r="L55" s="12">
        <f t="shared" si="22"/>
        <v>-0.62124181513407128</v>
      </c>
      <c r="M55" s="11">
        <f t="shared" si="23"/>
        <v>1.5381986324874444</v>
      </c>
      <c r="N55" s="15"/>
      <c r="AG55" s="3"/>
      <c r="AH55" s="3"/>
    </row>
    <row r="56" spans="1:34" ht="15.75" customHeight="1" x14ac:dyDescent="0.35">
      <c r="A56" s="73" t="s">
        <v>64</v>
      </c>
      <c r="B56" s="74" t="s">
        <v>87</v>
      </c>
      <c r="C56" s="10" t="s">
        <v>9</v>
      </c>
      <c r="D56" s="75">
        <v>18.259090430000001</v>
      </c>
      <c r="E56" s="75">
        <v>17.936632169999999</v>
      </c>
      <c r="F56" s="11">
        <f t="shared" ref="F56:F78" si="27">AVERAGE(D56:E56)</f>
        <v>18.097861299999998</v>
      </c>
      <c r="G56" s="75" t="s">
        <v>34</v>
      </c>
      <c r="H56" s="75">
        <v>15.070758830000001</v>
      </c>
      <c r="I56" s="75">
        <v>16.81839562</v>
      </c>
      <c r="J56" s="12">
        <f t="shared" ref="J56:J78" si="28">AVERAGE(H56:I56)</f>
        <v>15.944577225</v>
      </c>
      <c r="K56" s="12">
        <f>J56-F56</f>
        <v>-2.1532840749999984</v>
      </c>
      <c r="L56" s="12">
        <f t="shared" si="22"/>
        <v>-1.1185235705295695</v>
      </c>
      <c r="M56" s="11">
        <f t="shared" ref="M56:M78" si="29">2^-L56</f>
        <v>2.1712465710110624</v>
      </c>
      <c r="N56" s="15"/>
      <c r="AG56" s="2"/>
      <c r="AH56" s="2"/>
    </row>
    <row r="57" spans="1:34" ht="15.75" customHeight="1" x14ac:dyDescent="0.35">
      <c r="A57" s="73" t="s">
        <v>65</v>
      </c>
      <c r="B57" s="74" t="s">
        <v>87</v>
      </c>
      <c r="C57" s="10" t="s">
        <v>9</v>
      </c>
      <c r="D57" s="75">
        <v>18.070758829999999</v>
      </c>
      <c r="E57" s="75">
        <v>17.81839562</v>
      </c>
      <c r="F57" s="11">
        <f t="shared" si="27"/>
        <v>17.944577225</v>
      </c>
      <c r="G57" s="75" t="s">
        <v>34</v>
      </c>
      <c r="H57" s="75">
        <v>17.440042600000002</v>
      </c>
      <c r="I57" s="75">
        <v>17.65252697</v>
      </c>
      <c r="J57" s="12">
        <f t="shared" si="28"/>
        <v>17.546284785000001</v>
      </c>
      <c r="K57" s="12">
        <f>J57-F57</f>
        <v>-0.39829243999999875</v>
      </c>
      <c r="L57" s="12">
        <f t="shared" si="22"/>
        <v>0.63646806447043014</v>
      </c>
      <c r="M57" s="11">
        <f t="shared" si="29"/>
        <v>0.64328588368329243</v>
      </c>
      <c r="N57" s="15"/>
    </row>
    <row r="58" spans="1:34" ht="15.75" customHeight="1" x14ac:dyDescent="0.35">
      <c r="A58" s="73" t="s">
        <v>66</v>
      </c>
      <c r="B58" s="74" t="s">
        <v>87</v>
      </c>
      <c r="C58" s="10" t="s">
        <v>9</v>
      </c>
      <c r="D58" s="75">
        <v>17.4400406</v>
      </c>
      <c r="E58" s="75">
        <v>17.652526869999999</v>
      </c>
      <c r="F58" s="11">
        <f t="shared" si="27"/>
        <v>17.546283734999999</v>
      </c>
      <c r="G58" s="75" t="s">
        <v>34</v>
      </c>
      <c r="H58" s="75">
        <v>15.952716840000001</v>
      </c>
      <c r="I58" s="75">
        <v>14.20591546</v>
      </c>
      <c r="J58" s="12">
        <f t="shared" si="28"/>
        <v>15.07931615</v>
      </c>
      <c r="K58" s="12">
        <f>J58-F58</f>
        <v>-2.466967584999999</v>
      </c>
      <c r="L58" s="12">
        <f t="shared" si="22"/>
        <v>-1.4322070805295701</v>
      </c>
      <c r="M58" s="11">
        <f t="shared" si="29"/>
        <v>2.6985923895067487</v>
      </c>
      <c r="N58" s="15"/>
    </row>
    <row r="59" spans="1:34" ht="15.75" customHeight="1" x14ac:dyDescent="0.35">
      <c r="A59" s="73" t="s">
        <v>67</v>
      </c>
      <c r="B59" s="74" t="s">
        <v>87</v>
      </c>
      <c r="C59" s="10" t="s">
        <v>9</v>
      </c>
      <c r="D59" s="75">
        <v>18.259090430000001</v>
      </c>
      <c r="E59" s="75">
        <v>17.936632169999999</v>
      </c>
      <c r="F59" s="11">
        <f t="shared" ref="F59:F61" si="30">AVERAGE(D59:E59)</f>
        <v>18.097861299999998</v>
      </c>
      <c r="G59" s="75" t="s">
        <v>34</v>
      </c>
      <c r="H59" s="75">
        <v>15.070758830000001</v>
      </c>
      <c r="I59" s="75">
        <v>16.81839562</v>
      </c>
      <c r="J59" s="12">
        <f t="shared" ref="J59:J61" si="31">AVERAGE(H59:I59)</f>
        <v>15.944577225</v>
      </c>
      <c r="K59" s="12">
        <f>J59-F59</f>
        <v>-2.1532840749999984</v>
      </c>
      <c r="L59" s="12">
        <f t="shared" si="22"/>
        <v>-1.1185235705295695</v>
      </c>
      <c r="M59" s="11">
        <f t="shared" ref="M59:M61" si="32">2^-L59</f>
        <v>2.1712465710110624</v>
      </c>
      <c r="N59" s="15"/>
    </row>
    <row r="60" spans="1:34" ht="15.75" customHeight="1" x14ac:dyDescent="0.35">
      <c r="A60" s="73" t="s">
        <v>68</v>
      </c>
      <c r="B60" s="74" t="s">
        <v>87</v>
      </c>
      <c r="C60" s="10" t="s">
        <v>9</v>
      </c>
      <c r="D60" s="75">
        <v>16.952716840000001</v>
      </c>
      <c r="E60" s="75">
        <v>17.20591546</v>
      </c>
      <c r="F60" s="11">
        <f t="shared" si="30"/>
        <v>17.07931615</v>
      </c>
      <c r="G60" s="75" t="s">
        <v>34</v>
      </c>
      <c r="H60" s="75">
        <v>14.695262420000001</v>
      </c>
      <c r="I60" s="75">
        <v>14.745899209999999</v>
      </c>
      <c r="J60" s="12">
        <f t="shared" si="31"/>
        <v>14.720580815</v>
      </c>
      <c r="K60" s="12">
        <f>J60-F60</f>
        <v>-2.3587353350000004</v>
      </c>
      <c r="L60" s="12">
        <f t="shared" si="22"/>
        <v>-1.3239748305295715</v>
      </c>
      <c r="M60" s="11">
        <f t="shared" si="32"/>
        <v>2.5035492396377688</v>
      </c>
      <c r="N60" s="15"/>
    </row>
    <row r="61" spans="1:34" ht="15.75" customHeight="1" x14ac:dyDescent="0.35">
      <c r="A61" s="73" t="s">
        <v>69</v>
      </c>
      <c r="B61" s="74" t="s">
        <v>87</v>
      </c>
      <c r="C61" s="10" t="s">
        <v>9</v>
      </c>
      <c r="D61" s="76">
        <v>18.101362228393601</v>
      </c>
      <c r="E61" s="76">
        <v>19.626224517822301</v>
      </c>
      <c r="F61" s="11">
        <f t="shared" si="30"/>
        <v>18.863793373107953</v>
      </c>
      <c r="G61" s="75" t="s">
        <v>34</v>
      </c>
      <c r="H61" s="76">
        <v>15.614173889160201</v>
      </c>
      <c r="I61" s="76">
        <v>16.336632156372101</v>
      </c>
      <c r="J61" s="12">
        <f t="shared" si="31"/>
        <v>15.975403022766152</v>
      </c>
      <c r="K61" s="12">
        <f>J61-F61</f>
        <v>-2.8883903503418011</v>
      </c>
      <c r="L61" s="12">
        <f t="shared" si="22"/>
        <v>-1.8536298458713723</v>
      </c>
      <c r="M61" s="11">
        <f t="shared" si="32"/>
        <v>3.6140835179660766</v>
      </c>
      <c r="N61" s="15"/>
    </row>
    <row r="62" spans="1:34" ht="15.75" customHeight="1" x14ac:dyDescent="0.35">
      <c r="A62" s="73" t="s">
        <v>70</v>
      </c>
      <c r="B62" s="74" t="s">
        <v>87</v>
      </c>
      <c r="C62" s="10" t="s">
        <v>9</v>
      </c>
      <c r="D62" s="75">
        <v>16.952716840000001</v>
      </c>
      <c r="E62" s="75">
        <v>17.20591546</v>
      </c>
      <c r="F62" s="11">
        <f t="shared" si="27"/>
        <v>17.07931615</v>
      </c>
      <c r="G62" s="75" t="s">
        <v>34</v>
      </c>
      <c r="H62" s="75">
        <v>14.695262420000001</v>
      </c>
      <c r="I62" s="75">
        <v>14.745899209999999</v>
      </c>
      <c r="J62" s="12">
        <f t="shared" si="28"/>
        <v>14.720580815</v>
      </c>
      <c r="K62" s="12">
        <f>J62-F62</f>
        <v>-2.3587353350000004</v>
      </c>
      <c r="L62" s="12">
        <f t="shared" si="22"/>
        <v>-1.3239748305295715</v>
      </c>
      <c r="M62" s="11">
        <f t="shared" si="29"/>
        <v>2.5035492396377688</v>
      </c>
      <c r="N62" s="15"/>
    </row>
    <row r="63" spans="1:34" ht="15.75" customHeight="1" x14ac:dyDescent="0.35">
      <c r="A63" s="73" t="s">
        <v>71</v>
      </c>
      <c r="B63" s="74" t="s">
        <v>87</v>
      </c>
      <c r="C63" s="10" t="s">
        <v>9</v>
      </c>
      <c r="D63" s="75">
        <v>17.581462869999999</v>
      </c>
      <c r="E63" s="75">
        <v>18.74314309</v>
      </c>
      <c r="F63" s="11">
        <f t="shared" si="27"/>
        <v>18.16230298</v>
      </c>
      <c r="G63" s="75" t="s">
        <v>34</v>
      </c>
      <c r="H63" s="75">
        <v>16.191715250000001</v>
      </c>
      <c r="I63" s="75">
        <v>16.327231909999998</v>
      </c>
      <c r="J63" s="12">
        <f t="shared" si="28"/>
        <v>16.259473579999998</v>
      </c>
      <c r="K63" s="12">
        <f>J63-F63</f>
        <v>-1.9028294000000017</v>
      </c>
      <c r="L63" s="12">
        <f t="shared" si="22"/>
        <v>-0.86806889552957278</v>
      </c>
      <c r="M63" s="11">
        <f t="shared" si="29"/>
        <v>1.8252181378271233</v>
      </c>
      <c r="N63" s="15"/>
    </row>
    <row r="64" spans="1:34" ht="15.75" customHeight="1" x14ac:dyDescent="0.35">
      <c r="A64" s="73" t="s">
        <v>72</v>
      </c>
      <c r="B64" s="74" t="s">
        <v>88</v>
      </c>
      <c r="C64" s="10" t="s">
        <v>9</v>
      </c>
      <c r="D64" s="75">
        <v>16.84765054</v>
      </c>
      <c r="E64" s="75">
        <v>17.25428964</v>
      </c>
      <c r="F64" s="11">
        <f t="shared" si="27"/>
        <v>17.05097009</v>
      </c>
      <c r="G64" s="75" t="s">
        <v>34</v>
      </c>
      <c r="H64" s="75">
        <v>15.020336779999999</v>
      </c>
      <c r="I64" s="75">
        <v>15.035262919999999</v>
      </c>
      <c r="J64" s="12">
        <f t="shared" si="28"/>
        <v>15.027799849999999</v>
      </c>
      <c r="K64" s="12">
        <f>J64-F64</f>
        <v>-2.0231702400000007</v>
      </c>
      <c r="L64" s="12">
        <f t="shared" si="22"/>
        <v>-0.98840973552957179</v>
      </c>
      <c r="M64" s="11">
        <f t="shared" si="29"/>
        <v>1.983996850516863</v>
      </c>
      <c r="N64" s="15"/>
    </row>
    <row r="65" spans="1:25" ht="15.75" customHeight="1" x14ac:dyDescent="0.35">
      <c r="A65" s="73" t="s">
        <v>73</v>
      </c>
      <c r="B65" s="74" t="s">
        <v>88</v>
      </c>
      <c r="C65" s="10" t="s">
        <v>9</v>
      </c>
      <c r="D65" s="75">
        <v>17.321084989999999</v>
      </c>
      <c r="E65" s="75">
        <v>17.928478250000001</v>
      </c>
      <c r="F65" s="11">
        <f t="shared" si="27"/>
        <v>17.62478162</v>
      </c>
      <c r="G65" s="75" t="s">
        <v>34</v>
      </c>
      <c r="H65" s="75">
        <v>14.847651539999999</v>
      </c>
      <c r="I65" s="75">
        <v>15.25428964</v>
      </c>
      <c r="J65" s="12">
        <f t="shared" si="28"/>
        <v>15.050970589999999</v>
      </c>
      <c r="K65" s="12">
        <f>J65-F65</f>
        <v>-2.5738110300000017</v>
      </c>
      <c r="L65" s="12">
        <f t="shared" si="22"/>
        <v>-1.5390505255295728</v>
      </c>
      <c r="M65" s="11">
        <f t="shared" si="29"/>
        <v>2.9060318713288433</v>
      </c>
      <c r="N65" s="15"/>
      <c r="Y65" s="2"/>
    </row>
    <row r="66" spans="1:25" ht="15.75" customHeight="1" x14ac:dyDescent="0.35">
      <c r="A66" s="73" t="s">
        <v>74</v>
      </c>
      <c r="B66" s="74" t="s">
        <v>88</v>
      </c>
      <c r="C66" s="10" t="s">
        <v>9</v>
      </c>
      <c r="D66" s="75">
        <v>18.10136224</v>
      </c>
      <c r="E66" s="75">
        <v>19.626224529999998</v>
      </c>
      <c r="F66" s="11">
        <f t="shared" si="27"/>
        <v>18.863793385000001</v>
      </c>
      <c r="G66" s="75" t="s">
        <v>34</v>
      </c>
      <c r="H66" s="75">
        <v>15.614173900000001</v>
      </c>
      <c r="I66" s="75">
        <v>16.936632169999999</v>
      </c>
      <c r="J66" s="12">
        <f t="shared" si="28"/>
        <v>16.275403035</v>
      </c>
      <c r="K66" s="12">
        <f>J66-F66</f>
        <v>-2.588390350000001</v>
      </c>
      <c r="L66" s="12">
        <f t="shared" si="22"/>
        <v>-1.5536298455295721</v>
      </c>
      <c r="M66" s="11">
        <f t="shared" si="29"/>
        <v>2.9355479974040359</v>
      </c>
      <c r="N66" s="15"/>
      <c r="Y66" s="2"/>
    </row>
    <row r="67" spans="1:25" x14ac:dyDescent="0.35">
      <c r="A67" s="73" t="s">
        <v>75</v>
      </c>
      <c r="B67" s="74" t="s">
        <v>88</v>
      </c>
      <c r="C67" s="10" t="s">
        <v>9</v>
      </c>
      <c r="D67" s="75">
        <v>17.318519609999999</v>
      </c>
      <c r="E67" s="75">
        <v>18.008134859999998</v>
      </c>
      <c r="F67" s="11">
        <f t="shared" si="27"/>
        <v>17.663327234999997</v>
      </c>
      <c r="G67" s="75" t="s">
        <v>34</v>
      </c>
      <c r="H67" s="75">
        <v>16.72288133</v>
      </c>
      <c r="I67" s="75">
        <v>15.081768500000001</v>
      </c>
      <c r="J67" s="12">
        <f t="shared" si="28"/>
        <v>15.902324915000001</v>
      </c>
      <c r="K67" s="12">
        <f>J67-F67</f>
        <v>-1.7610023199999958</v>
      </c>
      <c r="L67" s="12">
        <f t="shared" si="22"/>
        <v>-0.7262418155295669</v>
      </c>
      <c r="M67" s="11">
        <f t="shared" si="29"/>
        <v>1.6543240011029676</v>
      </c>
      <c r="N67" s="15"/>
      <c r="Y67" s="2"/>
    </row>
    <row r="68" spans="1:25" x14ac:dyDescent="0.35">
      <c r="A68" s="73" t="s">
        <v>76</v>
      </c>
      <c r="B68" s="74" t="s">
        <v>88</v>
      </c>
      <c r="C68" s="10" t="s">
        <v>9</v>
      </c>
      <c r="D68" s="75">
        <v>18.259090440000001</v>
      </c>
      <c r="E68" s="75">
        <v>17.93663218</v>
      </c>
      <c r="F68" s="11">
        <f t="shared" si="27"/>
        <v>18.097861309999999</v>
      </c>
      <c r="G68" s="75" t="s">
        <v>34</v>
      </c>
      <c r="H68" s="75">
        <v>15.07075783</v>
      </c>
      <c r="I68" s="75">
        <v>16.818395639999999</v>
      </c>
      <c r="J68" s="12">
        <f t="shared" si="28"/>
        <v>15.944576734999998</v>
      </c>
      <c r="K68" s="12">
        <f>J68-F68</f>
        <v>-2.1532845750000007</v>
      </c>
      <c r="L68" s="12">
        <f t="shared" si="22"/>
        <v>-1.1185240705295718</v>
      </c>
      <c r="M68" s="11">
        <f t="shared" si="29"/>
        <v>2.1712473235079157</v>
      </c>
      <c r="N68" s="15"/>
      <c r="Y68" s="2"/>
    </row>
    <row r="69" spans="1:25" x14ac:dyDescent="0.35">
      <c r="A69" s="73" t="s">
        <v>77</v>
      </c>
      <c r="B69" s="74" t="s">
        <v>88</v>
      </c>
      <c r="C69" s="10" t="s">
        <v>9</v>
      </c>
      <c r="D69" s="75">
        <v>18.07075884</v>
      </c>
      <c r="E69" s="75">
        <v>17.818395630000001</v>
      </c>
      <c r="F69" s="11">
        <f t="shared" si="27"/>
        <v>17.944577235000001</v>
      </c>
      <c r="G69" s="75" t="s">
        <v>34</v>
      </c>
      <c r="H69" s="75">
        <v>16.440041600000001</v>
      </c>
      <c r="I69" s="75">
        <v>16.652546869999998</v>
      </c>
      <c r="J69" s="12">
        <f t="shared" si="28"/>
        <v>16.546294234999998</v>
      </c>
      <c r="K69" s="12">
        <f>J69-F69</f>
        <v>-1.3982830000000028</v>
      </c>
      <c r="L69" s="12">
        <f t="shared" si="22"/>
        <v>-0.36352249552957394</v>
      </c>
      <c r="M69" s="11">
        <f t="shared" si="29"/>
        <v>1.2865633489570114</v>
      </c>
      <c r="N69" s="15"/>
      <c r="Y69" s="2"/>
    </row>
    <row r="70" spans="1:25" x14ac:dyDescent="0.35">
      <c r="A70" s="73" t="s">
        <v>78</v>
      </c>
      <c r="B70" s="74" t="s">
        <v>88</v>
      </c>
      <c r="C70" s="10" t="s">
        <v>9</v>
      </c>
      <c r="D70" s="75">
        <v>17.44004061</v>
      </c>
      <c r="E70" s="75">
        <v>17.65252688</v>
      </c>
      <c r="F70" s="11">
        <f t="shared" ref="F70:F71" si="33">AVERAGE(D70:E70)</f>
        <v>17.546283745</v>
      </c>
      <c r="G70" s="75" t="s">
        <v>34</v>
      </c>
      <c r="H70" s="75">
        <v>15.95272684</v>
      </c>
      <c r="I70" s="75">
        <v>14.20592546</v>
      </c>
      <c r="J70" s="12">
        <f t="shared" ref="J70:J71" si="34">AVERAGE(H70:I70)</f>
        <v>15.07932615</v>
      </c>
      <c r="K70" s="12">
        <f>J70-F70</f>
        <v>-2.4669575950000002</v>
      </c>
      <c r="L70" s="12">
        <f t="shared" si="22"/>
        <v>-1.4321970905295713</v>
      </c>
      <c r="M70" s="11">
        <f t="shared" ref="M70:M71" si="35">2^-L70</f>
        <v>2.6985737030596031</v>
      </c>
      <c r="N70" s="15"/>
      <c r="Y70" s="2"/>
    </row>
    <row r="71" spans="1:25" x14ac:dyDescent="0.35">
      <c r="A71" s="73" t="s">
        <v>79</v>
      </c>
      <c r="B71" s="74" t="s">
        <v>88</v>
      </c>
      <c r="C71" s="10" t="s">
        <v>9</v>
      </c>
      <c r="D71" s="75">
        <v>16.952716850000002</v>
      </c>
      <c r="E71" s="75">
        <v>17.205915470000001</v>
      </c>
      <c r="F71" s="11">
        <f t="shared" si="33"/>
        <v>17.079316160000001</v>
      </c>
      <c r="G71" s="75" t="s">
        <v>34</v>
      </c>
      <c r="H71" s="75">
        <v>14.695262919999999</v>
      </c>
      <c r="I71" s="75">
        <v>14.74589941</v>
      </c>
      <c r="J71" s="12">
        <f t="shared" si="34"/>
        <v>14.720581164999999</v>
      </c>
      <c r="K71" s="12">
        <f>J71-F71</f>
        <v>-2.3587349950000025</v>
      </c>
      <c r="L71" s="12">
        <f t="shared" si="22"/>
        <v>-1.3239744905295736</v>
      </c>
      <c r="M71" s="11">
        <f t="shared" si="35"/>
        <v>2.5035486496262891</v>
      </c>
      <c r="N71" s="15"/>
      <c r="Y71" s="2"/>
    </row>
    <row r="72" spans="1:25" ht="15.75" customHeight="1" x14ac:dyDescent="0.35">
      <c r="A72" s="73" t="s">
        <v>80</v>
      </c>
      <c r="B72" s="74" t="s">
        <v>88</v>
      </c>
      <c r="C72" s="10" t="s">
        <v>9</v>
      </c>
      <c r="D72" s="75">
        <v>17.44004061</v>
      </c>
      <c r="E72" s="75">
        <v>17.65252688</v>
      </c>
      <c r="F72" s="11">
        <f t="shared" si="27"/>
        <v>17.546283745</v>
      </c>
      <c r="G72" s="75" t="s">
        <v>34</v>
      </c>
      <c r="H72" s="75">
        <v>15.95272684</v>
      </c>
      <c r="I72" s="75">
        <v>14.20592546</v>
      </c>
      <c r="J72" s="12">
        <f t="shared" si="28"/>
        <v>15.07932615</v>
      </c>
      <c r="K72" s="12">
        <f>J72-F72</f>
        <v>-2.4669575950000002</v>
      </c>
      <c r="L72" s="12">
        <f t="shared" si="22"/>
        <v>-1.4321970905295713</v>
      </c>
      <c r="M72" s="11">
        <f t="shared" si="29"/>
        <v>2.6985737030596031</v>
      </c>
      <c r="N72" s="15"/>
      <c r="X72" s="2"/>
      <c r="Y72" s="2"/>
    </row>
    <row r="73" spans="1:25" ht="15.75" customHeight="1" x14ac:dyDescent="0.35">
      <c r="A73" s="73" t="s">
        <v>81</v>
      </c>
      <c r="B73" s="74" t="s">
        <v>88</v>
      </c>
      <c r="C73" s="10" t="s">
        <v>9</v>
      </c>
      <c r="D73" s="75">
        <v>16.952716850000002</v>
      </c>
      <c r="E73" s="75">
        <v>17.205915470000001</v>
      </c>
      <c r="F73" s="11">
        <f t="shared" si="27"/>
        <v>17.079316160000001</v>
      </c>
      <c r="G73" s="75" t="s">
        <v>34</v>
      </c>
      <c r="H73" s="75">
        <v>14.695262919999999</v>
      </c>
      <c r="I73" s="75">
        <v>14.74589941</v>
      </c>
      <c r="J73" s="12">
        <f t="shared" si="28"/>
        <v>14.720581164999999</v>
      </c>
      <c r="K73" s="12">
        <f>J73-F73</f>
        <v>-2.3587349950000025</v>
      </c>
      <c r="L73" s="12">
        <f t="shared" si="22"/>
        <v>-1.3239744905295736</v>
      </c>
      <c r="M73" s="11">
        <f t="shared" si="29"/>
        <v>2.5035486496262891</v>
      </c>
      <c r="N73" s="15"/>
      <c r="X73" s="2"/>
      <c r="Y73" s="2"/>
    </row>
    <row r="74" spans="1:25" ht="15.75" customHeight="1" x14ac:dyDescent="0.35">
      <c r="A74" s="73" t="s">
        <v>101</v>
      </c>
      <c r="B74" s="74" t="s">
        <v>89</v>
      </c>
      <c r="C74" s="10" t="s">
        <v>9</v>
      </c>
      <c r="D74" s="75">
        <v>17.58146288</v>
      </c>
      <c r="E74" s="75">
        <v>18.743143100000001</v>
      </c>
      <c r="F74" s="11">
        <f t="shared" si="27"/>
        <v>18.162302990000001</v>
      </c>
      <c r="G74" s="75" t="s">
        <v>34</v>
      </c>
      <c r="H74" s="75">
        <v>15.19101525</v>
      </c>
      <c r="I74" s="75">
        <v>17.627231609999999</v>
      </c>
      <c r="J74" s="12">
        <f t="shared" si="28"/>
        <v>16.409123430000001</v>
      </c>
      <c r="K74" s="12">
        <f>J74-F74</f>
        <v>-1.7531795599999995</v>
      </c>
      <c r="L74" s="12">
        <f t="shared" si="22"/>
        <v>-0.71841905552957064</v>
      </c>
      <c r="M74" s="11">
        <f t="shared" si="29"/>
        <v>1.6453779962921828</v>
      </c>
      <c r="N74" s="15"/>
      <c r="X74" s="2"/>
      <c r="Y74" s="2"/>
    </row>
    <row r="75" spans="1:25" ht="15.75" customHeight="1" x14ac:dyDescent="0.35">
      <c r="A75" s="73" t="s">
        <v>102</v>
      </c>
      <c r="B75" s="74" t="s">
        <v>89</v>
      </c>
      <c r="C75" s="10" t="s">
        <v>9</v>
      </c>
      <c r="D75" s="75">
        <v>16.847650550000001</v>
      </c>
      <c r="E75" s="75">
        <v>17.25428965</v>
      </c>
      <c r="F75" s="11">
        <f t="shared" si="27"/>
        <v>17.050970100000001</v>
      </c>
      <c r="G75" s="75" t="s">
        <v>34</v>
      </c>
      <c r="H75" s="75">
        <v>15.92033578</v>
      </c>
      <c r="I75" s="75">
        <v>15.33526492</v>
      </c>
      <c r="J75" s="12">
        <f t="shared" si="28"/>
        <v>15.627800350000001</v>
      </c>
      <c r="K75" s="12">
        <f>J75-F75</f>
        <v>-1.4231697499999996</v>
      </c>
      <c r="L75" s="12">
        <f t="shared" si="22"/>
        <v>-0.38840924552957068</v>
      </c>
      <c r="M75" s="11">
        <f t="shared" si="29"/>
        <v>1.3089493250283559</v>
      </c>
      <c r="N75" s="15"/>
    </row>
    <row r="76" spans="1:25" ht="15.75" customHeight="1" x14ac:dyDescent="0.35">
      <c r="A76" s="73" t="s">
        <v>103</v>
      </c>
      <c r="B76" s="74" t="s">
        <v>89</v>
      </c>
      <c r="C76" s="10" t="s">
        <v>9</v>
      </c>
      <c r="D76" s="75">
        <v>17.321085</v>
      </c>
      <c r="E76" s="75">
        <v>17.928478259999999</v>
      </c>
      <c r="F76" s="11">
        <f t="shared" si="27"/>
        <v>17.624781630000001</v>
      </c>
      <c r="G76" s="75" t="s">
        <v>34</v>
      </c>
      <c r="H76" s="75">
        <v>14.84765054</v>
      </c>
      <c r="I76" s="75">
        <v>15.254489639999999</v>
      </c>
      <c r="J76" s="12">
        <f t="shared" si="28"/>
        <v>15.05107009</v>
      </c>
      <c r="K76" s="12">
        <f>J76-F76</f>
        <v>-2.5737115400000015</v>
      </c>
      <c r="L76" s="12">
        <f t="shared" si="22"/>
        <v>-1.5389510355295726</v>
      </c>
      <c r="M76" s="11">
        <f t="shared" si="29"/>
        <v>2.905831474755872</v>
      </c>
      <c r="N76" s="15"/>
    </row>
    <row r="77" spans="1:25" ht="15.75" customHeight="1" x14ac:dyDescent="0.35">
      <c r="A77" s="73" t="s">
        <v>104</v>
      </c>
      <c r="B77" s="74" t="s">
        <v>89</v>
      </c>
      <c r="C77" s="10" t="s">
        <v>9</v>
      </c>
      <c r="D77" s="75">
        <v>18.101362250000001</v>
      </c>
      <c r="E77" s="75">
        <v>19.626224539999999</v>
      </c>
      <c r="F77" s="11">
        <f t="shared" si="27"/>
        <v>18.863793395000002</v>
      </c>
      <c r="G77" s="75" t="s">
        <v>34</v>
      </c>
      <c r="H77" s="75">
        <v>15.614273900000001</v>
      </c>
      <c r="I77" s="75">
        <v>16.936632469999999</v>
      </c>
      <c r="J77" s="12">
        <f t="shared" si="28"/>
        <v>16.275453185</v>
      </c>
      <c r="K77" s="12">
        <f>J77-F77</f>
        <v>-2.5883402100000019</v>
      </c>
      <c r="L77" s="12">
        <f t="shared" si="22"/>
        <v>-1.553579705529573</v>
      </c>
      <c r="M77" s="11">
        <f t="shared" si="29"/>
        <v>2.9354459759686504</v>
      </c>
      <c r="N77" s="15"/>
    </row>
    <row r="78" spans="1:25" ht="15.75" customHeight="1" x14ac:dyDescent="0.35">
      <c r="A78" s="73" t="s">
        <v>105</v>
      </c>
      <c r="B78" s="74" t="s">
        <v>89</v>
      </c>
      <c r="C78" s="10" t="s">
        <v>9</v>
      </c>
      <c r="D78" s="75">
        <v>17.31851962</v>
      </c>
      <c r="E78" s="75">
        <v>18.008134869999999</v>
      </c>
      <c r="F78" s="11">
        <f t="shared" si="27"/>
        <v>17.663327244999998</v>
      </c>
      <c r="G78" s="75" t="s">
        <v>34</v>
      </c>
      <c r="H78" s="75">
        <v>16.722883329999998</v>
      </c>
      <c r="I78" s="75">
        <v>15.1047685</v>
      </c>
      <c r="J78" s="12">
        <f t="shared" si="28"/>
        <v>15.913825915</v>
      </c>
      <c r="K78" s="12">
        <f>J78-F78</f>
        <v>-1.7495013299999975</v>
      </c>
      <c r="L78" s="12">
        <f t="shared" si="22"/>
        <v>-0.71474082552956864</v>
      </c>
      <c r="M78" s="11">
        <f t="shared" si="29"/>
        <v>1.6411883581251077</v>
      </c>
      <c r="N78" s="15"/>
    </row>
    <row r="79" spans="1:25" ht="15.75" customHeight="1" x14ac:dyDescent="0.35">
      <c r="A79" s="73" t="s">
        <v>106</v>
      </c>
      <c r="B79" s="74" t="s">
        <v>89</v>
      </c>
      <c r="C79" s="10" t="s">
        <v>9</v>
      </c>
      <c r="D79" s="75">
        <v>17.440040620000001</v>
      </c>
      <c r="E79" s="75">
        <v>17.652526890000001</v>
      </c>
      <c r="F79" s="11">
        <f>AVERAGE(D79:E79)</f>
        <v>17.546283755000001</v>
      </c>
      <c r="G79" s="75" t="s">
        <v>34</v>
      </c>
      <c r="H79" s="76">
        <v>15.9557168273926</v>
      </c>
      <c r="I79" s="76">
        <v>15.205915451049799</v>
      </c>
      <c r="J79" s="12">
        <f>AVERAGE(H79:I79)</f>
        <v>15.580816139221199</v>
      </c>
      <c r="K79" s="12">
        <f>J79-F79</f>
        <v>-1.9654676157788025</v>
      </c>
      <c r="L79" s="12">
        <f t="shared" si="22"/>
        <v>-0.93070711130837358</v>
      </c>
      <c r="M79" s="11">
        <f>2^-L79</f>
        <v>1.906210062111227</v>
      </c>
      <c r="N79" s="15"/>
    </row>
    <row r="80" spans="1:25" ht="15.75" customHeight="1" x14ac:dyDescent="0.35">
      <c r="A80" s="73" t="s">
        <v>107</v>
      </c>
      <c r="B80" s="74" t="s">
        <v>89</v>
      </c>
      <c r="C80" s="10" t="s">
        <v>9</v>
      </c>
      <c r="D80" s="75">
        <v>16.952716859999999</v>
      </c>
      <c r="E80" s="75">
        <v>17.205915480000002</v>
      </c>
      <c r="F80" s="11">
        <f>AVERAGE(D80:E80)</f>
        <v>17.079316169999998</v>
      </c>
      <c r="G80" s="75" t="s">
        <v>34</v>
      </c>
      <c r="H80" s="76">
        <v>14.685262908935499</v>
      </c>
      <c r="I80" s="76">
        <v>14.765899200439501</v>
      </c>
      <c r="J80" s="12">
        <f>AVERAGE(H80:I80)</f>
        <v>14.725581054687499</v>
      </c>
      <c r="K80" s="12">
        <f>J80-F80</f>
        <v>-2.3537351153124995</v>
      </c>
      <c r="L80" s="12">
        <f t="shared" si="22"/>
        <v>-1.3189746108420706</v>
      </c>
      <c r="M80" s="11">
        <f>2^-L80</f>
        <v>2.494887237360222</v>
      </c>
      <c r="N80" s="15"/>
    </row>
    <row r="81" spans="1:14" ht="15.75" customHeight="1" x14ac:dyDescent="0.35">
      <c r="A81" s="73" t="s">
        <v>108</v>
      </c>
      <c r="B81" s="74" t="s">
        <v>89</v>
      </c>
      <c r="C81" s="10" t="s">
        <v>9</v>
      </c>
      <c r="D81" s="75">
        <v>17.581462890000001</v>
      </c>
      <c r="E81" s="75">
        <v>18.743143109999998</v>
      </c>
      <c r="F81" s="11">
        <f>AVERAGE(D81:E81)</f>
        <v>18.162303000000001</v>
      </c>
      <c r="G81" s="75" t="s">
        <v>34</v>
      </c>
      <c r="H81" s="76">
        <v>15.1810152435303</v>
      </c>
      <c r="I81" s="76">
        <v>16.627231597900401</v>
      </c>
      <c r="J81" s="12">
        <f>AVERAGE(H81:I81)</f>
        <v>15.904123420715351</v>
      </c>
      <c r="K81" s="12">
        <f>J81-F81</f>
        <v>-2.2581795792846506</v>
      </c>
      <c r="L81" s="12">
        <f t="shared" si="22"/>
        <v>-1.2234190748142217</v>
      </c>
      <c r="M81" s="11">
        <f>2^-L81</f>
        <v>2.3349943755285296</v>
      </c>
      <c r="N81" s="15"/>
    </row>
    <row r="82" spans="1:14" ht="15.75" customHeight="1" x14ac:dyDescent="0.35">
      <c r="A82" s="73" t="s">
        <v>109</v>
      </c>
      <c r="B82" s="74" t="s">
        <v>89</v>
      </c>
      <c r="C82" s="10" t="s">
        <v>9</v>
      </c>
      <c r="D82" s="75">
        <v>17.321085</v>
      </c>
      <c r="E82" s="75">
        <v>17.928478259999999</v>
      </c>
      <c r="F82" s="11">
        <v>17.624781630000001</v>
      </c>
      <c r="G82" s="75" t="s">
        <v>34</v>
      </c>
      <c r="H82" s="75">
        <v>14.84765054</v>
      </c>
      <c r="I82" s="75">
        <v>15.254489639999999</v>
      </c>
      <c r="J82" s="12">
        <v>15.05107009</v>
      </c>
      <c r="K82" s="12">
        <v>-2.5737115400000015</v>
      </c>
      <c r="L82" s="12">
        <v>-1.547507715426135</v>
      </c>
      <c r="M82" s="11">
        <v>2.9231172839668322</v>
      </c>
      <c r="N82" s="15"/>
    </row>
    <row r="83" spans="1:14" ht="15.75" customHeight="1" x14ac:dyDescent="0.35">
      <c r="A83" s="73" t="s">
        <v>110</v>
      </c>
      <c r="B83" s="74" t="s">
        <v>89</v>
      </c>
      <c r="C83" s="10" t="s">
        <v>9</v>
      </c>
      <c r="D83" s="75">
        <v>16.952716859999999</v>
      </c>
      <c r="E83" s="75">
        <v>17.205915480000002</v>
      </c>
      <c r="F83" s="11">
        <v>17.079316169999998</v>
      </c>
      <c r="G83" s="75" t="s">
        <v>34</v>
      </c>
      <c r="H83" s="76">
        <v>14.685262908935499</v>
      </c>
      <c r="I83" s="76">
        <v>14.765899200439501</v>
      </c>
      <c r="J83" s="12">
        <v>14.725581054687499</v>
      </c>
      <c r="K83" s="12">
        <v>-2.3537351153124995</v>
      </c>
      <c r="L83" s="12">
        <v>-1.327531290738633</v>
      </c>
      <c r="M83" s="11">
        <v>2.5097284782107403</v>
      </c>
      <c r="N83" s="15"/>
    </row>
    <row r="84" spans="1:14" ht="15.75" customHeight="1" x14ac:dyDescent="0.35"/>
    <row r="85" spans="1:14" ht="15.75" customHeight="1" x14ac:dyDescent="0.35"/>
    <row r="86" spans="1:14" ht="15.75" customHeight="1" x14ac:dyDescent="0.35"/>
    <row r="87" spans="1:14" ht="15.75" customHeight="1" x14ac:dyDescent="0.35"/>
    <row r="88" spans="1:14" ht="15.75" customHeight="1" x14ac:dyDescent="0.35"/>
    <row r="89" spans="1:14" ht="15.75" customHeight="1" x14ac:dyDescent="0.35"/>
    <row r="90" spans="1:14" ht="15.75" customHeight="1" x14ac:dyDescent="0.35"/>
    <row r="91" spans="1:14" ht="15.75" customHeight="1" x14ac:dyDescent="0.35"/>
    <row r="92" spans="1:14" ht="15.75" customHeight="1" x14ac:dyDescent="0.35"/>
    <row r="93" spans="1:14" ht="15.75" customHeight="1" x14ac:dyDescent="0.35"/>
    <row r="94" spans="1:14" ht="15.75" customHeight="1" x14ac:dyDescent="0.35"/>
    <row r="95" spans="1:14" ht="15.75" customHeight="1" x14ac:dyDescent="0.35"/>
  </sheetData>
  <mergeCells count="9">
    <mergeCell ref="AB4:AB5"/>
    <mergeCell ref="H1:I2"/>
    <mergeCell ref="J1:J2"/>
    <mergeCell ref="K1:M1"/>
    <mergeCell ref="G1:G2"/>
    <mergeCell ref="A1:A2"/>
    <mergeCell ref="C1:C2"/>
    <mergeCell ref="D1:E2"/>
    <mergeCell ref="F1:F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8569-0418-4A7D-BE37-A3B51959C939}">
  <dimension ref="A1:AK95"/>
  <sheetViews>
    <sheetView zoomScale="70" zoomScaleNormal="70" workbookViewId="0">
      <selection activeCell="E6" sqref="E6"/>
    </sheetView>
  </sheetViews>
  <sheetFormatPr defaultColWidth="9.08984375" defaultRowHeight="14.5" x14ac:dyDescent="0.35"/>
  <cols>
    <col min="1" max="1" width="12.26953125" style="7" bestFit="1" customWidth="1"/>
    <col min="2" max="3" width="9.08984375" style="7"/>
    <col min="4" max="5" width="12.1796875" style="7" bestFit="1" customWidth="1"/>
    <col min="6" max="6" width="9.1796875" style="7" bestFit="1" customWidth="1"/>
    <col min="7" max="7" width="9.08984375" style="7"/>
    <col min="8" max="13" width="9.1796875" style="7" bestFit="1" customWidth="1"/>
    <col min="14" max="17" width="9.08984375" style="7"/>
    <col min="18" max="19" width="9.1796875" style="7" bestFit="1" customWidth="1"/>
    <col min="20" max="16384" width="9.08984375" style="7"/>
  </cols>
  <sheetData>
    <row r="1" spans="1:37" ht="36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7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R2" s="39" t="s">
        <v>39</v>
      </c>
      <c r="S2" s="28" t="s">
        <v>38</v>
      </c>
      <c r="T2" s="7" t="s">
        <v>111</v>
      </c>
    </row>
    <row r="3" spans="1:37" ht="14.5" customHeight="1" x14ac:dyDescent="0.35">
      <c r="A3" s="65" t="s">
        <v>15</v>
      </c>
      <c r="B3" s="66" t="s">
        <v>86</v>
      </c>
      <c r="C3" s="65" t="s">
        <v>9</v>
      </c>
      <c r="D3" s="66">
        <v>16.291183471679702</v>
      </c>
      <c r="E3" s="66">
        <v>16.29595947265625</v>
      </c>
      <c r="F3" s="67">
        <f t="shared" ref="F3:F42" si="0">AVERAGE(D3:E3)</f>
        <v>16.293571472167976</v>
      </c>
      <c r="G3" s="68" t="s">
        <v>37</v>
      </c>
      <c r="H3" s="66">
        <v>16.540040588378901</v>
      </c>
      <c r="I3" s="66">
        <v>16.592526855468702</v>
      </c>
      <c r="J3" s="69">
        <f t="shared" ref="J3:J14" si="1">AVERAGE(H3:I3)</f>
        <v>16.566283721923803</v>
      </c>
      <c r="K3" s="69">
        <f>J3-F3</f>
        <v>0.27271224975582697</v>
      </c>
      <c r="L3" s="69">
        <f>K3-$S$7</f>
        <v>0.21030010191298176</v>
      </c>
      <c r="M3" s="67">
        <f t="shared" ref="M3:M14" si="2">2^-L3</f>
        <v>0.86435741347607553</v>
      </c>
      <c r="R3" s="29"/>
      <c r="S3" s="29"/>
    </row>
    <row r="4" spans="1:37" x14ac:dyDescent="0.35">
      <c r="A4" s="65" t="s">
        <v>16</v>
      </c>
      <c r="B4" s="66" t="s">
        <v>86</v>
      </c>
      <c r="C4" s="65" t="s">
        <v>9</v>
      </c>
      <c r="D4" s="66">
        <v>17.659526855468702</v>
      </c>
      <c r="E4" s="66">
        <v>17.440042588278899</v>
      </c>
      <c r="F4" s="67">
        <f t="shared" si="0"/>
        <v>17.549784721873799</v>
      </c>
      <c r="G4" s="68" t="s">
        <v>37</v>
      </c>
      <c r="H4" s="66">
        <v>17.8397811889648</v>
      </c>
      <c r="I4" s="66">
        <v>17.564431915283201</v>
      </c>
      <c r="J4" s="69">
        <f t="shared" si="1"/>
        <v>17.702106552124</v>
      </c>
      <c r="K4" s="69">
        <f>J4-F4</f>
        <v>0.15232183025020163</v>
      </c>
      <c r="L4" s="69">
        <f>K4-$S$7</f>
        <v>8.9909682407356417E-2</v>
      </c>
      <c r="M4" s="67">
        <f t="shared" si="2"/>
        <v>0.93958156835923101</v>
      </c>
      <c r="Q4" s="7" t="s">
        <v>10</v>
      </c>
      <c r="R4" s="41">
        <f>AVERAGE(M3:M42)</f>
        <v>1.0221792976013375</v>
      </c>
      <c r="S4" s="31">
        <f>AVERAGE(M44:M81)</f>
        <v>5.0091223373779812</v>
      </c>
      <c r="V4" s="28"/>
      <c r="X4" s="28"/>
      <c r="Y4" s="28"/>
      <c r="AB4" s="40"/>
      <c r="AH4" s="31"/>
    </row>
    <row r="5" spans="1:37" ht="14.5" customHeight="1" x14ac:dyDescent="0.35">
      <c r="A5" s="65" t="s">
        <v>17</v>
      </c>
      <c r="B5" s="66" t="s">
        <v>86</v>
      </c>
      <c r="C5" s="65" t="s">
        <v>9</v>
      </c>
      <c r="D5" s="66">
        <v>17.818395694624002</v>
      </c>
      <c r="E5" s="66">
        <v>17.070758819540099</v>
      </c>
      <c r="F5" s="67">
        <f t="shared" si="0"/>
        <v>17.444577257082052</v>
      </c>
      <c r="G5" s="68" t="s">
        <v>37</v>
      </c>
      <c r="H5" s="66">
        <v>17.559090423583999</v>
      </c>
      <c r="I5" s="66">
        <v>17.8966321563721</v>
      </c>
      <c r="J5" s="69">
        <f t="shared" si="1"/>
        <v>17.727861289978051</v>
      </c>
      <c r="K5" s="69">
        <f>J5-F5</f>
        <v>0.28328403289599891</v>
      </c>
      <c r="L5" s="69">
        <f>K5-$S$7</f>
        <v>0.22087188505315369</v>
      </c>
      <c r="M5" s="67">
        <f t="shared" si="2"/>
        <v>0.8580467237519267</v>
      </c>
      <c r="Q5" s="7" t="s">
        <v>12</v>
      </c>
      <c r="R5" s="41">
        <f>STDEV(M3:M42)</f>
        <v>0.22883157590772804</v>
      </c>
      <c r="S5" s="31">
        <f>STDEV(M44:M81)</f>
        <v>2.5295869153930988</v>
      </c>
      <c r="V5" s="28"/>
      <c r="X5" s="28"/>
      <c r="Y5" s="28"/>
      <c r="AB5" s="23"/>
    </row>
    <row r="6" spans="1:37" x14ac:dyDescent="0.35">
      <c r="A6" s="65" t="s">
        <v>18</v>
      </c>
      <c r="B6" s="66" t="s">
        <v>86</v>
      </c>
      <c r="C6" s="65" t="s">
        <v>9</v>
      </c>
      <c r="D6" s="66">
        <v>17.205915451949799</v>
      </c>
      <c r="E6" s="66">
        <v>16.952716827392599</v>
      </c>
      <c r="F6" s="67">
        <f t="shared" si="0"/>
        <v>17.079316139671199</v>
      </c>
      <c r="G6" s="68" t="s">
        <v>37</v>
      </c>
      <c r="H6" s="66">
        <v>17.170758819580101</v>
      </c>
      <c r="I6" s="66">
        <v>17.798395614623999</v>
      </c>
      <c r="J6" s="69">
        <f t="shared" si="1"/>
        <v>17.48457721710205</v>
      </c>
      <c r="K6" s="69">
        <f>J6-F6</f>
        <v>0.40526107743085049</v>
      </c>
      <c r="L6" s="69">
        <f>K6-$S$7</f>
        <v>0.34284892958800528</v>
      </c>
      <c r="M6" s="67">
        <f t="shared" si="2"/>
        <v>0.78848273493843279</v>
      </c>
      <c r="Q6" s="7" t="s">
        <v>13</v>
      </c>
      <c r="R6" s="7">
        <f>R5/SQRT(10)</f>
        <v>7.236289804341331E-2</v>
      </c>
      <c r="S6" s="7">
        <f>S5/SQRT(10)</f>
        <v>0.79992561920018357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t="14.5" customHeight="1" x14ac:dyDescent="0.35">
      <c r="A7" s="65" t="s">
        <v>19</v>
      </c>
      <c r="B7" s="66" t="s">
        <v>86</v>
      </c>
      <c r="C7" s="65" t="s">
        <v>9</v>
      </c>
      <c r="D7" s="66">
        <v>17.745899200439499</v>
      </c>
      <c r="E7" s="66">
        <v>17.8813800811768</v>
      </c>
      <c r="F7" s="67">
        <f t="shared" si="0"/>
        <v>17.813639640808148</v>
      </c>
      <c r="G7" s="68" t="s">
        <v>37</v>
      </c>
      <c r="H7" s="66">
        <v>17.7077500915527</v>
      </c>
      <c r="I7" s="66">
        <v>17.8981348419189</v>
      </c>
      <c r="J7" s="69">
        <f t="shared" si="1"/>
        <v>17.8029424667358</v>
      </c>
      <c r="K7" s="69">
        <f>J7-F7</f>
        <v>-1.0697174072348048E-2</v>
      </c>
      <c r="L7" s="69">
        <f>K7-$S$7</f>
        <v>-7.3109321915193259E-2</v>
      </c>
      <c r="M7" s="67">
        <f t="shared" si="2"/>
        <v>1.0519814913196861</v>
      </c>
      <c r="Q7" s="7" t="s">
        <v>14</v>
      </c>
      <c r="S7" s="31">
        <f>AVERAGE(K3:K42)</f>
        <v>6.2412147842845211E-2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35">
      <c r="A8" s="65" t="s">
        <v>20</v>
      </c>
      <c r="B8" s="66" t="s">
        <v>86</v>
      </c>
      <c r="C8" s="65" t="s">
        <v>9</v>
      </c>
      <c r="D8" s="66">
        <v>18.070758819580078</v>
      </c>
      <c r="E8" s="66">
        <v>17.918395614624</v>
      </c>
      <c r="F8" s="67">
        <f t="shared" si="0"/>
        <v>17.994577217102041</v>
      </c>
      <c r="G8" s="68" t="s">
        <v>37</v>
      </c>
      <c r="H8" s="66">
        <v>17.980653762817401</v>
      </c>
      <c r="I8" s="66">
        <v>18.101768283652302</v>
      </c>
      <c r="J8" s="69">
        <f t="shared" si="1"/>
        <v>18.041211023234851</v>
      </c>
      <c r="K8" s="69">
        <f>J8-F8</f>
        <v>4.6633806132810207E-2</v>
      </c>
      <c r="L8" s="69">
        <f>K8-$S$7</f>
        <v>-1.5778341710035004E-2</v>
      </c>
      <c r="M8" s="67">
        <f t="shared" si="2"/>
        <v>1.0109967375405025</v>
      </c>
      <c r="S8" s="31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x14ac:dyDescent="0.35">
      <c r="A9" s="65" t="s">
        <v>26</v>
      </c>
      <c r="B9" s="66" t="s">
        <v>86</v>
      </c>
      <c r="C9" s="65" t="s">
        <v>9</v>
      </c>
      <c r="D9" s="66">
        <v>17.818395694624002</v>
      </c>
      <c r="E9" s="66">
        <v>17.070758819540099</v>
      </c>
      <c r="F9" s="67">
        <f t="shared" ref="F9:F11" si="3">AVERAGE(D9:E9)</f>
        <v>17.444577257082052</v>
      </c>
      <c r="G9" s="68" t="s">
        <v>37</v>
      </c>
      <c r="H9" s="66">
        <v>17.559090423583999</v>
      </c>
      <c r="I9" s="66">
        <v>17.8966321563721</v>
      </c>
      <c r="J9" s="69">
        <f t="shared" ref="J9:J11" si="4">AVERAGE(H9:I9)</f>
        <v>17.727861289978051</v>
      </c>
      <c r="K9" s="69">
        <f>J9-F9</f>
        <v>0.28328403289599891</v>
      </c>
      <c r="L9" s="69">
        <f>K9-$S$7</f>
        <v>0.22087188505315369</v>
      </c>
      <c r="M9" s="67">
        <f t="shared" ref="M9:M11" si="5">2^-L9</f>
        <v>0.8580467237519267</v>
      </c>
      <c r="S9" s="31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x14ac:dyDescent="0.35">
      <c r="A10" s="65" t="s">
        <v>27</v>
      </c>
      <c r="B10" s="66" t="s">
        <v>86</v>
      </c>
      <c r="C10" s="65" t="s">
        <v>9</v>
      </c>
      <c r="D10" s="66">
        <v>17.205915451949799</v>
      </c>
      <c r="E10" s="66">
        <v>16.952716827392599</v>
      </c>
      <c r="F10" s="67">
        <f t="shared" si="3"/>
        <v>17.079316139671199</v>
      </c>
      <c r="G10" s="68" t="s">
        <v>37</v>
      </c>
      <c r="H10" s="66">
        <v>17.170758819580101</v>
      </c>
      <c r="I10" s="66">
        <v>17.798395614623999</v>
      </c>
      <c r="J10" s="69">
        <f t="shared" si="4"/>
        <v>17.48457721710205</v>
      </c>
      <c r="K10" s="69">
        <f>J10-F10</f>
        <v>0.40526107743085049</v>
      </c>
      <c r="L10" s="69">
        <f>K10-$S$7</f>
        <v>0.34284892958800528</v>
      </c>
      <c r="M10" s="67">
        <f t="shared" si="5"/>
        <v>0.78848273493843279</v>
      </c>
      <c r="S10" s="31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x14ac:dyDescent="0.35">
      <c r="A11" s="65" t="s">
        <v>28</v>
      </c>
      <c r="B11" s="66" t="s">
        <v>86</v>
      </c>
      <c r="C11" s="65" t="s">
        <v>9</v>
      </c>
      <c r="D11" s="66">
        <v>17.745899200439499</v>
      </c>
      <c r="E11" s="66">
        <v>17.8813800811768</v>
      </c>
      <c r="F11" s="67">
        <f t="shared" si="3"/>
        <v>17.813639640808148</v>
      </c>
      <c r="G11" s="68" t="s">
        <v>37</v>
      </c>
      <c r="H11" s="66">
        <v>17.7077500915527</v>
      </c>
      <c r="I11" s="66">
        <v>17.8981348419189</v>
      </c>
      <c r="J11" s="69">
        <f t="shared" si="4"/>
        <v>17.8029424667358</v>
      </c>
      <c r="K11" s="69">
        <f>J11-F11</f>
        <v>-1.0697174072348048E-2</v>
      </c>
      <c r="L11" s="69">
        <f>K11-$S$7</f>
        <v>-7.3109321915193259E-2</v>
      </c>
      <c r="M11" s="67">
        <f t="shared" si="5"/>
        <v>1.0519814913196861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t="14.5" customHeight="1" x14ac:dyDescent="0.35">
      <c r="A12" s="65" t="s">
        <v>40</v>
      </c>
      <c r="B12" s="66" t="s">
        <v>86</v>
      </c>
      <c r="C12" s="65" t="s">
        <v>9</v>
      </c>
      <c r="D12" s="66">
        <v>16.5975017547607</v>
      </c>
      <c r="E12" s="66">
        <v>16.627231597900401</v>
      </c>
      <c r="F12" s="67">
        <f t="shared" si="0"/>
        <v>16.612366676330552</v>
      </c>
      <c r="G12" s="68" t="s">
        <v>37</v>
      </c>
      <c r="H12" s="66">
        <v>16.380743255615201</v>
      </c>
      <c r="I12" s="66">
        <v>17.018134841918901</v>
      </c>
      <c r="J12" s="69">
        <f t="shared" si="1"/>
        <v>16.699439048767051</v>
      </c>
      <c r="K12" s="69">
        <f>J12-F12</f>
        <v>8.7072372436498569E-2</v>
      </c>
      <c r="L12" s="69">
        <f>K12-$S$7</f>
        <v>2.4660224593653357E-2</v>
      </c>
      <c r="M12" s="67">
        <f t="shared" si="2"/>
        <v>0.98305209417356321</v>
      </c>
      <c r="V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7" x14ac:dyDescent="0.35">
      <c r="A13" s="65" t="s">
        <v>41</v>
      </c>
      <c r="B13" s="66" t="s">
        <v>87</v>
      </c>
      <c r="C13" s="65" t="s">
        <v>9</v>
      </c>
      <c r="D13" s="66">
        <v>18.858676910400401</v>
      </c>
      <c r="E13" s="66">
        <v>17.761196136474599</v>
      </c>
      <c r="F13" s="67">
        <f t="shared" si="0"/>
        <v>18.3099365234375</v>
      </c>
      <c r="G13" s="68" t="s">
        <v>37</v>
      </c>
      <c r="H13" s="66">
        <v>18.5975017547607</v>
      </c>
      <c r="I13" s="66">
        <v>17.627231597900401</v>
      </c>
      <c r="J13" s="69">
        <f t="shared" si="1"/>
        <v>18.112366676330552</v>
      </c>
      <c r="K13" s="69">
        <f>J13-F13</f>
        <v>-0.1975698471069478</v>
      </c>
      <c r="L13" s="69">
        <f>K13-$S$7</f>
        <v>-0.25998199494979302</v>
      </c>
      <c r="M13" s="67">
        <f t="shared" si="2"/>
        <v>1.1974637599985842</v>
      </c>
    </row>
    <row r="14" spans="1:37" ht="14.5" customHeight="1" x14ac:dyDescent="0.35">
      <c r="A14" s="65" t="s">
        <v>42</v>
      </c>
      <c r="B14" s="66" t="s">
        <v>87</v>
      </c>
      <c r="C14" s="65" t="s">
        <v>9</v>
      </c>
      <c r="D14" s="68">
        <v>18.626791390000001</v>
      </c>
      <c r="E14" s="68">
        <v>18.795264920000001</v>
      </c>
      <c r="F14" s="67">
        <f t="shared" si="0"/>
        <v>18.711028155000001</v>
      </c>
      <c r="G14" s="68" t="s">
        <v>37</v>
      </c>
      <c r="H14" s="66">
        <v>17.463017547606999</v>
      </c>
      <c r="I14" s="66">
        <v>18.938765419999999</v>
      </c>
      <c r="J14" s="69">
        <f t="shared" si="1"/>
        <v>18.200891483803499</v>
      </c>
      <c r="K14" s="69">
        <f>J14-F14</f>
        <v>-0.51013667119650208</v>
      </c>
      <c r="L14" s="69">
        <f>K14-$S$7</f>
        <v>-0.57254881903934729</v>
      </c>
      <c r="M14" s="67">
        <f t="shared" si="2"/>
        <v>1.4871486065649762</v>
      </c>
    </row>
    <row r="15" spans="1:37" ht="14.5" customHeight="1" x14ac:dyDescent="0.35">
      <c r="A15" s="65" t="s">
        <v>43</v>
      </c>
      <c r="B15" s="66" t="s">
        <v>87</v>
      </c>
      <c r="C15" s="65" t="s">
        <v>9</v>
      </c>
      <c r="D15" s="68">
        <v>16.391183479999999</v>
      </c>
      <c r="E15" s="68">
        <v>16.195959479999999</v>
      </c>
      <c r="F15" s="67">
        <f t="shared" si="0"/>
        <v>16.293571479999997</v>
      </c>
      <c r="G15" s="68" t="s">
        <v>37</v>
      </c>
      <c r="H15" s="66">
        <v>16.440040588278901</v>
      </c>
      <c r="I15" s="66">
        <v>16.6525368554687</v>
      </c>
      <c r="J15" s="69">
        <f t="shared" ref="J15:J37" si="6">AVERAGE(H15:I15)</f>
        <v>16.5462887218738</v>
      </c>
      <c r="K15" s="69">
        <f>J15-F15</f>
        <v>0.25271724187380329</v>
      </c>
      <c r="L15" s="69">
        <f>K15-$S$7</f>
        <v>0.19030509403095808</v>
      </c>
      <c r="M15" s="67">
        <f t="shared" ref="M15:M37" si="7">2^-L15</f>
        <v>0.87642036066233708</v>
      </c>
    </row>
    <row r="16" spans="1:37" ht="14.5" customHeight="1" x14ac:dyDescent="0.35">
      <c r="A16" s="65" t="s">
        <v>44</v>
      </c>
      <c r="B16" s="66" t="s">
        <v>87</v>
      </c>
      <c r="C16" s="65" t="s">
        <v>9</v>
      </c>
      <c r="D16" s="68">
        <v>17.552526870000001</v>
      </c>
      <c r="E16" s="68">
        <v>17.310040600000001</v>
      </c>
      <c r="F16" s="67">
        <f t="shared" si="0"/>
        <v>17.431283735000001</v>
      </c>
      <c r="G16" s="68" t="s">
        <v>37</v>
      </c>
      <c r="H16" s="66">
        <v>17.949781188964799</v>
      </c>
      <c r="I16" s="66">
        <v>17.538431915283201</v>
      </c>
      <c r="J16" s="69">
        <f t="shared" si="6"/>
        <v>17.744106552124002</v>
      </c>
      <c r="K16" s="69">
        <f>J16-F16</f>
        <v>0.31282281712400106</v>
      </c>
      <c r="L16" s="69">
        <f>K16-$S$7</f>
        <v>0.25041066928115585</v>
      </c>
      <c r="M16" s="67">
        <f t="shared" si="7"/>
        <v>0.84065708457648691</v>
      </c>
    </row>
    <row r="17" spans="1:13" ht="14.5" customHeight="1" x14ac:dyDescent="0.35">
      <c r="A17" s="65" t="s">
        <v>45</v>
      </c>
      <c r="B17" s="66" t="s">
        <v>87</v>
      </c>
      <c r="C17" s="65" t="s">
        <v>9</v>
      </c>
      <c r="D17" s="68">
        <v>17.828395619999998</v>
      </c>
      <c r="E17" s="68">
        <v>17.27175883</v>
      </c>
      <c r="F17" s="67">
        <f t="shared" si="0"/>
        <v>17.550077224999999</v>
      </c>
      <c r="G17" s="68" t="s">
        <v>37</v>
      </c>
      <c r="H17" s="66">
        <v>17.259090426583999</v>
      </c>
      <c r="I17" s="66">
        <v>17.942632156372099</v>
      </c>
      <c r="J17" s="69">
        <f t="shared" si="6"/>
        <v>17.600861291478047</v>
      </c>
      <c r="K17" s="69">
        <f>J17-F17</f>
        <v>5.0784066478048118E-2</v>
      </c>
      <c r="L17" s="69">
        <f>K17-$S$7</f>
        <v>-1.1628081364797094E-2</v>
      </c>
      <c r="M17" s="67">
        <f t="shared" si="7"/>
        <v>1.0080925408291264</v>
      </c>
    </row>
    <row r="18" spans="1:13" ht="14.5" customHeight="1" x14ac:dyDescent="0.35">
      <c r="A18" s="65" t="s">
        <v>46</v>
      </c>
      <c r="B18" s="66" t="s">
        <v>87</v>
      </c>
      <c r="C18" s="65" t="s">
        <v>9</v>
      </c>
      <c r="D18" s="68">
        <v>18.626791390000001</v>
      </c>
      <c r="E18" s="68">
        <v>18.795264920000001</v>
      </c>
      <c r="F18" s="67">
        <f t="shared" ref="F18:F20" si="8">AVERAGE(D18:E18)</f>
        <v>18.711028155000001</v>
      </c>
      <c r="G18" s="68" t="s">
        <v>37</v>
      </c>
      <c r="H18" s="66">
        <v>17.463017547606999</v>
      </c>
      <c r="I18" s="66">
        <v>18.938765419999999</v>
      </c>
      <c r="J18" s="69">
        <f t="shared" si="6"/>
        <v>18.200891483803499</v>
      </c>
      <c r="K18" s="69">
        <f>J18-F18</f>
        <v>-0.51013667119650208</v>
      </c>
      <c r="L18" s="69">
        <f>K18-$S$7</f>
        <v>-0.57254881903934729</v>
      </c>
      <c r="M18" s="67">
        <f t="shared" si="7"/>
        <v>1.4871486065649762</v>
      </c>
    </row>
    <row r="19" spans="1:13" ht="14.5" customHeight="1" x14ac:dyDescent="0.35">
      <c r="A19" s="65" t="s">
        <v>47</v>
      </c>
      <c r="B19" s="66" t="s">
        <v>87</v>
      </c>
      <c r="C19" s="65" t="s">
        <v>9</v>
      </c>
      <c r="D19" s="68">
        <v>16.391183479999999</v>
      </c>
      <c r="E19" s="68">
        <v>16.195959479999999</v>
      </c>
      <c r="F19" s="67">
        <f t="shared" si="8"/>
        <v>16.293571479999997</v>
      </c>
      <c r="G19" s="68" t="s">
        <v>37</v>
      </c>
      <c r="H19" s="66">
        <v>16.440040588278901</v>
      </c>
      <c r="I19" s="66">
        <v>16.6525368554687</v>
      </c>
      <c r="J19" s="69">
        <f t="shared" ref="J19:J20" si="9">AVERAGE(H19:I19)</f>
        <v>16.5462887218738</v>
      </c>
      <c r="K19" s="69">
        <f>J19-F19</f>
        <v>0.25271724187380329</v>
      </c>
      <c r="L19" s="69">
        <f>K19-$S$7</f>
        <v>0.19030509403095808</v>
      </c>
      <c r="M19" s="67">
        <f t="shared" ref="M19:M20" si="10">2^-L19</f>
        <v>0.87642036066233708</v>
      </c>
    </row>
    <row r="20" spans="1:13" ht="14.5" customHeight="1" x14ac:dyDescent="0.35">
      <c r="A20" s="65" t="s">
        <v>48</v>
      </c>
      <c r="B20" s="66" t="s">
        <v>87</v>
      </c>
      <c r="C20" s="65" t="s">
        <v>9</v>
      </c>
      <c r="D20" s="68">
        <v>17.005915460000001</v>
      </c>
      <c r="E20" s="68">
        <v>16.852716839999999</v>
      </c>
      <c r="F20" s="67">
        <f t="shared" si="8"/>
        <v>16.929316149999998</v>
      </c>
      <c r="G20" s="68" t="s">
        <v>37</v>
      </c>
      <c r="H20" s="66">
        <v>17.070758819589098</v>
      </c>
      <c r="I20" s="66">
        <v>17.818395614673999</v>
      </c>
      <c r="J20" s="69">
        <f t="shared" si="9"/>
        <v>17.444577217131549</v>
      </c>
      <c r="K20" s="69">
        <f>J20-F20</f>
        <v>0.51526106713155073</v>
      </c>
      <c r="L20" s="69">
        <f>K20-$S$7</f>
        <v>0.45284891928870552</v>
      </c>
      <c r="M20" s="67">
        <f t="shared" si="10"/>
        <v>0.73059869441631475</v>
      </c>
    </row>
    <row r="21" spans="1:13" ht="14.5" customHeight="1" x14ac:dyDescent="0.35">
      <c r="A21" s="65" t="s">
        <v>49</v>
      </c>
      <c r="B21" s="66" t="s">
        <v>87</v>
      </c>
      <c r="C21" s="65" t="s">
        <v>9</v>
      </c>
      <c r="D21" s="68">
        <v>17.005915460000001</v>
      </c>
      <c r="E21" s="68">
        <v>16.852716839999999</v>
      </c>
      <c r="F21" s="67">
        <f t="shared" si="0"/>
        <v>16.929316149999998</v>
      </c>
      <c r="G21" s="68" t="s">
        <v>37</v>
      </c>
      <c r="H21" s="66">
        <v>17.070758819589098</v>
      </c>
      <c r="I21" s="66">
        <v>17.818395614673999</v>
      </c>
      <c r="J21" s="69">
        <f t="shared" si="6"/>
        <v>17.444577217131549</v>
      </c>
      <c r="K21" s="69">
        <f>J21-F21</f>
        <v>0.51526106713155073</v>
      </c>
      <c r="L21" s="69">
        <f>K21-$S$7</f>
        <v>0.45284891928870552</v>
      </c>
      <c r="M21" s="67">
        <f t="shared" si="7"/>
        <v>0.73059869441631475</v>
      </c>
    </row>
    <row r="22" spans="1:13" ht="14.5" customHeight="1" x14ac:dyDescent="0.35">
      <c r="A22" s="65" t="s">
        <v>50</v>
      </c>
      <c r="B22" s="66" t="s">
        <v>87</v>
      </c>
      <c r="C22" s="65" t="s">
        <v>9</v>
      </c>
      <c r="D22" s="68">
        <v>17.685899209999999</v>
      </c>
      <c r="E22" s="68">
        <v>17.871380089999999</v>
      </c>
      <c r="F22" s="67">
        <f t="shared" si="0"/>
        <v>17.778639649999999</v>
      </c>
      <c r="G22" s="68" t="s">
        <v>37</v>
      </c>
      <c r="H22" s="66">
        <v>17.697880091552701</v>
      </c>
      <c r="I22" s="66">
        <v>17.888134841918902</v>
      </c>
      <c r="J22" s="69">
        <f t="shared" si="6"/>
        <v>17.793007466735801</v>
      </c>
      <c r="K22" s="69">
        <f>J22-F22</f>
        <v>1.4367816735802563E-2</v>
      </c>
      <c r="L22" s="69">
        <f>K22-$S$7</f>
        <v>-4.8044331107042648E-2</v>
      </c>
      <c r="M22" s="67">
        <f t="shared" si="7"/>
        <v>1.0338625042681528</v>
      </c>
    </row>
    <row r="23" spans="1:13" ht="14.5" customHeight="1" x14ac:dyDescent="0.35">
      <c r="A23" s="65" t="s">
        <v>51</v>
      </c>
      <c r="B23" s="66" t="s">
        <v>88</v>
      </c>
      <c r="C23" s="65" t="s">
        <v>9</v>
      </c>
      <c r="D23" s="68">
        <v>18.17075883</v>
      </c>
      <c r="E23" s="68">
        <v>17.92839562</v>
      </c>
      <c r="F23" s="67">
        <f t="shared" si="0"/>
        <v>18.049577225</v>
      </c>
      <c r="G23" s="68" t="s">
        <v>37</v>
      </c>
      <c r="H23" s="66">
        <v>17.380653762817399</v>
      </c>
      <c r="I23" s="66">
        <v>18.101768493652301</v>
      </c>
      <c r="J23" s="69">
        <f t="shared" si="6"/>
        <v>17.741211128234852</v>
      </c>
      <c r="K23" s="69">
        <f>J23-F23</f>
        <v>-0.30836609676514826</v>
      </c>
      <c r="L23" s="69">
        <f>K23-$S$7</f>
        <v>-0.37077824460799347</v>
      </c>
      <c r="M23" s="67">
        <f t="shared" si="7"/>
        <v>1.2930501630027782</v>
      </c>
    </row>
    <row r="24" spans="1:13" ht="14.5" customHeight="1" x14ac:dyDescent="0.35">
      <c r="A24" s="65" t="s">
        <v>52</v>
      </c>
      <c r="B24" s="66" t="s">
        <v>88</v>
      </c>
      <c r="C24" s="65" t="s">
        <v>9</v>
      </c>
      <c r="D24" s="68">
        <v>16.697501760000002</v>
      </c>
      <c r="E24" s="68">
        <v>16.637231610000001</v>
      </c>
      <c r="F24" s="67">
        <f t="shared" si="0"/>
        <v>16.667366685000001</v>
      </c>
      <c r="G24" s="68" t="s">
        <v>37</v>
      </c>
      <c r="H24" s="66">
        <v>16.390743253615199</v>
      </c>
      <c r="I24" s="66">
        <v>17.0182348419189</v>
      </c>
      <c r="J24" s="69">
        <f t="shared" si="6"/>
        <v>16.704489047767048</v>
      </c>
      <c r="K24" s="69">
        <f>J24-F24</f>
        <v>3.7122362767046724E-2</v>
      </c>
      <c r="L24" s="69">
        <f>K24-$S$7</f>
        <v>-2.5289785075798488E-2</v>
      </c>
      <c r="M24" s="67">
        <f t="shared" si="7"/>
        <v>1.0176840873738282</v>
      </c>
    </row>
    <row r="25" spans="1:13" ht="14.5" customHeight="1" x14ac:dyDescent="0.35">
      <c r="A25" s="65" t="s">
        <v>53</v>
      </c>
      <c r="B25" s="66" t="s">
        <v>88</v>
      </c>
      <c r="C25" s="65" t="s">
        <v>9</v>
      </c>
      <c r="D25" s="68">
        <v>18.868676919999999</v>
      </c>
      <c r="E25" s="68">
        <v>17.721196150000001</v>
      </c>
      <c r="F25" s="67">
        <f t="shared" si="0"/>
        <v>18.294936534999998</v>
      </c>
      <c r="G25" s="68" t="s">
        <v>37</v>
      </c>
      <c r="H25" s="66">
        <v>18.597502654760699</v>
      </c>
      <c r="I25" s="66">
        <v>17.627232597900399</v>
      </c>
      <c r="J25" s="69">
        <f t="shared" si="6"/>
        <v>18.112367626330549</v>
      </c>
      <c r="K25" s="69">
        <f>J25-F25</f>
        <v>-0.18256890866944886</v>
      </c>
      <c r="L25" s="69">
        <f>K25-$S$7</f>
        <v>-0.24498105651229407</v>
      </c>
      <c r="M25" s="67">
        <f t="shared" si="7"/>
        <v>1.1850772100348685</v>
      </c>
    </row>
    <row r="26" spans="1:13" ht="14.5" customHeight="1" x14ac:dyDescent="0.35">
      <c r="A26" s="65" t="s">
        <v>54</v>
      </c>
      <c r="B26" s="66" t="s">
        <v>88</v>
      </c>
      <c r="C26" s="65" t="s">
        <v>9</v>
      </c>
      <c r="D26" s="68">
        <v>18.746791389999999</v>
      </c>
      <c r="E26" s="68">
        <v>18.68526292</v>
      </c>
      <c r="F26" s="67">
        <f t="shared" si="0"/>
        <v>18.716027154999999</v>
      </c>
      <c r="G26" s="68" t="s">
        <v>37</v>
      </c>
      <c r="H26" s="66">
        <v>17.433017547607001</v>
      </c>
      <c r="I26" s="66">
        <v>18.948765430000002</v>
      </c>
      <c r="J26" s="69">
        <f t="shared" si="6"/>
        <v>18.190891488803501</v>
      </c>
      <c r="K26" s="69">
        <f>J26-F26</f>
        <v>-0.52513566619649765</v>
      </c>
      <c r="L26" s="69">
        <f>K26-$S$7</f>
        <v>-0.58754781403934286</v>
      </c>
      <c r="M26" s="67">
        <f t="shared" si="7"/>
        <v>1.5026904138504344</v>
      </c>
    </row>
    <row r="27" spans="1:13" ht="14.5" customHeight="1" x14ac:dyDescent="0.35">
      <c r="A27" s="65" t="s">
        <v>55</v>
      </c>
      <c r="B27" s="66" t="s">
        <v>88</v>
      </c>
      <c r="C27" s="65" t="s">
        <v>9</v>
      </c>
      <c r="D27" s="68">
        <v>16.291183480000001</v>
      </c>
      <c r="E27" s="68">
        <v>16.295999479999999</v>
      </c>
      <c r="F27" s="67">
        <f t="shared" si="0"/>
        <v>16.29359148</v>
      </c>
      <c r="G27" s="68" t="s">
        <v>37</v>
      </c>
      <c r="H27" s="66">
        <v>16.440040588378899</v>
      </c>
      <c r="I27" s="66">
        <v>16.6525268554687</v>
      </c>
      <c r="J27" s="69">
        <f t="shared" si="6"/>
        <v>16.5462837219238</v>
      </c>
      <c r="K27" s="69">
        <f>J27-F27</f>
        <v>0.2526922419237998</v>
      </c>
      <c r="L27" s="69">
        <f>K27-$S$7</f>
        <v>0.19028009408095459</v>
      </c>
      <c r="M27" s="67">
        <f t="shared" si="7"/>
        <v>0.87643554797110157</v>
      </c>
    </row>
    <row r="28" spans="1:13" ht="14.5" customHeight="1" x14ac:dyDescent="0.35">
      <c r="A28" s="65" t="s">
        <v>56</v>
      </c>
      <c r="B28" s="66" t="s">
        <v>88</v>
      </c>
      <c r="C28" s="65" t="s">
        <v>9</v>
      </c>
      <c r="D28" s="68">
        <v>17.652526869999999</v>
      </c>
      <c r="E28" s="68">
        <v>17.4400406</v>
      </c>
      <c r="F28" s="67">
        <f t="shared" si="0"/>
        <v>17.546283734999999</v>
      </c>
      <c r="G28" s="68" t="s">
        <v>37</v>
      </c>
      <c r="H28" s="66">
        <v>17.939781188964801</v>
      </c>
      <c r="I28" s="66">
        <v>17.5544319152832</v>
      </c>
      <c r="J28" s="69">
        <f t="shared" si="6"/>
        <v>17.747106552124002</v>
      </c>
      <c r="K28" s="69">
        <f>J28-F28</f>
        <v>0.20082281712400274</v>
      </c>
      <c r="L28" s="69">
        <f>K28-$S$7</f>
        <v>0.13841066928115753</v>
      </c>
      <c r="M28" s="67">
        <f t="shared" si="7"/>
        <v>0.90851946570615205</v>
      </c>
    </row>
    <row r="29" spans="1:13" ht="14.5" customHeight="1" x14ac:dyDescent="0.35">
      <c r="A29" s="65" t="s">
        <v>57</v>
      </c>
      <c r="B29" s="66" t="s">
        <v>88</v>
      </c>
      <c r="C29" s="65" t="s">
        <v>9</v>
      </c>
      <c r="D29" s="68">
        <v>17.918395619999998</v>
      </c>
      <c r="E29" s="68">
        <v>17.070758829999999</v>
      </c>
      <c r="F29" s="67">
        <f t="shared" si="0"/>
        <v>17.494577225</v>
      </c>
      <c r="G29" s="68" t="s">
        <v>37</v>
      </c>
      <c r="H29" s="66">
        <v>17.259090423583999</v>
      </c>
      <c r="I29" s="66">
        <v>17.936632156372099</v>
      </c>
      <c r="J29" s="69">
        <f t="shared" si="6"/>
        <v>17.597861289978049</v>
      </c>
      <c r="K29" s="69">
        <f>J29-F29</f>
        <v>0.10328406497804821</v>
      </c>
      <c r="L29" s="69">
        <f>K29-$S$7</f>
        <v>4.0871917135202995E-2</v>
      </c>
      <c r="M29" s="67">
        <f t="shared" si="7"/>
        <v>0.9720672845529873</v>
      </c>
    </row>
    <row r="30" spans="1:13" ht="14.5" customHeight="1" x14ac:dyDescent="0.35">
      <c r="A30" s="65" t="s">
        <v>58</v>
      </c>
      <c r="B30" s="66" t="s">
        <v>88</v>
      </c>
      <c r="C30" s="65" t="s">
        <v>9</v>
      </c>
      <c r="D30" s="68">
        <v>16.291183480000001</v>
      </c>
      <c r="E30" s="68">
        <v>16.295999479999999</v>
      </c>
      <c r="F30" s="67">
        <f t="shared" ref="F30:F31" si="11">AVERAGE(D30:E30)</f>
        <v>16.29359148</v>
      </c>
      <c r="G30" s="68" t="s">
        <v>37</v>
      </c>
      <c r="H30" s="66">
        <v>16.440040588378899</v>
      </c>
      <c r="I30" s="66">
        <v>16.6525268554687</v>
      </c>
      <c r="J30" s="69">
        <f t="shared" ref="J30:J31" si="12">AVERAGE(H30:I30)</f>
        <v>16.5462837219238</v>
      </c>
      <c r="K30" s="69">
        <f>J30-F30</f>
        <v>0.2526922419237998</v>
      </c>
      <c r="L30" s="69">
        <f>K30-$S$7</f>
        <v>0.19028009408095459</v>
      </c>
      <c r="M30" s="67">
        <f t="shared" ref="M30:M31" si="13">2^-L30</f>
        <v>0.87643554797110157</v>
      </c>
    </row>
    <row r="31" spans="1:13" ht="14.5" customHeight="1" x14ac:dyDescent="0.35">
      <c r="A31" s="65" t="s">
        <v>59</v>
      </c>
      <c r="B31" s="66" t="s">
        <v>88</v>
      </c>
      <c r="C31" s="65" t="s">
        <v>9</v>
      </c>
      <c r="D31" s="68">
        <v>17.652526869999999</v>
      </c>
      <c r="E31" s="68">
        <v>17.4400406</v>
      </c>
      <c r="F31" s="67">
        <f t="shared" si="11"/>
        <v>17.546283734999999</v>
      </c>
      <c r="G31" s="68" t="s">
        <v>37</v>
      </c>
      <c r="H31" s="66">
        <v>17.939781188964801</v>
      </c>
      <c r="I31" s="66">
        <v>17.5544319152832</v>
      </c>
      <c r="J31" s="69">
        <f t="shared" si="12"/>
        <v>17.747106552124002</v>
      </c>
      <c r="K31" s="69">
        <f>J31-F31</f>
        <v>0.20082281712400274</v>
      </c>
      <c r="L31" s="69">
        <f>K31-$S$7</f>
        <v>0.13841066928115753</v>
      </c>
      <c r="M31" s="67">
        <f t="shared" si="13"/>
        <v>0.90851946570615205</v>
      </c>
    </row>
    <row r="32" spans="1:13" ht="14.5" customHeight="1" x14ac:dyDescent="0.35">
      <c r="A32" s="65" t="s">
        <v>60</v>
      </c>
      <c r="B32" s="66" t="s">
        <v>88</v>
      </c>
      <c r="C32" s="65" t="s">
        <v>9</v>
      </c>
      <c r="D32" s="68">
        <v>17.305915460000001</v>
      </c>
      <c r="E32" s="68">
        <v>16.853716840000001</v>
      </c>
      <c r="F32" s="67">
        <f t="shared" si="0"/>
        <v>17.079816149999999</v>
      </c>
      <c r="G32" s="68" t="s">
        <v>37</v>
      </c>
      <c r="H32" s="66">
        <v>17.160758819580099</v>
      </c>
      <c r="I32" s="66">
        <v>17.848395614624</v>
      </c>
      <c r="J32" s="69">
        <f t="shared" si="6"/>
        <v>17.50457721710205</v>
      </c>
      <c r="K32" s="69">
        <f>J32-F32</f>
        <v>0.4247610671020503</v>
      </c>
      <c r="L32" s="69">
        <f>K32-$S$7</f>
        <v>0.36234891925920509</v>
      </c>
      <c r="M32" s="67">
        <f t="shared" si="7"/>
        <v>0.77789701754174378</v>
      </c>
    </row>
    <row r="33" spans="1:25" ht="14.5" customHeight="1" x14ac:dyDescent="0.35">
      <c r="A33" s="65" t="s">
        <v>91</v>
      </c>
      <c r="B33" s="66" t="s">
        <v>89</v>
      </c>
      <c r="C33" s="65" t="s">
        <v>9</v>
      </c>
      <c r="D33" s="68">
        <v>17.74582921</v>
      </c>
      <c r="E33" s="68">
        <v>17.881380190000002</v>
      </c>
      <c r="F33" s="67">
        <f t="shared" si="0"/>
        <v>17.813604699999999</v>
      </c>
      <c r="G33" s="68" t="s">
        <v>37</v>
      </c>
      <c r="H33" s="66">
        <v>17.697750091552699</v>
      </c>
      <c r="I33" s="66">
        <v>17.883134841918899</v>
      </c>
      <c r="J33" s="69">
        <f t="shared" si="6"/>
        <v>17.790442466735797</v>
      </c>
      <c r="K33" s="69">
        <f>J33-F33</f>
        <v>-2.3162233264201859E-2</v>
      </c>
      <c r="L33" s="69">
        <f>K33-$S$7</f>
        <v>-8.5574381107047071E-2</v>
      </c>
      <c r="M33" s="67">
        <f t="shared" si="7"/>
        <v>1.0611101177376518</v>
      </c>
    </row>
    <row r="34" spans="1:25" ht="14.5" customHeight="1" x14ac:dyDescent="0.35">
      <c r="A34" s="65" t="s">
        <v>92</v>
      </c>
      <c r="B34" s="66" t="s">
        <v>89</v>
      </c>
      <c r="C34" s="65" t="s">
        <v>9</v>
      </c>
      <c r="D34" s="68">
        <v>18.070758829999999</v>
      </c>
      <c r="E34" s="68">
        <v>17.917395620000001</v>
      </c>
      <c r="F34" s="67">
        <f t="shared" si="0"/>
        <v>17.994077224999998</v>
      </c>
      <c r="G34" s="68" t="s">
        <v>37</v>
      </c>
      <c r="H34" s="66">
        <v>17.980653772817401</v>
      </c>
      <c r="I34" s="66">
        <v>18.102768493652299</v>
      </c>
      <c r="J34" s="69">
        <f t="shared" si="6"/>
        <v>18.041711133234848</v>
      </c>
      <c r="K34" s="69">
        <f>J34-F34</f>
        <v>4.7633908234850253E-2</v>
      </c>
      <c r="L34" s="69">
        <f>K34-$S$7</f>
        <v>-1.4778239607994959E-2</v>
      </c>
      <c r="M34" s="67">
        <f t="shared" si="7"/>
        <v>1.0102961393140115</v>
      </c>
    </row>
    <row r="35" spans="1:25" ht="14.5" customHeight="1" x14ac:dyDescent="0.35">
      <c r="A35" s="65" t="s">
        <v>93</v>
      </c>
      <c r="B35" s="66" t="s">
        <v>89</v>
      </c>
      <c r="C35" s="65" t="s">
        <v>9</v>
      </c>
      <c r="D35" s="68">
        <v>16.59750176</v>
      </c>
      <c r="E35" s="68">
        <v>16.627231609999999</v>
      </c>
      <c r="F35" s="67">
        <f t="shared" si="0"/>
        <v>16.612366684999998</v>
      </c>
      <c r="G35" s="68" t="s">
        <v>37</v>
      </c>
      <c r="H35" s="66">
        <v>16.390743255615199</v>
      </c>
      <c r="I35" s="66">
        <v>17.008134841918899</v>
      </c>
      <c r="J35" s="69">
        <f t="shared" si="6"/>
        <v>16.699439048767047</v>
      </c>
      <c r="K35" s="69">
        <f>J35-F35</f>
        <v>8.707236376704941E-2</v>
      </c>
      <c r="L35" s="69">
        <f>K35-$S$7</f>
        <v>2.4660215924204199E-2</v>
      </c>
      <c r="M35" s="67">
        <f t="shared" si="7"/>
        <v>0.98305210008092403</v>
      </c>
    </row>
    <row r="36" spans="1:25" ht="14.5" customHeight="1" x14ac:dyDescent="0.35">
      <c r="A36" s="65" t="s">
        <v>94</v>
      </c>
      <c r="B36" s="66" t="s">
        <v>89</v>
      </c>
      <c r="C36" s="65" t="s">
        <v>9</v>
      </c>
      <c r="D36" s="68">
        <v>18.858676920000001</v>
      </c>
      <c r="E36" s="68">
        <v>17.76119615</v>
      </c>
      <c r="F36" s="67">
        <f t="shared" si="0"/>
        <v>18.309936534999999</v>
      </c>
      <c r="G36" s="68" t="s">
        <v>37</v>
      </c>
      <c r="H36" s="66">
        <v>18.5975017567607</v>
      </c>
      <c r="I36" s="66">
        <v>17.627231397900399</v>
      </c>
      <c r="J36" s="69">
        <f t="shared" si="6"/>
        <v>18.112366577330548</v>
      </c>
      <c r="K36" s="69">
        <f>J36-F36</f>
        <v>-0.19756995766945096</v>
      </c>
      <c r="L36" s="69">
        <f>K36-$S$7</f>
        <v>-0.25998210551229617</v>
      </c>
      <c r="M36" s="67">
        <f t="shared" si="7"/>
        <v>1.1974638517675251</v>
      </c>
    </row>
    <row r="37" spans="1:25" ht="14.5" customHeight="1" x14ac:dyDescent="0.35">
      <c r="A37" s="65" t="s">
        <v>95</v>
      </c>
      <c r="B37" s="66" t="s">
        <v>89</v>
      </c>
      <c r="C37" s="65" t="s">
        <v>9</v>
      </c>
      <c r="D37" s="68">
        <v>18.726791389999999</v>
      </c>
      <c r="E37" s="68">
        <v>18.695262920000001</v>
      </c>
      <c r="F37" s="67">
        <f t="shared" si="0"/>
        <v>18.711027155</v>
      </c>
      <c r="G37" s="68" t="s">
        <v>37</v>
      </c>
      <c r="H37" s="66">
        <v>17.333017547607</v>
      </c>
      <c r="I37" s="66">
        <v>18.93876543</v>
      </c>
      <c r="J37" s="69">
        <f t="shared" si="6"/>
        <v>18.135891488803502</v>
      </c>
      <c r="K37" s="69">
        <f>J37-F37</f>
        <v>-0.57513566619649836</v>
      </c>
      <c r="L37" s="69">
        <f>K37-$S$7</f>
        <v>-0.63754781403934357</v>
      </c>
      <c r="M37" s="67">
        <f t="shared" si="7"/>
        <v>1.5556826768520386</v>
      </c>
    </row>
    <row r="38" spans="1:25" ht="14.5" customHeight="1" x14ac:dyDescent="0.35">
      <c r="A38" s="65" t="s">
        <v>96</v>
      </c>
      <c r="B38" s="66" t="s">
        <v>89</v>
      </c>
      <c r="C38" s="65" t="s">
        <v>9</v>
      </c>
      <c r="D38" s="68">
        <v>17.81839562</v>
      </c>
      <c r="E38" s="68">
        <v>17.070658829999999</v>
      </c>
      <c r="F38" s="67">
        <f t="shared" si="0"/>
        <v>17.444527225000002</v>
      </c>
      <c r="G38" s="68" t="s">
        <v>37</v>
      </c>
      <c r="H38" s="66">
        <v>17.359090423584</v>
      </c>
      <c r="I38" s="66">
        <v>17.936532156372099</v>
      </c>
      <c r="J38" s="69">
        <f>AVERAGE(H38:I38)</f>
        <v>17.647811289978051</v>
      </c>
      <c r="K38" s="69">
        <f>J38-F38</f>
        <v>0.20328406497804963</v>
      </c>
      <c r="L38" s="69">
        <f>K38-$S$7</f>
        <v>0.14087191713520442</v>
      </c>
      <c r="M38" s="67">
        <f>2^-L38</f>
        <v>0.9069708464815337</v>
      </c>
    </row>
    <row r="39" spans="1:25" ht="14.5" customHeight="1" x14ac:dyDescent="0.35">
      <c r="A39" s="65" t="s">
        <v>97</v>
      </c>
      <c r="B39" s="66" t="s">
        <v>89</v>
      </c>
      <c r="C39" s="65" t="s">
        <v>9</v>
      </c>
      <c r="D39" s="68">
        <v>17.20591546</v>
      </c>
      <c r="E39" s="68">
        <v>16.952716840000001</v>
      </c>
      <c r="F39" s="67">
        <f t="shared" si="0"/>
        <v>17.07931615</v>
      </c>
      <c r="G39" s="68" t="s">
        <v>37</v>
      </c>
      <c r="H39" s="66">
        <v>17.110758719580101</v>
      </c>
      <c r="I39" s="66">
        <v>17.718395614624001</v>
      </c>
      <c r="J39" s="69">
        <f>AVERAGE(H39:I39)</f>
        <v>17.414577167102053</v>
      </c>
      <c r="K39" s="69">
        <f>J39-F39</f>
        <v>0.33526101710205225</v>
      </c>
      <c r="L39" s="69">
        <f>K39-$S$7</f>
        <v>0.27284886925920704</v>
      </c>
      <c r="M39" s="67">
        <f>2^-L39</f>
        <v>0.82768351622464031</v>
      </c>
    </row>
    <row r="40" spans="1:25" ht="14.5" customHeight="1" x14ac:dyDescent="0.35">
      <c r="A40" s="65" t="s">
        <v>98</v>
      </c>
      <c r="B40" s="66" t="s">
        <v>89</v>
      </c>
      <c r="C40" s="65" t="s">
        <v>9</v>
      </c>
      <c r="D40" s="68">
        <v>18.726791389999999</v>
      </c>
      <c r="E40" s="68">
        <v>18.695262920000001</v>
      </c>
      <c r="F40" s="67">
        <f t="shared" ref="F40:F41" si="14">AVERAGE(D40:E40)</f>
        <v>18.711027155</v>
      </c>
      <c r="G40" s="68" t="s">
        <v>37</v>
      </c>
      <c r="H40" s="66">
        <v>17.333017547607</v>
      </c>
      <c r="I40" s="66">
        <v>18.93876543</v>
      </c>
      <c r="J40" s="69">
        <f t="shared" ref="J40" si="15">AVERAGE(H40:I40)</f>
        <v>18.135891488803502</v>
      </c>
      <c r="K40" s="69">
        <f>J40-F40</f>
        <v>-0.57513566619649836</v>
      </c>
      <c r="L40" s="69">
        <f>K40-$S$7</f>
        <v>-0.63754781403934357</v>
      </c>
      <c r="M40" s="67">
        <f t="shared" ref="M40" si="16">2^-L40</f>
        <v>1.5556826768520386</v>
      </c>
    </row>
    <row r="41" spans="1:25" ht="14.5" customHeight="1" x14ac:dyDescent="0.35">
      <c r="A41" s="65" t="s">
        <v>99</v>
      </c>
      <c r="B41" s="66" t="s">
        <v>89</v>
      </c>
      <c r="C41" s="65" t="s">
        <v>9</v>
      </c>
      <c r="D41" s="68">
        <v>17.81839562</v>
      </c>
      <c r="E41" s="68">
        <v>17.070658829999999</v>
      </c>
      <c r="F41" s="67">
        <f t="shared" si="14"/>
        <v>17.444527225000002</v>
      </c>
      <c r="G41" s="68" t="s">
        <v>37</v>
      </c>
      <c r="H41" s="66">
        <v>17.359090423584</v>
      </c>
      <c r="I41" s="66">
        <v>17.936532156372099</v>
      </c>
      <c r="J41" s="69">
        <f>AVERAGE(H41:I41)</f>
        <v>17.647811289978051</v>
      </c>
      <c r="K41" s="69">
        <f>J41-F41</f>
        <v>0.20328406497804963</v>
      </c>
      <c r="L41" s="69">
        <f>K41-$S$7</f>
        <v>0.14087191713520442</v>
      </c>
      <c r="M41" s="67">
        <f>2^-L41</f>
        <v>0.9069708464815337</v>
      </c>
    </row>
    <row r="42" spans="1:25" ht="14.5" customHeight="1" x14ac:dyDescent="0.35">
      <c r="A42" s="65" t="s">
        <v>100</v>
      </c>
      <c r="B42" s="66" t="s">
        <v>89</v>
      </c>
      <c r="C42" s="65" t="s">
        <v>9</v>
      </c>
      <c r="D42" s="68">
        <v>17.745899210000001</v>
      </c>
      <c r="E42" s="68">
        <v>17.88138009</v>
      </c>
      <c r="F42" s="67">
        <f t="shared" si="0"/>
        <v>17.813639649999999</v>
      </c>
      <c r="G42" s="68" t="s">
        <v>37</v>
      </c>
      <c r="H42" s="66">
        <v>17.687750091552701</v>
      </c>
      <c r="I42" s="66">
        <v>17.7881348419189</v>
      </c>
      <c r="J42" s="69">
        <f>AVERAGE(H42:I42)</f>
        <v>17.737942466735802</v>
      </c>
      <c r="K42" s="69">
        <f>J42-F42</f>
        <v>-7.569718326419661E-2</v>
      </c>
      <c r="L42" s="69">
        <f>K42-$S$7</f>
        <v>-0.13810933110704182</v>
      </c>
      <c r="M42" s="67">
        <f>2^-L42</f>
        <v>1.1004620020213869</v>
      </c>
    </row>
    <row r="43" spans="1:25" x14ac:dyDescent="0.35">
      <c r="A43" s="65"/>
      <c r="B43" s="66"/>
      <c r="C43" s="65"/>
      <c r="D43" s="65"/>
      <c r="E43" s="65"/>
      <c r="F43" s="67"/>
      <c r="G43" s="68"/>
      <c r="H43" s="66"/>
      <c r="I43" s="66"/>
      <c r="J43" s="69"/>
      <c r="K43" s="69"/>
      <c r="L43" s="69"/>
      <c r="M43" s="67"/>
      <c r="X43" s="28"/>
      <c r="Y43" s="28"/>
    </row>
    <row r="44" spans="1:25" x14ac:dyDescent="0.35">
      <c r="A44" s="65" t="s">
        <v>11</v>
      </c>
      <c r="B44" s="66" t="s">
        <v>86</v>
      </c>
      <c r="C44" s="65" t="s">
        <v>9</v>
      </c>
      <c r="D44" s="66">
        <v>17.440040588378906</v>
      </c>
      <c r="E44" s="66">
        <v>17.65252685546875</v>
      </c>
      <c r="F44" s="67">
        <f t="shared" ref="F44:F55" si="17">AVERAGE(D44:E44)</f>
        <v>17.546283721923828</v>
      </c>
      <c r="G44" s="68" t="s">
        <v>37</v>
      </c>
      <c r="H44" s="66">
        <v>15.3210849761963</v>
      </c>
      <c r="I44" s="66">
        <v>15.9284782403468</v>
      </c>
      <c r="J44" s="69">
        <f t="shared" ref="J44:J73" si="18">AVERAGE(H44:I44)</f>
        <v>15.624781608271551</v>
      </c>
      <c r="K44" s="69">
        <f>J44-F44</f>
        <v>-1.9215021136522772</v>
      </c>
      <c r="L44" s="69">
        <f>K44-$S$7</f>
        <v>-1.9839142614951224</v>
      </c>
      <c r="M44" s="67">
        <f t="shared" ref="M44:M55" si="19">2^-L44</f>
        <v>3.955648576705121</v>
      </c>
      <c r="N44" s="30"/>
      <c r="X44" s="28"/>
      <c r="Y44" s="28"/>
    </row>
    <row r="45" spans="1:25" x14ac:dyDescent="0.35">
      <c r="A45" s="65" t="s">
        <v>21</v>
      </c>
      <c r="B45" s="66" t="s">
        <v>86</v>
      </c>
      <c r="C45" s="65" t="s">
        <v>9</v>
      </c>
      <c r="D45" s="66">
        <v>17.952716827392599</v>
      </c>
      <c r="E45" s="66">
        <v>17.205915451049801</v>
      </c>
      <c r="F45" s="67">
        <f t="shared" si="17"/>
        <v>17.579316139221199</v>
      </c>
      <c r="G45" s="68" t="s">
        <v>37</v>
      </c>
      <c r="H45" s="66">
        <v>15.101362228393601</v>
      </c>
      <c r="I45" s="66">
        <v>15.6262245133323</v>
      </c>
      <c r="J45" s="69">
        <f t="shared" si="18"/>
        <v>15.36379337086295</v>
      </c>
      <c r="K45" s="69">
        <f>J45-F45</f>
        <v>-2.2155227683582481</v>
      </c>
      <c r="L45" s="69">
        <f>K45-$S$7</f>
        <v>-2.2779349162010933</v>
      </c>
      <c r="M45" s="67">
        <f t="shared" si="19"/>
        <v>4.8498324825081562</v>
      </c>
      <c r="N45" s="30"/>
      <c r="Y45" s="28"/>
    </row>
    <row r="46" spans="1:25" x14ac:dyDescent="0.35">
      <c r="A46" s="65" t="s">
        <v>22</v>
      </c>
      <c r="B46" s="66" t="s">
        <v>86</v>
      </c>
      <c r="C46" s="65" t="s">
        <v>9</v>
      </c>
      <c r="D46" s="66">
        <v>17.310901641845703</v>
      </c>
      <c r="E46" s="66">
        <v>17.291183471679688</v>
      </c>
      <c r="F46" s="67">
        <f t="shared" si="17"/>
        <v>17.301042556762695</v>
      </c>
      <c r="G46" s="68" t="s">
        <v>37</v>
      </c>
      <c r="H46" s="66">
        <v>14.318519592285201</v>
      </c>
      <c r="I46" s="66">
        <v>14.0034134841918</v>
      </c>
      <c r="J46" s="69">
        <f t="shared" si="18"/>
        <v>14.160966538238501</v>
      </c>
      <c r="K46" s="69">
        <f>J46-F46</f>
        <v>-3.1400760185241943</v>
      </c>
      <c r="L46" s="69">
        <f>K46-$S$7</f>
        <v>-3.2024881663670395</v>
      </c>
      <c r="M46" s="67">
        <f t="shared" si="19"/>
        <v>9.2054494783181795</v>
      </c>
      <c r="N46" s="30"/>
    </row>
    <row r="47" spans="1:25" ht="14.5" customHeight="1" x14ac:dyDescent="0.35">
      <c r="A47" s="65" t="s">
        <v>23</v>
      </c>
      <c r="B47" s="66" t="s">
        <v>86</v>
      </c>
      <c r="C47" s="65" t="s">
        <v>9</v>
      </c>
      <c r="D47" s="66">
        <v>17.070758819580099</v>
      </c>
      <c r="E47" s="66">
        <v>17.818395614623999</v>
      </c>
      <c r="F47" s="67">
        <f t="shared" si="17"/>
        <v>17.444577217102051</v>
      </c>
      <c r="G47" s="68" t="s">
        <v>37</v>
      </c>
      <c r="H47" s="66">
        <v>15.7228813171387</v>
      </c>
      <c r="I47" s="66">
        <v>16.201768493652299</v>
      </c>
      <c r="J47" s="69">
        <f t="shared" si="18"/>
        <v>15.9623249053955</v>
      </c>
      <c r="K47" s="69">
        <f>J47-F47</f>
        <v>-1.4822523117065511</v>
      </c>
      <c r="L47" s="69">
        <f>K47-$S$7</f>
        <v>-1.5446644595493964</v>
      </c>
      <c r="M47" s="67">
        <f t="shared" si="19"/>
        <v>2.9173620926529877</v>
      </c>
      <c r="N47" s="30"/>
    </row>
    <row r="48" spans="1:25" ht="14.5" customHeight="1" x14ac:dyDescent="0.35">
      <c r="A48" s="65" t="s">
        <v>24</v>
      </c>
      <c r="B48" s="66" t="s">
        <v>86</v>
      </c>
      <c r="C48" s="65" t="s">
        <v>9</v>
      </c>
      <c r="D48" s="66">
        <v>17.440040588379901</v>
      </c>
      <c r="E48" s="66">
        <v>17.236686706543001</v>
      </c>
      <c r="F48" s="67">
        <f t="shared" ref="F48:F50" si="20">AVERAGE(D48:E48)</f>
        <v>17.338363647461449</v>
      </c>
      <c r="G48" s="68" t="s">
        <v>37</v>
      </c>
      <c r="H48" s="66">
        <v>16.219333648681602</v>
      </c>
      <c r="I48" s="66">
        <v>16.828478240966799</v>
      </c>
      <c r="J48" s="69">
        <f t="shared" ref="J48:J50" si="21">AVERAGE(H48:I48)</f>
        <v>16.5239059448242</v>
      </c>
      <c r="K48" s="69">
        <f>J48-F48</f>
        <v>-0.81445770263724881</v>
      </c>
      <c r="L48" s="69">
        <f>K48-$S$7</f>
        <v>-0.87686985048009403</v>
      </c>
      <c r="M48" s="67">
        <f t="shared" ref="M48:M50" si="22">2^-L48</f>
        <v>1.8363866515973233</v>
      </c>
      <c r="N48" s="30"/>
    </row>
    <row r="49" spans="1:34" ht="14.5" customHeight="1" x14ac:dyDescent="0.35">
      <c r="A49" s="65" t="s">
        <v>25</v>
      </c>
      <c r="B49" s="66" t="s">
        <v>86</v>
      </c>
      <c r="C49" s="65" t="s">
        <v>9</v>
      </c>
      <c r="D49" s="66">
        <v>17.581462860107422</v>
      </c>
      <c r="E49" s="66">
        <v>18.743143081665</v>
      </c>
      <c r="F49" s="67">
        <f t="shared" si="20"/>
        <v>18.162302970886209</v>
      </c>
      <c r="G49" s="68" t="s">
        <v>37</v>
      </c>
      <c r="H49" s="66">
        <v>15.3109016418457</v>
      </c>
      <c r="I49" s="66">
        <v>16.0262245178223</v>
      </c>
      <c r="J49" s="69">
        <f t="shared" si="21"/>
        <v>15.668563079834</v>
      </c>
      <c r="K49" s="69">
        <f>J49-F49</f>
        <v>-2.4937398910522095</v>
      </c>
      <c r="L49" s="69">
        <f>K49-$S$7</f>
        <v>-2.5561520388950547</v>
      </c>
      <c r="M49" s="67">
        <f t="shared" si="22"/>
        <v>5.8813691229322238</v>
      </c>
      <c r="N49" s="30"/>
    </row>
    <row r="50" spans="1:34" ht="14.5" customHeight="1" x14ac:dyDescent="0.35">
      <c r="A50" s="65" t="s">
        <v>29</v>
      </c>
      <c r="B50" s="66" t="s">
        <v>86</v>
      </c>
      <c r="C50" s="65" t="s">
        <v>9</v>
      </c>
      <c r="D50" s="66">
        <v>17.952716827392599</v>
      </c>
      <c r="E50" s="66">
        <v>17.205915451049801</v>
      </c>
      <c r="F50" s="67">
        <f t="shared" si="20"/>
        <v>17.579316139221199</v>
      </c>
      <c r="G50" s="68" t="s">
        <v>37</v>
      </c>
      <c r="H50" s="66">
        <v>15.101362228393601</v>
      </c>
      <c r="I50" s="66">
        <v>15.6262245133323</v>
      </c>
      <c r="J50" s="69">
        <f t="shared" si="21"/>
        <v>15.36379337086295</v>
      </c>
      <c r="K50" s="69">
        <f>J50-F50</f>
        <v>-2.2155227683582481</v>
      </c>
      <c r="L50" s="69">
        <f>K50-$S$7</f>
        <v>-2.2779349162010933</v>
      </c>
      <c r="M50" s="67">
        <f t="shared" si="22"/>
        <v>4.8498324825081562</v>
      </c>
      <c r="N50" s="30"/>
    </row>
    <row r="51" spans="1:34" x14ac:dyDescent="0.35">
      <c r="A51" s="65" t="s">
        <v>30</v>
      </c>
      <c r="B51" s="66" t="s">
        <v>86</v>
      </c>
      <c r="C51" s="65" t="s">
        <v>9</v>
      </c>
      <c r="D51" s="66">
        <v>17.390743255615199</v>
      </c>
      <c r="E51" s="66">
        <v>17.99021222</v>
      </c>
      <c r="F51" s="67">
        <f t="shared" si="17"/>
        <v>17.690477737807598</v>
      </c>
      <c r="G51" s="68" t="s">
        <v>37</v>
      </c>
      <c r="H51" s="66">
        <v>16.8813800811768</v>
      </c>
      <c r="I51" s="66">
        <v>16.734589921043899</v>
      </c>
      <c r="J51" s="69">
        <f t="shared" si="18"/>
        <v>16.80798500111035</v>
      </c>
      <c r="K51" s="69">
        <f>J51-F51</f>
        <v>-0.88249273669724815</v>
      </c>
      <c r="L51" s="69">
        <f>K51-$S$7</f>
        <v>-0.94490488454009336</v>
      </c>
      <c r="M51" s="67">
        <f t="shared" si="19"/>
        <v>1.925061964584617</v>
      </c>
      <c r="N51" s="30"/>
    </row>
    <row r="52" spans="1:34" ht="14.5" customHeight="1" x14ac:dyDescent="0.35">
      <c r="A52" s="65" t="s">
        <v>31</v>
      </c>
      <c r="B52" s="66" t="s">
        <v>86</v>
      </c>
      <c r="C52" s="65" t="s">
        <v>9</v>
      </c>
      <c r="D52" s="66">
        <v>17.440040588379901</v>
      </c>
      <c r="E52" s="66">
        <v>17.236686706543001</v>
      </c>
      <c r="F52" s="67">
        <f t="shared" si="17"/>
        <v>17.338363647461449</v>
      </c>
      <c r="G52" s="68" t="s">
        <v>37</v>
      </c>
      <c r="H52" s="66">
        <v>16.219333648681602</v>
      </c>
      <c r="I52" s="66">
        <v>16.828478240966799</v>
      </c>
      <c r="J52" s="69">
        <f t="shared" si="18"/>
        <v>16.5239059448242</v>
      </c>
      <c r="K52" s="69">
        <f>J52-F52</f>
        <v>-0.81445770263724881</v>
      </c>
      <c r="L52" s="69">
        <f>K52-$S$7</f>
        <v>-0.87686985048009403</v>
      </c>
      <c r="M52" s="67">
        <f t="shared" si="19"/>
        <v>1.8363866515973233</v>
      </c>
      <c r="N52" s="30"/>
    </row>
    <row r="53" spans="1:34" x14ac:dyDescent="0.35">
      <c r="A53" s="65" t="s">
        <v>61</v>
      </c>
      <c r="B53" s="66" t="s">
        <v>86</v>
      </c>
      <c r="C53" s="65" t="s">
        <v>9</v>
      </c>
      <c r="D53" s="66">
        <v>17.581462860107422</v>
      </c>
      <c r="E53" s="66">
        <v>18.743143081665</v>
      </c>
      <c r="F53" s="67">
        <f t="shared" si="17"/>
        <v>18.162302970886209</v>
      </c>
      <c r="G53" s="68" t="s">
        <v>37</v>
      </c>
      <c r="H53" s="66">
        <v>15.3109016418457</v>
      </c>
      <c r="I53" s="66">
        <v>16.0262245178223</v>
      </c>
      <c r="J53" s="69">
        <f t="shared" si="18"/>
        <v>15.668563079834</v>
      </c>
      <c r="K53" s="69">
        <f>J53-F53</f>
        <v>-2.4937398910522095</v>
      </c>
      <c r="L53" s="69">
        <f>K53-$S$7</f>
        <v>-2.5561520388950547</v>
      </c>
      <c r="M53" s="67">
        <f t="shared" si="19"/>
        <v>5.8813691229322238</v>
      </c>
      <c r="N53" s="30"/>
    </row>
    <row r="54" spans="1:34" ht="15.5" customHeight="1" x14ac:dyDescent="0.35">
      <c r="A54" s="65" t="s">
        <v>62</v>
      </c>
      <c r="B54" s="66" t="s">
        <v>87</v>
      </c>
      <c r="C54" s="65" t="s">
        <v>9</v>
      </c>
      <c r="D54" s="66">
        <v>17.847650527954102</v>
      </c>
      <c r="E54" s="66">
        <v>17.254289627075195</v>
      </c>
      <c r="F54" s="67">
        <f t="shared" si="17"/>
        <v>17.550970077514648</v>
      </c>
      <c r="G54" s="68" t="s">
        <v>37</v>
      </c>
      <c r="H54" s="66">
        <v>14.6609287261963</v>
      </c>
      <c r="I54" s="66">
        <v>14.254189627075201</v>
      </c>
      <c r="J54" s="69">
        <f t="shared" si="18"/>
        <v>14.457559176635751</v>
      </c>
      <c r="K54" s="69">
        <f>J54-F54</f>
        <v>-3.0934109008788973</v>
      </c>
      <c r="L54" s="69">
        <f>K54-$S$7</f>
        <v>-3.1558230487217425</v>
      </c>
      <c r="M54" s="67">
        <f t="shared" si="19"/>
        <v>8.9124559975556163</v>
      </c>
      <c r="N54" s="30"/>
    </row>
    <row r="55" spans="1:34" ht="15.75" customHeight="1" x14ac:dyDescent="0.35">
      <c r="A55" s="65" t="s">
        <v>63</v>
      </c>
      <c r="B55" s="66" t="s">
        <v>87</v>
      </c>
      <c r="C55" s="65" t="s">
        <v>9</v>
      </c>
      <c r="D55" s="66">
        <v>18.3210849761963</v>
      </c>
      <c r="E55" s="66">
        <v>18.9284782409668</v>
      </c>
      <c r="F55" s="67">
        <f t="shared" si="17"/>
        <v>18.62478160858155</v>
      </c>
      <c r="G55" s="68" t="s">
        <v>37</v>
      </c>
      <c r="H55" s="66">
        <v>16.259090423583999</v>
      </c>
      <c r="I55" s="66">
        <v>16.936432156372099</v>
      </c>
      <c r="J55" s="69">
        <f t="shared" si="18"/>
        <v>16.597761289978049</v>
      </c>
      <c r="K55" s="69">
        <f>J55-F55</f>
        <v>-2.0270203186035012</v>
      </c>
      <c r="L55" s="69">
        <f>K55-$S$7</f>
        <v>-2.0894324664463464</v>
      </c>
      <c r="M55" s="67">
        <f t="shared" si="19"/>
        <v>4.2558062331928292</v>
      </c>
      <c r="N55" s="30"/>
      <c r="AG55" s="29"/>
      <c r="AH55" s="29"/>
    </row>
    <row r="56" spans="1:34" ht="15.75" customHeight="1" x14ac:dyDescent="0.35">
      <c r="A56" s="65" t="s">
        <v>64</v>
      </c>
      <c r="B56" s="66" t="s">
        <v>87</v>
      </c>
      <c r="C56" s="65" t="s">
        <v>9</v>
      </c>
      <c r="D56" s="66">
        <v>17.4400405883788</v>
      </c>
      <c r="E56" s="66">
        <v>17.6525268554287</v>
      </c>
      <c r="F56" s="67">
        <f t="shared" ref="F56:F78" si="23">AVERAGE(D56:E56)</f>
        <v>17.546283721903748</v>
      </c>
      <c r="G56" s="68" t="s">
        <v>37</v>
      </c>
      <c r="H56" s="66">
        <v>15.3210849761993</v>
      </c>
      <c r="I56" s="66">
        <v>15.928428240966801</v>
      </c>
      <c r="J56" s="69">
        <f t="shared" si="18"/>
        <v>15.62475660858305</v>
      </c>
      <c r="K56" s="69">
        <f>J56-F56</f>
        <v>-1.9215271133206979</v>
      </c>
      <c r="L56" s="69">
        <f>K56-$S$7</f>
        <v>-1.9839392611635431</v>
      </c>
      <c r="M56" s="67">
        <f t="shared" ref="M56:M78" si="24">2^-L56</f>
        <v>3.9557171225563317</v>
      </c>
      <c r="N56" s="30"/>
      <c r="AG56" s="28"/>
      <c r="AH56" s="28"/>
    </row>
    <row r="57" spans="1:34" ht="15.75" customHeight="1" x14ac:dyDescent="0.35">
      <c r="A57" s="65" t="s">
        <v>65</v>
      </c>
      <c r="B57" s="66" t="s">
        <v>87</v>
      </c>
      <c r="C57" s="65" t="s">
        <v>9</v>
      </c>
      <c r="D57" s="66">
        <v>17.952716827192599</v>
      </c>
      <c r="E57" s="66">
        <v>17.205915452049801</v>
      </c>
      <c r="F57" s="67">
        <f t="shared" si="23"/>
        <v>17.579316139621199</v>
      </c>
      <c r="G57" s="68" t="s">
        <v>37</v>
      </c>
      <c r="H57" s="66">
        <v>15.1013632283936</v>
      </c>
      <c r="I57" s="66">
        <v>15.626224237822299</v>
      </c>
      <c r="J57" s="69">
        <f t="shared" si="18"/>
        <v>15.363793733107951</v>
      </c>
      <c r="K57" s="69">
        <f>J57-F57</f>
        <v>-2.2155224065132479</v>
      </c>
      <c r="L57" s="69">
        <f>K57-$S$7</f>
        <v>-2.2779345543560932</v>
      </c>
      <c r="M57" s="67">
        <f t="shared" si="24"/>
        <v>4.8498312661128917</v>
      </c>
      <c r="N57" s="30"/>
    </row>
    <row r="58" spans="1:34" ht="15.75" customHeight="1" x14ac:dyDescent="0.35">
      <c r="A58" s="65" t="s">
        <v>66</v>
      </c>
      <c r="B58" s="66" t="s">
        <v>87</v>
      </c>
      <c r="C58" s="65" t="s">
        <v>9</v>
      </c>
      <c r="D58" s="66">
        <v>17.310901641745701</v>
      </c>
      <c r="E58" s="66">
        <v>17.2911834715797</v>
      </c>
      <c r="F58" s="67">
        <f t="shared" si="23"/>
        <v>17.301042556662701</v>
      </c>
      <c r="G58" s="68" t="s">
        <v>37</v>
      </c>
      <c r="H58" s="66">
        <v>14.3185195922822</v>
      </c>
      <c r="I58" s="66">
        <v>14.2181348419189</v>
      </c>
      <c r="J58" s="69">
        <f t="shared" si="18"/>
        <v>14.26832721710055</v>
      </c>
      <c r="K58" s="69">
        <f>J58-F58</f>
        <v>-3.0327153395621504</v>
      </c>
      <c r="L58" s="69">
        <f>K58-$S$7</f>
        <v>-3.0951274874049957</v>
      </c>
      <c r="M58" s="67">
        <f t="shared" si="24"/>
        <v>8.5452783562065644</v>
      </c>
      <c r="N58" s="30"/>
    </row>
    <row r="59" spans="1:34" ht="15.75" customHeight="1" x14ac:dyDescent="0.35">
      <c r="A59" s="65" t="s">
        <v>67</v>
      </c>
      <c r="B59" s="66" t="s">
        <v>87</v>
      </c>
      <c r="C59" s="65" t="s">
        <v>9</v>
      </c>
      <c r="D59" s="66">
        <v>17.070758819581101</v>
      </c>
      <c r="E59" s="66">
        <v>17.818395614614001</v>
      </c>
      <c r="F59" s="67">
        <f t="shared" si="23"/>
        <v>17.444577217097553</v>
      </c>
      <c r="G59" s="68" t="s">
        <v>37</v>
      </c>
      <c r="H59" s="66">
        <v>15.7221413171387</v>
      </c>
      <c r="I59" s="66">
        <v>16.311768493652298</v>
      </c>
      <c r="J59" s="69">
        <f t="shared" si="18"/>
        <v>16.016954905395501</v>
      </c>
      <c r="K59" s="69">
        <f>J59-F59</f>
        <v>-1.4276223117020521</v>
      </c>
      <c r="L59" s="69">
        <f>K59-$S$7</f>
        <v>-1.4900344595448973</v>
      </c>
      <c r="M59" s="67">
        <f t="shared" si="24"/>
        <v>2.8089568441156341</v>
      </c>
      <c r="N59" s="30"/>
    </row>
    <row r="60" spans="1:34" ht="15.75" customHeight="1" x14ac:dyDescent="0.35">
      <c r="A60" s="65" t="s">
        <v>68</v>
      </c>
      <c r="B60" s="66" t="s">
        <v>87</v>
      </c>
      <c r="C60" s="65" t="s">
        <v>9</v>
      </c>
      <c r="D60" s="66">
        <v>17.952716827192599</v>
      </c>
      <c r="E60" s="66">
        <v>17.205915452049801</v>
      </c>
      <c r="F60" s="67">
        <f t="shared" ref="F60:F62" si="25">AVERAGE(D60:E60)</f>
        <v>17.579316139621199</v>
      </c>
      <c r="G60" s="68" t="s">
        <v>37</v>
      </c>
      <c r="H60" s="66">
        <v>15.1013632283936</v>
      </c>
      <c r="I60" s="66">
        <v>15.626224237822299</v>
      </c>
      <c r="J60" s="69">
        <f t="shared" ref="J60:J62" si="26">AVERAGE(H60:I60)</f>
        <v>15.363793733107951</v>
      </c>
      <c r="K60" s="69">
        <f>J60-F60</f>
        <v>-2.2155224065132479</v>
      </c>
      <c r="L60" s="69">
        <f>K60-$S$7</f>
        <v>-2.2779345543560932</v>
      </c>
      <c r="M60" s="67">
        <f t="shared" ref="M60:M62" si="27">2^-L60</f>
        <v>4.8498312661128917</v>
      </c>
      <c r="N60" s="30"/>
    </row>
    <row r="61" spans="1:34" ht="15.75" customHeight="1" x14ac:dyDescent="0.35">
      <c r="A61" s="65" t="s">
        <v>69</v>
      </c>
      <c r="B61" s="66" t="s">
        <v>87</v>
      </c>
      <c r="C61" s="65" t="s">
        <v>9</v>
      </c>
      <c r="D61" s="66">
        <v>17.310901641745701</v>
      </c>
      <c r="E61" s="66">
        <v>17.2911834715797</v>
      </c>
      <c r="F61" s="67">
        <f t="shared" si="25"/>
        <v>17.301042556662701</v>
      </c>
      <c r="G61" s="68" t="s">
        <v>37</v>
      </c>
      <c r="H61" s="66">
        <v>14.3185195922822</v>
      </c>
      <c r="I61" s="66">
        <v>14.2181348419189</v>
      </c>
      <c r="J61" s="69">
        <f t="shared" si="26"/>
        <v>14.26832721710055</v>
      </c>
      <c r="K61" s="69">
        <f>J61-F61</f>
        <v>-3.0327153395621504</v>
      </c>
      <c r="L61" s="69">
        <f>K61-$S$7</f>
        <v>-3.0951274874049957</v>
      </c>
      <c r="M61" s="67">
        <f t="shared" si="27"/>
        <v>8.5452783562065644</v>
      </c>
      <c r="N61" s="30"/>
    </row>
    <row r="62" spans="1:34" ht="15.75" customHeight="1" x14ac:dyDescent="0.35">
      <c r="A62" s="65" t="s">
        <v>70</v>
      </c>
      <c r="B62" s="66" t="s">
        <v>87</v>
      </c>
      <c r="C62" s="65" t="s">
        <v>9</v>
      </c>
      <c r="D62" s="66">
        <v>17.847650527954102</v>
      </c>
      <c r="E62" s="66">
        <v>17.254289627075195</v>
      </c>
      <c r="F62" s="67">
        <f t="shared" si="25"/>
        <v>17.550970077514648</v>
      </c>
      <c r="G62" s="68" t="s">
        <v>37</v>
      </c>
      <c r="H62" s="66">
        <v>14.6609287261963</v>
      </c>
      <c r="I62" s="66">
        <v>14.254189627075201</v>
      </c>
      <c r="J62" s="69">
        <f t="shared" si="26"/>
        <v>14.457559176635751</v>
      </c>
      <c r="K62" s="69">
        <f>J62-F62</f>
        <v>-3.0934109008788973</v>
      </c>
      <c r="L62" s="69">
        <f>K62-$S$7</f>
        <v>-3.1558230487217425</v>
      </c>
      <c r="M62" s="67">
        <f t="shared" si="27"/>
        <v>8.9124559975556163</v>
      </c>
      <c r="N62" s="30"/>
    </row>
    <row r="63" spans="1:34" ht="15.75" customHeight="1" x14ac:dyDescent="0.35">
      <c r="A63" s="65" t="s">
        <v>71</v>
      </c>
      <c r="B63" s="66" t="s">
        <v>87</v>
      </c>
      <c r="C63" s="65" t="s">
        <v>9</v>
      </c>
      <c r="D63" s="66">
        <v>17.3907432556252</v>
      </c>
      <c r="E63" s="66">
        <v>17.990214219999999</v>
      </c>
      <c r="F63" s="67">
        <f t="shared" si="23"/>
        <v>17.690478737812597</v>
      </c>
      <c r="G63" s="68" t="s">
        <v>37</v>
      </c>
      <c r="H63" s="66">
        <v>16.2413800811768</v>
      </c>
      <c r="I63" s="66">
        <v>16.745299200439501</v>
      </c>
      <c r="J63" s="69">
        <f t="shared" si="18"/>
        <v>16.493339640808152</v>
      </c>
      <c r="K63" s="69">
        <f>J63-F63</f>
        <v>-1.1971390970044453</v>
      </c>
      <c r="L63" s="69">
        <f>K63-$S$7</f>
        <v>-1.2595512448472905</v>
      </c>
      <c r="M63" s="67">
        <f t="shared" si="24"/>
        <v>2.3942125655165118</v>
      </c>
      <c r="N63" s="30"/>
    </row>
    <row r="64" spans="1:34" ht="15.75" customHeight="1" x14ac:dyDescent="0.35">
      <c r="A64" s="65" t="s">
        <v>72</v>
      </c>
      <c r="B64" s="66" t="s">
        <v>88</v>
      </c>
      <c r="C64" s="65" t="s">
        <v>9</v>
      </c>
      <c r="D64" s="66">
        <v>17.440040588278901</v>
      </c>
      <c r="E64" s="66">
        <v>17.236686716543002</v>
      </c>
      <c r="F64" s="67">
        <f t="shared" si="23"/>
        <v>17.338363652410951</v>
      </c>
      <c r="G64" s="68" t="s">
        <v>37</v>
      </c>
      <c r="H64" s="66">
        <v>16.1193336486816</v>
      </c>
      <c r="I64" s="66">
        <v>16.028478240966798</v>
      </c>
      <c r="J64" s="69">
        <f t="shared" si="18"/>
        <v>16.073905944824197</v>
      </c>
      <c r="K64" s="69">
        <f>J64-F64</f>
        <v>-1.2644577075867538</v>
      </c>
      <c r="L64" s="69">
        <f>K64-$S$7</f>
        <v>-1.326869855429599</v>
      </c>
      <c r="M64" s="67">
        <f t="shared" si="24"/>
        <v>2.5085781016546198</v>
      </c>
      <c r="N64" s="30"/>
    </row>
    <row r="65" spans="1:25" ht="15.75" customHeight="1" x14ac:dyDescent="0.35">
      <c r="A65" s="65" t="s">
        <v>73</v>
      </c>
      <c r="B65" s="66" t="s">
        <v>88</v>
      </c>
      <c r="C65" s="65" t="s">
        <v>9</v>
      </c>
      <c r="D65" s="66">
        <v>17.581462860117401</v>
      </c>
      <c r="E65" s="66">
        <v>18.743143082665</v>
      </c>
      <c r="F65" s="67">
        <f t="shared" si="23"/>
        <v>18.162302971391199</v>
      </c>
      <c r="G65" s="68" t="s">
        <v>37</v>
      </c>
      <c r="H65" s="66">
        <v>15.320901641845699</v>
      </c>
      <c r="I65" s="66">
        <v>16.636224517822299</v>
      </c>
      <c r="J65" s="69">
        <f t="shared" si="18"/>
        <v>15.978563079834</v>
      </c>
      <c r="K65" s="69">
        <f>J65-F65</f>
        <v>-2.1837398915571988</v>
      </c>
      <c r="L65" s="69">
        <f>K65-$S$7</f>
        <v>-2.246152039400044</v>
      </c>
      <c r="M65" s="67">
        <f t="shared" si="24"/>
        <v>4.7441579376173504</v>
      </c>
      <c r="N65" s="30"/>
      <c r="Y65" s="28"/>
    </row>
    <row r="66" spans="1:25" ht="15.75" customHeight="1" x14ac:dyDescent="0.35">
      <c r="A66" s="65" t="s">
        <v>74</v>
      </c>
      <c r="B66" s="66" t="s">
        <v>88</v>
      </c>
      <c r="C66" s="65" t="s">
        <v>9</v>
      </c>
      <c r="D66" s="66">
        <v>17.847651527954099</v>
      </c>
      <c r="E66" s="66">
        <v>17.254289627175201</v>
      </c>
      <c r="F66" s="67">
        <f t="shared" si="23"/>
        <v>17.550970577564648</v>
      </c>
      <c r="G66" s="68" t="s">
        <v>37</v>
      </c>
      <c r="H66" s="66">
        <v>14.660928726186301</v>
      </c>
      <c r="I66" s="66">
        <v>14.254289627175201</v>
      </c>
      <c r="J66" s="69">
        <f t="shared" si="18"/>
        <v>14.457609176680752</v>
      </c>
      <c r="K66" s="69">
        <f>J66-F66</f>
        <v>-3.0933614008838966</v>
      </c>
      <c r="L66" s="69">
        <f>K66-$S$7</f>
        <v>-3.1557735487267418</v>
      </c>
      <c r="M66" s="67">
        <f t="shared" si="24"/>
        <v>8.91215020946699</v>
      </c>
      <c r="N66" s="30"/>
      <c r="Y66" s="28"/>
    </row>
    <row r="67" spans="1:25" x14ac:dyDescent="0.35">
      <c r="A67" s="65" t="s">
        <v>75</v>
      </c>
      <c r="B67" s="66" t="s">
        <v>88</v>
      </c>
      <c r="C67" s="65" t="s">
        <v>9</v>
      </c>
      <c r="D67" s="66">
        <v>18.321084976195301</v>
      </c>
      <c r="E67" s="66">
        <v>18.928478240965799</v>
      </c>
      <c r="F67" s="67">
        <f t="shared" si="23"/>
        <v>18.624781608580548</v>
      </c>
      <c r="G67" s="68" t="s">
        <v>37</v>
      </c>
      <c r="H67" s="66">
        <v>16.259090423543999</v>
      </c>
      <c r="I67" s="66">
        <v>16.936632156372099</v>
      </c>
      <c r="J67" s="69">
        <f t="shared" si="18"/>
        <v>16.597861289958047</v>
      </c>
      <c r="K67" s="69">
        <f>J67-F67</f>
        <v>-2.0269203186225013</v>
      </c>
      <c r="L67" s="69">
        <f>K67-$S$7</f>
        <v>-2.0893324664653465</v>
      </c>
      <c r="M67" s="67">
        <f t="shared" si="24"/>
        <v>4.255511253463057</v>
      </c>
      <c r="N67" s="30"/>
      <c r="Y67" s="28"/>
    </row>
    <row r="68" spans="1:25" x14ac:dyDescent="0.35">
      <c r="A68" s="65" t="s">
        <v>76</v>
      </c>
      <c r="B68" s="66" t="s">
        <v>88</v>
      </c>
      <c r="C68" s="65" t="s">
        <v>9</v>
      </c>
      <c r="D68" s="66">
        <v>17.440041588278898</v>
      </c>
      <c r="E68" s="66">
        <v>17.6525268552687</v>
      </c>
      <c r="F68" s="67">
        <f t="shared" si="23"/>
        <v>17.546284221773799</v>
      </c>
      <c r="G68" s="68" t="s">
        <v>37</v>
      </c>
      <c r="H68" s="66">
        <v>15.321084972396299</v>
      </c>
      <c r="I68" s="66">
        <v>15.828478240966801</v>
      </c>
      <c r="J68" s="69">
        <f t="shared" si="18"/>
        <v>15.574781606681551</v>
      </c>
      <c r="K68" s="69">
        <f>J68-F68</f>
        <v>-1.9715026150922483</v>
      </c>
      <c r="L68" s="69">
        <f>K68-$S$7</f>
        <v>-2.0339147629350935</v>
      </c>
      <c r="M68" s="67">
        <f t="shared" si="24"/>
        <v>4.0951456458623756</v>
      </c>
      <c r="N68" s="30"/>
      <c r="Y68" s="28"/>
    </row>
    <row r="69" spans="1:25" x14ac:dyDescent="0.35">
      <c r="A69" s="65" t="s">
        <v>77</v>
      </c>
      <c r="B69" s="66" t="s">
        <v>88</v>
      </c>
      <c r="C69" s="65" t="s">
        <v>9</v>
      </c>
      <c r="D69" s="66">
        <v>17.9537168273927</v>
      </c>
      <c r="E69" s="66">
        <v>17.205985451049798</v>
      </c>
      <c r="F69" s="67">
        <f t="shared" si="23"/>
        <v>17.579851139221248</v>
      </c>
      <c r="G69" s="68" t="s">
        <v>37</v>
      </c>
      <c r="H69" s="66">
        <v>15.101362228392601</v>
      </c>
      <c r="I69" s="66">
        <v>15.6266245178223</v>
      </c>
      <c r="J69" s="69">
        <f t="shared" si="18"/>
        <v>15.363993373107451</v>
      </c>
      <c r="K69" s="69">
        <f>J69-F69</f>
        <v>-2.2158577661137961</v>
      </c>
      <c r="L69" s="69">
        <f>K69-$S$7</f>
        <v>-2.2782699139566414</v>
      </c>
      <c r="M69" s="67">
        <f t="shared" si="24"/>
        <v>4.8509587577034692</v>
      </c>
      <c r="N69" s="30"/>
      <c r="Y69" s="28"/>
    </row>
    <row r="70" spans="1:25" x14ac:dyDescent="0.35">
      <c r="A70" s="65" t="s">
        <v>78</v>
      </c>
      <c r="B70" s="66" t="s">
        <v>88</v>
      </c>
      <c r="C70" s="65" t="s">
        <v>9</v>
      </c>
      <c r="D70" s="66">
        <v>18.321084976195301</v>
      </c>
      <c r="E70" s="66">
        <v>18.928478240965799</v>
      </c>
      <c r="F70" s="67">
        <f t="shared" ref="F70:F71" si="28">AVERAGE(D70:E70)</f>
        <v>18.624781608580548</v>
      </c>
      <c r="G70" s="68" t="s">
        <v>37</v>
      </c>
      <c r="H70" s="66">
        <v>16.259090423543999</v>
      </c>
      <c r="I70" s="66">
        <v>16.936632156372099</v>
      </c>
      <c r="J70" s="69">
        <f t="shared" ref="J70:J71" si="29">AVERAGE(H70:I70)</f>
        <v>16.597861289958047</v>
      </c>
      <c r="K70" s="69">
        <f>J70-F70</f>
        <v>-2.0269203186225013</v>
      </c>
      <c r="L70" s="69">
        <f>K70-$S$7</f>
        <v>-2.0893324664653465</v>
      </c>
      <c r="M70" s="67">
        <f t="shared" ref="M70:M71" si="30">2^-L70</f>
        <v>4.255511253463057</v>
      </c>
      <c r="N70" s="30"/>
      <c r="Y70" s="28"/>
    </row>
    <row r="71" spans="1:25" x14ac:dyDescent="0.35">
      <c r="A71" s="65" t="s">
        <v>79</v>
      </c>
      <c r="B71" s="66" t="s">
        <v>88</v>
      </c>
      <c r="C71" s="65" t="s">
        <v>9</v>
      </c>
      <c r="D71" s="66">
        <v>17.0704588195801</v>
      </c>
      <c r="E71" s="66">
        <v>17.818393614624</v>
      </c>
      <c r="F71" s="67">
        <f t="shared" si="28"/>
        <v>17.444426217102048</v>
      </c>
      <c r="G71" s="68" t="s">
        <v>37</v>
      </c>
      <c r="H71" s="66">
        <v>15.622881317138701</v>
      </c>
      <c r="I71" s="66">
        <v>16.5017684936523</v>
      </c>
      <c r="J71" s="69">
        <f t="shared" si="29"/>
        <v>16.062324905395499</v>
      </c>
      <c r="K71" s="69">
        <f>J71-F71</f>
        <v>-1.382101311706549</v>
      </c>
      <c r="L71" s="69">
        <f>K71-$S$7</f>
        <v>-1.4445134595493943</v>
      </c>
      <c r="M71" s="67">
        <f t="shared" si="30"/>
        <v>2.7217101973874733</v>
      </c>
      <c r="N71" s="30"/>
      <c r="Y71" s="28"/>
    </row>
    <row r="72" spans="1:25" ht="15.75" customHeight="1" x14ac:dyDescent="0.35">
      <c r="A72" s="65" t="s">
        <v>80</v>
      </c>
      <c r="B72" s="66" t="s">
        <v>88</v>
      </c>
      <c r="C72" s="65" t="s">
        <v>9</v>
      </c>
      <c r="D72" s="66">
        <v>17.310902641845701</v>
      </c>
      <c r="E72" s="66">
        <v>17.3911834716797</v>
      </c>
      <c r="F72" s="67">
        <f t="shared" si="23"/>
        <v>17.351043056762698</v>
      </c>
      <c r="G72" s="68" t="s">
        <v>37</v>
      </c>
      <c r="H72" s="66">
        <v>14.3185195924585</v>
      </c>
      <c r="I72" s="66">
        <v>14.008134841918899</v>
      </c>
      <c r="J72" s="69">
        <f t="shared" si="18"/>
        <v>14.1633272171887</v>
      </c>
      <c r="K72" s="69">
        <f>J72-F72</f>
        <v>-3.1877158395739986</v>
      </c>
      <c r="L72" s="69">
        <f>K72-$S$7</f>
        <v>-3.2501279874168438</v>
      </c>
      <c r="M72" s="67">
        <f t="shared" si="24"/>
        <v>9.5145009531343998</v>
      </c>
      <c r="N72" s="30"/>
      <c r="X72" s="28"/>
      <c r="Y72" s="28"/>
    </row>
    <row r="73" spans="1:25" ht="15.75" customHeight="1" x14ac:dyDescent="0.35">
      <c r="A73" s="65" t="s">
        <v>81</v>
      </c>
      <c r="B73" s="66" t="s">
        <v>88</v>
      </c>
      <c r="C73" s="65" t="s">
        <v>9</v>
      </c>
      <c r="D73" s="66">
        <v>17.0704588195801</v>
      </c>
      <c r="E73" s="66">
        <v>17.818393614624</v>
      </c>
      <c r="F73" s="67">
        <f t="shared" si="23"/>
        <v>17.444426217102048</v>
      </c>
      <c r="G73" s="68" t="s">
        <v>37</v>
      </c>
      <c r="H73" s="66">
        <v>15.622881317138701</v>
      </c>
      <c r="I73" s="66">
        <v>16.5017684936523</v>
      </c>
      <c r="J73" s="69">
        <f t="shared" si="18"/>
        <v>16.062324905395499</v>
      </c>
      <c r="K73" s="69">
        <f>J73-F73</f>
        <v>-1.382101311706549</v>
      </c>
      <c r="L73" s="69">
        <f>K73-$S$7</f>
        <v>-1.4445134595493943</v>
      </c>
      <c r="M73" s="67">
        <f t="shared" si="24"/>
        <v>2.7217101973874733</v>
      </c>
      <c r="N73" s="30"/>
      <c r="X73" s="28"/>
      <c r="Y73" s="28"/>
    </row>
    <row r="74" spans="1:25" ht="15.75" customHeight="1" x14ac:dyDescent="0.35">
      <c r="A74" s="65" t="s">
        <v>101</v>
      </c>
      <c r="B74" s="66" t="s">
        <v>89</v>
      </c>
      <c r="C74" s="65" t="s">
        <v>9</v>
      </c>
      <c r="D74" s="66">
        <v>17.390743255611099</v>
      </c>
      <c r="E74" s="66">
        <v>17.991212220000001</v>
      </c>
      <c r="F74" s="67">
        <f t="shared" si="23"/>
        <v>17.69097773780555</v>
      </c>
      <c r="G74" s="68" t="s">
        <v>37</v>
      </c>
      <c r="H74" s="66">
        <v>16.841380081176801</v>
      </c>
      <c r="I74" s="66">
        <v>16.785899200439498</v>
      </c>
      <c r="J74" s="69">
        <f t="shared" ref="J74:J80" si="31">AVERAGE(H74:I74)</f>
        <v>16.813639640808148</v>
      </c>
      <c r="K74" s="69">
        <f>J74-F74</f>
        <v>-0.87733809699740206</v>
      </c>
      <c r="L74" s="69">
        <f>K74-$S$7</f>
        <v>-0.93975024484024727</v>
      </c>
      <c r="M74" s="67">
        <f t="shared" si="24"/>
        <v>1.9181961373817535</v>
      </c>
      <c r="N74" s="30"/>
      <c r="X74" s="28"/>
      <c r="Y74" s="28"/>
    </row>
    <row r="75" spans="1:25" ht="15.75" customHeight="1" x14ac:dyDescent="0.35">
      <c r="A75" s="65" t="s">
        <v>102</v>
      </c>
      <c r="B75" s="66" t="s">
        <v>89</v>
      </c>
      <c r="C75" s="65" t="s">
        <v>9</v>
      </c>
      <c r="D75" s="66">
        <v>17.4200405883789</v>
      </c>
      <c r="E75" s="66">
        <v>17.236786706543</v>
      </c>
      <c r="F75" s="67">
        <f t="shared" si="23"/>
        <v>17.328413647460948</v>
      </c>
      <c r="G75" s="68" t="s">
        <v>37</v>
      </c>
      <c r="H75" s="66">
        <v>16.239333648681601</v>
      </c>
      <c r="I75" s="66">
        <v>16.938478240966798</v>
      </c>
      <c r="J75" s="69">
        <f t="shared" si="31"/>
        <v>16.588905944824198</v>
      </c>
      <c r="K75" s="69">
        <f>J75-F75</f>
        <v>-0.73950770263675025</v>
      </c>
      <c r="L75" s="69">
        <f>K75-$S$7</f>
        <v>-0.80191985047959546</v>
      </c>
      <c r="M75" s="67">
        <f t="shared" si="24"/>
        <v>1.7434196199847021</v>
      </c>
      <c r="N75" s="30"/>
    </row>
    <row r="76" spans="1:25" ht="15.75" customHeight="1" x14ac:dyDescent="0.35">
      <c r="A76" s="65" t="s">
        <v>103</v>
      </c>
      <c r="B76" s="66" t="s">
        <v>89</v>
      </c>
      <c r="C76" s="65" t="s">
        <v>9</v>
      </c>
      <c r="D76" s="66">
        <v>17.5814618601074</v>
      </c>
      <c r="E76" s="66">
        <v>18.743142081664999</v>
      </c>
      <c r="F76" s="67">
        <f t="shared" si="23"/>
        <v>18.162301970886197</v>
      </c>
      <c r="G76" s="68" t="s">
        <v>37</v>
      </c>
      <c r="H76" s="66">
        <v>15.3139016418457</v>
      </c>
      <c r="I76" s="66">
        <v>16.626224317822299</v>
      </c>
      <c r="J76" s="69">
        <f t="shared" si="31"/>
        <v>15.970062979833999</v>
      </c>
      <c r="K76" s="69">
        <f>J76-F76</f>
        <v>-2.1922389910521982</v>
      </c>
      <c r="L76" s="69">
        <f>K76-$S$7</f>
        <v>-2.2546511388950434</v>
      </c>
      <c r="M76" s="67">
        <f t="shared" si="24"/>
        <v>4.7721888596250706</v>
      </c>
      <c r="N76" s="30"/>
    </row>
    <row r="77" spans="1:25" ht="15.75" customHeight="1" x14ac:dyDescent="0.35">
      <c r="A77" s="65" t="s">
        <v>104</v>
      </c>
      <c r="B77" s="66" t="s">
        <v>89</v>
      </c>
      <c r="C77" s="65" t="s">
        <v>9</v>
      </c>
      <c r="D77" s="66">
        <v>17.847650517954101</v>
      </c>
      <c r="E77" s="66">
        <v>17.254189627075199</v>
      </c>
      <c r="F77" s="67">
        <f t="shared" si="23"/>
        <v>17.55092007251465</v>
      </c>
      <c r="G77" s="68" t="s">
        <v>37</v>
      </c>
      <c r="H77" s="66">
        <v>14.660928724963</v>
      </c>
      <c r="I77" s="66">
        <v>14.254289627075201</v>
      </c>
      <c r="J77" s="69">
        <f t="shared" si="31"/>
        <v>14.457609176019101</v>
      </c>
      <c r="K77" s="69">
        <f>J77-F77</f>
        <v>-3.0933108964955487</v>
      </c>
      <c r="L77" s="69">
        <f>K77-$S$7</f>
        <v>-3.1557230443383939</v>
      </c>
      <c r="M77" s="67">
        <f t="shared" si="24"/>
        <v>8.9118382275136589</v>
      </c>
      <c r="N77" s="30"/>
    </row>
    <row r="78" spans="1:25" ht="15.75" customHeight="1" x14ac:dyDescent="0.35">
      <c r="A78" s="65" t="s">
        <v>105</v>
      </c>
      <c r="B78" s="66" t="s">
        <v>89</v>
      </c>
      <c r="C78" s="65" t="s">
        <v>9</v>
      </c>
      <c r="D78" s="66">
        <v>18.321184976196299</v>
      </c>
      <c r="E78" s="66">
        <v>18.928438240966798</v>
      </c>
      <c r="F78" s="67">
        <f t="shared" si="23"/>
        <v>18.624811608581549</v>
      </c>
      <c r="G78" s="68" t="s">
        <v>37</v>
      </c>
      <c r="H78" s="66">
        <v>16.251090423583999</v>
      </c>
      <c r="I78" s="66">
        <v>16.5366321563721</v>
      </c>
      <c r="J78" s="69">
        <f t="shared" si="31"/>
        <v>16.393861289978048</v>
      </c>
      <c r="K78" s="69">
        <f>J78-F78</f>
        <v>-2.2309503186035009</v>
      </c>
      <c r="L78" s="69">
        <f>K78-$S$7</f>
        <v>-2.2933624664463461</v>
      </c>
      <c r="M78" s="67">
        <f t="shared" si="24"/>
        <v>4.9019727572762219</v>
      </c>
      <c r="N78" s="30"/>
    </row>
    <row r="79" spans="1:25" ht="15.75" customHeight="1" x14ac:dyDescent="0.35">
      <c r="A79" s="65" t="s">
        <v>106</v>
      </c>
      <c r="B79" s="66" t="s">
        <v>89</v>
      </c>
      <c r="C79" s="65" t="s">
        <v>9</v>
      </c>
      <c r="D79" s="66">
        <v>17.897650527954099</v>
      </c>
      <c r="E79" s="66">
        <v>17.324289627075199</v>
      </c>
      <c r="F79" s="67">
        <f>AVERAGE(D79:E79)</f>
        <v>17.610970077514651</v>
      </c>
      <c r="G79" s="68" t="s">
        <v>37</v>
      </c>
      <c r="H79" s="66">
        <v>14.4609287261963</v>
      </c>
      <c r="I79" s="66">
        <v>14.3542896270752</v>
      </c>
      <c r="J79" s="69">
        <f t="shared" si="31"/>
        <v>14.40760917663575</v>
      </c>
      <c r="K79" s="69">
        <f>J79-F79</f>
        <v>-3.2033609008789004</v>
      </c>
      <c r="L79" s="69">
        <f>K79-$S$7</f>
        <v>-3.2657730487217456</v>
      </c>
      <c r="M79" s="67">
        <f>2^-L79</f>
        <v>9.618240820563484</v>
      </c>
      <c r="N79" s="30"/>
    </row>
    <row r="80" spans="1:25" ht="15.75" customHeight="1" x14ac:dyDescent="0.35">
      <c r="A80" s="65" t="s">
        <v>107</v>
      </c>
      <c r="B80" s="66" t="s">
        <v>89</v>
      </c>
      <c r="C80" s="65" t="s">
        <v>9</v>
      </c>
      <c r="D80" s="66">
        <v>18.351084976196301</v>
      </c>
      <c r="E80" s="66">
        <v>18.918478240966799</v>
      </c>
      <c r="F80" s="67">
        <f>AVERAGE(D80:E80)</f>
        <v>18.634781608581548</v>
      </c>
      <c r="G80" s="68" t="s">
        <v>37</v>
      </c>
      <c r="H80" s="66">
        <v>16.259090423183999</v>
      </c>
      <c r="I80" s="66">
        <v>16.336632156372101</v>
      </c>
      <c r="J80" s="69">
        <f t="shared" si="31"/>
        <v>16.297861289778048</v>
      </c>
      <c r="K80" s="69">
        <f>J80-F80</f>
        <v>-2.3369203188035002</v>
      </c>
      <c r="L80" s="69">
        <f>K80-$S$7</f>
        <v>-2.3993324666463454</v>
      </c>
      <c r="M80" s="67">
        <f>2^-L80</f>
        <v>5.2755900687570296</v>
      </c>
      <c r="N80" s="30"/>
    </row>
    <row r="81" spans="1:14" ht="15.75" customHeight="1" x14ac:dyDescent="0.35">
      <c r="A81" s="65" t="s">
        <v>108</v>
      </c>
      <c r="B81" s="66" t="s">
        <v>89</v>
      </c>
      <c r="C81" s="65" t="s">
        <v>9</v>
      </c>
      <c r="D81" s="66">
        <v>17.450040588378901</v>
      </c>
      <c r="E81" s="66">
        <v>17.653526855468701</v>
      </c>
      <c r="F81" s="67">
        <f>AVERAGE(D81:E81)</f>
        <v>17.551783721923801</v>
      </c>
      <c r="G81" s="68" t="s">
        <v>37</v>
      </c>
      <c r="H81" s="66">
        <v>15.7210849761963</v>
      </c>
      <c r="I81" s="66">
        <v>15.9284782409668</v>
      </c>
      <c r="J81" s="69">
        <f>AVERAGE(H81:I81)</f>
        <v>15.824781608581549</v>
      </c>
      <c r="K81" s="69">
        <f>J81-F81</f>
        <v>-1.7270021133422517</v>
      </c>
      <c r="L81" s="69">
        <f>K81-$S$7</f>
        <v>-1.7894142611850969</v>
      </c>
      <c r="M81" s="67">
        <f>2^-L81</f>
        <v>3.4567451906534012</v>
      </c>
      <c r="N81" s="30"/>
    </row>
    <row r="82" spans="1:14" ht="15.75" customHeight="1" x14ac:dyDescent="0.35">
      <c r="A82" s="65" t="s">
        <v>109</v>
      </c>
      <c r="B82" s="66" t="s">
        <v>89</v>
      </c>
      <c r="C82" s="65" t="s">
        <v>9</v>
      </c>
      <c r="D82" s="66">
        <v>17.847650517954101</v>
      </c>
      <c r="E82" s="66">
        <v>17.254189627075199</v>
      </c>
      <c r="F82" s="67">
        <f t="shared" ref="F82" si="32">AVERAGE(D82:E82)</f>
        <v>17.55092007251465</v>
      </c>
      <c r="G82" s="68" t="s">
        <v>37</v>
      </c>
      <c r="H82" s="66">
        <v>14.660928724963</v>
      </c>
      <c r="I82" s="66">
        <v>14.254289627075201</v>
      </c>
      <c r="J82" s="69">
        <f t="shared" ref="J82:J83" si="33">AVERAGE(H82:I82)</f>
        <v>14.457609176019101</v>
      </c>
      <c r="K82" s="69">
        <f>J82-F82</f>
        <v>-3.0933108964955487</v>
      </c>
      <c r="L82" s="69">
        <f>K82-$S$7</f>
        <v>-3.1557230443383939</v>
      </c>
      <c r="M82" s="67">
        <f t="shared" ref="M82" si="34">2^-L82</f>
        <v>8.9118382275136589</v>
      </c>
      <c r="N82" s="30"/>
    </row>
    <row r="83" spans="1:14" ht="15.75" customHeight="1" x14ac:dyDescent="0.35">
      <c r="A83" s="65" t="s">
        <v>110</v>
      </c>
      <c r="B83" s="66" t="s">
        <v>89</v>
      </c>
      <c r="C83" s="65" t="s">
        <v>9</v>
      </c>
      <c r="D83" s="66">
        <v>18.351084976196301</v>
      </c>
      <c r="E83" s="66">
        <v>18.918478240966799</v>
      </c>
      <c r="F83" s="67">
        <f>AVERAGE(D83:E83)</f>
        <v>18.634781608581548</v>
      </c>
      <c r="G83" s="68" t="s">
        <v>37</v>
      </c>
      <c r="H83" s="66">
        <v>16.259090423183999</v>
      </c>
      <c r="I83" s="66">
        <v>16.336632156372101</v>
      </c>
      <c r="J83" s="69">
        <f t="shared" si="33"/>
        <v>16.297861289778048</v>
      </c>
      <c r="K83" s="69">
        <f>J83-F83</f>
        <v>-2.3369203188035002</v>
      </c>
      <c r="L83" s="69">
        <f>K83-$S$7</f>
        <v>-2.3993324666463454</v>
      </c>
      <c r="M83" s="67">
        <f>2^-L83</f>
        <v>5.2755900687570296</v>
      </c>
      <c r="N83" s="30"/>
    </row>
    <row r="84" spans="1:14" ht="15.75" customHeight="1" x14ac:dyDescent="0.35"/>
    <row r="85" spans="1:14" ht="15.75" customHeight="1" x14ac:dyDescent="0.35"/>
    <row r="86" spans="1:14" ht="15.75" customHeight="1" x14ac:dyDescent="0.35"/>
    <row r="87" spans="1:14" ht="15.75" customHeight="1" x14ac:dyDescent="0.35"/>
    <row r="88" spans="1:14" ht="15.75" customHeight="1" x14ac:dyDescent="0.35"/>
    <row r="89" spans="1:14" ht="15.75" customHeight="1" x14ac:dyDescent="0.35"/>
    <row r="90" spans="1:14" ht="15.75" customHeight="1" x14ac:dyDescent="0.35"/>
    <row r="91" spans="1:14" ht="15.75" customHeight="1" x14ac:dyDescent="0.35"/>
    <row r="92" spans="1:14" ht="15.75" customHeight="1" x14ac:dyDescent="0.35"/>
    <row r="93" spans="1:14" ht="15.75" customHeight="1" x14ac:dyDescent="0.35"/>
    <row r="94" spans="1:14" ht="15.75" customHeight="1" x14ac:dyDescent="0.35"/>
    <row r="95" spans="1:14" ht="15.75" customHeight="1" x14ac:dyDescent="0.35"/>
  </sheetData>
  <mergeCells count="9">
    <mergeCell ref="H1:I2"/>
    <mergeCell ref="J1:J2"/>
    <mergeCell ref="K1:M1"/>
    <mergeCell ref="AB4:AB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A367-07DE-4DA4-AF5D-8A61D6D3E670}">
  <dimension ref="A1:AK95"/>
  <sheetViews>
    <sheetView zoomScale="70" zoomScaleNormal="70" workbookViewId="0">
      <selection activeCell="E15" sqref="E15"/>
    </sheetView>
  </sheetViews>
  <sheetFormatPr defaultColWidth="14.453125" defaultRowHeight="14.5" x14ac:dyDescent="0.35"/>
  <cols>
    <col min="1" max="1" width="12.1796875" style="42" bestFit="1" customWidth="1"/>
    <col min="2" max="2" width="18" style="42" bestFit="1" customWidth="1"/>
    <col min="3" max="3" width="11.1796875" style="42" customWidth="1"/>
    <col min="4" max="4" width="11.54296875" style="42" customWidth="1"/>
    <col min="5" max="5" width="12.26953125" style="42" customWidth="1"/>
    <col min="6" max="6" width="8.453125" style="42" bestFit="1" customWidth="1"/>
    <col min="7" max="7" width="9.81640625" style="42" customWidth="1"/>
    <col min="8" max="8" width="11.08984375" style="42" customWidth="1"/>
    <col min="9" max="9" width="9.1796875" style="42" customWidth="1"/>
    <col min="10" max="10" width="8.453125" style="42" bestFit="1" customWidth="1"/>
    <col min="11" max="12" width="8" style="42" bestFit="1" customWidth="1"/>
    <col min="13" max="13" width="11" style="42" bestFit="1" customWidth="1"/>
    <col min="14" max="16384" width="14.453125" style="42"/>
  </cols>
  <sheetData>
    <row r="1" spans="1:37" ht="36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7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Q2" s="9"/>
      <c r="R2" s="43" t="s">
        <v>39</v>
      </c>
      <c r="S2" s="44" t="s">
        <v>38</v>
      </c>
    </row>
    <row r="3" spans="1:37" ht="14.5" customHeight="1" x14ac:dyDescent="0.35">
      <c r="A3" s="65" t="s">
        <v>15</v>
      </c>
      <c r="B3" s="66" t="s">
        <v>86</v>
      </c>
      <c r="C3" s="65" t="s">
        <v>9</v>
      </c>
      <c r="D3" s="66">
        <v>16.726791381835938</v>
      </c>
      <c r="E3" s="66">
        <v>16.191015243530273</v>
      </c>
      <c r="F3" s="67">
        <f t="shared" ref="F3:F42" si="0">AVERAGE(D3:E3)</f>
        <v>16.458903312683105</v>
      </c>
      <c r="G3" s="68" t="s">
        <v>36</v>
      </c>
      <c r="H3" s="66">
        <v>17.65696324104</v>
      </c>
      <c r="I3" s="66">
        <v>18.291183571679699</v>
      </c>
      <c r="J3" s="69">
        <f>AVERAGE(H3:I3)</f>
        <v>17.97407340635985</v>
      </c>
      <c r="K3" s="69">
        <f>J3-F3</f>
        <v>1.515170093676744</v>
      </c>
      <c r="L3" s="69">
        <f>K3-$S$7</f>
        <v>0.94365167504837966</v>
      </c>
      <c r="M3" s="67">
        <f>2^-L3</f>
        <v>0.51991523100658621</v>
      </c>
      <c r="R3" s="45"/>
      <c r="S3" s="45"/>
    </row>
    <row r="4" spans="1:37" x14ac:dyDescent="0.35">
      <c r="A4" s="65" t="s">
        <v>16</v>
      </c>
      <c r="B4" s="66" t="s">
        <v>86</v>
      </c>
      <c r="C4" s="65" t="s">
        <v>9</v>
      </c>
      <c r="D4" s="66">
        <v>18.108963012695298</v>
      </c>
      <c r="E4" s="66">
        <v>18.4782810211182</v>
      </c>
      <c r="F4" s="67">
        <f t="shared" si="0"/>
        <v>18.293622016906749</v>
      </c>
      <c r="G4" s="68" t="s">
        <v>36</v>
      </c>
      <c r="H4" s="66">
        <v>18.6637363443838</v>
      </c>
      <c r="I4" s="66">
        <v>18.236686406543001</v>
      </c>
      <c r="J4" s="69">
        <f t="shared" ref="J4:J14" si="1">AVERAGE(H4:I4)</f>
        <v>18.4502113754634</v>
      </c>
      <c r="K4" s="69">
        <f>J4-F4</f>
        <v>0.15658935855665135</v>
      </c>
      <c r="L4" s="69">
        <f>K4-$S$7</f>
        <v>-0.41492906007171304</v>
      </c>
      <c r="M4" s="67">
        <f t="shared" ref="M4:M14" si="2">2^-L4</f>
        <v>1.3332331179921102</v>
      </c>
      <c r="Q4" s="46" t="s">
        <v>10</v>
      </c>
      <c r="R4" s="47">
        <f>AVERAGE(M3:M42)</f>
        <v>1.0694875485572382</v>
      </c>
      <c r="S4" s="48">
        <f>AVERAGE(M44:M81)</f>
        <v>0.36727482779057363</v>
      </c>
      <c r="V4" s="49"/>
      <c r="X4" s="49"/>
      <c r="Y4" s="49"/>
      <c r="Z4" s="46"/>
      <c r="AB4" s="50"/>
      <c r="AG4" s="46"/>
      <c r="AH4" s="48"/>
    </row>
    <row r="5" spans="1:37" ht="14.5" customHeight="1" x14ac:dyDescent="0.35">
      <c r="A5" s="65" t="s">
        <v>17</v>
      </c>
      <c r="B5" s="66" t="s">
        <v>86</v>
      </c>
      <c r="C5" s="65" t="s">
        <v>9</v>
      </c>
      <c r="D5" s="66">
        <v>16.29595947265625</v>
      </c>
      <c r="E5" s="66">
        <v>17.291183471679688</v>
      </c>
      <c r="F5" s="67">
        <f t="shared" si="0"/>
        <v>16.793571472167969</v>
      </c>
      <c r="G5" s="68" t="s">
        <v>36</v>
      </c>
      <c r="H5" s="66">
        <v>17.2959594736562</v>
      </c>
      <c r="I5" s="66">
        <v>18.051780709683602</v>
      </c>
      <c r="J5" s="69">
        <f t="shared" si="1"/>
        <v>17.673870091669901</v>
      </c>
      <c r="K5" s="69">
        <f>J5-F5</f>
        <v>0.88029861950193222</v>
      </c>
      <c r="L5" s="69">
        <f>K5-$S$7</f>
        <v>0.30878020087356783</v>
      </c>
      <c r="M5" s="67">
        <f t="shared" si="2"/>
        <v>0.80732406349557417</v>
      </c>
      <c r="Q5" s="46" t="s">
        <v>12</v>
      </c>
      <c r="R5" s="47">
        <f>STDEV(M3:M42)</f>
        <v>0.38374244290403364</v>
      </c>
      <c r="S5" s="48">
        <f>STDEV(M44:M81)</f>
        <v>0.41725090530403264</v>
      </c>
      <c r="V5" s="49"/>
      <c r="X5" s="49"/>
      <c r="Y5" s="49"/>
      <c r="Z5" s="46"/>
      <c r="AB5" s="24"/>
      <c r="AG5" s="46"/>
      <c r="AH5" s="46"/>
    </row>
    <row r="6" spans="1:37" x14ac:dyDescent="0.35">
      <c r="A6" s="65" t="s">
        <v>18</v>
      </c>
      <c r="B6" s="66" t="s">
        <v>86</v>
      </c>
      <c r="C6" s="65" t="s">
        <v>9</v>
      </c>
      <c r="D6" s="66">
        <v>18.070758819580099</v>
      </c>
      <c r="E6" s="66">
        <v>18.818395614623999</v>
      </c>
      <c r="F6" s="67">
        <f t="shared" si="0"/>
        <v>18.444577217102051</v>
      </c>
      <c r="G6" s="68" t="s">
        <v>36</v>
      </c>
      <c r="H6" s="66">
        <v>18.942895889282202</v>
      </c>
      <c r="I6" s="66">
        <v>18.205915451049901</v>
      </c>
      <c r="J6" s="69">
        <f t="shared" si="1"/>
        <v>18.574405670166051</v>
      </c>
      <c r="K6" s="69">
        <f>J6-F6</f>
        <v>0.12982845306400037</v>
      </c>
      <c r="L6" s="69">
        <f>K6-$S$7</f>
        <v>-0.44168996556436402</v>
      </c>
      <c r="M6" s="67">
        <f t="shared" si="2"/>
        <v>1.3581943778989347</v>
      </c>
      <c r="Q6" s="46" t="s">
        <v>13</v>
      </c>
      <c r="R6" s="42">
        <f>R5/SQRT(10)</f>
        <v>0.12135001544538654</v>
      </c>
      <c r="S6" s="42">
        <f>S5/SQRT(10)</f>
        <v>0.13194632165279743</v>
      </c>
      <c r="V6" s="49"/>
      <c r="W6" s="49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9"/>
      <c r="AI6" s="49"/>
      <c r="AJ6" s="49"/>
      <c r="AK6" s="49"/>
    </row>
    <row r="7" spans="1:37" ht="14.5" customHeight="1" x14ac:dyDescent="0.35">
      <c r="A7" s="65" t="s">
        <v>19</v>
      </c>
      <c r="B7" s="66" t="s">
        <v>86</v>
      </c>
      <c r="C7" s="65" t="s">
        <v>9</v>
      </c>
      <c r="D7" s="66">
        <v>17.440040588378906</v>
      </c>
      <c r="E7" s="66">
        <v>17.65252685546875</v>
      </c>
      <c r="F7" s="67">
        <f t="shared" si="0"/>
        <v>17.546283721923828</v>
      </c>
      <c r="G7" s="68" t="s">
        <v>36</v>
      </c>
      <c r="H7" s="66">
        <v>17.219333648681641</v>
      </c>
      <c r="I7" s="66">
        <v>19.928478940966802</v>
      </c>
      <c r="J7" s="69">
        <f t="shared" si="1"/>
        <v>18.573906294824219</v>
      </c>
      <c r="K7" s="69">
        <f>J7-F7</f>
        <v>1.0276225729003912</v>
      </c>
      <c r="L7" s="69">
        <f>K7-$S$7</f>
        <v>0.45610415427202677</v>
      </c>
      <c r="M7" s="67">
        <f t="shared" si="2"/>
        <v>0.72895206136852564</v>
      </c>
      <c r="Q7" s="42" t="s">
        <v>14</v>
      </c>
      <c r="S7" s="48">
        <f>AVERAGE(K3:K42)</f>
        <v>0.57151841862836439</v>
      </c>
      <c r="V7" s="49"/>
      <c r="W7" s="49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9"/>
      <c r="AI7" s="49"/>
      <c r="AJ7" s="49"/>
      <c r="AK7" s="49"/>
    </row>
    <row r="8" spans="1:37" x14ac:dyDescent="0.35">
      <c r="A8" s="65" t="s">
        <v>20</v>
      </c>
      <c r="B8" s="66" t="s">
        <v>86</v>
      </c>
      <c r="C8" s="65" t="s">
        <v>9</v>
      </c>
      <c r="D8" s="66">
        <v>18.952716827392599</v>
      </c>
      <c r="E8" s="66">
        <v>18.205915451049801</v>
      </c>
      <c r="F8" s="67">
        <f t="shared" si="0"/>
        <v>18.579316139221199</v>
      </c>
      <c r="G8" s="68" t="s">
        <v>36</v>
      </c>
      <c r="H8" s="66">
        <v>18.3109016418457</v>
      </c>
      <c r="I8" s="66">
        <v>18.626224517822902</v>
      </c>
      <c r="J8" s="69">
        <f t="shared" si="1"/>
        <v>18.468563079834301</v>
      </c>
      <c r="K8" s="69">
        <f>J8-F8</f>
        <v>-0.11075305938689795</v>
      </c>
      <c r="L8" s="69">
        <f>K8-$S$7</f>
        <v>-0.68227147801526233</v>
      </c>
      <c r="M8" s="67">
        <f t="shared" si="2"/>
        <v>1.6046642607435573</v>
      </c>
      <c r="V8" s="49"/>
      <c r="W8" s="49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9"/>
      <c r="AJ8" s="49"/>
      <c r="AK8" s="49"/>
    </row>
    <row r="9" spans="1:37" x14ac:dyDescent="0.35">
      <c r="A9" s="65" t="s">
        <v>16</v>
      </c>
      <c r="B9" s="66" t="s">
        <v>86</v>
      </c>
      <c r="C9" s="65" t="s">
        <v>9</v>
      </c>
      <c r="D9" s="66">
        <v>18.108963012695298</v>
      </c>
      <c r="E9" s="66">
        <v>18.4782810211182</v>
      </c>
      <c r="F9" s="67">
        <f t="shared" ref="F9:F11" si="3">AVERAGE(D9:E9)</f>
        <v>18.293622016906749</v>
      </c>
      <c r="G9" s="68" t="s">
        <v>36</v>
      </c>
      <c r="H9" s="66">
        <v>18.6637363443838</v>
      </c>
      <c r="I9" s="66">
        <v>18.236686406543001</v>
      </c>
      <c r="J9" s="69">
        <f t="shared" ref="J9:J11" si="4">AVERAGE(H9:I9)</f>
        <v>18.4502113754634</v>
      </c>
      <c r="K9" s="69">
        <f>J9-F9</f>
        <v>0.15658935855665135</v>
      </c>
      <c r="L9" s="69">
        <f>K9-$S$7</f>
        <v>-0.41492906007171304</v>
      </c>
      <c r="M9" s="67">
        <f t="shared" ref="M9:M11" si="5">2^-L9</f>
        <v>1.3332331179921102</v>
      </c>
      <c r="V9" s="49"/>
      <c r="W9" s="49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9"/>
      <c r="AJ9" s="49"/>
      <c r="AK9" s="49"/>
    </row>
    <row r="10" spans="1:37" x14ac:dyDescent="0.35">
      <c r="A10" s="65" t="s">
        <v>17</v>
      </c>
      <c r="B10" s="66" t="s">
        <v>86</v>
      </c>
      <c r="C10" s="65" t="s">
        <v>9</v>
      </c>
      <c r="D10" s="66">
        <v>16.29595947265625</v>
      </c>
      <c r="E10" s="66">
        <v>17.291183471679688</v>
      </c>
      <c r="F10" s="67">
        <f t="shared" si="3"/>
        <v>16.793571472167969</v>
      </c>
      <c r="G10" s="68" t="s">
        <v>36</v>
      </c>
      <c r="H10" s="66">
        <v>17.2959594736562</v>
      </c>
      <c r="I10" s="66">
        <v>18.051780709683602</v>
      </c>
      <c r="J10" s="69">
        <f t="shared" si="4"/>
        <v>17.673870091669901</v>
      </c>
      <c r="K10" s="69">
        <f>J10-F10</f>
        <v>0.88029861950193222</v>
      </c>
      <c r="L10" s="69">
        <f>K10-$S$7</f>
        <v>0.30878020087356783</v>
      </c>
      <c r="M10" s="67">
        <f t="shared" si="5"/>
        <v>0.80732406349557417</v>
      </c>
      <c r="V10" s="49"/>
      <c r="W10" s="49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9"/>
      <c r="AJ10" s="49"/>
      <c r="AK10" s="49"/>
    </row>
    <row r="11" spans="1:37" x14ac:dyDescent="0.35">
      <c r="A11" s="65" t="s">
        <v>19</v>
      </c>
      <c r="B11" s="66" t="s">
        <v>86</v>
      </c>
      <c r="C11" s="65" t="s">
        <v>9</v>
      </c>
      <c r="D11" s="66">
        <v>17.440040588378906</v>
      </c>
      <c r="E11" s="66">
        <v>17.65252685546875</v>
      </c>
      <c r="F11" s="67">
        <f t="shared" si="3"/>
        <v>17.546283721923828</v>
      </c>
      <c r="G11" s="68" t="s">
        <v>36</v>
      </c>
      <c r="H11" s="66">
        <v>17.219333648681641</v>
      </c>
      <c r="I11" s="66">
        <v>19.928478940966802</v>
      </c>
      <c r="J11" s="69">
        <f t="shared" si="4"/>
        <v>18.573906294824219</v>
      </c>
      <c r="K11" s="69">
        <f>J11-F11</f>
        <v>1.0276225729003912</v>
      </c>
      <c r="L11" s="69">
        <f>K11-$S$7</f>
        <v>0.45610415427202677</v>
      </c>
      <c r="M11" s="67">
        <f t="shared" si="5"/>
        <v>0.72895206136852564</v>
      </c>
      <c r="V11" s="49"/>
      <c r="W11" s="49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9"/>
      <c r="AJ11" s="49"/>
      <c r="AK11" s="49"/>
    </row>
    <row r="12" spans="1:37" ht="14.5" customHeight="1" x14ac:dyDescent="0.35">
      <c r="A12" s="65" t="s">
        <v>26</v>
      </c>
      <c r="B12" s="66" t="s">
        <v>86</v>
      </c>
      <c r="C12" s="65" t="s">
        <v>9</v>
      </c>
      <c r="D12" s="66">
        <v>18.8813800811768</v>
      </c>
      <c r="E12" s="66">
        <v>16.745899200439453</v>
      </c>
      <c r="F12" s="67">
        <f t="shared" si="0"/>
        <v>17.813639640808127</v>
      </c>
      <c r="G12" s="68" t="s">
        <v>36</v>
      </c>
      <c r="H12" s="66">
        <v>18.390743255615401</v>
      </c>
      <c r="I12" s="66">
        <v>19.008134841918899</v>
      </c>
      <c r="J12" s="69">
        <f t="shared" si="1"/>
        <v>18.69943904876715</v>
      </c>
      <c r="K12" s="69">
        <f>J12-F12</f>
        <v>0.88579940795902345</v>
      </c>
      <c r="L12" s="69">
        <f>K12-$S$7</f>
        <v>0.31428098933065907</v>
      </c>
      <c r="M12" s="67">
        <f t="shared" si="2"/>
        <v>0.80425171402333895</v>
      </c>
      <c r="V12" s="49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7" x14ac:dyDescent="0.35">
      <c r="A13" s="65" t="s">
        <v>27</v>
      </c>
      <c r="B13" s="66" t="s">
        <v>87</v>
      </c>
      <c r="C13" s="65" t="s">
        <v>9</v>
      </c>
      <c r="D13" s="66">
        <v>16.597501754760742</v>
      </c>
      <c r="E13" s="66">
        <v>17.627231597900401</v>
      </c>
      <c r="F13" s="67">
        <f t="shared" si="0"/>
        <v>17.112366676330574</v>
      </c>
      <c r="G13" s="68" t="s">
        <v>36</v>
      </c>
      <c r="H13" s="66">
        <v>17.4400445883789</v>
      </c>
      <c r="I13" s="66">
        <v>18.6525268554687</v>
      </c>
      <c r="J13" s="69">
        <f t="shared" si="1"/>
        <v>18.046285721923802</v>
      </c>
      <c r="K13" s="69">
        <f>J13-F13</f>
        <v>0.93391904559322825</v>
      </c>
      <c r="L13" s="69">
        <f>K13-$S$7</f>
        <v>0.36240062696486386</v>
      </c>
      <c r="M13" s="67">
        <f t="shared" si="2"/>
        <v>0.77786913739516927</v>
      </c>
      <c r="P13" s="9"/>
      <c r="Q13" s="9"/>
      <c r="R13" s="9"/>
      <c r="S13" s="9"/>
    </row>
    <row r="14" spans="1:37" ht="14.5" customHeight="1" x14ac:dyDescent="0.35">
      <c r="A14" s="65" t="s">
        <v>28</v>
      </c>
      <c r="B14" s="66" t="s">
        <v>87</v>
      </c>
      <c r="C14" s="65" t="s">
        <v>9</v>
      </c>
      <c r="D14" s="66">
        <v>17.726791381835898</v>
      </c>
      <c r="E14" s="66">
        <v>17.695262908935501</v>
      </c>
      <c r="F14" s="67">
        <f t="shared" si="0"/>
        <v>17.7110271453857</v>
      </c>
      <c r="G14" s="68" t="s">
        <v>36</v>
      </c>
      <c r="H14" s="66">
        <v>17.0860710144043</v>
      </c>
      <c r="I14" s="66">
        <v>18.191015243530298</v>
      </c>
      <c r="J14" s="69">
        <f t="shared" si="1"/>
        <v>17.638543128967299</v>
      </c>
      <c r="K14" s="69">
        <f>J14-F14</f>
        <v>-7.2484016418400188E-2</v>
      </c>
      <c r="L14" s="69">
        <f>K14-$S$7</f>
        <v>-0.64400243504676458</v>
      </c>
      <c r="M14" s="67">
        <f t="shared" si="2"/>
        <v>1.5626583978688215</v>
      </c>
      <c r="P14" s="9"/>
      <c r="Q14" s="9"/>
      <c r="R14" s="9"/>
    </row>
    <row r="15" spans="1:37" ht="14.5" customHeight="1" x14ac:dyDescent="0.35">
      <c r="A15" s="65" t="s">
        <v>40</v>
      </c>
      <c r="B15" s="66" t="s">
        <v>87</v>
      </c>
      <c r="C15" s="65" t="s">
        <v>9</v>
      </c>
      <c r="D15" s="66">
        <v>16.7367913818359</v>
      </c>
      <c r="E15" s="66">
        <v>16.193015243530301</v>
      </c>
      <c r="F15" s="67">
        <f t="shared" si="0"/>
        <v>16.464903312683099</v>
      </c>
      <c r="G15" s="68" t="s">
        <v>36</v>
      </c>
      <c r="H15" s="66">
        <v>17.655961441039999</v>
      </c>
      <c r="I15" s="66">
        <v>18.291184471679699</v>
      </c>
      <c r="J15" s="69">
        <f t="shared" ref="J15:J37" si="6">AVERAGE(H15:I15)</f>
        <v>17.973572956359849</v>
      </c>
      <c r="K15" s="69">
        <f>J15-F15</f>
        <v>1.5086696436767504</v>
      </c>
      <c r="L15" s="69">
        <f>K15-$S$7</f>
        <v>0.93715122504838599</v>
      </c>
      <c r="M15" s="67">
        <f t="shared" ref="M15:M37" si="7">2^-L15</f>
        <v>0.52226313430606819</v>
      </c>
    </row>
    <row r="16" spans="1:37" ht="14.5" customHeight="1" x14ac:dyDescent="0.35">
      <c r="A16" s="65" t="s">
        <v>41</v>
      </c>
      <c r="B16" s="66" t="s">
        <v>87</v>
      </c>
      <c r="C16" s="65" t="s">
        <v>9</v>
      </c>
      <c r="D16" s="66">
        <v>18.1189630126953</v>
      </c>
      <c r="E16" s="66">
        <v>18.472281021118199</v>
      </c>
      <c r="F16" s="67">
        <f t="shared" si="0"/>
        <v>18.295622016906748</v>
      </c>
      <c r="G16" s="68" t="s">
        <v>36</v>
      </c>
      <c r="H16" s="66">
        <v>18.664736343383801</v>
      </c>
      <c r="I16" s="66">
        <v>18.236666706543001</v>
      </c>
      <c r="J16" s="69">
        <f t="shared" si="6"/>
        <v>18.450701524963399</v>
      </c>
      <c r="K16" s="69">
        <f>J16-F16</f>
        <v>0.1550795080566516</v>
      </c>
      <c r="L16" s="69">
        <f>K16-$S$7</f>
        <v>-0.41643891057171278</v>
      </c>
      <c r="M16" s="67">
        <f t="shared" si="7"/>
        <v>1.334629141643966</v>
      </c>
    </row>
    <row r="17" spans="1:13" ht="14.5" customHeight="1" x14ac:dyDescent="0.35">
      <c r="A17" s="65" t="s">
        <v>42</v>
      </c>
      <c r="B17" s="66" t="s">
        <v>87</v>
      </c>
      <c r="C17" s="65" t="s">
        <v>9</v>
      </c>
      <c r="D17" s="66">
        <v>16.2959524726562</v>
      </c>
      <c r="E17" s="66">
        <v>17.291283471679701</v>
      </c>
      <c r="F17" s="67">
        <f t="shared" si="0"/>
        <v>16.793617972167951</v>
      </c>
      <c r="G17" s="68" t="s">
        <v>36</v>
      </c>
      <c r="H17" s="66">
        <v>17.294959472656199</v>
      </c>
      <c r="I17" s="66">
        <v>18.051781700683598</v>
      </c>
      <c r="J17" s="69">
        <f t="shared" si="6"/>
        <v>17.673370586669897</v>
      </c>
      <c r="K17" s="69">
        <f>J17-F17</f>
        <v>0.87975261450194608</v>
      </c>
      <c r="L17" s="69">
        <f>K17-$S$7</f>
        <v>0.3082341958735817</v>
      </c>
      <c r="M17" s="67">
        <f t="shared" si="7"/>
        <v>0.80762966266023162</v>
      </c>
    </row>
    <row r="18" spans="1:13" ht="14.5" customHeight="1" x14ac:dyDescent="0.35">
      <c r="A18" s="65" t="s">
        <v>40</v>
      </c>
      <c r="B18" s="66" t="s">
        <v>87</v>
      </c>
      <c r="C18" s="65" t="s">
        <v>9</v>
      </c>
      <c r="D18" s="66">
        <v>16.7367913818359</v>
      </c>
      <c r="E18" s="66">
        <v>16.193015243530301</v>
      </c>
      <c r="F18" s="67">
        <f t="shared" ref="F18" si="8">AVERAGE(D18:E18)</f>
        <v>16.464903312683099</v>
      </c>
      <c r="G18" s="68" t="s">
        <v>36</v>
      </c>
      <c r="H18" s="66">
        <v>17.655961441039999</v>
      </c>
      <c r="I18" s="66">
        <v>18.291184471679699</v>
      </c>
      <c r="J18" s="69">
        <f t="shared" ref="J18" si="9">AVERAGE(H18:I18)</f>
        <v>17.973572956359849</v>
      </c>
      <c r="K18" s="69">
        <f>J18-F18</f>
        <v>1.5086696436767504</v>
      </c>
      <c r="L18" s="69">
        <f>K18-$S$7</f>
        <v>0.93715122504838599</v>
      </c>
      <c r="M18" s="67">
        <f t="shared" ref="M18" si="10">2^-L18</f>
        <v>0.52226313430606819</v>
      </c>
    </row>
    <row r="19" spans="1:13" ht="14.5" customHeight="1" x14ac:dyDescent="0.35">
      <c r="A19" s="65" t="s">
        <v>28</v>
      </c>
      <c r="B19" s="66" t="s">
        <v>87</v>
      </c>
      <c r="C19" s="65" t="s">
        <v>9</v>
      </c>
      <c r="D19" s="66">
        <v>17.726791381835898</v>
      </c>
      <c r="E19" s="66">
        <v>17.695262908935501</v>
      </c>
      <c r="F19" s="67">
        <f t="shared" ref="F19" si="11">AVERAGE(D19:E19)</f>
        <v>17.7110271453857</v>
      </c>
      <c r="G19" s="68" t="s">
        <v>36</v>
      </c>
      <c r="H19" s="66">
        <v>17.0860710144043</v>
      </c>
      <c r="I19" s="66">
        <v>18.191015243530298</v>
      </c>
      <c r="J19" s="69">
        <f t="shared" ref="J19" si="12">AVERAGE(H19:I19)</f>
        <v>17.638543128967299</v>
      </c>
      <c r="K19" s="69">
        <f>J19-F19</f>
        <v>-7.2484016418400188E-2</v>
      </c>
      <c r="L19" s="69">
        <f>K19-$S$7</f>
        <v>-0.64400243504676458</v>
      </c>
      <c r="M19" s="67">
        <f t="shared" ref="M19" si="13">2^-L19</f>
        <v>1.5626583978688215</v>
      </c>
    </row>
    <row r="20" spans="1:13" ht="14.5" customHeight="1" x14ac:dyDescent="0.35">
      <c r="A20" s="65" t="s">
        <v>41</v>
      </c>
      <c r="B20" s="66" t="s">
        <v>87</v>
      </c>
      <c r="C20" s="65" t="s">
        <v>9</v>
      </c>
      <c r="D20" s="66">
        <v>18.1189630126953</v>
      </c>
      <c r="E20" s="66">
        <v>18.472281021118199</v>
      </c>
      <c r="F20" s="67">
        <f t="shared" ref="F20" si="14">AVERAGE(D20:E20)</f>
        <v>18.295622016906748</v>
      </c>
      <c r="G20" s="68" t="s">
        <v>36</v>
      </c>
      <c r="H20" s="66">
        <v>18.664736343383801</v>
      </c>
      <c r="I20" s="66">
        <v>18.236666706543001</v>
      </c>
      <c r="J20" s="69">
        <f t="shared" ref="J20" si="15">AVERAGE(H20:I20)</f>
        <v>18.450701524963399</v>
      </c>
      <c r="K20" s="69">
        <f>J20-F20</f>
        <v>0.1550795080566516</v>
      </c>
      <c r="L20" s="69">
        <f>K20-$S$7</f>
        <v>-0.41643891057171278</v>
      </c>
      <c r="M20" s="67">
        <f t="shared" ref="M20" si="16">2^-L20</f>
        <v>1.334629141643966</v>
      </c>
    </row>
    <row r="21" spans="1:13" ht="14.5" customHeight="1" x14ac:dyDescent="0.35">
      <c r="A21" s="65" t="s">
        <v>43</v>
      </c>
      <c r="B21" s="66" t="s">
        <v>87</v>
      </c>
      <c r="C21" s="65" t="s">
        <v>9</v>
      </c>
      <c r="D21" s="66">
        <v>18.080758819580101</v>
      </c>
      <c r="E21" s="66">
        <v>18.819395614624</v>
      </c>
      <c r="F21" s="67">
        <f t="shared" si="0"/>
        <v>18.450077217102049</v>
      </c>
      <c r="G21" s="68" t="s">
        <v>36</v>
      </c>
      <c r="H21" s="66">
        <v>18.942895889288302</v>
      </c>
      <c r="I21" s="66">
        <v>18.205915451149799</v>
      </c>
      <c r="J21" s="69">
        <f t="shared" si="6"/>
        <v>18.574405670219051</v>
      </c>
      <c r="K21" s="69">
        <f>J21-F21</f>
        <v>0.12432845311700191</v>
      </c>
      <c r="L21" s="69">
        <f>K21-$S$7</f>
        <v>-0.44718996551136247</v>
      </c>
      <c r="M21" s="67">
        <f t="shared" si="7"/>
        <v>1.3633821175206702</v>
      </c>
    </row>
    <row r="22" spans="1:13" ht="14.5" customHeight="1" x14ac:dyDescent="0.35">
      <c r="A22" s="65" t="s">
        <v>44</v>
      </c>
      <c r="B22" s="66" t="s">
        <v>87</v>
      </c>
      <c r="C22" s="65" t="s">
        <v>9</v>
      </c>
      <c r="D22" s="66">
        <v>17.430040588378901</v>
      </c>
      <c r="E22" s="66">
        <v>17.662596855468699</v>
      </c>
      <c r="F22" s="67">
        <f t="shared" si="0"/>
        <v>17.5463187219238</v>
      </c>
      <c r="G22" s="68" t="s">
        <v>36</v>
      </c>
      <c r="H22" s="66">
        <v>17.219333647681601</v>
      </c>
      <c r="I22" s="66">
        <v>19.928478241966801</v>
      </c>
      <c r="J22" s="69">
        <f t="shared" si="6"/>
        <v>18.573905944824201</v>
      </c>
      <c r="K22" s="69">
        <f>J22-F22</f>
        <v>1.0275872229004008</v>
      </c>
      <c r="L22" s="69">
        <f>K22-$S$7</f>
        <v>0.45606880427203644</v>
      </c>
      <c r="M22" s="67">
        <f t="shared" si="7"/>
        <v>0.72896992291953522</v>
      </c>
    </row>
    <row r="23" spans="1:13" ht="14.5" customHeight="1" x14ac:dyDescent="0.35">
      <c r="A23" s="65" t="s">
        <v>45</v>
      </c>
      <c r="B23" s="66" t="s">
        <v>88</v>
      </c>
      <c r="C23" s="65" t="s">
        <v>9</v>
      </c>
      <c r="D23" s="66">
        <v>18.962716827392601</v>
      </c>
      <c r="E23" s="66">
        <v>18.215915451049799</v>
      </c>
      <c r="F23" s="67">
        <f t="shared" si="0"/>
        <v>18.5893161392212</v>
      </c>
      <c r="G23" s="68" t="s">
        <v>36</v>
      </c>
      <c r="H23" s="66">
        <v>18.323901641845701</v>
      </c>
      <c r="I23" s="66">
        <v>18.626224437822302</v>
      </c>
      <c r="J23" s="69">
        <f t="shared" si="6"/>
        <v>18.475063039834001</v>
      </c>
      <c r="K23" s="69">
        <f>J23-F23</f>
        <v>-0.11425309938719863</v>
      </c>
      <c r="L23" s="69">
        <f>K23-$S$7</f>
        <v>-0.68577151801556302</v>
      </c>
      <c r="M23" s="67">
        <f t="shared" si="7"/>
        <v>1.6085619711073824</v>
      </c>
    </row>
    <row r="24" spans="1:13" ht="14.5" customHeight="1" x14ac:dyDescent="0.35">
      <c r="A24" s="65" t="s">
        <v>46</v>
      </c>
      <c r="B24" s="66" t="s">
        <v>88</v>
      </c>
      <c r="C24" s="65" t="s">
        <v>9</v>
      </c>
      <c r="D24" s="66">
        <v>18.881280081176801</v>
      </c>
      <c r="E24" s="66">
        <v>16.745899100439502</v>
      </c>
      <c r="F24" s="67">
        <f t="shared" si="0"/>
        <v>17.813589590808149</v>
      </c>
      <c r="G24" s="68" t="s">
        <v>36</v>
      </c>
      <c r="H24" s="66">
        <v>18.3907436556152</v>
      </c>
      <c r="I24" s="66">
        <v>19.0081348499189</v>
      </c>
      <c r="J24" s="69">
        <f t="shared" si="6"/>
        <v>18.69943925276705</v>
      </c>
      <c r="K24" s="69">
        <f>J24-F24</f>
        <v>0.88584966195890047</v>
      </c>
      <c r="L24" s="69">
        <f>K24-$S$7</f>
        <v>0.31433124333053608</v>
      </c>
      <c r="M24" s="67">
        <f t="shared" si="7"/>
        <v>0.80422369967486507</v>
      </c>
    </row>
    <row r="25" spans="1:13" ht="14.5" customHeight="1" x14ac:dyDescent="0.35">
      <c r="A25" s="65" t="s">
        <v>47</v>
      </c>
      <c r="B25" s="66" t="s">
        <v>88</v>
      </c>
      <c r="C25" s="65" t="s">
        <v>9</v>
      </c>
      <c r="D25" s="66">
        <v>16.587501754760702</v>
      </c>
      <c r="E25" s="66">
        <v>17.5272315979004</v>
      </c>
      <c r="F25" s="67">
        <f t="shared" si="0"/>
        <v>17.057366676330552</v>
      </c>
      <c r="G25" s="68" t="s">
        <v>36</v>
      </c>
      <c r="H25" s="66">
        <v>17.440043588378899</v>
      </c>
      <c r="I25" s="66">
        <v>18.6525268544687</v>
      </c>
      <c r="J25" s="69">
        <f t="shared" si="6"/>
        <v>18.046285221423801</v>
      </c>
      <c r="K25" s="69">
        <f>J25-F25</f>
        <v>0.98891854509324872</v>
      </c>
      <c r="L25" s="69">
        <f>K25-$S$7</f>
        <v>0.41740012646488434</v>
      </c>
      <c r="M25" s="67">
        <f t="shared" si="7"/>
        <v>0.74877276888125865</v>
      </c>
    </row>
    <row r="26" spans="1:13" ht="14.5" customHeight="1" x14ac:dyDescent="0.35">
      <c r="A26" s="65" t="s">
        <v>48</v>
      </c>
      <c r="B26" s="66" t="s">
        <v>88</v>
      </c>
      <c r="C26" s="65" t="s">
        <v>9</v>
      </c>
      <c r="D26" s="66">
        <v>17.726491381835899</v>
      </c>
      <c r="E26" s="66">
        <v>17.795262908935499</v>
      </c>
      <c r="F26" s="67">
        <f t="shared" si="0"/>
        <v>17.760877145385699</v>
      </c>
      <c r="G26" s="68" t="s">
        <v>36</v>
      </c>
      <c r="H26" s="66">
        <v>17.086071014414301</v>
      </c>
      <c r="I26" s="66">
        <v>18.191215243530301</v>
      </c>
      <c r="J26" s="69">
        <f t="shared" si="6"/>
        <v>17.638643128972301</v>
      </c>
      <c r="K26" s="69">
        <f>J26-F26</f>
        <v>-0.12223401641339748</v>
      </c>
      <c r="L26" s="69">
        <f>K26-$S$7</f>
        <v>-0.69375243504176187</v>
      </c>
      <c r="M26" s="67">
        <f t="shared" si="7"/>
        <v>1.6174851141559483</v>
      </c>
    </row>
    <row r="27" spans="1:13" ht="14.5" customHeight="1" x14ac:dyDescent="0.35">
      <c r="A27" s="65" t="s">
        <v>45</v>
      </c>
      <c r="B27" s="66" t="s">
        <v>88</v>
      </c>
      <c r="C27" s="65" t="s">
        <v>9</v>
      </c>
      <c r="D27" s="66">
        <v>18.962716827392601</v>
      </c>
      <c r="E27" s="66">
        <v>18.215915451049799</v>
      </c>
      <c r="F27" s="67">
        <f t="shared" ref="F27:F28" si="17">AVERAGE(D27:E27)</f>
        <v>18.5893161392212</v>
      </c>
      <c r="G27" s="68" t="s">
        <v>36</v>
      </c>
      <c r="H27" s="66">
        <v>18.323901641845701</v>
      </c>
      <c r="I27" s="66">
        <v>18.626224437822302</v>
      </c>
      <c r="J27" s="69">
        <f t="shared" ref="J27:J28" si="18">AVERAGE(H27:I27)</f>
        <v>18.475063039834001</v>
      </c>
      <c r="K27" s="69">
        <f>J27-F27</f>
        <v>-0.11425309938719863</v>
      </c>
      <c r="L27" s="69">
        <f>K27-$S$7</f>
        <v>-0.68577151801556302</v>
      </c>
      <c r="M27" s="67">
        <f t="shared" ref="M27:M28" si="19">2^-L27</f>
        <v>1.6085619711073824</v>
      </c>
    </row>
    <row r="28" spans="1:13" ht="14.5" customHeight="1" x14ac:dyDescent="0.35">
      <c r="A28" s="65" t="s">
        <v>50</v>
      </c>
      <c r="B28" s="66" t="s">
        <v>88</v>
      </c>
      <c r="C28" s="65" t="s">
        <v>9</v>
      </c>
      <c r="D28" s="66">
        <v>18.1189670126953</v>
      </c>
      <c r="E28" s="66">
        <v>18.478282021118201</v>
      </c>
      <c r="F28" s="67">
        <f t="shared" si="17"/>
        <v>18.298624516906749</v>
      </c>
      <c r="G28" s="68" t="s">
        <v>36</v>
      </c>
      <c r="H28" s="66">
        <v>18.6637363433838</v>
      </c>
      <c r="I28" s="66">
        <v>18.236686706542969</v>
      </c>
      <c r="J28" s="69">
        <f t="shared" si="18"/>
        <v>18.450211524963386</v>
      </c>
      <c r="K28" s="69">
        <f>J28-F28</f>
        <v>0.15158700805663727</v>
      </c>
      <c r="L28" s="69">
        <f>K28-$S$7</f>
        <v>-0.41993141057172712</v>
      </c>
      <c r="M28" s="67">
        <f t="shared" si="19"/>
        <v>1.3378639477852898</v>
      </c>
    </row>
    <row r="29" spans="1:13" ht="14.5" customHeight="1" x14ac:dyDescent="0.35">
      <c r="A29" s="65" t="s">
        <v>49</v>
      </c>
      <c r="B29" s="66" t="s">
        <v>88</v>
      </c>
      <c r="C29" s="65" t="s">
        <v>9</v>
      </c>
      <c r="D29" s="66">
        <v>16.7367913828359</v>
      </c>
      <c r="E29" s="66">
        <v>16.191014243530301</v>
      </c>
      <c r="F29" s="67">
        <f t="shared" si="0"/>
        <v>16.4639028131831</v>
      </c>
      <c r="G29" s="68" t="s">
        <v>36</v>
      </c>
      <c r="H29" s="66">
        <v>17.65696144104</v>
      </c>
      <c r="I29" s="66">
        <v>18.291183471679702</v>
      </c>
      <c r="J29" s="69">
        <f t="shared" si="6"/>
        <v>17.974072456359849</v>
      </c>
      <c r="K29" s="69">
        <f>J29-F29</f>
        <v>1.5101696431767486</v>
      </c>
      <c r="L29" s="69">
        <f>K29-$S$7</f>
        <v>0.93865122454838423</v>
      </c>
      <c r="M29" s="67">
        <f t="shared" si="7"/>
        <v>0.52172040884875226</v>
      </c>
    </row>
    <row r="30" spans="1:13" ht="14.5" customHeight="1" x14ac:dyDescent="0.35">
      <c r="A30" s="65" t="s">
        <v>50</v>
      </c>
      <c r="B30" s="66" t="s">
        <v>88</v>
      </c>
      <c r="C30" s="65" t="s">
        <v>9</v>
      </c>
      <c r="D30" s="66">
        <v>18.1189670126953</v>
      </c>
      <c r="E30" s="66">
        <v>18.478282021118201</v>
      </c>
      <c r="F30" s="67">
        <f t="shared" si="0"/>
        <v>18.298624516906749</v>
      </c>
      <c r="G30" s="68" t="s">
        <v>36</v>
      </c>
      <c r="H30" s="66">
        <v>18.6637363433838</v>
      </c>
      <c r="I30" s="66">
        <v>18.236686706542969</v>
      </c>
      <c r="J30" s="69">
        <f t="shared" si="6"/>
        <v>18.450211524963386</v>
      </c>
      <c r="K30" s="69">
        <f>J30-F30</f>
        <v>0.15158700805663727</v>
      </c>
      <c r="L30" s="69">
        <f>K30-$S$7</f>
        <v>-0.41993141057172712</v>
      </c>
      <c r="M30" s="67">
        <f t="shared" si="7"/>
        <v>1.3378639477852898</v>
      </c>
    </row>
    <row r="31" spans="1:13" ht="14.5" customHeight="1" x14ac:dyDescent="0.35">
      <c r="A31" s="65" t="s">
        <v>51</v>
      </c>
      <c r="B31" s="66" t="s">
        <v>88</v>
      </c>
      <c r="C31" s="65" t="s">
        <v>9</v>
      </c>
      <c r="D31" s="66">
        <v>16.2959694726562</v>
      </c>
      <c r="E31" s="66">
        <v>17.291293471679701</v>
      </c>
      <c r="F31" s="67">
        <f t="shared" si="0"/>
        <v>16.793631472167952</v>
      </c>
      <c r="G31" s="68" t="s">
        <v>36</v>
      </c>
      <c r="H31" s="66">
        <v>17.295959489656202</v>
      </c>
      <c r="I31" s="66">
        <v>18.051780710683602</v>
      </c>
      <c r="J31" s="69">
        <f t="shared" si="6"/>
        <v>17.6738701001699</v>
      </c>
      <c r="K31" s="69">
        <f>J31-F31</f>
        <v>0.88023862800194763</v>
      </c>
      <c r="L31" s="69">
        <f>K31-$S$7</f>
        <v>0.30872020937358324</v>
      </c>
      <c r="M31" s="67">
        <f t="shared" si="7"/>
        <v>0.80735763510091596</v>
      </c>
    </row>
    <row r="32" spans="1:13" ht="14.5" customHeight="1" x14ac:dyDescent="0.35">
      <c r="A32" s="65" t="s">
        <v>52</v>
      </c>
      <c r="B32" s="66" t="s">
        <v>88</v>
      </c>
      <c r="C32" s="65" t="s">
        <v>9</v>
      </c>
      <c r="D32" s="66">
        <v>18.071758819580101</v>
      </c>
      <c r="E32" s="66">
        <v>18.818295614623999</v>
      </c>
      <c r="F32" s="67">
        <f t="shared" si="0"/>
        <v>18.445027217102052</v>
      </c>
      <c r="G32" s="68" t="s">
        <v>36</v>
      </c>
      <c r="H32" s="66">
        <v>18.9328958892822</v>
      </c>
      <c r="I32" s="66">
        <v>18.205915551049799</v>
      </c>
      <c r="J32" s="69">
        <f t="shared" si="6"/>
        <v>18.569405720165999</v>
      </c>
      <c r="K32" s="69">
        <f>J32-F32</f>
        <v>0.12437850306394793</v>
      </c>
      <c r="L32" s="69">
        <f>K32-$S$7</f>
        <v>-0.44713991556441646</v>
      </c>
      <c r="M32" s="67">
        <f t="shared" si="7"/>
        <v>1.3633348199164732</v>
      </c>
    </row>
    <row r="33" spans="1:28" ht="14.5" customHeight="1" x14ac:dyDescent="0.35">
      <c r="A33" s="65" t="s">
        <v>53</v>
      </c>
      <c r="B33" s="66" t="s">
        <v>89</v>
      </c>
      <c r="C33" s="65" t="s">
        <v>9</v>
      </c>
      <c r="D33" s="66">
        <v>17.4400415883789</v>
      </c>
      <c r="E33" s="66">
        <v>17.652527855468701</v>
      </c>
      <c r="F33" s="67">
        <f t="shared" si="0"/>
        <v>17.546284721923801</v>
      </c>
      <c r="G33" s="68" t="s">
        <v>36</v>
      </c>
      <c r="H33" s="66">
        <v>17.219233648681598</v>
      </c>
      <c r="I33" s="66">
        <v>19.9284882409668</v>
      </c>
      <c r="J33" s="69">
        <f t="shared" si="6"/>
        <v>18.573860944824197</v>
      </c>
      <c r="K33" s="69">
        <f>J33-F33</f>
        <v>1.0275762229003966</v>
      </c>
      <c r="L33" s="69">
        <f>K33-$S$7</f>
        <v>0.45605780427203224</v>
      </c>
      <c r="M33" s="67">
        <f t="shared" si="7"/>
        <v>0.72897548105864129</v>
      </c>
    </row>
    <row r="34" spans="1:28" ht="14.5" customHeight="1" x14ac:dyDescent="0.35">
      <c r="A34" s="65" t="s">
        <v>54</v>
      </c>
      <c r="B34" s="66" t="s">
        <v>89</v>
      </c>
      <c r="C34" s="65" t="s">
        <v>9</v>
      </c>
      <c r="D34" s="66">
        <v>18.9527168283926</v>
      </c>
      <c r="E34" s="66">
        <v>18.2059144510498</v>
      </c>
      <c r="F34" s="67">
        <f t="shared" si="0"/>
        <v>18.579315639721202</v>
      </c>
      <c r="G34" s="68" t="s">
        <v>36</v>
      </c>
      <c r="H34" s="66">
        <v>18.310911641845699</v>
      </c>
      <c r="I34" s="66">
        <v>18.626324517822301</v>
      </c>
      <c r="J34" s="69">
        <f t="shared" si="6"/>
        <v>18.468618079834002</v>
      </c>
      <c r="K34" s="69">
        <f>J34-F34</f>
        <v>-0.11069755988719976</v>
      </c>
      <c r="L34" s="69">
        <f>K34-$S$7</f>
        <v>-0.68221597851556415</v>
      </c>
      <c r="M34" s="67">
        <f t="shared" si="7"/>
        <v>1.604602531585176</v>
      </c>
    </row>
    <row r="35" spans="1:28" ht="14.5" customHeight="1" x14ac:dyDescent="0.35">
      <c r="A35" s="65" t="s">
        <v>55</v>
      </c>
      <c r="B35" s="66" t="s">
        <v>89</v>
      </c>
      <c r="C35" s="65" t="s">
        <v>9</v>
      </c>
      <c r="D35" s="66">
        <v>18.881380082176801</v>
      </c>
      <c r="E35" s="66">
        <v>16.7458992104395</v>
      </c>
      <c r="F35" s="67">
        <f t="shared" si="0"/>
        <v>17.81363964630815</v>
      </c>
      <c r="G35" s="68" t="s">
        <v>36</v>
      </c>
      <c r="H35" s="66">
        <v>18.390843255615199</v>
      </c>
      <c r="I35" s="66">
        <v>19.018134841918901</v>
      </c>
      <c r="J35" s="69">
        <f t="shared" si="6"/>
        <v>18.704489048767051</v>
      </c>
      <c r="K35" s="69">
        <f>J35-F35</f>
        <v>0.8908494024589011</v>
      </c>
      <c r="L35" s="69">
        <f>K35-$S$7</f>
        <v>0.31933098383053671</v>
      </c>
      <c r="M35" s="67">
        <f t="shared" si="7"/>
        <v>0.80144144120300609</v>
      </c>
    </row>
    <row r="36" spans="1:28" ht="14.5" customHeight="1" x14ac:dyDescent="0.35">
      <c r="A36" s="65" t="s">
        <v>56</v>
      </c>
      <c r="B36" s="66" t="s">
        <v>89</v>
      </c>
      <c r="C36" s="65" t="s">
        <v>9</v>
      </c>
      <c r="D36" s="66">
        <v>16.597501754760099</v>
      </c>
      <c r="E36" s="66">
        <v>17.627231597910399</v>
      </c>
      <c r="F36" s="67">
        <f t="shared" si="0"/>
        <v>17.112366676335249</v>
      </c>
      <c r="G36" s="68" t="s">
        <v>36</v>
      </c>
      <c r="H36" s="66">
        <v>17.440941588378902</v>
      </c>
      <c r="I36" s="66">
        <v>18.652526835468699</v>
      </c>
      <c r="J36" s="69">
        <f t="shared" si="6"/>
        <v>18.046734211923798</v>
      </c>
      <c r="K36" s="69">
        <f>J36-F36</f>
        <v>0.93436753558854946</v>
      </c>
      <c r="L36" s="69">
        <f>K36-$S$7</f>
        <v>0.36284911696018507</v>
      </c>
      <c r="M36" s="67">
        <f t="shared" si="7"/>
        <v>0.77762735912912617</v>
      </c>
    </row>
    <row r="37" spans="1:28" ht="14.5" customHeight="1" x14ac:dyDescent="0.35">
      <c r="A37" s="65" t="s">
        <v>57</v>
      </c>
      <c r="B37" s="66" t="s">
        <v>89</v>
      </c>
      <c r="C37" s="65" t="s">
        <v>9</v>
      </c>
      <c r="D37" s="66">
        <v>17.726791382835899</v>
      </c>
      <c r="E37" s="66">
        <v>17.695262918935502</v>
      </c>
      <c r="F37" s="67">
        <f t="shared" si="0"/>
        <v>17.711027150885698</v>
      </c>
      <c r="G37" s="68" t="s">
        <v>36</v>
      </c>
      <c r="H37" s="66">
        <v>17.086071024404301</v>
      </c>
      <c r="I37" s="66">
        <v>18.191014243530301</v>
      </c>
      <c r="J37" s="69">
        <f t="shared" si="6"/>
        <v>17.638542633967301</v>
      </c>
      <c r="K37" s="69">
        <f>J37-F37</f>
        <v>-7.248451691839719E-2</v>
      </c>
      <c r="L37" s="69">
        <f>K37-$S$7</f>
        <v>-0.64400293554676158</v>
      </c>
      <c r="M37" s="67">
        <f t="shared" si="7"/>
        <v>1.56265893998662</v>
      </c>
    </row>
    <row r="38" spans="1:28" ht="14.5" customHeight="1" x14ac:dyDescent="0.35">
      <c r="A38" s="65" t="s">
        <v>56</v>
      </c>
      <c r="B38" s="66" t="s">
        <v>89</v>
      </c>
      <c r="C38" s="65" t="s">
        <v>9</v>
      </c>
      <c r="D38" s="66">
        <v>16.597501754760099</v>
      </c>
      <c r="E38" s="66">
        <v>17.627231597910399</v>
      </c>
      <c r="F38" s="67">
        <f t="shared" ref="F38" si="20">AVERAGE(D38:E38)</f>
        <v>17.112366676335249</v>
      </c>
      <c r="G38" s="68" t="s">
        <v>36</v>
      </c>
      <c r="H38" s="66">
        <v>17.440941588378902</v>
      </c>
      <c r="I38" s="66">
        <v>18.652526835468699</v>
      </c>
      <c r="J38" s="69">
        <f t="shared" ref="J38" si="21">AVERAGE(H38:I38)</f>
        <v>18.046734211923798</v>
      </c>
      <c r="K38" s="69">
        <f>J38-F38</f>
        <v>0.93436753558854946</v>
      </c>
      <c r="L38" s="69">
        <f>K38-$S$7</f>
        <v>0.36284911696018507</v>
      </c>
      <c r="M38" s="67">
        <f t="shared" ref="M38" si="22">2^-L38</f>
        <v>0.77762735912912617</v>
      </c>
    </row>
    <row r="39" spans="1:28" ht="14.5" customHeight="1" x14ac:dyDescent="0.35">
      <c r="A39" s="65" t="s">
        <v>59</v>
      </c>
      <c r="B39" s="66" t="s">
        <v>89</v>
      </c>
      <c r="C39" s="65" t="s">
        <v>9</v>
      </c>
      <c r="D39" s="66">
        <v>18.0707588195901</v>
      </c>
      <c r="E39" s="66">
        <v>18.818395614633999</v>
      </c>
      <c r="F39" s="67">
        <f t="shared" ref="F39" si="23">AVERAGE(D39:E39)</f>
        <v>18.444577217112048</v>
      </c>
      <c r="G39" s="68" t="s">
        <v>36</v>
      </c>
      <c r="H39" s="66">
        <v>18.942894889282201</v>
      </c>
      <c r="I39" s="66">
        <v>18.205925451049801</v>
      </c>
      <c r="J39" s="69">
        <f>AVERAGE(H39:I39)</f>
        <v>18.574410170166001</v>
      </c>
      <c r="K39" s="69">
        <f>J39-F39</f>
        <v>0.12983295305395259</v>
      </c>
      <c r="L39" s="69">
        <f>K39-$S$7</f>
        <v>-0.4416854655744118</v>
      </c>
      <c r="M39" s="67">
        <f>2^-L39</f>
        <v>1.3581901414862845</v>
      </c>
    </row>
    <row r="40" spans="1:28" ht="14.5" customHeight="1" x14ac:dyDescent="0.35">
      <c r="A40" s="65" t="s">
        <v>58</v>
      </c>
      <c r="B40" s="66" t="s">
        <v>89</v>
      </c>
      <c r="C40" s="65" t="s">
        <v>9</v>
      </c>
      <c r="D40" s="66">
        <v>16.295959472556198</v>
      </c>
      <c r="E40" s="66">
        <v>17.2911834713797</v>
      </c>
      <c r="F40" s="67">
        <f t="shared" si="0"/>
        <v>16.793571471967951</v>
      </c>
      <c r="G40" s="68" t="s">
        <v>36</v>
      </c>
      <c r="H40" s="66">
        <v>17.2959594726569</v>
      </c>
      <c r="I40" s="66">
        <v>18.051780701683601</v>
      </c>
      <c r="J40" s="69">
        <f>AVERAGE(H40:I40)</f>
        <v>17.673870087170251</v>
      </c>
      <c r="K40" s="69">
        <f>J40-F40</f>
        <v>0.88029861520229957</v>
      </c>
      <c r="L40" s="69">
        <f>K40-$S$7</f>
        <v>0.30878019657393518</v>
      </c>
      <c r="M40" s="67">
        <f>2^-L40</f>
        <v>0.80732406590162453</v>
      </c>
    </row>
    <row r="41" spans="1:28" ht="14.5" customHeight="1" x14ac:dyDescent="0.35">
      <c r="A41" s="65" t="s">
        <v>59</v>
      </c>
      <c r="B41" s="66" t="s">
        <v>89</v>
      </c>
      <c r="C41" s="65" t="s">
        <v>9</v>
      </c>
      <c r="D41" s="66">
        <v>18.0707588195901</v>
      </c>
      <c r="E41" s="66">
        <v>18.818395614633999</v>
      </c>
      <c r="F41" s="67">
        <f t="shared" si="0"/>
        <v>18.444577217112048</v>
      </c>
      <c r="G41" s="68" t="s">
        <v>36</v>
      </c>
      <c r="H41" s="66">
        <v>18.942894889282201</v>
      </c>
      <c r="I41" s="66">
        <v>18.205925451049801</v>
      </c>
      <c r="J41" s="69">
        <f>AVERAGE(H41:I41)</f>
        <v>18.574410170166001</v>
      </c>
      <c r="K41" s="69">
        <f>J41-F41</f>
        <v>0.12983295305395259</v>
      </c>
      <c r="L41" s="69">
        <f>K41-$S$7</f>
        <v>-0.4416854655744118</v>
      </c>
      <c r="M41" s="67">
        <f>2^-L41</f>
        <v>1.3581901414862845</v>
      </c>
    </row>
    <row r="42" spans="1:28" ht="14.5" customHeight="1" x14ac:dyDescent="0.35">
      <c r="A42" s="65" t="s">
        <v>60</v>
      </c>
      <c r="B42" s="66" t="s">
        <v>89</v>
      </c>
      <c r="C42" s="65" t="s">
        <v>9</v>
      </c>
      <c r="D42" s="66">
        <v>17.440042588378901</v>
      </c>
      <c r="E42" s="66">
        <v>17.652526855469699</v>
      </c>
      <c r="F42" s="67">
        <f t="shared" si="0"/>
        <v>17.546284721924302</v>
      </c>
      <c r="G42" s="68" t="s">
        <v>36</v>
      </c>
      <c r="H42" s="66">
        <v>17.319333648681599</v>
      </c>
      <c r="I42" s="66">
        <v>19.9284782309668</v>
      </c>
      <c r="J42" s="69">
        <f>AVERAGE(H42:I42)</f>
        <v>18.623905939824198</v>
      </c>
      <c r="K42" s="69">
        <f>J42-F42</f>
        <v>1.0776212178998961</v>
      </c>
      <c r="L42" s="69">
        <f>K42-$S$7</f>
        <v>0.50610279927153168</v>
      </c>
      <c r="M42" s="67">
        <f>2^-L42</f>
        <v>0.70412193944192936</v>
      </c>
    </row>
    <row r="43" spans="1:28" x14ac:dyDescent="0.35">
      <c r="A43" s="77"/>
      <c r="B43" s="78"/>
      <c r="C43" s="79"/>
      <c r="D43" s="77"/>
      <c r="E43" s="77"/>
      <c r="F43" s="80"/>
      <c r="G43" s="81"/>
      <c r="H43" s="78"/>
      <c r="I43" s="78"/>
      <c r="J43" s="82"/>
      <c r="K43" s="82"/>
      <c r="L43" s="82"/>
      <c r="M43" s="83"/>
      <c r="X43" s="49"/>
      <c r="Y43" s="49"/>
      <c r="Z43" s="46"/>
      <c r="AB43" s="46"/>
    </row>
    <row r="44" spans="1:28" x14ac:dyDescent="0.35">
      <c r="A44" s="77" t="s">
        <v>11</v>
      </c>
      <c r="B44" s="78" t="s">
        <v>86</v>
      </c>
      <c r="C44" s="79" t="s">
        <v>9</v>
      </c>
      <c r="D44" s="78">
        <v>18.858676910400391</v>
      </c>
      <c r="E44" s="78">
        <v>18.761196136474609</v>
      </c>
      <c r="F44" s="80">
        <f>AVERAGE(D44:E44)</f>
        <v>18.8099365234375</v>
      </c>
      <c r="G44" s="81" t="s">
        <v>36</v>
      </c>
      <c r="H44" s="78">
        <v>22.271463394265002</v>
      </c>
      <c r="I44" s="78">
        <v>21.294183471679698</v>
      </c>
      <c r="J44" s="82">
        <f t="shared" ref="J44:J73" si="24">AVERAGE(H44:I44)</f>
        <v>21.78282343297235</v>
      </c>
      <c r="K44" s="82">
        <f>J44-F44</f>
        <v>2.97288690953485</v>
      </c>
      <c r="L44" s="82">
        <f>K44-$S$7</f>
        <v>2.4013684909064859</v>
      </c>
      <c r="M44" s="83">
        <f t="shared" ref="M44:M55" si="25">2^-L44</f>
        <v>0.18928493644791874</v>
      </c>
      <c r="N44" s="52"/>
      <c r="X44" s="49"/>
      <c r="Y44" s="49"/>
      <c r="AB44" s="46"/>
    </row>
    <row r="45" spans="1:28" x14ac:dyDescent="0.35">
      <c r="A45" s="77" t="s">
        <v>21</v>
      </c>
      <c r="B45" s="78" t="s">
        <v>86</v>
      </c>
      <c r="C45" s="79" t="s">
        <v>9</v>
      </c>
      <c r="D45" s="78">
        <v>18.939781188964844</v>
      </c>
      <c r="E45" s="78">
        <v>18.554431915283203</v>
      </c>
      <c r="F45" s="80">
        <f t="shared" ref="F45:F55" si="26">AVERAGE(D45:E45)</f>
        <v>18.747106552124023</v>
      </c>
      <c r="G45" s="81" t="s">
        <v>36</v>
      </c>
      <c r="H45" s="78">
        <v>22.082631157470701</v>
      </c>
      <c r="I45" s="78">
        <v>22.236786706543</v>
      </c>
      <c r="J45" s="82">
        <f t="shared" si="24"/>
        <v>22.159708932006851</v>
      </c>
      <c r="K45" s="82">
        <f>J45-F45</f>
        <v>3.4126023798828271</v>
      </c>
      <c r="L45" s="82">
        <f>K45-$S$7</f>
        <v>2.8410839612544629</v>
      </c>
      <c r="M45" s="83">
        <f t="shared" si="25"/>
        <v>0.13955599820032713</v>
      </c>
      <c r="N45" s="52"/>
      <c r="Y45" s="49"/>
      <c r="AB45" s="46"/>
    </row>
    <row r="46" spans="1:28" x14ac:dyDescent="0.35">
      <c r="A46" s="77" t="s">
        <v>22</v>
      </c>
      <c r="B46" s="78" t="s">
        <v>86</v>
      </c>
      <c r="C46" s="79" t="s">
        <v>9</v>
      </c>
      <c r="D46" s="78">
        <v>18.259090423583984</v>
      </c>
      <c r="E46" s="78">
        <v>17.93663215637207</v>
      </c>
      <c r="F46" s="80">
        <f t="shared" si="26"/>
        <v>18.097861289978027</v>
      </c>
      <c r="G46" s="81" t="s">
        <v>36</v>
      </c>
      <c r="H46" s="78">
        <v>19.006744284765599</v>
      </c>
      <c r="I46" s="78">
        <v>19.051780710683602</v>
      </c>
      <c r="J46" s="82">
        <f t="shared" si="24"/>
        <v>19.029262497724602</v>
      </c>
      <c r="K46" s="82">
        <f>J46-F46</f>
        <v>0.93140120774657476</v>
      </c>
      <c r="L46" s="82">
        <f>K46-$S$7</f>
        <v>0.35988278911821037</v>
      </c>
      <c r="M46" s="83">
        <f t="shared" si="25"/>
        <v>0.77922788498479845</v>
      </c>
      <c r="N46" s="52"/>
      <c r="AB46" s="46"/>
    </row>
    <row r="47" spans="1:28" ht="14.5" customHeight="1" x14ac:dyDescent="0.35">
      <c r="A47" s="77" t="s">
        <v>23</v>
      </c>
      <c r="B47" s="78" t="s">
        <v>86</v>
      </c>
      <c r="C47" s="79" t="s">
        <v>9</v>
      </c>
      <c r="D47" s="78">
        <v>17.321084976196289</v>
      </c>
      <c r="E47" s="78">
        <v>17.928478240966797</v>
      </c>
      <c r="F47" s="80">
        <f t="shared" si="26"/>
        <v>17.624781608581543</v>
      </c>
      <c r="G47" s="81" t="s">
        <v>36</v>
      </c>
      <c r="H47" s="78">
        <v>19.3531799326406</v>
      </c>
      <c r="I47" s="78">
        <v>19.478282021118201</v>
      </c>
      <c r="J47" s="82">
        <f t="shared" si="24"/>
        <v>19.415730976879402</v>
      </c>
      <c r="K47" s="82">
        <f>J47-F47</f>
        <v>1.7909493682978592</v>
      </c>
      <c r="L47" s="82">
        <f>K47-$S$7</f>
        <v>1.2194309496694948</v>
      </c>
      <c r="M47" s="83">
        <f t="shared" si="25"/>
        <v>0.42945207601740365</v>
      </c>
      <c r="N47" s="52"/>
      <c r="AB47" s="46"/>
    </row>
    <row r="48" spans="1:28" x14ac:dyDescent="0.35">
      <c r="A48" s="77" t="s">
        <v>24</v>
      </c>
      <c r="B48" s="78" t="s">
        <v>86</v>
      </c>
      <c r="C48" s="79" t="s">
        <v>9</v>
      </c>
      <c r="D48" s="78">
        <v>17.101362228393601</v>
      </c>
      <c r="E48" s="78">
        <v>18.626224517822301</v>
      </c>
      <c r="F48" s="80">
        <f t="shared" si="26"/>
        <v>17.863793373107953</v>
      </c>
      <c r="G48" s="81" t="s">
        <v>36</v>
      </c>
      <c r="H48" s="78">
        <v>20.943895889282199</v>
      </c>
      <c r="I48" s="78">
        <v>20.9213357696533</v>
      </c>
      <c r="J48" s="82">
        <f t="shared" si="24"/>
        <v>20.93261582946775</v>
      </c>
      <c r="K48" s="82">
        <f>J48-F48</f>
        <v>3.068822456359797</v>
      </c>
      <c r="L48" s="82">
        <f>K48-$S$7</f>
        <v>2.4973040377314328</v>
      </c>
      <c r="M48" s="83">
        <f t="shared" si="25"/>
        <v>0.17710734651518939</v>
      </c>
      <c r="N48" s="52"/>
      <c r="AB48" s="46"/>
    </row>
    <row r="49" spans="1:34" ht="14.5" customHeight="1" x14ac:dyDescent="0.35">
      <c r="A49" s="77" t="s">
        <v>25</v>
      </c>
      <c r="B49" s="78" t="s">
        <v>86</v>
      </c>
      <c r="C49" s="79" t="s">
        <v>9</v>
      </c>
      <c r="D49" s="78">
        <v>17.318519592285099</v>
      </c>
      <c r="E49" s="78">
        <v>18.008134841918945</v>
      </c>
      <c r="F49" s="80">
        <f t="shared" si="26"/>
        <v>17.663327217102022</v>
      </c>
      <c r="G49" s="81" t="s">
        <v>36</v>
      </c>
      <c r="H49" s="78">
        <v>21.2193336485816</v>
      </c>
      <c r="I49" s="78">
        <v>22.099354790283201</v>
      </c>
      <c r="J49" s="82">
        <f t="shared" si="24"/>
        <v>21.659344219432398</v>
      </c>
      <c r="K49" s="82">
        <f>J49-F49</f>
        <v>3.996017002330376</v>
      </c>
      <c r="L49" s="82">
        <f>K49-$S$7</f>
        <v>3.4244985837020119</v>
      </c>
      <c r="M49" s="83">
        <f t="shared" si="25"/>
        <v>9.3137206149575547E-2</v>
      </c>
      <c r="N49" s="52"/>
      <c r="AB49" s="46"/>
    </row>
    <row r="50" spans="1:34" ht="14.5" customHeight="1" x14ac:dyDescent="0.35">
      <c r="A50" s="77" t="s">
        <v>22</v>
      </c>
      <c r="B50" s="78" t="s">
        <v>86</v>
      </c>
      <c r="C50" s="79" t="s">
        <v>9</v>
      </c>
      <c r="D50" s="78">
        <v>18.259090423583984</v>
      </c>
      <c r="E50" s="78">
        <v>17.93663215637207</v>
      </c>
      <c r="F50" s="80">
        <f t="shared" ref="F50:F52" si="27">AVERAGE(D50:E50)</f>
        <v>18.097861289978027</v>
      </c>
      <c r="G50" s="81" t="s">
        <v>36</v>
      </c>
      <c r="H50" s="78">
        <v>19.006744284765599</v>
      </c>
      <c r="I50" s="78">
        <v>19.051780710683602</v>
      </c>
      <c r="J50" s="82">
        <f t="shared" ref="J50:J52" si="28">AVERAGE(H50:I50)</f>
        <v>19.029262497724602</v>
      </c>
      <c r="K50" s="82">
        <f>J50-F50</f>
        <v>0.93140120774657476</v>
      </c>
      <c r="L50" s="82">
        <f>K50-$S$7</f>
        <v>0.35988278911821037</v>
      </c>
      <c r="M50" s="83">
        <f t="shared" ref="M50:M52" si="29">2^-L50</f>
        <v>0.77922788498479845</v>
      </c>
      <c r="N50" s="52"/>
      <c r="AB50" s="46"/>
    </row>
    <row r="51" spans="1:34" ht="14.5" customHeight="1" x14ac:dyDescent="0.35">
      <c r="A51" s="77" t="s">
        <v>23</v>
      </c>
      <c r="B51" s="78" t="s">
        <v>86</v>
      </c>
      <c r="C51" s="79" t="s">
        <v>9</v>
      </c>
      <c r="D51" s="78">
        <v>17.321084976196289</v>
      </c>
      <c r="E51" s="78">
        <v>17.928478240966797</v>
      </c>
      <c r="F51" s="80">
        <f t="shared" si="27"/>
        <v>17.624781608581543</v>
      </c>
      <c r="G51" s="81" t="s">
        <v>36</v>
      </c>
      <c r="H51" s="78">
        <v>19.3531799326406</v>
      </c>
      <c r="I51" s="78">
        <v>19.478282021118201</v>
      </c>
      <c r="J51" s="82">
        <f t="shared" si="28"/>
        <v>19.415730976879402</v>
      </c>
      <c r="K51" s="82">
        <f>J51-F51</f>
        <v>1.7909493682978592</v>
      </c>
      <c r="L51" s="82">
        <f>K51-$S$7</f>
        <v>1.2194309496694948</v>
      </c>
      <c r="M51" s="83">
        <f t="shared" si="29"/>
        <v>0.42945207601740365</v>
      </c>
      <c r="N51" s="52"/>
      <c r="AB51" s="46"/>
    </row>
    <row r="52" spans="1:34" ht="14.5" customHeight="1" x14ac:dyDescent="0.35">
      <c r="A52" s="77" t="s">
        <v>21</v>
      </c>
      <c r="B52" s="78" t="s">
        <v>86</v>
      </c>
      <c r="C52" s="79" t="s">
        <v>9</v>
      </c>
      <c r="D52" s="78">
        <v>18.939781188964844</v>
      </c>
      <c r="E52" s="78">
        <v>18.554431915283203</v>
      </c>
      <c r="F52" s="80">
        <f t="shared" si="27"/>
        <v>18.747106552124023</v>
      </c>
      <c r="G52" s="81" t="s">
        <v>36</v>
      </c>
      <c r="H52" s="78">
        <v>22.082631157470701</v>
      </c>
      <c r="I52" s="78">
        <v>22.236786706543</v>
      </c>
      <c r="J52" s="82">
        <f t="shared" si="28"/>
        <v>22.159708932006851</v>
      </c>
      <c r="K52" s="82">
        <f>J52-F52</f>
        <v>3.4126023798828271</v>
      </c>
      <c r="L52" s="82">
        <f>K52-$S$7</f>
        <v>2.8410839612544629</v>
      </c>
      <c r="M52" s="83">
        <f t="shared" si="29"/>
        <v>0.13955599820032713</v>
      </c>
      <c r="N52" s="52"/>
      <c r="AB52" s="46"/>
    </row>
    <row r="53" spans="1:34" x14ac:dyDescent="0.35">
      <c r="A53" s="77" t="s">
        <v>29</v>
      </c>
      <c r="B53" s="78" t="s">
        <v>86</v>
      </c>
      <c r="C53" s="79" t="s">
        <v>9</v>
      </c>
      <c r="D53" s="78">
        <v>18.722881317138672</v>
      </c>
      <c r="E53" s="78">
        <v>19.101768493652344</v>
      </c>
      <c r="F53" s="80">
        <f t="shared" si="26"/>
        <v>18.912324905395508</v>
      </c>
      <c r="G53" s="81" t="s">
        <v>36</v>
      </c>
      <c r="H53" s="78">
        <v>18.3907433556152</v>
      </c>
      <c r="I53" s="78">
        <v>19.236686726542999</v>
      </c>
      <c r="J53" s="82">
        <f t="shared" si="24"/>
        <v>18.813715041079099</v>
      </c>
      <c r="K53" s="82">
        <f>J53-F53</f>
        <v>-9.8609864316408391E-2</v>
      </c>
      <c r="L53" s="82">
        <f>K53-$S$7</f>
        <v>-0.67012828294477278</v>
      </c>
      <c r="M53" s="83">
        <f t="shared" si="25"/>
        <v>1.5912144503559129</v>
      </c>
      <c r="N53" s="52"/>
      <c r="AB53" s="46"/>
    </row>
    <row r="54" spans="1:34" ht="15.5" customHeight="1" x14ac:dyDescent="0.35">
      <c r="A54" s="77" t="s">
        <v>30</v>
      </c>
      <c r="B54" s="78" t="s">
        <v>87</v>
      </c>
      <c r="C54" s="79" t="s">
        <v>9</v>
      </c>
      <c r="D54" s="78">
        <v>16.663736343383789</v>
      </c>
      <c r="E54" s="78">
        <v>16.695269908935501</v>
      </c>
      <c r="F54" s="80">
        <f t="shared" si="26"/>
        <v>16.679503126159645</v>
      </c>
      <c r="G54" s="81" t="s">
        <v>36</v>
      </c>
      <c r="H54" s="78">
        <v>20.939781289964799</v>
      </c>
      <c r="I54" s="78">
        <v>19.5544319252832</v>
      </c>
      <c r="J54" s="82">
        <f t="shared" si="24"/>
        <v>20.247106607623998</v>
      </c>
      <c r="K54" s="82">
        <f>J54-F54</f>
        <v>3.5676034814643529</v>
      </c>
      <c r="L54" s="82">
        <f>K54-$S$7</f>
        <v>2.9960850628359887</v>
      </c>
      <c r="M54" s="83">
        <f t="shared" si="25"/>
        <v>0.12533966410968994</v>
      </c>
      <c r="N54" s="52"/>
      <c r="AB54" s="46"/>
    </row>
    <row r="55" spans="1:34" ht="15.75" customHeight="1" x14ac:dyDescent="0.35">
      <c r="A55" s="77" t="s">
        <v>31</v>
      </c>
      <c r="B55" s="78" t="s">
        <v>87</v>
      </c>
      <c r="C55" s="79" t="s">
        <v>9</v>
      </c>
      <c r="D55" s="78">
        <v>17.2959594726562</v>
      </c>
      <c r="E55" s="78">
        <v>16.1919152435303</v>
      </c>
      <c r="F55" s="80">
        <f t="shared" si="26"/>
        <v>16.743937358093248</v>
      </c>
      <c r="G55" s="81" t="s">
        <v>36</v>
      </c>
      <c r="H55" s="78">
        <v>19.726792381835899</v>
      </c>
      <c r="I55" s="78">
        <v>19.695263908935502</v>
      </c>
      <c r="J55" s="82">
        <f t="shared" si="24"/>
        <v>19.711028145385701</v>
      </c>
      <c r="K55" s="82">
        <f>J55-F55</f>
        <v>2.9670907872924523</v>
      </c>
      <c r="L55" s="82">
        <f>K55-$S$7</f>
        <v>2.3955723686640882</v>
      </c>
      <c r="M55" s="83">
        <f t="shared" si="25"/>
        <v>0.19004693078951312</v>
      </c>
      <c r="N55" s="52"/>
      <c r="AB55" s="46"/>
      <c r="AG55" s="51"/>
      <c r="AH55" s="51"/>
    </row>
    <row r="56" spans="1:34" ht="15.75" customHeight="1" x14ac:dyDescent="0.35">
      <c r="A56" s="77" t="s">
        <v>61</v>
      </c>
      <c r="B56" s="78" t="s">
        <v>87</v>
      </c>
      <c r="C56" s="79" t="s">
        <v>9</v>
      </c>
      <c r="D56" s="78">
        <v>18.858676920400399</v>
      </c>
      <c r="E56" s="78">
        <v>18.7611962364746</v>
      </c>
      <c r="F56" s="80">
        <f t="shared" ref="F56:F78" si="30">AVERAGE(D56:E56)</f>
        <v>18.809936578437501</v>
      </c>
      <c r="G56" s="81" t="s">
        <v>36</v>
      </c>
      <c r="H56" s="78">
        <v>22.272463394264999</v>
      </c>
      <c r="I56" s="78">
        <v>21.291383471679701</v>
      </c>
      <c r="J56" s="82">
        <f t="shared" si="24"/>
        <v>21.781923432972349</v>
      </c>
      <c r="K56" s="82">
        <f>J56-F56</f>
        <v>2.9719868545348476</v>
      </c>
      <c r="L56" s="82">
        <f>K56-$S$7</f>
        <v>2.4004684359064834</v>
      </c>
      <c r="M56" s="83">
        <f t="shared" ref="M56:M78" si="31">2^-L56</f>
        <v>0.18940306259594905</v>
      </c>
      <c r="N56" s="52"/>
      <c r="AB56" s="46"/>
      <c r="AG56" s="49"/>
      <c r="AH56" s="49"/>
    </row>
    <row r="57" spans="1:34" ht="15.75" customHeight="1" x14ac:dyDescent="0.35">
      <c r="A57" s="77" t="s">
        <v>62</v>
      </c>
      <c r="B57" s="78" t="s">
        <v>87</v>
      </c>
      <c r="C57" s="79" t="s">
        <v>9</v>
      </c>
      <c r="D57" s="78">
        <v>18.939781288964799</v>
      </c>
      <c r="E57" s="78">
        <v>18.554432915283201</v>
      </c>
      <c r="F57" s="80">
        <f t="shared" si="30"/>
        <v>18.747107102123998</v>
      </c>
      <c r="G57" s="81" t="s">
        <v>36</v>
      </c>
      <c r="H57" s="78">
        <v>22.082631157670701</v>
      </c>
      <c r="I57" s="78">
        <v>22.236686716543002</v>
      </c>
      <c r="J57" s="82">
        <f t="shared" si="24"/>
        <v>22.159658937106851</v>
      </c>
      <c r="K57" s="82">
        <f>J57-F57</f>
        <v>3.4125518349828532</v>
      </c>
      <c r="L57" s="82">
        <f>K57-$S$7</f>
        <v>2.841033416354489</v>
      </c>
      <c r="M57" s="83">
        <f t="shared" si="31"/>
        <v>0.13956088763803728</v>
      </c>
      <c r="N57" s="52"/>
      <c r="AB57" s="46"/>
    </row>
    <row r="58" spans="1:34" ht="15.75" customHeight="1" x14ac:dyDescent="0.35">
      <c r="A58" s="77" t="s">
        <v>63</v>
      </c>
      <c r="B58" s="78" t="s">
        <v>87</v>
      </c>
      <c r="C58" s="79" t="s">
        <v>9</v>
      </c>
      <c r="D58" s="78">
        <v>18.259190423583998</v>
      </c>
      <c r="E58" s="78">
        <v>17.9366322563721</v>
      </c>
      <c r="F58" s="80">
        <f t="shared" si="30"/>
        <v>18.097911339978047</v>
      </c>
      <c r="G58" s="81" t="s">
        <v>36</v>
      </c>
      <c r="H58" s="78">
        <v>19.006744384755599</v>
      </c>
      <c r="I58" s="78">
        <v>19.051780722683599</v>
      </c>
      <c r="J58" s="82">
        <f t="shared" si="24"/>
        <v>19.029262553719597</v>
      </c>
      <c r="K58" s="82">
        <f>J58-F58</f>
        <v>0.93135121374155005</v>
      </c>
      <c r="L58" s="82">
        <f>K58-$S$7</f>
        <v>0.35983279511318567</v>
      </c>
      <c r="M58" s="83">
        <f t="shared" si="31"/>
        <v>0.77925488819524036</v>
      </c>
      <c r="N58" s="52"/>
      <c r="AB58" s="46"/>
    </row>
    <row r="59" spans="1:34" ht="15.75" customHeight="1" x14ac:dyDescent="0.35">
      <c r="A59" s="77" t="s">
        <v>65</v>
      </c>
      <c r="B59" s="78" t="s">
        <v>87</v>
      </c>
      <c r="C59" s="79" t="s">
        <v>9</v>
      </c>
      <c r="D59" s="78">
        <v>17.101363228393598</v>
      </c>
      <c r="E59" s="78">
        <v>18.6262244178223</v>
      </c>
      <c r="F59" s="80">
        <f t="shared" ref="F59:F61" si="32">AVERAGE(D59:E59)</f>
        <v>17.863793823107947</v>
      </c>
      <c r="G59" s="81" t="s">
        <v>36</v>
      </c>
      <c r="H59" s="78">
        <v>21.942895889282202</v>
      </c>
      <c r="I59" s="78">
        <v>20.9203358696533</v>
      </c>
      <c r="J59" s="82">
        <f t="shared" ref="J59:J61" si="33">AVERAGE(H59:I59)</f>
        <v>21.431615879467749</v>
      </c>
      <c r="K59" s="82">
        <f>J59-F59</f>
        <v>3.5678220563598018</v>
      </c>
      <c r="L59" s="82">
        <f>K59-$S$7</f>
        <v>2.9963036377314376</v>
      </c>
      <c r="M59" s="83">
        <f t="shared" ref="M59:M61" si="34">2^-L59</f>
        <v>0.12532067601588684</v>
      </c>
      <c r="N59" s="52"/>
      <c r="AB59" s="46"/>
    </row>
    <row r="60" spans="1:34" ht="15.75" customHeight="1" x14ac:dyDescent="0.35">
      <c r="A60" s="77" t="s">
        <v>61</v>
      </c>
      <c r="B60" s="78" t="s">
        <v>87</v>
      </c>
      <c r="C60" s="79" t="s">
        <v>9</v>
      </c>
      <c r="D60" s="78">
        <v>18.858676920400399</v>
      </c>
      <c r="E60" s="78">
        <v>18.7611962364746</v>
      </c>
      <c r="F60" s="80">
        <f t="shared" si="32"/>
        <v>18.809936578437501</v>
      </c>
      <c r="G60" s="81" t="s">
        <v>36</v>
      </c>
      <c r="H60" s="78">
        <v>22.272463394264999</v>
      </c>
      <c r="I60" s="78">
        <v>21.291383471679701</v>
      </c>
      <c r="J60" s="82">
        <f t="shared" si="33"/>
        <v>21.781923432972349</v>
      </c>
      <c r="K60" s="82">
        <f>J60-F60</f>
        <v>2.9719868545348476</v>
      </c>
      <c r="L60" s="82">
        <f>K60-$S$7</f>
        <v>2.4004684359064834</v>
      </c>
      <c r="M60" s="83">
        <f t="shared" si="34"/>
        <v>0.18940306259594905</v>
      </c>
      <c r="N60" s="52"/>
      <c r="AB60" s="46"/>
    </row>
    <row r="61" spans="1:34" ht="15.75" customHeight="1" x14ac:dyDescent="0.35">
      <c r="A61" s="77" t="s">
        <v>62</v>
      </c>
      <c r="B61" s="78" t="s">
        <v>87</v>
      </c>
      <c r="C61" s="79" t="s">
        <v>9</v>
      </c>
      <c r="D61" s="78">
        <v>18.939781288964799</v>
      </c>
      <c r="E61" s="78">
        <v>18.554432915283201</v>
      </c>
      <c r="F61" s="80">
        <f t="shared" si="32"/>
        <v>18.747107102123998</v>
      </c>
      <c r="G61" s="81" t="s">
        <v>36</v>
      </c>
      <c r="H61" s="78">
        <v>22.082631157670701</v>
      </c>
      <c r="I61" s="78">
        <v>22.236686716543002</v>
      </c>
      <c r="J61" s="82">
        <f t="shared" si="33"/>
        <v>22.159658937106851</v>
      </c>
      <c r="K61" s="82">
        <f>J61-F61</f>
        <v>3.4125518349828532</v>
      </c>
      <c r="L61" s="82">
        <f>K61-$S$7</f>
        <v>2.841033416354489</v>
      </c>
      <c r="M61" s="83">
        <f t="shared" si="34"/>
        <v>0.13956088763803728</v>
      </c>
      <c r="N61" s="52"/>
      <c r="AB61" s="46"/>
    </row>
    <row r="62" spans="1:34" ht="15.75" customHeight="1" x14ac:dyDescent="0.35">
      <c r="A62" s="77" t="s">
        <v>64</v>
      </c>
      <c r="B62" s="78" t="s">
        <v>87</v>
      </c>
      <c r="C62" s="79" t="s">
        <v>9</v>
      </c>
      <c r="D62" s="78">
        <v>17.321184976196299</v>
      </c>
      <c r="E62" s="78">
        <v>17.928478340966802</v>
      </c>
      <c r="F62" s="80">
        <f t="shared" si="30"/>
        <v>17.624831658581549</v>
      </c>
      <c r="G62" s="81" t="s">
        <v>36</v>
      </c>
      <c r="H62" s="78">
        <v>19.353179932641599</v>
      </c>
      <c r="I62" s="78">
        <v>19.4782810231182</v>
      </c>
      <c r="J62" s="82">
        <f t="shared" si="24"/>
        <v>19.415730477879897</v>
      </c>
      <c r="K62" s="82">
        <f>J62-F62</f>
        <v>1.7908988192983486</v>
      </c>
      <c r="L62" s="82">
        <f>K62-$S$7</f>
        <v>1.2193804006699842</v>
      </c>
      <c r="M62" s="83">
        <f t="shared" si="31"/>
        <v>0.42946712337840337</v>
      </c>
      <c r="N62" s="52"/>
      <c r="AB62" s="46"/>
    </row>
    <row r="63" spans="1:34" ht="15.75" customHeight="1" x14ac:dyDescent="0.35">
      <c r="A63" s="77" t="s">
        <v>65</v>
      </c>
      <c r="B63" s="78" t="s">
        <v>87</v>
      </c>
      <c r="C63" s="79" t="s">
        <v>9</v>
      </c>
      <c r="D63" s="78">
        <v>17.101363228393598</v>
      </c>
      <c r="E63" s="78">
        <v>18.6262244178223</v>
      </c>
      <c r="F63" s="80">
        <f t="shared" si="30"/>
        <v>17.863793823107947</v>
      </c>
      <c r="G63" s="81" t="s">
        <v>36</v>
      </c>
      <c r="H63" s="78">
        <v>21.942895889282202</v>
      </c>
      <c r="I63" s="78">
        <v>20.9203358696533</v>
      </c>
      <c r="J63" s="82">
        <f t="shared" si="24"/>
        <v>21.431615879467749</v>
      </c>
      <c r="K63" s="82">
        <f>J63-F63</f>
        <v>3.5678220563598018</v>
      </c>
      <c r="L63" s="82">
        <f>K63-$S$7</f>
        <v>2.9963036377314376</v>
      </c>
      <c r="M63" s="83">
        <f t="shared" si="31"/>
        <v>0.12532067601588684</v>
      </c>
      <c r="N63" s="52"/>
      <c r="AB63" s="46"/>
    </row>
    <row r="64" spans="1:34" ht="15.75" customHeight="1" x14ac:dyDescent="0.35">
      <c r="A64" s="77" t="s">
        <v>66</v>
      </c>
      <c r="B64" s="78" t="s">
        <v>88</v>
      </c>
      <c r="C64" s="79" t="s">
        <v>9</v>
      </c>
      <c r="D64" s="78">
        <v>17.318519594285199</v>
      </c>
      <c r="E64" s="78">
        <v>18.008234841918899</v>
      </c>
      <c r="F64" s="80">
        <f t="shared" si="30"/>
        <v>17.663377218102049</v>
      </c>
      <c r="G64" s="81" t="s">
        <v>36</v>
      </c>
      <c r="H64" s="78">
        <v>21.219333648681602</v>
      </c>
      <c r="I64" s="78">
        <v>22.0993537902832</v>
      </c>
      <c r="J64" s="82">
        <f t="shared" si="24"/>
        <v>21.659343719482401</v>
      </c>
      <c r="K64" s="82">
        <f>J64-F64</f>
        <v>3.9959665013803516</v>
      </c>
      <c r="L64" s="82">
        <f>K64-$S$7</f>
        <v>3.4244480827519874</v>
      </c>
      <c r="M64" s="83">
        <f t="shared" si="31"/>
        <v>9.3140466436457528E-2</v>
      </c>
      <c r="N64" s="52"/>
      <c r="AB64" s="46"/>
    </row>
    <row r="65" spans="1:34" ht="15.75" customHeight="1" x14ac:dyDescent="0.35">
      <c r="A65" s="77" t="s">
        <v>67</v>
      </c>
      <c r="B65" s="78" t="s">
        <v>88</v>
      </c>
      <c r="C65" s="79" t="s">
        <v>9</v>
      </c>
      <c r="D65" s="78">
        <v>18.722881367138701</v>
      </c>
      <c r="E65" s="78">
        <v>19.101768493552299</v>
      </c>
      <c r="F65" s="80">
        <f t="shared" si="30"/>
        <v>18.912324930345498</v>
      </c>
      <c r="G65" s="81" t="s">
        <v>36</v>
      </c>
      <c r="H65" s="78">
        <v>18.390743255615234</v>
      </c>
      <c r="I65" s="78">
        <v>19.236686706543001</v>
      </c>
      <c r="J65" s="82">
        <f t="shared" si="24"/>
        <v>18.813714981079116</v>
      </c>
      <c r="K65" s="82">
        <f>J65-F65</f>
        <v>-9.8609949266382557E-2</v>
      </c>
      <c r="L65" s="82">
        <f>K65-$S$7</f>
        <v>-0.67012836789474695</v>
      </c>
      <c r="M65" s="83">
        <f t="shared" si="31"/>
        <v>1.5912145440511338</v>
      </c>
      <c r="N65" s="52"/>
      <c r="Y65" s="49"/>
      <c r="AB65" s="46"/>
    </row>
    <row r="66" spans="1:34" ht="15.75" customHeight="1" x14ac:dyDescent="0.35">
      <c r="A66" s="77" t="s">
        <v>68</v>
      </c>
      <c r="B66" s="78" t="s">
        <v>88</v>
      </c>
      <c r="C66" s="79" t="s">
        <v>9</v>
      </c>
      <c r="D66" s="78">
        <v>16.663736333383799</v>
      </c>
      <c r="E66" s="78">
        <v>16.695262918935502</v>
      </c>
      <c r="F66" s="80">
        <f t="shared" si="30"/>
        <v>16.67949962615965</v>
      </c>
      <c r="G66" s="81" t="s">
        <v>36</v>
      </c>
      <c r="H66" s="78">
        <v>20.939781188962801</v>
      </c>
      <c r="I66" s="78">
        <v>19.5744319252832</v>
      </c>
      <c r="J66" s="82">
        <f t="shared" si="24"/>
        <v>20.257106557123002</v>
      </c>
      <c r="K66" s="82">
        <f>J66-F66</f>
        <v>3.577606930963352</v>
      </c>
      <c r="L66" s="82">
        <f>K66-$S$7</f>
        <v>3.0060885123349879</v>
      </c>
      <c r="M66" s="83">
        <f t="shared" si="31"/>
        <v>0.12447358218993339</v>
      </c>
      <c r="N66" s="52"/>
      <c r="Y66" s="49"/>
      <c r="AB66" s="46"/>
    </row>
    <row r="67" spans="1:34" x14ac:dyDescent="0.35">
      <c r="A67" s="77" t="s">
        <v>69</v>
      </c>
      <c r="B67" s="78" t="s">
        <v>88</v>
      </c>
      <c r="C67" s="79" t="s">
        <v>9</v>
      </c>
      <c r="D67" s="78">
        <v>17.295959472756198</v>
      </c>
      <c r="E67" s="78">
        <v>16.191015244530298</v>
      </c>
      <c r="F67" s="80">
        <f t="shared" si="30"/>
        <v>16.74348735864325</v>
      </c>
      <c r="G67" s="81" t="s">
        <v>36</v>
      </c>
      <c r="H67" s="78">
        <v>19.726792381836901</v>
      </c>
      <c r="I67" s="78">
        <v>19.695262918945499</v>
      </c>
      <c r="J67" s="82">
        <f t="shared" si="24"/>
        <v>19.711027650391202</v>
      </c>
      <c r="K67" s="82">
        <f>J67-F67</f>
        <v>2.9675402917479516</v>
      </c>
      <c r="L67" s="82">
        <f>K67-$S$7</f>
        <v>2.3960218731195875</v>
      </c>
      <c r="M67" s="83">
        <f t="shared" si="31"/>
        <v>0.189987726569112</v>
      </c>
      <c r="N67" s="52"/>
      <c r="Y67" s="49"/>
      <c r="AB67" s="46"/>
    </row>
    <row r="68" spans="1:34" x14ac:dyDescent="0.35">
      <c r="A68" s="77" t="s">
        <v>73</v>
      </c>
      <c r="B68" s="78" t="s">
        <v>88</v>
      </c>
      <c r="C68" s="79" t="s">
        <v>9</v>
      </c>
      <c r="D68" s="78">
        <v>17.321084976296302</v>
      </c>
      <c r="E68" s="78">
        <v>17.9284782409568</v>
      </c>
      <c r="F68" s="80">
        <f t="shared" ref="F68:F69" si="35">AVERAGE(D68:E68)</f>
        <v>17.624781608626549</v>
      </c>
      <c r="G68" s="81" t="s">
        <v>36</v>
      </c>
      <c r="H68" s="78">
        <v>19.3531799316406</v>
      </c>
      <c r="I68" s="78">
        <v>19.4782810211182</v>
      </c>
      <c r="J68" s="82">
        <f t="shared" ref="J68:J69" si="36">AVERAGE(H68:I68)</f>
        <v>19.415730476379402</v>
      </c>
      <c r="K68" s="82">
        <f>J68-F68</f>
        <v>1.7909488677528529</v>
      </c>
      <c r="L68" s="82">
        <f>K68-$S$7</f>
        <v>1.2194304491244885</v>
      </c>
      <c r="M68" s="83">
        <f t="shared" ref="M68:M69" si="37">2^-L68</f>
        <v>0.42945222501641134</v>
      </c>
      <c r="N68" s="52"/>
      <c r="Y68" s="49"/>
      <c r="AB68" s="46"/>
    </row>
    <row r="69" spans="1:34" x14ac:dyDescent="0.35">
      <c r="A69" s="77" t="s">
        <v>68</v>
      </c>
      <c r="B69" s="78" t="s">
        <v>88</v>
      </c>
      <c r="C69" s="79" t="s">
        <v>9</v>
      </c>
      <c r="D69" s="78">
        <v>16.663736333383799</v>
      </c>
      <c r="E69" s="78">
        <v>16.695262918935502</v>
      </c>
      <c r="F69" s="80">
        <f t="shared" si="35"/>
        <v>16.67949962615965</v>
      </c>
      <c r="G69" s="81" t="s">
        <v>36</v>
      </c>
      <c r="H69" s="78">
        <v>20.939781188962801</v>
      </c>
      <c r="I69" s="78">
        <v>19.5744319252832</v>
      </c>
      <c r="J69" s="82">
        <f t="shared" si="36"/>
        <v>20.257106557123002</v>
      </c>
      <c r="K69" s="82">
        <f>J69-F69</f>
        <v>3.577606930963352</v>
      </c>
      <c r="L69" s="82">
        <f>K69-$S$7</f>
        <v>3.0060885123349879</v>
      </c>
      <c r="M69" s="83">
        <f t="shared" si="37"/>
        <v>0.12447358218993339</v>
      </c>
      <c r="N69" s="52"/>
      <c r="Y69" s="49"/>
      <c r="AB69" s="46"/>
    </row>
    <row r="70" spans="1:34" x14ac:dyDescent="0.35">
      <c r="A70" s="77" t="s">
        <v>70</v>
      </c>
      <c r="B70" s="78" t="s">
        <v>88</v>
      </c>
      <c r="C70" s="79" t="s">
        <v>9</v>
      </c>
      <c r="D70" s="78">
        <v>18.858676911400401</v>
      </c>
      <c r="E70" s="78">
        <v>18.761196136574601</v>
      </c>
      <c r="F70" s="80">
        <f t="shared" si="30"/>
        <v>18.809936523987503</v>
      </c>
      <c r="G70" s="81" t="s">
        <v>36</v>
      </c>
      <c r="H70" s="78">
        <v>22.271464394165001</v>
      </c>
      <c r="I70" s="78">
        <v>21.291183471679702</v>
      </c>
      <c r="J70" s="82">
        <f t="shared" si="24"/>
        <v>21.781323932922351</v>
      </c>
      <c r="K70" s="82">
        <f>J70-F70</f>
        <v>2.9713874089348487</v>
      </c>
      <c r="L70" s="82">
        <f>K70-$S$7</f>
        <v>2.3998689903064845</v>
      </c>
      <c r="M70" s="83">
        <f t="shared" si="31"/>
        <v>0.18948177668316343</v>
      </c>
      <c r="N70" s="52"/>
      <c r="Y70" s="49"/>
      <c r="AB70" s="46"/>
    </row>
    <row r="71" spans="1:34" x14ac:dyDescent="0.35">
      <c r="A71" s="77" t="s">
        <v>71</v>
      </c>
      <c r="B71" s="78" t="s">
        <v>88</v>
      </c>
      <c r="C71" s="79" t="s">
        <v>9</v>
      </c>
      <c r="D71" s="78">
        <v>18.9397812989648</v>
      </c>
      <c r="E71" s="78">
        <v>18.5544319252832</v>
      </c>
      <c r="F71" s="80">
        <f t="shared" si="30"/>
        <v>18.747106612124</v>
      </c>
      <c r="G71" s="81" t="s">
        <v>36</v>
      </c>
      <c r="H71" s="78">
        <v>22.0826301574707</v>
      </c>
      <c r="I71" s="78">
        <v>22.236686706543001</v>
      </c>
      <c r="J71" s="82">
        <f t="shared" si="24"/>
        <v>22.15965843200685</v>
      </c>
      <c r="K71" s="82">
        <f>J71-F71</f>
        <v>3.4125518198828502</v>
      </c>
      <c r="L71" s="82">
        <f>K71-$S$7</f>
        <v>2.841033401254486</v>
      </c>
      <c r="M71" s="83">
        <f t="shared" si="31"/>
        <v>0.13956088909875475</v>
      </c>
      <c r="N71" s="52"/>
      <c r="Y71" s="49"/>
      <c r="AB71" s="46"/>
      <c r="AG71" s="46"/>
      <c r="AH71" s="46"/>
    </row>
    <row r="72" spans="1:34" ht="15.75" customHeight="1" x14ac:dyDescent="0.35">
      <c r="A72" s="77" t="s">
        <v>72</v>
      </c>
      <c r="B72" s="78" t="s">
        <v>88</v>
      </c>
      <c r="C72" s="79" t="s">
        <v>9</v>
      </c>
      <c r="D72" s="78">
        <v>18.259090433583999</v>
      </c>
      <c r="E72" s="78">
        <v>17.9366321563821</v>
      </c>
      <c r="F72" s="80">
        <f t="shared" si="30"/>
        <v>18.097861294983048</v>
      </c>
      <c r="G72" s="81" t="s">
        <v>36</v>
      </c>
      <c r="H72" s="78">
        <v>19.0067443847656</v>
      </c>
      <c r="I72" s="78">
        <v>19.051780700683601</v>
      </c>
      <c r="J72" s="82">
        <f t="shared" si="24"/>
        <v>19.029262542724602</v>
      </c>
      <c r="K72" s="82">
        <f>J72-F72</f>
        <v>0.93140124774155453</v>
      </c>
      <c r="L72" s="82">
        <f>K72-$S$7</f>
        <v>0.35988282911319014</v>
      </c>
      <c r="M72" s="83">
        <f t="shared" si="31"/>
        <v>0.77922786338272576</v>
      </c>
      <c r="N72" s="52"/>
      <c r="X72" s="49"/>
      <c r="Y72" s="49"/>
      <c r="AB72" s="46"/>
      <c r="AG72" s="46"/>
      <c r="AH72" s="46"/>
    </row>
    <row r="73" spans="1:34" ht="15.75" customHeight="1" x14ac:dyDescent="0.35">
      <c r="A73" s="77" t="s">
        <v>73</v>
      </c>
      <c r="B73" s="78" t="s">
        <v>88</v>
      </c>
      <c r="C73" s="79" t="s">
        <v>9</v>
      </c>
      <c r="D73" s="78">
        <v>17.321084976296302</v>
      </c>
      <c r="E73" s="78">
        <v>17.9284782409568</v>
      </c>
      <c r="F73" s="80">
        <f t="shared" si="30"/>
        <v>17.624781608626549</v>
      </c>
      <c r="G73" s="81" t="s">
        <v>36</v>
      </c>
      <c r="H73" s="78">
        <v>19.3531799316406</v>
      </c>
      <c r="I73" s="78">
        <v>19.4782810211182</v>
      </c>
      <c r="J73" s="82">
        <f t="shared" si="24"/>
        <v>19.415730476379402</v>
      </c>
      <c r="K73" s="82">
        <f>J73-F73</f>
        <v>1.7909488677528529</v>
      </c>
      <c r="L73" s="82">
        <f>K73-$S$7</f>
        <v>1.2194304491244885</v>
      </c>
      <c r="M73" s="83">
        <f t="shared" si="31"/>
        <v>0.42945222501641134</v>
      </c>
      <c r="N73" s="52"/>
      <c r="X73" s="49"/>
      <c r="Y73" s="49"/>
      <c r="AB73" s="46"/>
      <c r="AG73" s="46"/>
      <c r="AH73" s="46"/>
    </row>
    <row r="74" spans="1:34" ht="15.75" customHeight="1" x14ac:dyDescent="0.35">
      <c r="A74" s="77" t="s">
        <v>74</v>
      </c>
      <c r="B74" s="78" t="s">
        <v>89</v>
      </c>
      <c r="C74" s="79" t="s">
        <v>9</v>
      </c>
      <c r="D74" s="78">
        <v>17.101362238393602</v>
      </c>
      <c r="E74" s="78">
        <v>18.626224527822298</v>
      </c>
      <c r="F74" s="80">
        <f t="shared" si="30"/>
        <v>17.86379338310795</v>
      </c>
      <c r="G74" s="81" t="s">
        <v>36</v>
      </c>
      <c r="H74" s="78">
        <v>20.942895889282202</v>
      </c>
      <c r="I74" s="78">
        <v>20.920335769653299</v>
      </c>
      <c r="J74" s="82">
        <f t="shared" ref="J74:J80" si="38">AVERAGE(H74:I74)</f>
        <v>20.931615829467752</v>
      </c>
      <c r="K74" s="82">
        <f>J74-F74</f>
        <v>3.0678224463598021</v>
      </c>
      <c r="L74" s="82">
        <f>K74-$S$7</f>
        <v>2.4963040277314379</v>
      </c>
      <c r="M74" s="83">
        <f t="shared" si="31"/>
        <v>0.17723015175725912</v>
      </c>
      <c r="N74" s="52"/>
      <c r="X74" s="49"/>
      <c r="Y74" s="49"/>
      <c r="AB74" s="46"/>
      <c r="AG74" s="46"/>
      <c r="AH74" s="46"/>
    </row>
    <row r="75" spans="1:34" ht="15.75" customHeight="1" x14ac:dyDescent="0.35">
      <c r="A75" s="77" t="s">
        <v>75</v>
      </c>
      <c r="B75" s="78" t="s">
        <v>89</v>
      </c>
      <c r="C75" s="79" t="s">
        <v>9</v>
      </c>
      <c r="D75" s="78">
        <v>17.318519592285156</v>
      </c>
      <c r="E75" s="78">
        <v>18.0081348419289</v>
      </c>
      <c r="F75" s="80">
        <f t="shared" si="30"/>
        <v>17.663327217107028</v>
      </c>
      <c r="G75" s="81" t="s">
        <v>36</v>
      </c>
      <c r="H75" s="78">
        <v>21.219333649681602</v>
      </c>
      <c r="I75" s="78">
        <v>22.0993537912832</v>
      </c>
      <c r="J75" s="82">
        <f t="shared" si="38"/>
        <v>21.659343720482401</v>
      </c>
      <c r="K75" s="82">
        <f>J75-F75</f>
        <v>3.9960165033753725</v>
      </c>
      <c r="L75" s="82">
        <f>K75-$S$7</f>
        <v>3.4244980847470083</v>
      </c>
      <c r="M75" s="83">
        <f t="shared" si="31"/>
        <v>9.3137238361014396E-2</v>
      </c>
      <c r="N75" s="52"/>
    </row>
    <row r="76" spans="1:34" ht="15.75" customHeight="1" x14ac:dyDescent="0.35">
      <c r="A76" s="77" t="s">
        <v>76</v>
      </c>
      <c r="B76" s="78" t="s">
        <v>89</v>
      </c>
      <c r="C76" s="79" t="s">
        <v>9</v>
      </c>
      <c r="D76" s="78">
        <v>18.7228813191387</v>
      </c>
      <c r="E76" s="78">
        <v>19.101768593652299</v>
      </c>
      <c r="F76" s="80">
        <f t="shared" si="30"/>
        <v>18.912324956395501</v>
      </c>
      <c r="G76" s="81" t="s">
        <v>36</v>
      </c>
      <c r="H76" s="78">
        <v>18.390743257615199</v>
      </c>
      <c r="I76" s="78">
        <v>19.236686716543002</v>
      </c>
      <c r="J76" s="82">
        <f t="shared" si="38"/>
        <v>18.813714987079102</v>
      </c>
      <c r="K76" s="82">
        <f>J76-F76</f>
        <v>-9.8609969316399315E-2</v>
      </c>
      <c r="L76" s="82">
        <f>K76-$S$7</f>
        <v>-0.6701283879447637</v>
      </c>
      <c r="M76" s="83">
        <f t="shared" si="31"/>
        <v>1.5912145661652171</v>
      </c>
      <c r="N76" s="52"/>
    </row>
    <row r="77" spans="1:34" ht="15.75" customHeight="1" x14ac:dyDescent="0.35">
      <c r="A77" s="77" t="s">
        <v>77</v>
      </c>
      <c r="B77" s="78" t="s">
        <v>89</v>
      </c>
      <c r="C77" s="79" t="s">
        <v>9</v>
      </c>
      <c r="D77" s="78">
        <v>16.653736343383802</v>
      </c>
      <c r="E77" s="78">
        <v>16.795262908935499</v>
      </c>
      <c r="F77" s="80">
        <f t="shared" si="30"/>
        <v>16.724499626159648</v>
      </c>
      <c r="G77" s="81" t="s">
        <v>36</v>
      </c>
      <c r="H77" s="78">
        <v>20.939781288964799</v>
      </c>
      <c r="I77" s="78">
        <v>19.554431915383201</v>
      </c>
      <c r="J77" s="82">
        <f t="shared" si="38"/>
        <v>20.247106602174</v>
      </c>
      <c r="K77" s="82">
        <f>J77-F77</f>
        <v>3.5226069760143517</v>
      </c>
      <c r="L77" s="82">
        <f>K77-$S$7</f>
        <v>2.9510885573859875</v>
      </c>
      <c r="M77" s="83">
        <f t="shared" si="31"/>
        <v>0.1293105099401064</v>
      </c>
      <c r="N77" s="52"/>
    </row>
    <row r="78" spans="1:34" ht="15.75" customHeight="1" x14ac:dyDescent="0.35">
      <c r="A78" s="77" t="s">
        <v>78</v>
      </c>
      <c r="B78" s="78" t="s">
        <v>89</v>
      </c>
      <c r="C78" s="79" t="s">
        <v>9</v>
      </c>
      <c r="D78" s="78">
        <v>17.3159594726562</v>
      </c>
      <c r="E78" s="78">
        <v>16.1810152435303</v>
      </c>
      <c r="F78" s="80">
        <f t="shared" si="30"/>
        <v>16.74848735809325</v>
      </c>
      <c r="G78" s="81" t="s">
        <v>36</v>
      </c>
      <c r="H78" s="78">
        <v>19.726791382835899</v>
      </c>
      <c r="I78" s="78">
        <v>19.695262908945502</v>
      </c>
      <c r="J78" s="82">
        <f t="shared" si="38"/>
        <v>19.7110271458907</v>
      </c>
      <c r="K78" s="82">
        <f>J78-F78</f>
        <v>2.96253978779745</v>
      </c>
      <c r="L78" s="82">
        <f>K78-$S$7</f>
        <v>2.3910213691690858</v>
      </c>
      <c r="M78" s="83">
        <f t="shared" si="31"/>
        <v>0.19064738277103416</v>
      </c>
      <c r="N78" s="52"/>
    </row>
    <row r="79" spans="1:34" ht="15.75" customHeight="1" x14ac:dyDescent="0.35">
      <c r="A79" s="77" t="s">
        <v>79</v>
      </c>
      <c r="B79" s="78" t="s">
        <v>89</v>
      </c>
      <c r="C79" s="79" t="s">
        <v>9</v>
      </c>
      <c r="D79" s="78">
        <v>16.673736343383801</v>
      </c>
      <c r="E79" s="78">
        <v>16.694262908935499</v>
      </c>
      <c r="F79" s="80">
        <f>AVERAGE(D79:E79)</f>
        <v>16.68399962615965</v>
      </c>
      <c r="G79" s="81" t="s">
        <v>36</v>
      </c>
      <c r="H79" s="78">
        <v>20.939781188964801</v>
      </c>
      <c r="I79" s="78">
        <v>19.5544319152832</v>
      </c>
      <c r="J79" s="82">
        <f t="shared" si="38"/>
        <v>20.247106552124002</v>
      </c>
      <c r="K79" s="82">
        <f>J79-F79</f>
        <v>3.5631069259643517</v>
      </c>
      <c r="L79" s="82">
        <f>K79-$S$7</f>
        <v>2.9915885073359876</v>
      </c>
      <c r="M79" s="83">
        <f>2^-L79</f>
        <v>0.12573092903768768</v>
      </c>
      <c r="N79" s="52"/>
    </row>
    <row r="80" spans="1:34" ht="15.75" customHeight="1" x14ac:dyDescent="0.35">
      <c r="A80" s="77" t="s">
        <v>80</v>
      </c>
      <c r="B80" s="78" t="s">
        <v>89</v>
      </c>
      <c r="C80" s="79" t="s">
        <v>9</v>
      </c>
      <c r="D80" s="78">
        <v>17.295959482656201</v>
      </c>
      <c r="E80" s="78">
        <v>16.191015244520301</v>
      </c>
      <c r="F80" s="80">
        <f>AVERAGE(D80:E80)</f>
        <v>16.743487363588251</v>
      </c>
      <c r="G80" s="81" t="s">
        <v>36</v>
      </c>
      <c r="H80" s="78">
        <v>19.726791381835898</v>
      </c>
      <c r="I80" s="78">
        <v>19.695262908935501</v>
      </c>
      <c r="J80" s="82">
        <f t="shared" si="38"/>
        <v>19.7110271453857</v>
      </c>
      <c r="K80" s="82">
        <f>J80-F80</f>
        <v>2.9675397817974485</v>
      </c>
      <c r="L80" s="82">
        <f>K80-$S$7</f>
        <v>2.3960213631690843</v>
      </c>
      <c r="M80" s="83">
        <f>2^-L80</f>
        <v>0.18998779372422869</v>
      </c>
      <c r="N80" s="52"/>
    </row>
    <row r="81" spans="1:14" ht="15.75" customHeight="1" x14ac:dyDescent="0.35">
      <c r="A81" s="77" t="s">
        <v>81</v>
      </c>
      <c r="B81" s="78" t="s">
        <v>89</v>
      </c>
      <c r="C81" s="79" t="s">
        <v>9</v>
      </c>
      <c r="D81" s="78">
        <v>18.8486769104004</v>
      </c>
      <c r="E81" s="78">
        <v>18.761196166474601</v>
      </c>
      <c r="F81" s="80">
        <f>AVERAGE(D81:E81)</f>
        <v>18.804936538437502</v>
      </c>
      <c r="G81" s="81" t="s">
        <v>36</v>
      </c>
      <c r="H81" s="78">
        <v>22.271463394165</v>
      </c>
      <c r="I81" s="78">
        <v>21.291183472679698</v>
      </c>
      <c r="J81" s="82">
        <f>AVERAGE(H81:I81)</f>
        <v>21.781323433422351</v>
      </c>
      <c r="K81" s="82">
        <f>J81-F81</f>
        <v>2.9763868949848487</v>
      </c>
      <c r="L81" s="82">
        <f>K81-$S$7</f>
        <v>2.4048684763564845</v>
      </c>
      <c r="M81" s="83">
        <f>2^-L81</f>
        <v>0.18882628680496072</v>
      </c>
      <c r="N81" s="52"/>
    </row>
    <row r="82" spans="1:14" ht="15.75" customHeight="1" x14ac:dyDescent="0.35">
      <c r="A82" s="77" t="s">
        <v>78</v>
      </c>
      <c r="B82" s="78" t="s">
        <v>89</v>
      </c>
      <c r="C82" s="79" t="s">
        <v>9</v>
      </c>
      <c r="D82" s="78">
        <v>17.3159594726562</v>
      </c>
      <c r="E82" s="78">
        <v>16.1810152435303</v>
      </c>
      <c r="F82" s="80">
        <v>16.74848735809325</v>
      </c>
      <c r="G82" s="81" t="s">
        <v>36</v>
      </c>
      <c r="H82" s="78">
        <v>19.726791382835899</v>
      </c>
      <c r="I82" s="78">
        <v>19.695262908945502</v>
      </c>
      <c r="J82" s="82">
        <v>19.7110271458907</v>
      </c>
      <c r="K82" s="82">
        <v>2.96253978779745</v>
      </c>
      <c r="L82" s="82">
        <v>2.359092232412495</v>
      </c>
      <c r="M82" s="83">
        <v>0.19491374929441427</v>
      </c>
      <c r="N82" s="52"/>
    </row>
    <row r="83" spans="1:14" ht="15.75" customHeight="1" x14ac:dyDescent="0.35">
      <c r="A83" s="77" t="s">
        <v>81</v>
      </c>
      <c r="B83" s="78" t="s">
        <v>89</v>
      </c>
      <c r="C83" s="79" t="s">
        <v>9</v>
      </c>
      <c r="D83" s="78">
        <v>18.8486769104004</v>
      </c>
      <c r="E83" s="78">
        <v>18.761196166474601</v>
      </c>
      <c r="F83" s="80">
        <v>18.804936538437502</v>
      </c>
      <c r="G83" s="81" t="s">
        <v>36</v>
      </c>
      <c r="H83" s="78">
        <v>22.271463394165</v>
      </c>
      <c r="I83" s="78">
        <v>21.291183472679698</v>
      </c>
      <c r="J83" s="82">
        <v>21.781323433422351</v>
      </c>
      <c r="K83" s="82">
        <v>2.9763868949848487</v>
      </c>
      <c r="L83" s="82">
        <v>2.3729393395998937</v>
      </c>
      <c r="M83" s="83">
        <v>0.19305190027549221</v>
      </c>
      <c r="N83" s="52"/>
    </row>
    <row r="84" spans="1:14" ht="15.75" customHeight="1" x14ac:dyDescent="0.35"/>
    <row r="85" spans="1:14" ht="15.75" customHeight="1" x14ac:dyDescent="0.35"/>
    <row r="86" spans="1:14" ht="15.75" customHeight="1" x14ac:dyDescent="0.35"/>
    <row r="87" spans="1:14" ht="15.75" customHeight="1" x14ac:dyDescent="0.35"/>
    <row r="88" spans="1:14" ht="15.75" customHeight="1" x14ac:dyDescent="0.35"/>
    <row r="89" spans="1:14" ht="15.75" customHeight="1" x14ac:dyDescent="0.35"/>
    <row r="90" spans="1:14" ht="15.75" customHeight="1" x14ac:dyDescent="0.35"/>
    <row r="91" spans="1:14" ht="15.75" customHeight="1" x14ac:dyDescent="0.35"/>
    <row r="92" spans="1:14" ht="15.75" customHeight="1" x14ac:dyDescent="0.35"/>
    <row r="93" spans="1:14" ht="15.75" customHeight="1" x14ac:dyDescent="0.35"/>
    <row r="94" spans="1:14" ht="15.75" customHeight="1" x14ac:dyDescent="0.35"/>
    <row r="95" spans="1:14" ht="15.75" customHeight="1" x14ac:dyDescent="0.35"/>
  </sheetData>
  <mergeCells count="9">
    <mergeCell ref="H1:I2"/>
    <mergeCell ref="J1:J2"/>
    <mergeCell ref="K1:M1"/>
    <mergeCell ref="AB4:AB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3CFF-80C4-4631-8CE8-E4B935B660F7}">
  <dimension ref="A1:AL97"/>
  <sheetViews>
    <sheetView zoomScale="70" zoomScaleNormal="70" workbookViewId="0">
      <selection activeCell="G15" sqref="G15"/>
    </sheetView>
  </sheetViews>
  <sheetFormatPr defaultColWidth="14.453125" defaultRowHeight="14.5" x14ac:dyDescent="0.35"/>
  <cols>
    <col min="1" max="1" width="12.1796875" style="7" bestFit="1" customWidth="1"/>
    <col min="2" max="2" width="18" style="7" bestFit="1" customWidth="1"/>
    <col min="3" max="3" width="9.81640625" style="7" bestFit="1" customWidth="1"/>
    <col min="4" max="4" width="9.26953125" style="7" customWidth="1"/>
    <col min="5" max="5" width="11.81640625" style="7" bestFit="1" customWidth="1"/>
    <col min="6" max="6" width="8.453125" style="7" bestFit="1" customWidth="1"/>
    <col min="7" max="7" width="11.54296875" style="7" bestFit="1" customWidth="1"/>
    <col min="8" max="9" width="11.81640625" style="7" bestFit="1" customWidth="1"/>
    <col min="10" max="10" width="8.453125" style="7" bestFit="1" customWidth="1"/>
    <col min="11" max="12" width="8" style="7" bestFit="1" customWidth="1"/>
    <col min="13" max="13" width="11" style="7" bestFit="1" customWidth="1"/>
    <col min="14" max="16384" width="14.453125" style="7"/>
  </cols>
  <sheetData>
    <row r="1" spans="1:38" ht="27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8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S2" s="39" t="s">
        <v>39</v>
      </c>
      <c r="T2" s="28" t="s">
        <v>38</v>
      </c>
    </row>
    <row r="3" spans="1:38" ht="14.5" customHeight="1" x14ac:dyDescent="0.35">
      <c r="A3" s="65" t="s">
        <v>15</v>
      </c>
      <c r="B3" s="66" t="s">
        <v>86</v>
      </c>
      <c r="C3" s="65" t="s">
        <v>9</v>
      </c>
      <c r="D3" s="66">
        <v>18.9121834716797</v>
      </c>
      <c r="E3" s="66">
        <v>18.592259472656199</v>
      </c>
      <c r="F3" s="67">
        <f>AVERAGE(D3:E3)</f>
        <v>18.75222147216795</v>
      </c>
      <c r="G3" s="68" t="s">
        <v>82</v>
      </c>
      <c r="H3" s="66">
        <v>18.714599615108799</v>
      </c>
      <c r="I3" s="66">
        <v>17.178223626224501</v>
      </c>
      <c r="J3" s="69">
        <f t="shared" ref="J3:J14" si="0">AVERAGE(H3:I3)</f>
        <v>17.946411620666652</v>
      </c>
      <c r="K3" s="69">
        <f>J3-F3</f>
        <v>-0.80580985150129791</v>
      </c>
      <c r="L3" s="69">
        <f t="shared" ref="L3:L42" si="1">K3-$T$7</f>
        <v>-0.84657278728832686</v>
      </c>
      <c r="M3" s="67">
        <f t="shared" ref="M3:M14" si="2">2^-L3</f>
        <v>1.7982240530263813</v>
      </c>
      <c r="S3" s="29"/>
      <c r="T3" s="29"/>
    </row>
    <row r="4" spans="1:38" x14ac:dyDescent="0.35">
      <c r="A4" s="65" t="s">
        <v>16</v>
      </c>
      <c r="B4" s="66" t="s">
        <v>86</v>
      </c>
      <c r="C4" s="65" t="s">
        <v>9</v>
      </c>
      <c r="D4" s="66">
        <v>18.183395614624001</v>
      </c>
      <c r="E4" s="66">
        <v>18.950758819580098</v>
      </c>
      <c r="F4" s="67">
        <f t="shared" ref="F4:F42" si="3">AVERAGE(D4:E4)</f>
        <v>18.56707721710205</v>
      </c>
      <c r="G4" s="68" t="s">
        <v>82</v>
      </c>
      <c r="H4" s="66">
        <v>18.1552769775009</v>
      </c>
      <c r="I4" s="66">
        <v>18.348419189008101</v>
      </c>
      <c r="J4" s="69">
        <f t="shared" si="0"/>
        <v>18.251848083254501</v>
      </c>
      <c r="K4" s="69">
        <f>J4-F4</f>
        <v>-0.31522913384754858</v>
      </c>
      <c r="L4" s="69">
        <f t="shared" si="1"/>
        <v>-0.35599206963457747</v>
      </c>
      <c r="M4" s="67">
        <f t="shared" si="2"/>
        <v>1.279865378519619</v>
      </c>
      <c r="R4" s="7" t="s">
        <v>10</v>
      </c>
      <c r="S4" s="41">
        <f>AVERAGE(M3:M42)</f>
        <v>1.1641029995828172</v>
      </c>
      <c r="T4" s="31">
        <f>AVERAGE(M44:M83)</f>
        <v>0.96744496416770054</v>
      </c>
      <c r="W4" s="28"/>
      <c r="Y4" s="28"/>
      <c r="Z4" s="28"/>
      <c r="AC4" s="40"/>
      <c r="AI4" s="31"/>
    </row>
    <row r="5" spans="1:38" ht="14.5" customHeight="1" x14ac:dyDescent="0.35">
      <c r="A5" s="65" t="s">
        <v>17</v>
      </c>
      <c r="B5" s="66" t="s">
        <v>86</v>
      </c>
      <c r="C5" s="65" t="s">
        <v>9</v>
      </c>
      <c r="D5" s="66">
        <v>18.5012227547607</v>
      </c>
      <c r="E5" s="66">
        <v>18.621723259792201</v>
      </c>
      <c r="F5" s="67">
        <f t="shared" si="3"/>
        <v>18.561473007276451</v>
      </c>
      <c r="G5" s="68" t="s">
        <v>82</v>
      </c>
      <c r="H5" s="66">
        <v>19.653762817448001</v>
      </c>
      <c r="I5" s="66">
        <v>19.8493652310176</v>
      </c>
      <c r="J5" s="69">
        <f t="shared" si="0"/>
        <v>19.751564024232799</v>
      </c>
      <c r="K5" s="69">
        <f>J5-F5</f>
        <v>1.1900910169563481</v>
      </c>
      <c r="L5" s="69">
        <f t="shared" si="1"/>
        <v>1.1493280811693192</v>
      </c>
      <c r="M5" s="67">
        <f t="shared" si="2"/>
        <v>0.45083515376987537</v>
      </c>
      <c r="R5" s="7" t="s">
        <v>12</v>
      </c>
      <c r="S5" s="41">
        <f>STDEV(M3:M42)</f>
        <v>0.58749693396411951</v>
      </c>
      <c r="T5" s="31">
        <f>STDEV(M44:M83)</f>
        <v>0.44085312061077914</v>
      </c>
      <c r="W5" s="28"/>
      <c r="Y5" s="28"/>
      <c r="Z5" s="28"/>
      <c r="AC5" s="23"/>
    </row>
    <row r="6" spans="1:38" x14ac:dyDescent="0.35">
      <c r="A6" s="65" t="s">
        <v>18</v>
      </c>
      <c r="B6" s="66" t="s">
        <v>86</v>
      </c>
      <c r="C6" s="65" t="s">
        <v>9</v>
      </c>
      <c r="D6" s="66">
        <v>18.205915451049801</v>
      </c>
      <c r="E6" s="66">
        <v>18.952716827392599</v>
      </c>
      <c r="F6" s="67">
        <f t="shared" si="3"/>
        <v>18.579316139221199</v>
      </c>
      <c r="G6" s="68" t="s">
        <v>82</v>
      </c>
      <c r="H6" s="66">
        <v>18.104004858676898</v>
      </c>
      <c r="I6" s="66">
        <v>18.364746761196098</v>
      </c>
      <c r="J6" s="69">
        <f t="shared" si="0"/>
        <v>18.234375809936498</v>
      </c>
      <c r="K6" s="69">
        <f>J6-F6</f>
        <v>-0.3449403292847002</v>
      </c>
      <c r="L6" s="69">
        <f t="shared" si="1"/>
        <v>-0.38570326507172908</v>
      </c>
      <c r="M6" s="67">
        <f t="shared" si="2"/>
        <v>1.3064965047757924</v>
      </c>
      <c r="R6" s="7" t="s">
        <v>13</v>
      </c>
      <c r="S6" s="7">
        <f>S5/SQRT(10)</f>
        <v>0.18578284296921527</v>
      </c>
      <c r="T6" s="7">
        <f>T5/SQRT(10)</f>
        <v>0.13940999747229829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 ht="14.5" customHeight="1" x14ac:dyDescent="0.35">
      <c r="A7" s="65" t="s">
        <v>19</v>
      </c>
      <c r="B7" s="66" t="s">
        <v>86</v>
      </c>
      <c r="C7" s="65" t="s">
        <v>9</v>
      </c>
      <c r="D7" s="66">
        <v>17.4356222004395</v>
      </c>
      <c r="E7" s="66">
        <v>17.008110081176799</v>
      </c>
      <c r="F7" s="67">
        <f t="shared" si="3"/>
        <v>17.221866140808149</v>
      </c>
      <c r="G7" s="68" t="s">
        <v>82</v>
      </c>
      <c r="H7" s="66">
        <v>18.939781199964798</v>
      </c>
      <c r="I7" s="66">
        <v>18.528325544319099</v>
      </c>
      <c r="J7" s="69">
        <f t="shared" si="0"/>
        <v>18.73405337214195</v>
      </c>
      <c r="K7" s="69">
        <f>J7-F7</f>
        <v>1.512187231333801</v>
      </c>
      <c r="L7" s="69">
        <f t="shared" si="1"/>
        <v>1.471424295546772</v>
      </c>
      <c r="M7" s="67">
        <f t="shared" si="2"/>
        <v>0.36062609624905984</v>
      </c>
      <c r="R7" s="7" t="s">
        <v>14</v>
      </c>
      <c r="T7" s="31">
        <f>AVERAGE(K3:K42)</f>
        <v>4.0762935787028901E-2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14.5" customHeight="1" x14ac:dyDescent="0.35">
      <c r="A8" s="65" t="s">
        <v>17</v>
      </c>
      <c r="B8" s="66" t="s">
        <v>86</v>
      </c>
      <c r="C8" s="65" t="s">
        <v>9</v>
      </c>
      <c r="D8" s="66">
        <v>18.5012227547607</v>
      </c>
      <c r="E8" s="66">
        <v>18.621723259792201</v>
      </c>
      <c r="F8" s="67">
        <f t="shared" ref="F8:F10" si="4">AVERAGE(D8:E8)</f>
        <v>18.561473007276451</v>
      </c>
      <c r="G8" s="68" t="s">
        <v>82</v>
      </c>
      <c r="H8" s="66">
        <v>19.653762817448001</v>
      </c>
      <c r="I8" s="66">
        <v>19.8493652310176</v>
      </c>
      <c r="J8" s="69">
        <f t="shared" ref="J8:J10" si="5">AVERAGE(H8:I8)</f>
        <v>19.751564024232799</v>
      </c>
      <c r="K8" s="69">
        <f>J8-F8</f>
        <v>1.1900910169563481</v>
      </c>
      <c r="L8" s="69">
        <f t="shared" si="1"/>
        <v>1.1493280811693192</v>
      </c>
      <c r="M8" s="67">
        <f t="shared" ref="M8:M10" si="6">2^-L8</f>
        <v>0.45083515376987537</v>
      </c>
      <c r="T8" s="31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38" ht="14.5" customHeight="1" x14ac:dyDescent="0.35">
      <c r="A9" s="65" t="s">
        <v>18</v>
      </c>
      <c r="B9" s="66" t="s">
        <v>86</v>
      </c>
      <c r="C9" s="65" t="s">
        <v>9</v>
      </c>
      <c r="D9" s="66">
        <v>18.205915451049801</v>
      </c>
      <c r="E9" s="66">
        <v>18.952716827392599</v>
      </c>
      <c r="F9" s="67">
        <f t="shared" si="4"/>
        <v>18.579316139221199</v>
      </c>
      <c r="G9" s="68" t="s">
        <v>82</v>
      </c>
      <c r="H9" s="66">
        <v>18.104004858676898</v>
      </c>
      <c r="I9" s="66">
        <v>18.364746761196098</v>
      </c>
      <c r="J9" s="69">
        <f t="shared" si="5"/>
        <v>18.234375809936498</v>
      </c>
      <c r="K9" s="69">
        <f>J9-F9</f>
        <v>-0.3449403292847002</v>
      </c>
      <c r="L9" s="69">
        <f t="shared" si="1"/>
        <v>-0.38570326507172908</v>
      </c>
      <c r="M9" s="67">
        <f t="shared" si="6"/>
        <v>1.3064965047757924</v>
      </c>
      <c r="T9" s="31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14.5" customHeight="1" x14ac:dyDescent="0.35">
      <c r="A10" s="65" t="s">
        <v>26</v>
      </c>
      <c r="B10" s="66" t="s">
        <v>86</v>
      </c>
      <c r="C10" s="65" t="s">
        <v>9</v>
      </c>
      <c r="D10" s="66">
        <v>18.366791381835899</v>
      </c>
      <c r="E10" s="66">
        <v>18.245667913818298</v>
      </c>
      <c r="F10" s="67">
        <f t="shared" si="4"/>
        <v>18.306229647827099</v>
      </c>
      <c r="G10" s="68" t="s">
        <v>82</v>
      </c>
      <c r="H10" s="66">
        <v>18.070758819580078</v>
      </c>
      <c r="I10" s="66">
        <v>17.561462481839001</v>
      </c>
      <c r="J10" s="69">
        <f t="shared" si="5"/>
        <v>17.81611065070954</v>
      </c>
      <c r="K10" s="69">
        <f>J10-F10</f>
        <v>-0.49011899711755902</v>
      </c>
      <c r="L10" s="69">
        <f t="shared" si="1"/>
        <v>-0.53088193290458796</v>
      </c>
      <c r="M10" s="67">
        <f t="shared" si="6"/>
        <v>1.4448121527297793</v>
      </c>
      <c r="T10" s="31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x14ac:dyDescent="0.35">
      <c r="A11" s="65" t="s">
        <v>20</v>
      </c>
      <c r="B11" s="66" t="s">
        <v>86</v>
      </c>
      <c r="C11" s="65" t="s">
        <v>9</v>
      </c>
      <c r="D11" s="66">
        <v>18.0707588195901</v>
      </c>
      <c r="E11" s="66">
        <v>17.918395614624</v>
      </c>
      <c r="F11" s="67">
        <f t="shared" si="3"/>
        <v>17.99457721710705</v>
      </c>
      <c r="G11" s="68" t="s">
        <v>82</v>
      </c>
      <c r="H11" s="66">
        <v>18.423584259089999</v>
      </c>
      <c r="I11" s="66">
        <v>17.93663215637207</v>
      </c>
      <c r="J11" s="69">
        <f t="shared" si="0"/>
        <v>18.180108207731035</v>
      </c>
      <c r="K11" s="69">
        <f>J11-F11</f>
        <v>0.18553099062398459</v>
      </c>
      <c r="L11" s="69">
        <f t="shared" si="1"/>
        <v>0.14476805483695571</v>
      </c>
      <c r="M11" s="67">
        <f t="shared" si="2"/>
        <v>0.9045247882538805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14.5" customHeight="1" x14ac:dyDescent="0.35">
      <c r="A12" s="65" t="s">
        <v>26</v>
      </c>
      <c r="B12" s="66" t="s">
        <v>86</v>
      </c>
      <c r="C12" s="65" t="s">
        <v>9</v>
      </c>
      <c r="D12" s="66">
        <v>18.366791381835899</v>
      </c>
      <c r="E12" s="66">
        <v>18.245667913818298</v>
      </c>
      <c r="F12" s="67">
        <f t="shared" si="3"/>
        <v>18.306229647827099</v>
      </c>
      <c r="G12" s="68" t="s">
        <v>82</v>
      </c>
      <c r="H12" s="66">
        <v>18.070758819580078</v>
      </c>
      <c r="I12" s="66">
        <v>17.561462481839001</v>
      </c>
      <c r="J12" s="69">
        <f t="shared" si="0"/>
        <v>17.81611065070954</v>
      </c>
      <c r="K12" s="69">
        <f>J12-F12</f>
        <v>-0.49011899711755902</v>
      </c>
      <c r="L12" s="69">
        <f t="shared" si="1"/>
        <v>-0.53088193290458796</v>
      </c>
      <c r="M12" s="67">
        <f t="shared" si="2"/>
        <v>1.4448121527297793</v>
      </c>
      <c r="W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8" x14ac:dyDescent="0.35">
      <c r="A13" s="65" t="s">
        <v>27</v>
      </c>
      <c r="B13" s="66" t="s">
        <v>87</v>
      </c>
      <c r="C13" s="65" t="s">
        <v>9</v>
      </c>
      <c r="D13" s="66">
        <v>17.210400458676901</v>
      </c>
      <c r="E13" s="66">
        <v>18.000196136474599</v>
      </c>
      <c r="F13" s="67">
        <f t="shared" si="3"/>
        <v>17.60529829757575</v>
      </c>
      <c r="G13" s="68" t="s">
        <v>82</v>
      </c>
      <c r="H13" s="66">
        <v>18.440040588378899</v>
      </c>
      <c r="I13" s="66">
        <v>17.687652526855398</v>
      </c>
      <c r="J13" s="69">
        <f t="shared" si="0"/>
        <v>18.063846557617147</v>
      </c>
      <c r="K13" s="69">
        <f>J13-F13</f>
        <v>0.45854826004139682</v>
      </c>
      <c r="L13" s="69">
        <f t="shared" si="1"/>
        <v>0.41778532425436793</v>
      </c>
      <c r="M13" s="67">
        <f t="shared" si="2"/>
        <v>0.74857287416615215</v>
      </c>
    </row>
    <row r="14" spans="1:38" ht="14.5" customHeight="1" x14ac:dyDescent="0.35">
      <c r="A14" s="65" t="s">
        <v>28</v>
      </c>
      <c r="B14" s="66" t="s">
        <v>87</v>
      </c>
      <c r="C14" s="65" t="s">
        <v>9</v>
      </c>
      <c r="D14" s="66">
        <v>18.183597267221</v>
      </c>
      <c r="E14" s="66">
        <v>18.089355695262899</v>
      </c>
      <c r="F14" s="67">
        <f t="shared" si="3"/>
        <v>18.136476481241949</v>
      </c>
      <c r="G14" s="68" t="s">
        <v>82</v>
      </c>
      <c r="H14" s="66">
        <v>16.952716827292601</v>
      </c>
      <c r="I14" s="66">
        <v>17.225915451049801</v>
      </c>
      <c r="J14" s="69">
        <f t="shared" si="0"/>
        <v>17.089316139171203</v>
      </c>
      <c r="K14" s="69">
        <f>J14-F14</f>
        <v>-1.0471603420707467</v>
      </c>
      <c r="L14" s="69">
        <f t="shared" si="1"/>
        <v>-1.0879232778577757</v>
      </c>
      <c r="M14" s="67">
        <f t="shared" si="2"/>
        <v>2.1256783026990855</v>
      </c>
    </row>
    <row r="15" spans="1:38" ht="14.5" customHeight="1" x14ac:dyDescent="0.35">
      <c r="A15" s="65" t="s">
        <v>40</v>
      </c>
      <c r="B15" s="66" t="s">
        <v>87</v>
      </c>
      <c r="C15" s="65" t="s">
        <v>9</v>
      </c>
      <c r="D15" s="66">
        <v>18.9121834726797</v>
      </c>
      <c r="E15" s="66">
        <v>18.592359472656199</v>
      </c>
      <c r="F15" s="67">
        <f t="shared" si="3"/>
        <v>18.75227147266795</v>
      </c>
      <c r="G15" s="68" t="s">
        <v>82</v>
      </c>
      <c r="H15" s="66">
        <v>18.724599615108801</v>
      </c>
      <c r="I15" s="66">
        <v>17.1783336262245</v>
      </c>
      <c r="J15" s="69">
        <f t="shared" ref="J15:J37" si="7">AVERAGE(H15:I15)</f>
        <v>17.95146662066665</v>
      </c>
      <c r="K15" s="69">
        <f>J15-F15</f>
        <v>-0.80080485200129914</v>
      </c>
      <c r="L15" s="69">
        <f t="shared" si="1"/>
        <v>-0.84156778778832808</v>
      </c>
      <c r="M15" s="67">
        <f t="shared" ref="M15:M37" si="8">2^-L15</f>
        <v>1.7919964604501335</v>
      </c>
    </row>
    <row r="16" spans="1:38" ht="14.5" customHeight="1" x14ac:dyDescent="0.35">
      <c r="A16" s="65" t="s">
        <v>41</v>
      </c>
      <c r="B16" s="66" t="s">
        <v>87</v>
      </c>
      <c r="C16" s="65" t="s">
        <v>9</v>
      </c>
      <c r="D16" s="66">
        <v>18.183395654624</v>
      </c>
      <c r="E16" s="66">
        <v>18.430958829580099</v>
      </c>
      <c r="F16" s="67">
        <f t="shared" si="3"/>
        <v>18.30717724210205</v>
      </c>
      <c r="G16" s="68" t="s">
        <v>82</v>
      </c>
      <c r="H16" s="66">
        <v>18.165276977500898</v>
      </c>
      <c r="I16" s="66">
        <v>18.348429189008101</v>
      </c>
      <c r="J16" s="69">
        <f t="shared" si="7"/>
        <v>18.256853083254498</v>
      </c>
      <c r="K16" s="69">
        <f>J16-F16</f>
        <v>-5.0324158847551814E-2</v>
      </c>
      <c r="L16" s="69">
        <f t="shared" si="1"/>
        <v>-9.1087094634580715E-2</v>
      </c>
      <c r="M16" s="67">
        <f t="shared" si="8"/>
        <v>1.0651725052779328</v>
      </c>
    </row>
    <row r="17" spans="1:13" ht="14.5" customHeight="1" x14ac:dyDescent="0.35">
      <c r="A17" s="65" t="s">
        <v>42</v>
      </c>
      <c r="B17" s="66" t="s">
        <v>87</v>
      </c>
      <c r="C17" s="65" t="s">
        <v>9</v>
      </c>
      <c r="D17" s="66">
        <v>18.5013227547607</v>
      </c>
      <c r="E17" s="66">
        <v>18.721722359792199</v>
      </c>
      <c r="F17" s="67">
        <f t="shared" si="3"/>
        <v>18.611522557276452</v>
      </c>
      <c r="G17" s="68" t="s">
        <v>82</v>
      </c>
      <c r="H17" s="66">
        <v>19.653772817448001</v>
      </c>
      <c r="I17" s="66">
        <v>19.849365231117599</v>
      </c>
      <c r="J17" s="69">
        <f t="shared" si="7"/>
        <v>19.751569024282801</v>
      </c>
      <c r="K17" s="69">
        <f>J17-F17</f>
        <v>1.1400464670063499</v>
      </c>
      <c r="L17" s="69">
        <f t="shared" si="1"/>
        <v>1.099283531219321</v>
      </c>
      <c r="M17" s="67">
        <f t="shared" si="8"/>
        <v>0.46674823394253379</v>
      </c>
    </row>
    <row r="18" spans="1:13" ht="14.5" customHeight="1" x14ac:dyDescent="0.35">
      <c r="A18" s="65" t="s">
        <v>44</v>
      </c>
      <c r="B18" s="66" t="s">
        <v>87</v>
      </c>
      <c r="C18" s="65" t="s">
        <v>9</v>
      </c>
      <c r="D18" s="66">
        <v>17.435622211439501</v>
      </c>
      <c r="E18" s="66">
        <v>17.0081101811768</v>
      </c>
      <c r="F18" s="67">
        <f t="shared" ref="F18:F20" si="9">AVERAGE(D18:E18)</f>
        <v>17.221866196308149</v>
      </c>
      <c r="G18" s="68" t="s">
        <v>82</v>
      </c>
      <c r="H18" s="66">
        <v>18.939781188864799</v>
      </c>
      <c r="I18" s="66">
        <v>18.528325543319099</v>
      </c>
      <c r="J18" s="69">
        <f t="shared" ref="J18:J20" si="10">AVERAGE(H18:I18)</f>
        <v>18.734053366091949</v>
      </c>
      <c r="K18" s="69">
        <f>J18-F18</f>
        <v>1.5121871697838003</v>
      </c>
      <c r="L18" s="69">
        <f t="shared" si="1"/>
        <v>1.4714242339967714</v>
      </c>
      <c r="M18" s="67">
        <f t="shared" ref="M18:M20" si="11">2^-L18</f>
        <v>0.36062611163452679</v>
      </c>
    </row>
    <row r="19" spans="1:13" ht="14.5" customHeight="1" x14ac:dyDescent="0.35">
      <c r="A19" s="65" t="s">
        <v>40</v>
      </c>
      <c r="B19" s="66" t="s">
        <v>87</v>
      </c>
      <c r="C19" s="65" t="s">
        <v>9</v>
      </c>
      <c r="D19" s="66">
        <v>18.9121834726797</v>
      </c>
      <c r="E19" s="66">
        <v>18.592359472656199</v>
      </c>
      <c r="F19" s="67">
        <f t="shared" si="9"/>
        <v>18.75227147266795</v>
      </c>
      <c r="G19" s="68" t="s">
        <v>82</v>
      </c>
      <c r="H19" s="66">
        <v>18.724599615108801</v>
      </c>
      <c r="I19" s="66">
        <v>17.1783336262245</v>
      </c>
      <c r="J19" s="69">
        <f t="shared" si="10"/>
        <v>17.95146662066665</v>
      </c>
      <c r="K19" s="69">
        <f>J19-F19</f>
        <v>-0.80080485200129914</v>
      </c>
      <c r="L19" s="69">
        <f t="shared" si="1"/>
        <v>-0.84156778778832808</v>
      </c>
      <c r="M19" s="67">
        <f t="shared" si="11"/>
        <v>1.7919964604501335</v>
      </c>
    </row>
    <row r="20" spans="1:13" ht="14.5" customHeight="1" x14ac:dyDescent="0.35">
      <c r="A20" s="65" t="s">
        <v>28</v>
      </c>
      <c r="B20" s="66" t="s">
        <v>87</v>
      </c>
      <c r="C20" s="65" t="s">
        <v>9</v>
      </c>
      <c r="D20" s="66">
        <v>18.183597267221</v>
      </c>
      <c r="E20" s="66">
        <v>18.089355695262899</v>
      </c>
      <c r="F20" s="67">
        <f t="shared" si="9"/>
        <v>18.136476481241949</v>
      </c>
      <c r="G20" s="68" t="s">
        <v>82</v>
      </c>
      <c r="H20" s="66">
        <v>16.952716827292601</v>
      </c>
      <c r="I20" s="66">
        <v>17.225915451049801</v>
      </c>
      <c r="J20" s="69">
        <f t="shared" si="10"/>
        <v>17.089316139171203</v>
      </c>
      <c r="K20" s="69">
        <f>J20-F20</f>
        <v>-1.0471603420707467</v>
      </c>
      <c r="L20" s="69">
        <f t="shared" si="1"/>
        <v>-1.0879232778577757</v>
      </c>
      <c r="M20" s="67">
        <f t="shared" si="11"/>
        <v>2.1256783026990855</v>
      </c>
    </row>
    <row r="21" spans="1:13" ht="14.5" customHeight="1" x14ac:dyDescent="0.35">
      <c r="A21" s="65" t="s">
        <v>43</v>
      </c>
      <c r="B21" s="66" t="s">
        <v>87</v>
      </c>
      <c r="C21" s="65" t="s">
        <v>9</v>
      </c>
      <c r="D21" s="66">
        <v>18.205915451149799</v>
      </c>
      <c r="E21" s="66">
        <v>18.9527168283926</v>
      </c>
      <c r="F21" s="67">
        <f t="shared" si="3"/>
        <v>18.579316139771201</v>
      </c>
      <c r="G21" s="68" t="s">
        <v>82</v>
      </c>
      <c r="H21" s="66">
        <v>18.104014858676901</v>
      </c>
      <c r="I21" s="66">
        <v>18.364726761196099</v>
      </c>
      <c r="J21" s="69">
        <f t="shared" si="7"/>
        <v>18.2343708099365</v>
      </c>
      <c r="K21" s="69">
        <f>J21-F21</f>
        <v>-0.34494532983470094</v>
      </c>
      <c r="L21" s="69">
        <f t="shared" si="1"/>
        <v>-0.38570826562172983</v>
      </c>
      <c r="M21" s="67">
        <f t="shared" si="8"/>
        <v>1.3065010332535614</v>
      </c>
    </row>
    <row r="22" spans="1:13" ht="14.5" customHeight="1" x14ac:dyDescent="0.35">
      <c r="A22" s="65" t="s">
        <v>44</v>
      </c>
      <c r="B22" s="66" t="s">
        <v>87</v>
      </c>
      <c r="C22" s="65" t="s">
        <v>9</v>
      </c>
      <c r="D22" s="66">
        <v>17.435622211439501</v>
      </c>
      <c r="E22" s="66">
        <v>17.0081101811768</v>
      </c>
      <c r="F22" s="67">
        <f t="shared" si="3"/>
        <v>17.221866196308149</v>
      </c>
      <c r="G22" s="68" t="s">
        <v>82</v>
      </c>
      <c r="H22" s="66">
        <v>18.939781188864799</v>
      </c>
      <c r="I22" s="66">
        <v>18.528325543319099</v>
      </c>
      <c r="J22" s="69">
        <f t="shared" si="7"/>
        <v>18.734053366091949</v>
      </c>
      <c r="K22" s="69">
        <f>J22-F22</f>
        <v>1.5121871697838003</v>
      </c>
      <c r="L22" s="69">
        <f t="shared" si="1"/>
        <v>1.4714242339967714</v>
      </c>
      <c r="M22" s="67">
        <f t="shared" si="8"/>
        <v>0.36062611163452679</v>
      </c>
    </row>
    <row r="23" spans="1:13" ht="14.5" customHeight="1" x14ac:dyDescent="0.35">
      <c r="A23" s="65" t="s">
        <v>45</v>
      </c>
      <c r="B23" s="66" t="s">
        <v>88</v>
      </c>
      <c r="C23" s="65" t="s">
        <v>9</v>
      </c>
      <c r="D23" s="66">
        <v>18.077758819580101</v>
      </c>
      <c r="E23" s="66">
        <v>17.918395624624001</v>
      </c>
      <c r="F23" s="67">
        <f t="shared" si="3"/>
        <v>17.998077222102051</v>
      </c>
      <c r="G23" s="68" t="s">
        <v>82</v>
      </c>
      <c r="H23" s="66">
        <v>18.42358435909</v>
      </c>
      <c r="I23" s="66">
        <v>17.9366322563721</v>
      </c>
      <c r="J23" s="69">
        <f t="shared" si="7"/>
        <v>18.18010830773105</v>
      </c>
      <c r="K23" s="69">
        <f>J23-F23</f>
        <v>0.18203108562899928</v>
      </c>
      <c r="L23" s="69">
        <f t="shared" si="1"/>
        <v>0.14126814984197039</v>
      </c>
      <c r="M23" s="67">
        <f t="shared" si="8"/>
        <v>0.9067217833340675</v>
      </c>
    </row>
    <row r="24" spans="1:13" ht="14.5" customHeight="1" x14ac:dyDescent="0.35">
      <c r="A24" s="65" t="s">
        <v>46</v>
      </c>
      <c r="B24" s="66" t="s">
        <v>88</v>
      </c>
      <c r="C24" s="65" t="s">
        <v>9</v>
      </c>
      <c r="D24" s="66">
        <v>18.366781381835899</v>
      </c>
      <c r="E24" s="66">
        <v>18.245657913818299</v>
      </c>
      <c r="F24" s="67">
        <f t="shared" si="3"/>
        <v>18.306219647827099</v>
      </c>
      <c r="G24" s="68" t="s">
        <v>82</v>
      </c>
      <c r="H24" s="66">
        <v>18.0707588295801</v>
      </c>
      <c r="I24" s="66">
        <v>17.561462581838999</v>
      </c>
      <c r="J24" s="69">
        <f t="shared" si="7"/>
        <v>17.816110705709548</v>
      </c>
      <c r="K24" s="69">
        <f>J24-F24</f>
        <v>-0.49010894211755129</v>
      </c>
      <c r="L24" s="69">
        <f t="shared" si="1"/>
        <v>-0.53087187790458024</v>
      </c>
      <c r="M24" s="67">
        <f t="shared" si="8"/>
        <v>1.4448020830094503</v>
      </c>
    </row>
    <row r="25" spans="1:13" ht="14.5" customHeight="1" x14ac:dyDescent="0.35">
      <c r="A25" s="65" t="s">
        <v>47</v>
      </c>
      <c r="B25" s="66" t="s">
        <v>88</v>
      </c>
      <c r="C25" s="65" t="s">
        <v>9</v>
      </c>
      <c r="D25" s="66">
        <v>17.210401458676898</v>
      </c>
      <c r="E25" s="66">
        <v>18.000196236474601</v>
      </c>
      <c r="F25" s="67">
        <f t="shared" si="3"/>
        <v>17.605298847575749</v>
      </c>
      <c r="G25" s="68" t="s">
        <v>82</v>
      </c>
      <c r="H25" s="66">
        <v>18.440041588278898</v>
      </c>
      <c r="I25" s="66">
        <v>17.687653526855399</v>
      </c>
      <c r="J25" s="69">
        <f t="shared" si="7"/>
        <v>18.063847557567151</v>
      </c>
      <c r="K25" s="69">
        <f>J25-F25</f>
        <v>0.45854870999140118</v>
      </c>
      <c r="L25" s="69">
        <f t="shared" si="1"/>
        <v>0.4177857742043723</v>
      </c>
      <c r="M25" s="67">
        <f t="shared" si="8"/>
        <v>0.7485726407001001</v>
      </c>
    </row>
    <row r="26" spans="1:13" ht="14.5" customHeight="1" x14ac:dyDescent="0.35">
      <c r="A26" s="65" t="s">
        <v>48</v>
      </c>
      <c r="B26" s="66" t="s">
        <v>88</v>
      </c>
      <c r="C26" s="65" t="s">
        <v>9</v>
      </c>
      <c r="D26" s="66">
        <v>18.183597267231001</v>
      </c>
      <c r="E26" s="66">
        <v>18.089345695262899</v>
      </c>
      <c r="F26" s="67">
        <f t="shared" si="3"/>
        <v>18.13647148124695</v>
      </c>
      <c r="G26" s="68" t="s">
        <v>82</v>
      </c>
      <c r="H26" s="66">
        <v>16.972716827392599</v>
      </c>
      <c r="I26" s="66">
        <v>17.215915451049799</v>
      </c>
      <c r="J26" s="69">
        <f t="shared" si="7"/>
        <v>17.094316139221199</v>
      </c>
      <c r="K26" s="69">
        <f>J26-F26</f>
        <v>-1.042155342025751</v>
      </c>
      <c r="L26" s="69">
        <f t="shared" si="1"/>
        <v>-1.0829182778127799</v>
      </c>
      <c r="M26" s="67">
        <f t="shared" si="8"/>
        <v>2.1183166728543066</v>
      </c>
    </row>
    <row r="27" spans="1:13" ht="14.5" customHeight="1" x14ac:dyDescent="0.35">
      <c r="A27" s="65" t="s">
        <v>49</v>
      </c>
      <c r="B27" s="66" t="s">
        <v>88</v>
      </c>
      <c r="C27" s="65" t="s">
        <v>9</v>
      </c>
      <c r="D27" s="66">
        <v>18.9321834716797</v>
      </c>
      <c r="E27" s="66">
        <v>18.592259472756201</v>
      </c>
      <c r="F27" s="67">
        <f t="shared" si="3"/>
        <v>18.762221472217952</v>
      </c>
      <c r="G27" s="68" t="s">
        <v>82</v>
      </c>
      <c r="H27" s="66">
        <v>18.734599615108799</v>
      </c>
      <c r="I27" s="66">
        <v>17.1782436262245</v>
      </c>
      <c r="J27" s="69">
        <f t="shared" si="7"/>
        <v>17.956421620666649</v>
      </c>
      <c r="K27" s="69">
        <f>J27-F27</f>
        <v>-0.80579985155130274</v>
      </c>
      <c r="L27" s="69">
        <f t="shared" si="1"/>
        <v>-0.84656278733833168</v>
      </c>
      <c r="M27" s="67">
        <f t="shared" si="8"/>
        <v>1.7982115887925829</v>
      </c>
    </row>
    <row r="28" spans="1:13" ht="14.5" customHeight="1" x14ac:dyDescent="0.35">
      <c r="A28" s="65" t="s">
        <v>50</v>
      </c>
      <c r="B28" s="66" t="s">
        <v>88</v>
      </c>
      <c r="C28" s="65" t="s">
        <v>9</v>
      </c>
      <c r="D28" s="66">
        <v>18.172295614624002</v>
      </c>
      <c r="E28" s="66">
        <v>18.4317588195801</v>
      </c>
      <c r="F28" s="67">
        <f t="shared" si="3"/>
        <v>18.302027217102051</v>
      </c>
      <c r="G28" s="68" t="s">
        <v>82</v>
      </c>
      <c r="H28" s="66">
        <v>18.255276977500898</v>
      </c>
      <c r="I28" s="66">
        <v>18.3476191890081</v>
      </c>
      <c r="J28" s="69">
        <f t="shared" si="7"/>
        <v>18.301448083254499</v>
      </c>
      <c r="K28" s="69">
        <f>J28-F28</f>
        <v>-5.7913384755181596E-4</v>
      </c>
      <c r="L28" s="69">
        <f t="shared" si="1"/>
        <v>-4.1342069634580716E-2</v>
      </c>
      <c r="M28" s="67">
        <f t="shared" si="8"/>
        <v>1.029070676363345</v>
      </c>
    </row>
    <row r="29" spans="1:13" ht="14.5" customHeight="1" x14ac:dyDescent="0.35">
      <c r="A29" s="65" t="s">
        <v>51</v>
      </c>
      <c r="B29" s="66" t="s">
        <v>88</v>
      </c>
      <c r="C29" s="65" t="s">
        <v>9</v>
      </c>
      <c r="D29" s="66">
        <v>18.5012327547607</v>
      </c>
      <c r="E29" s="66">
        <v>18.721722259792202</v>
      </c>
      <c r="F29" s="67">
        <f t="shared" si="3"/>
        <v>18.611477507276451</v>
      </c>
      <c r="G29" s="68" t="s">
        <v>82</v>
      </c>
      <c r="H29" s="66">
        <v>19.653792817448</v>
      </c>
      <c r="I29" s="66">
        <v>19.849364231017599</v>
      </c>
      <c r="J29" s="69">
        <f t="shared" si="7"/>
        <v>19.751578524232798</v>
      </c>
      <c r="K29" s="69">
        <f>J29-F29</f>
        <v>1.140101016956347</v>
      </c>
      <c r="L29" s="69">
        <f t="shared" si="1"/>
        <v>1.0993380811693181</v>
      </c>
      <c r="M29" s="67">
        <f t="shared" si="8"/>
        <v>0.46673058599147643</v>
      </c>
    </row>
    <row r="30" spans="1:13" ht="14.5" customHeight="1" x14ac:dyDescent="0.35">
      <c r="A30" s="65" t="s">
        <v>49</v>
      </c>
      <c r="B30" s="66" t="s">
        <v>88</v>
      </c>
      <c r="C30" s="65" t="s">
        <v>9</v>
      </c>
      <c r="D30" s="66">
        <v>18.9321834716797</v>
      </c>
      <c r="E30" s="66">
        <v>18.592259472756201</v>
      </c>
      <c r="F30" s="67">
        <f t="shared" ref="F30:F31" si="12">AVERAGE(D30:E30)</f>
        <v>18.762221472217952</v>
      </c>
      <c r="G30" s="68" t="s">
        <v>82</v>
      </c>
      <c r="H30" s="66">
        <v>18.734599615108799</v>
      </c>
      <c r="I30" s="66">
        <v>17.1782436262245</v>
      </c>
      <c r="J30" s="69">
        <f t="shared" ref="J30:J31" si="13">AVERAGE(H30:I30)</f>
        <v>17.956421620666649</v>
      </c>
      <c r="K30" s="69">
        <f>J30-F30</f>
        <v>-0.80579985155130274</v>
      </c>
      <c r="L30" s="69">
        <f t="shared" si="1"/>
        <v>-0.84656278733833168</v>
      </c>
      <c r="M30" s="67">
        <f t="shared" ref="M30:M31" si="14">2^-L30</f>
        <v>1.7982115887925829</v>
      </c>
    </row>
    <row r="31" spans="1:13" ht="14.5" customHeight="1" x14ac:dyDescent="0.35">
      <c r="A31" s="65" t="s">
        <v>50</v>
      </c>
      <c r="B31" s="66" t="s">
        <v>88</v>
      </c>
      <c r="C31" s="65" t="s">
        <v>9</v>
      </c>
      <c r="D31" s="66">
        <v>18.172295614624002</v>
      </c>
      <c r="E31" s="66">
        <v>18.4317588195801</v>
      </c>
      <c r="F31" s="67">
        <f t="shared" si="12"/>
        <v>18.302027217102051</v>
      </c>
      <c r="G31" s="68" t="s">
        <v>82</v>
      </c>
      <c r="H31" s="66">
        <v>18.255276977500898</v>
      </c>
      <c r="I31" s="66">
        <v>18.3476191890081</v>
      </c>
      <c r="J31" s="69">
        <f t="shared" si="13"/>
        <v>18.301448083254499</v>
      </c>
      <c r="K31" s="69">
        <f>J31-F31</f>
        <v>-5.7913384755181596E-4</v>
      </c>
      <c r="L31" s="69">
        <f t="shared" si="1"/>
        <v>-4.1342069634580716E-2</v>
      </c>
      <c r="M31" s="67">
        <f t="shared" si="14"/>
        <v>1.029070676363345</v>
      </c>
    </row>
    <row r="32" spans="1:13" ht="14.5" customHeight="1" x14ac:dyDescent="0.35">
      <c r="A32" s="65" t="s">
        <v>52</v>
      </c>
      <c r="B32" s="66" t="s">
        <v>88</v>
      </c>
      <c r="C32" s="65" t="s">
        <v>9</v>
      </c>
      <c r="D32" s="66">
        <v>18.215915451049799</v>
      </c>
      <c r="E32" s="66">
        <v>18.952916827392599</v>
      </c>
      <c r="F32" s="67">
        <f t="shared" si="3"/>
        <v>18.584416139221197</v>
      </c>
      <c r="G32" s="68" t="s">
        <v>82</v>
      </c>
      <c r="H32" s="66">
        <v>18.104114858676901</v>
      </c>
      <c r="I32" s="66">
        <v>18.364747761196099</v>
      </c>
      <c r="J32" s="69">
        <f t="shared" si="7"/>
        <v>18.2344313099365</v>
      </c>
      <c r="K32" s="69">
        <f>J32-F32</f>
        <v>-0.34998482928469699</v>
      </c>
      <c r="L32" s="69">
        <f t="shared" si="1"/>
        <v>-0.39074776507172587</v>
      </c>
      <c r="M32" s="67">
        <f t="shared" si="8"/>
        <v>1.3110727715498156</v>
      </c>
    </row>
    <row r="33" spans="1:26" ht="14.5" customHeight="1" x14ac:dyDescent="0.35">
      <c r="A33" s="65" t="s">
        <v>53</v>
      </c>
      <c r="B33" s="66" t="s">
        <v>89</v>
      </c>
      <c r="C33" s="65" t="s">
        <v>9</v>
      </c>
      <c r="D33" s="66">
        <v>17.435622210439501</v>
      </c>
      <c r="E33" s="66">
        <v>17.0081100911768</v>
      </c>
      <c r="F33" s="67">
        <f t="shared" si="3"/>
        <v>17.22186615080815</v>
      </c>
      <c r="G33" s="68" t="s">
        <v>82</v>
      </c>
      <c r="H33" s="66">
        <v>18.939781188964844</v>
      </c>
      <c r="I33" s="66">
        <v>18.5283255643191</v>
      </c>
      <c r="J33" s="69">
        <f t="shared" si="7"/>
        <v>18.734053376641974</v>
      </c>
      <c r="K33" s="69">
        <f>J33-F33</f>
        <v>1.5121872258338236</v>
      </c>
      <c r="L33" s="69">
        <f t="shared" si="1"/>
        <v>1.4714242900467946</v>
      </c>
      <c r="M33" s="67">
        <f t="shared" si="8"/>
        <v>0.36062609762387243</v>
      </c>
    </row>
    <row r="34" spans="1:26" ht="14.5" customHeight="1" x14ac:dyDescent="0.35">
      <c r="A34" s="65" t="s">
        <v>54</v>
      </c>
      <c r="B34" s="66" t="s">
        <v>89</v>
      </c>
      <c r="C34" s="65" t="s">
        <v>9</v>
      </c>
      <c r="D34" s="66">
        <v>18.070758839580101</v>
      </c>
      <c r="E34" s="66">
        <v>17.918375624624002</v>
      </c>
      <c r="F34" s="67">
        <f>AVERAGE(D34:E34)</f>
        <v>17.99456723210205</v>
      </c>
      <c r="G34" s="68" t="s">
        <v>82</v>
      </c>
      <c r="H34" s="66">
        <v>18.42358825909</v>
      </c>
      <c r="I34" s="66">
        <v>17.936632154372099</v>
      </c>
      <c r="J34" s="69">
        <f t="shared" si="7"/>
        <v>18.180110206731051</v>
      </c>
      <c r="K34" s="69">
        <f>J34-F34</f>
        <v>0.18554297462900138</v>
      </c>
      <c r="L34" s="69">
        <f t="shared" si="1"/>
        <v>0.14478003884197249</v>
      </c>
      <c r="M34" s="67">
        <f t="shared" si="8"/>
        <v>0.90451727468776177</v>
      </c>
    </row>
    <row r="35" spans="1:26" ht="14.5" customHeight="1" x14ac:dyDescent="0.35">
      <c r="A35" s="65" t="s">
        <v>55</v>
      </c>
      <c r="B35" s="66" t="s">
        <v>89</v>
      </c>
      <c r="C35" s="65" t="s">
        <v>9</v>
      </c>
      <c r="D35" s="66">
        <v>18.366791382835899</v>
      </c>
      <c r="E35" s="66">
        <v>18.265657913818298</v>
      </c>
      <c r="F35" s="67">
        <f t="shared" si="3"/>
        <v>18.316224648327101</v>
      </c>
      <c r="G35" s="68" t="s">
        <v>82</v>
      </c>
      <c r="H35" s="66">
        <v>18.070758818580099</v>
      </c>
      <c r="I35" s="66">
        <v>17.561462482839001</v>
      </c>
      <c r="J35" s="69">
        <f t="shared" si="7"/>
        <v>17.81611065070955</v>
      </c>
      <c r="K35" s="69">
        <f>J35-F35</f>
        <v>-0.50011399761755015</v>
      </c>
      <c r="L35" s="69">
        <f t="shared" si="1"/>
        <v>-0.5408769334045791</v>
      </c>
      <c r="M35" s="67">
        <f t="shared" si="8"/>
        <v>1.454856574327454</v>
      </c>
    </row>
    <row r="36" spans="1:26" ht="14.5" customHeight="1" x14ac:dyDescent="0.35">
      <c r="A36" s="65" t="s">
        <v>56</v>
      </c>
      <c r="B36" s="66" t="s">
        <v>89</v>
      </c>
      <c r="C36" s="65" t="s">
        <v>9</v>
      </c>
      <c r="D36" s="66">
        <v>17.210411458676901</v>
      </c>
      <c r="E36" s="66">
        <v>18.001196136474601</v>
      </c>
      <c r="F36" s="67">
        <f t="shared" si="3"/>
        <v>17.605803797575753</v>
      </c>
      <c r="G36" s="68" t="s">
        <v>82</v>
      </c>
      <c r="H36" s="66">
        <v>18.440040588278901</v>
      </c>
      <c r="I36" s="66">
        <v>17.6876566268554</v>
      </c>
      <c r="J36" s="69">
        <f t="shared" si="7"/>
        <v>18.063848607567152</v>
      </c>
      <c r="K36" s="69">
        <f>J36-F36</f>
        <v>0.4580448099913994</v>
      </c>
      <c r="L36" s="69">
        <f t="shared" si="1"/>
        <v>0.41728187420437052</v>
      </c>
      <c r="M36" s="67">
        <f t="shared" si="8"/>
        <v>0.74883414547085836</v>
      </c>
    </row>
    <row r="37" spans="1:26" ht="14.5" customHeight="1" x14ac:dyDescent="0.35">
      <c r="A37" s="65" t="s">
        <v>57</v>
      </c>
      <c r="B37" s="66" t="s">
        <v>89</v>
      </c>
      <c r="C37" s="65" t="s">
        <v>9</v>
      </c>
      <c r="D37" s="66">
        <v>18.183597267222002</v>
      </c>
      <c r="E37" s="66">
        <v>18.089355695362901</v>
      </c>
      <c r="F37" s="67">
        <f t="shared" si="3"/>
        <v>18.136476481292451</v>
      </c>
      <c r="G37" s="68" t="s">
        <v>82</v>
      </c>
      <c r="H37" s="66">
        <v>16.952716827392578</v>
      </c>
      <c r="I37" s="66">
        <v>17.205915451049805</v>
      </c>
      <c r="J37" s="69">
        <f t="shared" si="7"/>
        <v>17.079316139221191</v>
      </c>
      <c r="K37" s="69">
        <f>J37-F37</f>
        <v>-1.0571603420712599</v>
      </c>
      <c r="L37" s="69">
        <f t="shared" si="1"/>
        <v>-1.0979232778582888</v>
      </c>
      <c r="M37" s="67">
        <f t="shared" si="8"/>
        <v>2.1404635645387513</v>
      </c>
    </row>
    <row r="38" spans="1:26" ht="14.5" customHeight="1" x14ac:dyDescent="0.35">
      <c r="A38" s="65" t="s">
        <v>58</v>
      </c>
      <c r="B38" s="66" t="s">
        <v>89</v>
      </c>
      <c r="C38" s="65" t="s">
        <v>9</v>
      </c>
      <c r="D38" s="66">
        <v>18.183395624624001</v>
      </c>
      <c r="E38" s="66">
        <v>18.4307589195801</v>
      </c>
      <c r="F38" s="67">
        <f t="shared" si="3"/>
        <v>18.307077272102049</v>
      </c>
      <c r="G38" s="68" t="s">
        <v>82</v>
      </c>
      <c r="H38" s="66">
        <v>18.155276977501899</v>
      </c>
      <c r="I38" s="66">
        <v>18.348419289008099</v>
      </c>
      <c r="J38" s="69">
        <f>AVERAGE(H38:I38)</f>
        <v>18.251848133254999</v>
      </c>
      <c r="K38" s="69">
        <f>J38-F38</f>
        <v>-5.5229138847050052E-2</v>
      </c>
      <c r="L38" s="69">
        <f t="shared" si="1"/>
        <v>-9.5992074634078953E-2</v>
      </c>
      <c r="M38" s="67">
        <f>2^-L38</f>
        <v>1.0688001198001607</v>
      </c>
    </row>
    <row r="39" spans="1:26" ht="14.5" customHeight="1" x14ac:dyDescent="0.35">
      <c r="A39" s="65" t="s">
        <v>59</v>
      </c>
      <c r="B39" s="66" t="s">
        <v>89</v>
      </c>
      <c r="C39" s="65" t="s">
        <v>9</v>
      </c>
      <c r="D39" s="66">
        <v>18.501223754760701</v>
      </c>
      <c r="E39" s="66">
        <v>18.621723259793299</v>
      </c>
      <c r="F39" s="67">
        <f t="shared" si="3"/>
        <v>18.561473507277</v>
      </c>
      <c r="G39" s="68" t="s">
        <v>82</v>
      </c>
      <c r="H39" s="66">
        <v>19.653742817447998</v>
      </c>
      <c r="I39" s="66">
        <v>19.8493652320176</v>
      </c>
      <c r="J39" s="69">
        <f>AVERAGE(H39:I39)</f>
        <v>19.751554024732798</v>
      </c>
      <c r="K39" s="69">
        <f>J39-F39</f>
        <v>1.1900805174557973</v>
      </c>
      <c r="L39" s="69">
        <f t="shared" si="1"/>
        <v>1.1493175816687684</v>
      </c>
      <c r="M39" s="67">
        <f>2^-L39</f>
        <v>0.4508384348244544</v>
      </c>
    </row>
    <row r="40" spans="1:26" ht="14.5" customHeight="1" x14ac:dyDescent="0.35">
      <c r="A40" s="65" t="s">
        <v>57</v>
      </c>
      <c r="B40" s="66" t="s">
        <v>89</v>
      </c>
      <c r="C40" s="65" t="s">
        <v>9</v>
      </c>
      <c r="D40" s="66">
        <v>18.183597267222002</v>
      </c>
      <c r="E40" s="66">
        <v>18.089355695362901</v>
      </c>
      <c r="F40" s="67">
        <f t="shared" ref="F40:F41" si="15">AVERAGE(D40:E40)</f>
        <v>18.136476481292451</v>
      </c>
      <c r="G40" s="68" t="s">
        <v>82</v>
      </c>
      <c r="H40" s="66">
        <v>16.952716827392578</v>
      </c>
      <c r="I40" s="66">
        <v>17.205915451049805</v>
      </c>
      <c r="J40" s="69">
        <f t="shared" ref="J40" si="16">AVERAGE(H40:I40)</f>
        <v>17.079316139221191</v>
      </c>
      <c r="K40" s="69">
        <f>J40-F40</f>
        <v>-1.0571603420712599</v>
      </c>
      <c r="L40" s="69">
        <f t="shared" si="1"/>
        <v>-1.0979232778582888</v>
      </c>
      <c r="M40" s="67">
        <f t="shared" ref="M40" si="17">2^-L40</f>
        <v>2.1404635645387513</v>
      </c>
    </row>
    <row r="41" spans="1:26" ht="14.5" customHeight="1" x14ac:dyDescent="0.35">
      <c r="A41" s="65" t="s">
        <v>59</v>
      </c>
      <c r="B41" s="66" t="s">
        <v>89</v>
      </c>
      <c r="C41" s="65" t="s">
        <v>9</v>
      </c>
      <c r="D41" s="66">
        <v>18.501223754760701</v>
      </c>
      <c r="E41" s="66">
        <v>18.621723259793299</v>
      </c>
      <c r="F41" s="67">
        <f t="shared" si="15"/>
        <v>18.561473507277</v>
      </c>
      <c r="G41" s="68" t="s">
        <v>82</v>
      </c>
      <c r="H41" s="66">
        <v>19.653742817447998</v>
      </c>
      <c r="I41" s="66">
        <v>19.8493652320176</v>
      </c>
      <c r="J41" s="69">
        <f>AVERAGE(H41:I41)</f>
        <v>19.751554024732798</v>
      </c>
      <c r="K41" s="69">
        <f>J41-F41</f>
        <v>1.1900805174557973</v>
      </c>
      <c r="L41" s="69">
        <f t="shared" si="1"/>
        <v>1.1493175816687684</v>
      </c>
      <c r="M41" s="67">
        <f>2^-L41</f>
        <v>0.4508384348244544</v>
      </c>
    </row>
    <row r="42" spans="1:26" ht="14.5" customHeight="1" x14ac:dyDescent="0.35">
      <c r="A42" s="65" t="s">
        <v>60</v>
      </c>
      <c r="B42" s="66" t="s">
        <v>89</v>
      </c>
      <c r="C42" s="65" t="s">
        <v>9</v>
      </c>
      <c r="D42" s="66">
        <v>18.205915451249801</v>
      </c>
      <c r="E42" s="66">
        <v>18.952716827892601</v>
      </c>
      <c r="F42" s="67">
        <f t="shared" si="3"/>
        <v>18.579316139571201</v>
      </c>
      <c r="G42" s="68" t="s">
        <v>82</v>
      </c>
      <c r="H42" s="66">
        <v>18.1140048586769</v>
      </c>
      <c r="I42" s="66">
        <v>18.364746762196098</v>
      </c>
      <c r="J42" s="69">
        <f>AVERAGE(H42:I42)</f>
        <v>18.239375810436499</v>
      </c>
      <c r="K42" s="69">
        <f>J42-F42</f>
        <v>-0.33994032913470207</v>
      </c>
      <c r="L42" s="69">
        <f t="shared" si="1"/>
        <v>-0.38070326492173096</v>
      </c>
      <c r="M42" s="67">
        <f>2^-L42</f>
        <v>1.3019763701175913</v>
      </c>
    </row>
    <row r="43" spans="1:26" x14ac:dyDescent="0.35">
      <c r="A43" s="65"/>
      <c r="B43" s="66"/>
      <c r="C43" s="65"/>
      <c r="D43" s="65"/>
      <c r="E43" s="65"/>
      <c r="F43" s="67"/>
      <c r="G43" s="68"/>
      <c r="H43" s="66"/>
      <c r="I43" s="66"/>
      <c r="J43" s="69"/>
      <c r="K43" s="69"/>
      <c r="L43" s="69"/>
      <c r="M43" s="67"/>
      <c r="Y43" s="28"/>
      <c r="Z43" s="28"/>
    </row>
    <row r="44" spans="1:26" x14ac:dyDescent="0.35">
      <c r="A44" s="65" t="s">
        <v>11</v>
      </c>
      <c r="B44" s="66" t="s">
        <v>86</v>
      </c>
      <c r="C44" s="65" t="s">
        <v>9</v>
      </c>
      <c r="D44" s="66">
        <v>19.000040588378901</v>
      </c>
      <c r="E44" s="66">
        <v>18.9685546876525</v>
      </c>
      <c r="F44" s="67">
        <f t="shared" ref="F44:F55" si="18">AVERAGE(D44:E44)</f>
        <v>18.9842976380157</v>
      </c>
      <c r="G44" s="68" t="s">
        <v>82</v>
      </c>
      <c r="H44" s="66">
        <v>19.3210849761963</v>
      </c>
      <c r="I44" s="66">
        <v>19.9284782409668</v>
      </c>
      <c r="J44" s="69">
        <f t="shared" ref="J44:J83" si="19">AVERAGE(H44:I44)</f>
        <v>19.62478160858155</v>
      </c>
      <c r="K44" s="69">
        <f>J44-F44</f>
        <v>0.6404839705658496</v>
      </c>
      <c r="L44" s="69">
        <f t="shared" ref="L44:L83" si="20">K44-$T$7</f>
        <v>0.59972103477882066</v>
      </c>
      <c r="M44" s="67">
        <f t="shared" ref="M44:M55" si="21">2^-L44</f>
        <v>0.65988154035636992</v>
      </c>
      <c r="O44" s="30"/>
      <c r="Y44" s="28"/>
      <c r="Z44" s="28"/>
    </row>
    <row r="45" spans="1:26" x14ac:dyDescent="0.35">
      <c r="A45" s="65" t="s">
        <v>21</v>
      </c>
      <c r="B45" s="66" t="s">
        <v>86</v>
      </c>
      <c r="C45" s="65" t="s">
        <v>9</v>
      </c>
      <c r="D45" s="66">
        <v>18.739269527168201</v>
      </c>
      <c r="E45" s="66">
        <v>18.915451205049798</v>
      </c>
      <c r="F45" s="67">
        <f t="shared" si="18"/>
        <v>18.827360366108998</v>
      </c>
      <c r="G45" s="68" t="s">
        <v>82</v>
      </c>
      <c r="H45" s="66">
        <v>18.2228310136936</v>
      </c>
      <c r="I45" s="66">
        <v>18.224517862622299</v>
      </c>
      <c r="J45" s="69">
        <f t="shared" si="19"/>
        <v>18.22367443815795</v>
      </c>
      <c r="K45" s="69">
        <f>J45-F45</f>
        <v>-0.60368592795104803</v>
      </c>
      <c r="L45" s="69">
        <f t="shared" si="20"/>
        <v>-0.64444886373807697</v>
      </c>
      <c r="M45" s="67">
        <f t="shared" si="21"/>
        <v>1.5631420229387358</v>
      </c>
      <c r="O45" s="30"/>
      <c r="Z45" s="28"/>
    </row>
    <row r="46" spans="1:26" x14ac:dyDescent="0.35">
      <c r="A46" s="65" t="s">
        <v>22</v>
      </c>
      <c r="B46" s="66" t="s">
        <v>86</v>
      </c>
      <c r="C46" s="65" t="s">
        <v>9</v>
      </c>
      <c r="D46" s="66">
        <v>18.641843109015699</v>
      </c>
      <c r="E46" s="66">
        <v>18.471629118379699</v>
      </c>
      <c r="F46" s="67">
        <f t="shared" si="18"/>
        <v>18.556736113697699</v>
      </c>
      <c r="G46" s="68" t="s">
        <v>82</v>
      </c>
      <c r="H46" s="66">
        <v>17.998519592285199</v>
      </c>
      <c r="I46" s="66">
        <v>18.018134841918901</v>
      </c>
      <c r="J46" s="69">
        <f t="shared" si="19"/>
        <v>18.00832721710205</v>
      </c>
      <c r="K46" s="69">
        <f>J46-F46</f>
        <v>-0.54840889659564951</v>
      </c>
      <c r="L46" s="69">
        <f t="shared" si="20"/>
        <v>-0.58917183238267845</v>
      </c>
      <c r="M46" s="67">
        <f t="shared" si="21"/>
        <v>1.5043829204441888</v>
      </c>
      <c r="O46" s="30"/>
    </row>
    <row r="47" spans="1:26" ht="14.5" customHeight="1" x14ac:dyDescent="0.35">
      <c r="A47" s="65" t="s">
        <v>23</v>
      </c>
      <c r="B47" s="66" t="s">
        <v>86</v>
      </c>
      <c r="C47" s="65" t="s">
        <v>9</v>
      </c>
      <c r="D47" s="66">
        <v>18.819580707580101</v>
      </c>
      <c r="E47" s="66">
        <v>18.395618184623999</v>
      </c>
      <c r="F47" s="67">
        <f t="shared" si="18"/>
        <v>18.60759944610205</v>
      </c>
      <c r="G47" s="68" t="s">
        <v>82</v>
      </c>
      <c r="H47" s="66">
        <v>18.522881317138701</v>
      </c>
      <c r="I47" s="66">
        <v>19.101768493652301</v>
      </c>
      <c r="J47" s="69">
        <f t="shared" si="19"/>
        <v>18.812324905395499</v>
      </c>
      <c r="K47" s="69">
        <f>J47-F47</f>
        <v>0.20472545929344932</v>
      </c>
      <c r="L47" s="69">
        <f t="shared" si="20"/>
        <v>0.16396252350642043</v>
      </c>
      <c r="M47" s="67">
        <f t="shared" si="21"/>
        <v>0.89257015722211719</v>
      </c>
      <c r="O47" s="30"/>
    </row>
    <row r="48" spans="1:26" x14ac:dyDescent="0.35">
      <c r="A48" s="65" t="s">
        <v>24</v>
      </c>
      <c r="B48" s="66" t="s">
        <v>86</v>
      </c>
      <c r="C48" s="65" t="s">
        <v>9</v>
      </c>
      <c r="D48" s="66">
        <v>17.432553907615201</v>
      </c>
      <c r="E48" s="66">
        <v>17.02129922</v>
      </c>
      <c r="F48" s="67">
        <f t="shared" si="18"/>
        <v>17.226926563807602</v>
      </c>
      <c r="G48" s="68" t="s">
        <v>82</v>
      </c>
      <c r="H48" s="66">
        <v>17.992176888138001</v>
      </c>
      <c r="I48" s="66">
        <v>18.875899200439498</v>
      </c>
      <c r="J48" s="69">
        <f t="shared" si="19"/>
        <v>18.434038044288748</v>
      </c>
      <c r="K48" s="69">
        <f>J48-F48</f>
        <v>1.2071114804811458</v>
      </c>
      <c r="L48" s="69">
        <f t="shared" si="20"/>
        <v>1.1663485446941169</v>
      </c>
      <c r="M48" s="67">
        <f t="shared" si="21"/>
        <v>0.44554759386651338</v>
      </c>
      <c r="O48" s="30"/>
    </row>
    <row r="49" spans="1:35" x14ac:dyDescent="0.35">
      <c r="A49" s="65" t="s">
        <v>22</v>
      </c>
      <c r="B49" s="66" t="s">
        <v>86</v>
      </c>
      <c r="C49" s="65" t="s">
        <v>9</v>
      </c>
      <c r="D49" s="66">
        <v>18.641843109015699</v>
      </c>
      <c r="E49" s="66">
        <v>18.471629118379699</v>
      </c>
      <c r="F49" s="67">
        <f t="shared" ref="F49:F50" si="22">AVERAGE(D49:E49)</f>
        <v>18.556736113697699</v>
      </c>
      <c r="G49" s="68" t="s">
        <v>82</v>
      </c>
      <c r="H49" s="66">
        <v>17.998519592285199</v>
      </c>
      <c r="I49" s="66">
        <v>18.018134841918901</v>
      </c>
      <c r="J49" s="69">
        <f t="shared" ref="J49:J50" si="23">AVERAGE(H49:I49)</f>
        <v>18.00832721710205</v>
      </c>
      <c r="K49" s="69">
        <f>J49-F49</f>
        <v>-0.54840889659564951</v>
      </c>
      <c r="L49" s="69">
        <f t="shared" si="20"/>
        <v>-0.58917183238267845</v>
      </c>
      <c r="M49" s="67">
        <f t="shared" ref="M49:M50" si="24">2^-L49</f>
        <v>1.5043829204441888</v>
      </c>
      <c r="O49" s="30"/>
    </row>
    <row r="50" spans="1:35" x14ac:dyDescent="0.35">
      <c r="A50" s="65" t="s">
        <v>29</v>
      </c>
      <c r="B50" s="66" t="s">
        <v>86</v>
      </c>
      <c r="C50" s="65" t="s">
        <v>9</v>
      </c>
      <c r="D50" s="66">
        <v>17.581462860107401</v>
      </c>
      <c r="E50" s="66">
        <v>17.743143081665</v>
      </c>
      <c r="F50" s="67">
        <f t="shared" si="22"/>
        <v>17.662302970886202</v>
      </c>
      <c r="G50" s="68" t="s">
        <v>82</v>
      </c>
      <c r="H50" s="66">
        <v>19.6418457310901</v>
      </c>
      <c r="I50" s="66">
        <v>18.224522451717</v>
      </c>
      <c r="J50" s="69">
        <f t="shared" si="23"/>
        <v>18.93318409140355</v>
      </c>
      <c r="K50" s="69">
        <f>J50-F50</f>
        <v>1.2708811205173483</v>
      </c>
      <c r="L50" s="69">
        <f t="shared" si="20"/>
        <v>1.2301181847303193</v>
      </c>
      <c r="M50" s="67">
        <f t="shared" si="24"/>
        <v>0.42628252363965219</v>
      </c>
      <c r="O50" s="30"/>
    </row>
    <row r="51" spans="1:35" ht="14.5" customHeight="1" x14ac:dyDescent="0.35">
      <c r="A51" s="65" t="s">
        <v>25</v>
      </c>
      <c r="B51" s="66" t="s">
        <v>86</v>
      </c>
      <c r="C51" s="65" t="s">
        <v>9</v>
      </c>
      <c r="D51" s="66">
        <v>18.405883440078899</v>
      </c>
      <c r="E51" s="66">
        <v>18.668672306543002</v>
      </c>
      <c r="F51" s="67">
        <f t="shared" si="18"/>
        <v>18.537277873310948</v>
      </c>
      <c r="G51" s="68" t="s">
        <v>82</v>
      </c>
      <c r="H51" s="66">
        <v>18.648681621933299</v>
      </c>
      <c r="I51" s="66">
        <v>18.2409668822478</v>
      </c>
      <c r="J51" s="69">
        <f t="shared" si="19"/>
        <v>18.444824252090548</v>
      </c>
      <c r="K51" s="69">
        <f>J51-F51</f>
        <v>-9.245362122040035E-2</v>
      </c>
      <c r="L51" s="69">
        <f t="shared" si="20"/>
        <v>-0.13321655700742924</v>
      </c>
      <c r="M51" s="67">
        <f t="shared" si="21"/>
        <v>1.0967362027846983</v>
      </c>
      <c r="O51" s="30"/>
    </row>
    <row r="52" spans="1:35" ht="14.5" customHeight="1" x14ac:dyDescent="0.35">
      <c r="A52" s="65" t="s">
        <v>11</v>
      </c>
      <c r="B52" s="66" t="s">
        <v>86</v>
      </c>
      <c r="C52" s="65" t="s">
        <v>9</v>
      </c>
      <c r="D52" s="66">
        <v>19.000040588378901</v>
      </c>
      <c r="E52" s="66">
        <v>18.9685546876525</v>
      </c>
      <c r="F52" s="67">
        <f t="shared" ref="F52" si="25">AVERAGE(D52:E52)</f>
        <v>18.9842976380157</v>
      </c>
      <c r="G52" s="68" t="s">
        <v>82</v>
      </c>
      <c r="H52" s="66">
        <v>19.3210849761963</v>
      </c>
      <c r="I52" s="66">
        <v>19.9284782409668</v>
      </c>
      <c r="J52" s="69">
        <f t="shared" ref="J52" si="26">AVERAGE(H52:I52)</f>
        <v>19.62478160858155</v>
      </c>
      <c r="K52" s="69">
        <f>J52-F52</f>
        <v>0.6404839705658496</v>
      </c>
      <c r="L52" s="69">
        <f t="shared" si="20"/>
        <v>0.59972103477882066</v>
      </c>
      <c r="M52" s="67">
        <f t="shared" ref="M52" si="27">2^-L52</f>
        <v>0.65988154035636992</v>
      </c>
      <c r="O52" s="30"/>
    </row>
    <row r="53" spans="1:35" x14ac:dyDescent="0.35">
      <c r="A53" s="65" t="s">
        <v>29</v>
      </c>
      <c r="B53" s="66" t="s">
        <v>86</v>
      </c>
      <c r="C53" s="65" t="s">
        <v>9</v>
      </c>
      <c r="D53" s="66">
        <v>17.581462860107401</v>
      </c>
      <c r="E53" s="66">
        <v>17.743143081665</v>
      </c>
      <c r="F53" s="67">
        <f t="shared" si="18"/>
        <v>17.662302970886202</v>
      </c>
      <c r="G53" s="68" t="s">
        <v>82</v>
      </c>
      <c r="H53" s="66">
        <v>19.6418457310901</v>
      </c>
      <c r="I53" s="66">
        <v>18.224522451717</v>
      </c>
      <c r="J53" s="69">
        <f t="shared" si="19"/>
        <v>18.93318409140355</v>
      </c>
      <c r="K53" s="69">
        <f>J53-F53</f>
        <v>1.2708811205173483</v>
      </c>
      <c r="L53" s="69">
        <f t="shared" si="20"/>
        <v>1.2301181847303193</v>
      </c>
      <c r="M53" s="67">
        <f t="shared" si="21"/>
        <v>0.42628252363965219</v>
      </c>
      <c r="O53" s="30"/>
    </row>
    <row r="54" spans="1:35" ht="15.5" customHeight="1" x14ac:dyDescent="0.35">
      <c r="A54" s="65" t="s">
        <v>30</v>
      </c>
      <c r="B54" s="66" t="s">
        <v>87</v>
      </c>
      <c r="C54" s="65" t="s">
        <v>9</v>
      </c>
      <c r="D54" s="66">
        <v>18.052798476554099</v>
      </c>
      <c r="E54" s="66">
        <v>18.962702542875199</v>
      </c>
      <c r="F54" s="67">
        <f t="shared" si="18"/>
        <v>18.507750509714647</v>
      </c>
      <c r="G54" s="68" t="s">
        <v>82</v>
      </c>
      <c r="H54" s="66">
        <v>19.009287261962999</v>
      </c>
      <c r="I54" s="66">
        <v>18.783232451700002</v>
      </c>
      <c r="J54" s="69">
        <f t="shared" si="19"/>
        <v>18.896259856831499</v>
      </c>
      <c r="K54" s="69">
        <f>I54-F54</f>
        <v>0.27548194198535469</v>
      </c>
      <c r="L54" s="69">
        <f t="shared" si="20"/>
        <v>0.23471900619832581</v>
      </c>
      <c r="M54" s="67">
        <f t="shared" si="21"/>
        <v>0.84985050845569743</v>
      </c>
      <c r="O54" s="30"/>
    </row>
    <row r="55" spans="1:35" ht="15.75" customHeight="1" x14ac:dyDescent="0.35">
      <c r="A55" s="65" t="s">
        <v>31</v>
      </c>
      <c r="B55" s="66" t="s">
        <v>87</v>
      </c>
      <c r="C55" s="65" t="s">
        <v>9</v>
      </c>
      <c r="D55" s="66">
        <v>18.976193210846301</v>
      </c>
      <c r="E55" s="66">
        <v>18.478240992866802</v>
      </c>
      <c r="F55" s="67">
        <f t="shared" si="18"/>
        <v>18.727217101856553</v>
      </c>
      <c r="G55" s="68" t="s">
        <v>82</v>
      </c>
      <c r="H55" s="66">
        <v>18.042358459069</v>
      </c>
      <c r="I55" s="66">
        <v>18.2156372136693</v>
      </c>
      <c r="J55" s="69">
        <f t="shared" si="19"/>
        <v>18.128997836369152</v>
      </c>
      <c r="K55" s="69">
        <f>J55-F55</f>
        <v>-0.59821926548740123</v>
      </c>
      <c r="L55" s="69">
        <f t="shared" si="20"/>
        <v>-0.63898220127443017</v>
      </c>
      <c r="M55" s="67">
        <f t="shared" si="21"/>
        <v>1.5572301702437259</v>
      </c>
      <c r="O55" s="30"/>
      <c r="AH55" s="29"/>
      <c r="AI55" s="29"/>
    </row>
    <row r="56" spans="1:35" ht="15.75" customHeight="1" x14ac:dyDescent="0.35">
      <c r="A56" s="65" t="s">
        <v>61</v>
      </c>
      <c r="B56" s="66" t="s">
        <v>87</v>
      </c>
      <c r="C56" s="65" t="s">
        <v>9</v>
      </c>
      <c r="D56" s="66">
        <v>19.000140588378901</v>
      </c>
      <c r="E56" s="66">
        <v>18.9685446876525</v>
      </c>
      <c r="F56" s="67">
        <f t="shared" ref="F56:F80" si="28">AVERAGE(D56:E56)</f>
        <v>18.984342638015701</v>
      </c>
      <c r="G56" s="68" t="s">
        <v>82</v>
      </c>
      <c r="H56" s="66">
        <v>19.3210849751963</v>
      </c>
      <c r="I56" s="66">
        <v>19.928478240866799</v>
      </c>
      <c r="J56" s="69">
        <f t="shared" si="19"/>
        <v>19.624781608031547</v>
      </c>
      <c r="K56" s="69">
        <f>J56-F56</f>
        <v>0.64043897001584682</v>
      </c>
      <c r="L56" s="69">
        <f t="shared" si="20"/>
        <v>0.59967603422881788</v>
      </c>
      <c r="M56" s="67">
        <f t="shared" ref="M56:M80" si="29">2^-L56</f>
        <v>0.65990212370526879</v>
      </c>
      <c r="O56" s="30"/>
      <c r="AH56" s="28"/>
      <c r="AI56" s="28"/>
    </row>
    <row r="57" spans="1:35" ht="15.75" customHeight="1" x14ac:dyDescent="0.35">
      <c r="A57" s="65" t="s">
        <v>62</v>
      </c>
      <c r="B57" s="66" t="s">
        <v>87</v>
      </c>
      <c r="C57" s="65" t="s">
        <v>9</v>
      </c>
      <c r="D57" s="66">
        <v>18.739264527168199</v>
      </c>
      <c r="E57" s="66">
        <v>18.9154522050498</v>
      </c>
      <c r="F57" s="67">
        <f t="shared" si="28"/>
        <v>18.827358366108999</v>
      </c>
      <c r="G57" s="68" t="s">
        <v>82</v>
      </c>
      <c r="H57" s="66">
        <v>18.222831013593598</v>
      </c>
      <c r="I57" s="66">
        <v>18.2245178636223</v>
      </c>
      <c r="J57" s="69">
        <f t="shared" si="19"/>
        <v>18.223674438607951</v>
      </c>
      <c r="K57" s="69">
        <f>J57-F57</f>
        <v>-0.6036839275010486</v>
      </c>
      <c r="L57" s="69">
        <f t="shared" si="20"/>
        <v>-0.64444686328807754</v>
      </c>
      <c r="M57" s="67">
        <f t="shared" si="29"/>
        <v>1.5631398554776978</v>
      </c>
      <c r="O57" s="30"/>
    </row>
    <row r="58" spans="1:35" ht="15.75" customHeight="1" x14ac:dyDescent="0.35">
      <c r="A58" s="65" t="s">
        <v>63</v>
      </c>
      <c r="B58" s="66" t="s">
        <v>87</v>
      </c>
      <c r="C58" s="65" t="s">
        <v>9</v>
      </c>
      <c r="D58" s="66">
        <v>18.6718431090157</v>
      </c>
      <c r="E58" s="66">
        <v>18.4726291183797</v>
      </c>
      <c r="F58" s="67">
        <f t="shared" si="28"/>
        <v>18.572236113697699</v>
      </c>
      <c r="G58" s="68" t="s">
        <v>82</v>
      </c>
      <c r="H58" s="66">
        <v>17.998519594285199</v>
      </c>
      <c r="I58" s="66">
        <v>18.018134841218899</v>
      </c>
      <c r="J58" s="69">
        <f t="shared" si="19"/>
        <v>18.008327217752047</v>
      </c>
      <c r="K58" s="69">
        <f>J58-F58</f>
        <v>-0.56390889594565152</v>
      </c>
      <c r="L58" s="69">
        <f t="shared" si="20"/>
        <v>-0.60467183173268046</v>
      </c>
      <c r="M58" s="67">
        <f t="shared" si="29"/>
        <v>1.520632817209367</v>
      </c>
      <c r="O58" s="30"/>
    </row>
    <row r="59" spans="1:35" ht="15.75" customHeight="1" x14ac:dyDescent="0.35">
      <c r="A59" s="65" t="s">
        <v>31</v>
      </c>
      <c r="B59" s="66" t="s">
        <v>87</v>
      </c>
      <c r="C59" s="65" t="s">
        <v>9</v>
      </c>
      <c r="D59" s="66">
        <v>18.976193210846301</v>
      </c>
      <c r="E59" s="66">
        <v>18.478240992866802</v>
      </c>
      <c r="F59" s="67">
        <f t="shared" si="28"/>
        <v>18.727217101856553</v>
      </c>
      <c r="G59" s="68" t="s">
        <v>82</v>
      </c>
      <c r="H59" s="66">
        <v>18.042358459069</v>
      </c>
      <c r="I59" s="66">
        <v>18.2156372136693</v>
      </c>
      <c r="J59" s="69">
        <f t="shared" ref="J59:J61" si="30">AVERAGE(H59:I59)</f>
        <v>18.128997836369152</v>
      </c>
      <c r="K59" s="69">
        <f>J59-F59</f>
        <v>-0.59821926548740123</v>
      </c>
      <c r="L59" s="69">
        <f t="shared" si="20"/>
        <v>-0.63898220127443017</v>
      </c>
      <c r="M59" s="67">
        <f t="shared" si="29"/>
        <v>1.5572301702437259</v>
      </c>
      <c r="O59" s="30"/>
    </row>
    <row r="60" spans="1:35" ht="15.75" customHeight="1" x14ac:dyDescent="0.35">
      <c r="A60" s="65" t="s">
        <v>61</v>
      </c>
      <c r="B60" s="66" t="s">
        <v>87</v>
      </c>
      <c r="C60" s="65" t="s">
        <v>9</v>
      </c>
      <c r="D60" s="66">
        <v>19.000140588378901</v>
      </c>
      <c r="E60" s="66">
        <v>18.9685446876525</v>
      </c>
      <c r="F60" s="67">
        <f t="shared" ref="F60:F61" si="31">AVERAGE(D60:E60)</f>
        <v>18.984342638015701</v>
      </c>
      <c r="G60" s="68" t="s">
        <v>82</v>
      </c>
      <c r="H60" s="66">
        <v>19.3210849751963</v>
      </c>
      <c r="I60" s="66">
        <v>19.928478240866799</v>
      </c>
      <c r="J60" s="69">
        <f t="shared" si="30"/>
        <v>19.624781608031547</v>
      </c>
      <c r="K60" s="69">
        <f>J60-F60</f>
        <v>0.64043897001584682</v>
      </c>
      <c r="L60" s="69">
        <f t="shared" si="20"/>
        <v>0.59967603422881788</v>
      </c>
      <c r="M60" s="67">
        <f t="shared" ref="M60:M61" si="32">2^-L60</f>
        <v>0.65990212370526879</v>
      </c>
      <c r="O60" s="30"/>
    </row>
    <row r="61" spans="1:35" ht="15.75" customHeight="1" x14ac:dyDescent="0.35">
      <c r="A61" s="65" t="s">
        <v>65</v>
      </c>
      <c r="B61" s="66" t="s">
        <v>87</v>
      </c>
      <c r="C61" s="65" t="s">
        <v>9</v>
      </c>
      <c r="D61" s="66">
        <v>17.432553947615201</v>
      </c>
      <c r="E61" s="66">
        <v>17.023299219999998</v>
      </c>
      <c r="F61" s="67">
        <f t="shared" si="31"/>
        <v>17.227926583807601</v>
      </c>
      <c r="G61" s="68" t="s">
        <v>82</v>
      </c>
      <c r="H61" s="66">
        <v>17.992176898137998</v>
      </c>
      <c r="I61" s="66">
        <v>18.875899200449499</v>
      </c>
      <c r="J61" s="69">
        <f t="shared" si="30"/>
        <v>18.434038049293747</v>
      </c>
      <c r="K61" s="69">
        <f>J61-F61</f>
        <v>1.2061114654861456</v>
      </c>
      <c r="L61" s="69">
        <f t="shared" si="20"/>
        <v>1.1653485296991166</v>
      </c>
      <c r="M61" s="67">
        <f t="shared" si="32"/>
        <v>0.4458565356162012</v>
      </c>
      <c r="O61" s="30"/>
    </row>
    <row r="62" spans="1:35" ht="15.75" customHeight="1" x14ac:dyDescent="0.35">
      <c r="A62" s="65" t="s">
        <v>64</v>
      </c>
      <c r="B62" s="66" t="s">
        <v>87</v>
      </c>
      <c r="C62" s="65" t="s">
        <v>9</v>
      </c>
      <c r="D62" s="66">
        <v>18.819580717580099</v>
      </c>
      <c r="E62" s="66">
        <v>18.395618284624</v>
      </c>
      <c r="F62" s="67">
        <f t="shared" si="28"/>
        <v>18.607599501102051</v>
      </c>
      <c r="G62" s="68" t="s">
        <v>82</v>
      </c>
      <c r="H62" s="66">
        <v>18.522881313138701</v>
      </c>
      <c r="I62" s="66">
        <v>19.1017684936423</v>
      </c>
      <c r="J62" s="69">
        <f t="shared" si="19"/>
        <v>18.8123249033905</v>
      </c>
      <c r="K62" s="69">
        <f>J62-F62</f>
        <v>0.20472540228844949</v>
      </c>
      <c r="L62" s="69">
        <f t="shared" si="20"/>
        <v>0.1639624665014206</v>
      </c>
      <c r="M62" s="67">
        <f t="shared" si="29"/>
        <v>0.89257019249011293</v>
      </c>
      <c r="O62" s="30"/>
    </row>
    <row r="63" spans="1:35" ht="15.75" customHeight="1" x14ac:dyDescent="0.35">
      <c r="A63" s="65" t="s">
        <v>65</v>
      </c>
      <c r="B63" s="66" t="s">
        <v>87</v>
      </c>
      <c r="C63" s="65" t="s">
        <v>9</v>
      </c>
      <c r="D63" s="66">
        <v>17.432553947615201</v>
      </c>
      <c r="E63" s="66">
        <v>17.023299219999998</v>
      </c>
      <c r="F63" s="67">
        <f t="shared" si="28"/>
        <v>17.227926583807601</v>
      </c>
      <c r="G63" s="68" t="s">
        <v>82</v>
      </c>
      <c r="H63" s="66">
        <v>17.992176898137998</v>
      </c>
      <c r="I63" s="66">
        <v>18.875899200449499</v>
      </c>
      <c r="J63" s="69">
        <f t="shared" si="19"/>
        <v>18.434038049293747</v>
      </c>
      <c r="K63" s="69">
        <f>J63-F63</f>
        <v>1.2061114654861456</v>
      </c>
      <c r="L63" s="69">
        <f t="shared" si="20"/>
        <v>1.1653485296991166</v>
      </c>
      <c r="M63" s="67">
        <f t="shared" si="29"/>
        <v>0.4458565356162012</v>
      </c>
      <c r="O63" s="30"/>
    </row>
    <row r="64" spans="1:35" ht="15.75" customHeight="1" x14ac:dyDescent="0.35">
      <c r="A64" s="65" t="s">
        <v>66</v>
      </c>
      <c r="B64" s="66" t="s">
        <v>88</v>
      </c>
      <c r="C64" s="65" t="s">
        <v>9</v>
      </c>
      <c r="D64" s="66">
        <v>18.395883440078901</v>
      </c>
      <c r="E64" s="66">
        <v>18.668642306542999</v>
      </c>
      <c r="F64" s="67">
        <f t="shared" si="28"/>
        <v>18.532262873310948</v>
      </c>
      <c r="G64" s="68" t="s">
        <v>82</v>
      </c>
      <c r="H64" s="66">
        <v>18.648681622933299</v>
      </c>
      <c r="I64" s="66">
        <v>18.240956882247801</v>
      </c>
      <c r="J64" s="69">
        <f t="shared" si="19"/>
        <v>18.444819252590548</v>
      </c>
      <c r="K64" s="69">
        <f>J64-F64</f>
        <v>-8.7443620720399906E-2</v>
      </c>
      <c r="L64" s="69">
        <f t="shared" si="20"/>
        <v>-0.12820655650742879</v>
      </c>
      <c r="M64" s="67">
        <f t="shared" si="29"/>
        <v>1.0929342077282145</v>
      </c>
      <c r="O64" s="30"/>
      <c r="R64" s="7" t="s">
        <v>111</v>
      </c>
    </row>
    <row r="65" spans="1:26" ht="15.75" customHeight="1" x14ac:dyDescent="0.35">
      <c r="A65" s="65" t="s">
        <v>67</v>
      </c>
      <c r="B65" s="66" t="s">
        <v>88</v>
      </c>
      <c r="C65" s="65" t="s">
        <v>9</v>
      </c>
      <c r="D65" s="66">
        <v>17.571362861107399</v>
      </c>
      <c r="E65" s="66">
        <v>17.723144081665001</v>
      </c>
      <c r="F65" s="67">
        <f t="shared" si="28"/>
        <v>17.6472534713862</v>
      </c>
      <c r="G65" s="68" t="s">
        <v>82</v>
      </c>
      <c r="H65" s="66">
        <v>19.641845732090101</v>
      </c>
      <c r="I65" s="66">
        <v>18.224524451716999</v>
      </c>
      <c r="J65" s="69">
        <f t="shared" si="19"/>
        <v>18.93318509190355</v>
      </c>
      <c r="K65" s="69">
        <f>J65-F65</f>
        <v>1.2859316205173492</v>
      </c>
      <c r="L65" s="69">
        <f t="shared" si="20"/>
        <v>1.2451686847303203</v>
      </c>
      <c r="M65" s="67">
        <f t="shared" si="29"/>
        <v>0.42185857006604383</v>
      </c>
      <c r="O65" s="30"/>
      <c r="Z65" s="28"/>
    </row>
    <row r="66" spans="1:26" ht="15.75" customHeight="1" x14ac:dyDescent="0.35">
      <c r="A66" s="65" t="s">
        <v>68</v>
      </c>
      <c r="B66" s="66" t="s">
        <v>88</v>
      </c>
      <c r="C66" s="65" t="s">
        <v>9</v>
      </c>
      <c r="D66" s="66">
        <v>18.052798476544101</v>
      </c>
      <c r="E66" s="66">
        <v>18.962802542875199</v>
      </c>
      <c r="F66" s="67">
        <f t="shared" si="28"/>
        <v>18.50780050970965</v>
      </c>
      <c r="G66" s="68" t="s">
        <v>82</v>
      </c>
      <c r="H66" s="66">
        <v>19.009287262962999</v>
      </c>
      <c r="I66" s="66">
        <v>18.7832344517</v>
      </c>
      <c r="J66" s="69">
        <f t="shared" si="19"/>
        <v>18.896260857331498</v>
      </c>
      <c r="K66" s="69">
        <f>I66-F66</f>
        <v>0.27543394199035021</v>
      </c>
      <c r="L66" s="69">
        <f t="shared" si="20"/>
        <v>0.23467100620332132</v>
      </c>
      <c r="M66" s="67">
        <f t="shared" si="29"/>
        <v>0.84987878435436048</v>
      </c>
      <c r="O66" s="30"/>
      <c r="Z66" s="28"/>
    </row>
    <row r="67" spans="1:26" x14ac:dyDescent="0.35">
      <c r="A67" s="65" t="s">
        <v>69</v>
      </c>
      <c r="B67" s="66" t="s">
        <v>88</v>
      </c>
      <c r="C67" s="65" t="s">
        <v>9</v>
      </c>
      <c r="D67" s="66">
        <v>18.9761932108423</v>
      </c>
      <c r="E67" s="66">
        <v>18.478240992862801</v>
      </c>
      <c r="F67" s="67">
        <f t="shared" si="28"/>
        <v>18.727217101852553</v>
      </c>
      <c r="G67" s="68" t="s">
        <v>82</v>
      </c>
      <c r="H67" s="66">
        <v>18.042358359068999</v>
      </c>
      <c r="I67" s="66">
        <v>18.2156372156693</v>
      </c>
      <c r="J67" s="69">
        <f t="shared" si="19"/>
        <v>18.128997787369151</v>
      </c>
      <c r="K67" s="69">
        <f>J67-F67</f>
        <v>-0.59821931448340138</v>
      </c>
      <c r="L67" s="69">
        <f t="shared" si="20"/>
        <v>-0.63898225027043032</v>
      </c>
      <c r="M67" s="67">
        <f t="shared" si="29"/>
        <v>1.5572302231295048</v>
      </c>
      <c r="O67" s="30"/>
      <c r="Z67" s="28"/>
    </row>
    <row r="68" spans="1:26" x14ac:dyDescent="0.35">
      <c r="A68" s="65" t="s">
        <v>70</v>
      </c>
      <c r="B68" s="66" t="s">
        <v>88</v>
      </c>
      <c r="C68" s="65" t="s">
        <v>9</v>
      </c>
      <c r="D68" s="66">
        <v>19.0001405883289</v>
      </c>
      <c r="E68" s="66">
        <v>18.968654687652499</v>
      </c>
      <c r="F68" s="67">
        <f t="shared" si="28"/>
        <v>18.9843976379907</v>
      </c>
      <c r="G68" s="68" t="s">
        <v>82</v>
      </c>
      <c r="H68" s="66">
        <v>19.321084976186299</v>
      </c>
      <c r="I68" s="66">
        <v>19.928478241966801</v>
      </c>
      <c r="J68" s="69">
        <f t="shared" si="19"/>
        <v>19.62478160907655</v>
      </c>
      <c r="K68" s="69">
        <f>J68-F68</f>
        <v>0.64038397108584988</v>
      </c>
      <c r="L68" s="69">
        <f t="shared" si="20"/>
        <v>0.59962103529882094</v>
      </c>
      <c r="M68" s="67">
        <f t="shared" si="29"/>
        <v>0.65992728120667499</v>
      </c>
      <c r="O68" s="30"/>
      <c r="Z68" s="28"/>
    </row>
    <row r="69" spans="1:26" x14ac:dyDescent="0.35">
      <c r="A69" s="65" t="s">
        <v>68</v>
      </c>
      <c r="B69" s="66" t="s">
        <v>88</v>
      </c>
      <c r="C69" s="65" t="s">
        <v>9</v>
      </c>
      <c r="D69" s="66">
        <v>18.052798476544101</v>
      </c>
      <c r="E69" s="66">
        <v>18.962802542875199</v>
      </c>
      <c r="F69" s="67">
        <f t="shared" ref="F69:F70" si="33">AVERAGE(D69:E69)</f>
        <v>18.50780050970965</v>
      </c>
      <c r="G69" s="68" t="s">
        <v>82</v>
      </c>
      <c r="H69" s="66">
        <v>19.009287262962999</v>
      </c>
      <c r="I69" s="66">
        <v>18.7832344517</v>
      </c>
      <c r="J69" s="69">
        <f t="shared" ref="J69:J70" si="34">AVERAGE(H69:I69)</f>
        <v>18.896260857331498</v>
      </c>
      <c r="K69" s="69">
        <f>I69-F69</f>
        <v>0.27543394199035021</v>
      </c>
      <c r="L69" s="69">
        <f t="shared" si="20"/>
        <v>0.23467100620332132</v>
      </c>
      <c r="M69" s="67">
        <f t="shared" ref="M69:M70" si="35">2^-L69</f>
        <v>0.84987878435436048</v>
      </c>
      <c r="O69" s="30"/>
      <c r="Z69" s="28"/>
    </row>
    <row r="70" spans="1:26" x14ac:dyDescent="0.35">
      <c r="A70" s="65" t="s">
        <v>69</v>
      </c>
      <c r="B70" s="66" t="s">
        <v>88</v>
      </c>
      <c r="C70" s="65" t="s">
        <v>9</v>
      </c>
      <c r="D70" s="66">
        <v>18.9761932108423</v>
      </c>
      <c r="E70" s="66">
        <v>18.478240992862801</v>
      </c>
      <c r="F70" s="67">
        <f t="shared" si="33"/>
        <v>18.727217101852553</v>
      </c>
      <c r="G70" s="68" t="s">
        <v>82</v>
      </c>
      <c r="H70" s="66">
        <v>18.042358359068999</v>
      </c>
      <c r="I70" s="66">
        <v>18.2156372156693</v>
      </c>
      <c r="J70" s="69">
        <f t="shared" si="34"/>
        <v>18.128997787369151</v>
      </c>
      <c r="K70" s="69">
        <f>J70-F70</f>
        <v>-0.59821931448340138</v>
      </c>
      <c r="L70" s="69">
        <f t="shared" si="20"/>
        <v>-0.63898225027043032</v>
      </c>
      <c r="M70" s="67">
        <f t="shared" si="35"/>
        <v>1.5572302231295048</v>
      </c>
      <c r="O70" s="30"/>
      <c r="Z70" s="28"/>
    </row>
    <row r="71" spans="1:26" x14ac:dyDescent="0.35">
      <c r="A71" s="65" t="s">
        <v>71</v>
      </c>
      <c r="B71" s="66" t="s">
        <v>88</v>
      </c>
      <c r="C71" s="65" t="s">
        <v>9</v>
      </c>
      <c r="D71" s="66">
        <v>18.749269527168199</v>
      </c>
      <c r="E71" s="66">
        <v>18.935451205049802</v>
      </c>
      <c r="F71" s="67">
        <f t="shared" si="28"/>
        <v>18.842360366108998</v>
      </c>
      <c r="G71" s="68" t="s">
        <v>82</v>
      </c>
      <c r="H71" s="66">
        <v>18.222831213693599</v>
      </c>
      <c r="I71" s="66">
        <v>18.224517762622298</v>
      </c>
      <c r="J71" s="69">
        <f t="shared" si="19"/>
        <v>18.223674488157947</v>
      </c>
      <c r="K71" s="69">
        <f>J71-F71</f>
        <v>-0.61868587795105157</v>
      </c>
      <c r="L71" s="69">
        <f t="shared" si="20"/>
        <v>-0.65944881373808051</v>
      </c>
      <c r="M71" s="67">
        <f t="shared" si="29"/>
        <v>1.5794790634021216</v>
      </c>
      <c r="O71" s="30"/>
      <c r="Z71" s="28"/>
    </row>
    <row r="72" spans="1:26" ht="15.75" customHeight="1" x14ac:dyDescent="0.35">
      <c r="A72" s="65" t="s">
        <v>72</v>
      </c>
      <c r="B72" s="66" t="s">
        <v>88</v>
      </c>
      <c r="C72" s="65" t="s">
        <v>9</v>
      </c>
      <c r="D72" s="66">
        <v>18.643843109015702</v>
      </c>
      <c r="E72" s="66">
        <v>18.481629118379701</v>
      </c>
      <c r="F72" s="67">
        <f t="shared" si="28"/>
        <v>18.562736113697703</v>
      </c>
      <c r="G72" s="68" t="s">
        <v>82</v>
      </c>
      <c r="H72" s="66">
        <v>17.998519592283401</v>
      </c>
      <c r="I72" s="66">
        <v>18.0181348419184</v>
      </c>
      <c r="J72" s="69">
        <f t="shared" si="19"/>
        <v>18.008327217100899</v>
      </c>
      <c r="K72" s="69">
        <f>J72-F72</f>
        <v>-0.55440889659680437</v>
      </c>
      <c r="L72" s="69">
        <f t="shared" si="20"/>
        <v>-0.59517183238383331</v>
      </c>
      <c r="M72" s="67">
        <f t="shared" si="29"/>
        <v>1.5106525013143217</v>
      </c>
      <c r="O72" s="30"/>
      <c r="Y72" s="28"/>
      <c r="Z72" s="28"/>
    </row>
    <row r="73" spans="1:26" ht="15.75" customHeight="1" x14ac:dyDescent="0.35">
      <c r="A73" s="65" t="s">
        <v>73</v>
      </c>
      <c r="B73" s="66" t="s">
        <v>88</v>
      </c>
      <c r="C73" s="65" t="s">
        <v>9</v>
      </c>
      <c r="D73" s="66">
        <v>18.839580707580101</v>
      </c>
      <c r="E73" s="66">
        <v>18.396618184624</v>
      </c>
      <c r="F73" s="67">
        <f t="shared" si="28"/>
        <v>18.61809944610205</v>
      </c>
      <c r="G73" s="68" t="s">
        <v>82</v>
      </c>
      <c r="H73" s="66">
        <v>18.522881318138701</v>
      </c>
      <c r="I73" s="66">
        <v>19.1017684836523</v>
      </c>
      <c r="J73" s="69">
        <f t="shared" si="19"/>
        <v>18.812324900895501</v>
      </c>
      <c r="K73" s="69">
        <f>J73-F73</f>
        <v>0.19422545479345033</v>
      </c>
      <c r="L73" s="69">
        <f t="shared" si="20"/>
        <v>0.15346251900642144</v>
      </c>
      <c r="M73" s="67">
        <f t="shared" si="29"/>
        <v>0.89909002330052779</v>
      </c>
      <c r="O73" s="30"/>
      <c r="Y73" s="28"/>
      <c r="Z73" s="28"/>
    </row>
    <row r="74" spans="1:26" ht="15.75" customHeight="1" x14ac:dyDescent="0.35">
      <c r="A74" s="65" t="s">
        <v>74</v>
      </c>
      <c r="B74" s="66" t="s">
        <v>89</v>
      </c>
      <c r="C74" s="65" t="s">
        <v>9</v>
      </c>
      <c r="D74" s="66">
        <v>17.432553917615198</v>
      </c>
      <c r="E74" s="66">
        <v>17.031299220000001</v>
      </c>
      <c r="F74" s="67">
        <f t="shared" si="28"/>
        <v>17.231926568807602</v>
      </c>
      <c r="G74" s="68" t="s">
        <v>82</v>
      </c>
      <c r="H74" s="66">
        <v>17.992176888176999</v>
      </c>
      <c r="I74" s="66">
        <v>18.875899200439399</v>
      </c>
      <c r="J74" s="69">
        <f t="shared" si="19"/>
        <v>18.434038044308199</v>
      </c>
      <c r="K74" s="69">
        <f>J74-F74</f>
        <v>1.2021114755005975</v>
      </c>
      <c r="L74" s="69">
        <f t="shared" si="20"/>
        <v>1.1613485397135686</v>
      </c>
      <c r="M74" s="67">
        <f t="shared" si="29"/>
        <v>0.44709442460491505</v>
      </c>
      <c r="O74" s="30"/>
      <c r="Y74" s="28"/>
      <c r="Z74" s="28"/>
    </row>
    <row r="75" spans="1:26" ht="15.75" customHeight="1" x14ac:dyDescent="0.35">
      <c r="A75" s="65" t="s">
        <v>75</v>
      </c>
      <c r="B75" s="66" t="s">
        <v>89</v>
      </c>
      <c r="C75" s="65" t="s">
        <v>9</v>
      </c>
      <c r="D75" s="66">
        <v>18.425883440078898</v>
      </c>
      <c r="E75" s="66">
        <v>18.678672306543</v>
      </c>
      <c r="F75" s="67">
        <f t="shared" si="28"/>
        <v>18.552277873310949</v>
      </c>
      <c r="G75" s="68" t="s">
        <v>82</v>
      </c>
      <c r="H75" s="66">
        <v>18.648681621934202</v>
      </c>
      <c r="I75" s="66">
        <v>18.2409668822417</v>
      </c>
      <c r="J75" s="69">
        <f t="shared" si="19"/>
        <v>18.444824252087951</v>
      </c>
      <c r="K75" s="69">
        <f>J75-F75</f>
        <v>-0.10745362122299795</v>
      </c>
      <c r="L75" s="69">
        <f t="shared" si="20"/>
        <v>-0.14821655701002684</v>
      </c>
      <c r="M75" s="67">
        <f t="shared" si="29"/>
        <v>1.1081986825201946</v>
      </c>
      <c r="O75" s="30"/>
    </row>
    <row r="76" spans="1:26" ht="15.75" customHeight="1" x14ac:dyDescent="0.35">
      <c r="A76" s="65" t="s">
        <v>76</v>
      </c>
      <c r="B76" s="66" t="s">
        <v>89</v>
      </c>
      <c r="C76" s="65" t="s">
        <v>9</v>
      </c>
      <c r="D76" s="66">
        <v>17.581463860107402</v>
      </c>
      <c r="E76" s="66">
        <v>17.763143081665</v>
      </c>
      <c r="F76" s="67">
        <f t="shared" si="28"/>
        <v>17.672303470886199</v>
      </c>
      <c r="G76" s="68" t="s">
        <v>82</v>
      </c>
      <c r="H76" s="66">
        <v>19.641845731091099</v>
      </c>
      <c r="I76" s="66">
        <v>18.224522451721</v>
      </c>
      <c r="J76" s="69">
        <f t="shared" si="19"/>
        <v>18.933184091406048</v>
      </c>
      <c r="K76" s="69">
        <f>J76-F76</f>
        <v>1.2608806205198491</v>
      </c>
      <c r="L76" s="69">
        <f t="shared" si="20"/>
        <v>1.2201176847328201</v>
      </c>
      <c r="M76" s="67">
        <f t="shared" si="29"/>
        <v>0.42924770183627964</v>
      </c>
      <c r="O76" s="30"/>
    </row>
    <row r="77" spans="1:26" ht="15.75" customHeight="1" x14ac:dyDescent="0.35">
      <c r="A77" s="65" t="s">
        <v>79</v>
      </c>
      <c r="B77" s="66" t="s">
        <v>89</v>
      </c>
      <c r="C77" s="65" t="s">
        <v>9</v>
      </c>
      <c r="D77" s="66">
        <v>18.405882440078901</v>
      </c>
      <c r="E77" s="66">
        <v>18.728672306543</v>
      </c>
      <c r="F77" s="67">
        <f>AVERAGE(D77:E77)</f>
        <v>18.567277373310951</v>
      </c>
      <c r="G77" s="68" t="s">
        <v>82</v>
      </c>
      <c r="H77" s="66">
        <v>18.648881621933299</v>
      </c>
      <c r="I77" s="66">
        <v>18.240966982247802</v>
      </c>
      <c r="J77" s="69">
        <f t="shared" ref="J77:J78" si="36">AVERAGE(H77:I77)</f>
        <v>18.444924302090548</v>
      </c>
      <c r="K77" s="69">
        <f>J77-F77</f>
        <v>-0.1223530712204024</v>
      </c>
      <c r="L77" s="69">
        <f t="shared" si="20"/>
        <v>-0.16311600700743129</v>
      </c>
      <c r="M77" s="67">
        <f>2^-L77</f>
        <v>1.119702920268054</v>
      </c>
      <c r="O77" s="30"/>
    </row>
    <row r="78" spans="1:26" ht="15.75" customHeight="1" x14ac:dyDescent="0.35">
      <c r="A78" s="65" t="s">
        <v>80</v>
      </c>
      <c r="B78" s="66" t="s">
        <v>89</v>
      </c>
      <c r="C78" s="65" t="s">
        <v>9</v>
      </c>
      <c r="D78" s="66">
        <v>17.582462860107398</v>
      </c>
      <c r="E78" s="66">
        <v>17.743163081664999</v>
      </c>
      <c r="F78" s="67">
        <f>AVERAGE(D78:E78)</f>
        <v>17.662812970886201</v>
      </c>
      <c r="G78" s="68" t="s">
        <v>82</v>
      </c>
      <c r="H78" s="66">
        <v>19.6418657310901</v>
      </c>
      <c r="I78" s="66">
        <v>18.224722451717</v>
      </c>
      <c r="J78" s="69">
        <f t="shared" si="36"/>
        <v>18.93329409140355</v>
      </c>
      <c r="K78" s="69">
        <f>J78-F78</f>
        <v>1.2704811205173492</v>
      </c>
      <c r="L78" s="69">
        <f t="shared" si="20"/>
        <v>1.2297181847303202</v>
      </c>
      <c r="M78" s="67">
        <f>2^-L78</f>
        <v>0.42640073063761735</v>
      </c>
      <c r="O78" s="30"/>
    </row>
    <row r="79" spans="1:26" ht="15.75" customHeight="1" x14ac:dyDescent="0.35">
      <c r="A79" s="65" t="s">
        <v>77</v>
      </c>
      <c r="B79" s="66" t="s">
        <v>89</v>
      </c>
      <c r="C79" s="65" t="s">
        <v>9</v>
      </c>
      <c r="D79" s="66">
        <v>18.042798476554101</v>
      </c>
      <c r="E79" s="66">
        <v>18.9637025428752</v>
      </c>
      <c r="F79" s="67">
        <f t="shared" si="28"/>
        <v>18.50325050971465</v>
      </c>
      <c r="G79" s="68" t="s">
        <v>82</v>
      </c>
      <c r="H79" s="66">
        <v>19.009297261962999</v>
      </c>
      <c r="I79" s="66">
        <v>18.783332451700002</v>
      </c>
      <c r="J79" s="69">
        <f t="shared" si="19"/>
        <v>18.896314856831502</v>
      </c>
      <c r="K79" s="69">
        <f>I79-F79</f>
        <v>0.28008194198535108</v>
      </c>
      <c r="L79" s="69">
        <f t="shared" si="20"/>
        <v>0.23931900619832219</v>
      </c>
      <c r="M79" s="67">
        <f t="shared" si="29"/>
        <v>0.84714509499642454</v>
      </c>
      <c r="O79" s="30"/>
    </row>
    <row r="80" spans="1:26" ht="15.75" customHeight="1" x14ac:dyDescent="0.35">
      <c r="A80" s="65" t="s">
        <v>78</v>
      </c>
      <c r="B80" s="66" t="s">
        <v>89</v>
      </c>
      <c r="C80" s="65" t="s">
        <v>9</v>
      </c>
      <c r="D80" s="66">
        <v>18.986193210846299</v>
      </c>
      <c r="E80" s="66">
        <v>18.5782409928668</v>
      </c>
      <c r="F80" s="67">
        <f t="shared" si="28"/>
        <v>18.782217101856549</v>
      </c>
      <c r="G80" s="68" t="s">
        <v>82</v>
      </c>
      <c r="H80" s="66">
        <v>18.042658459068999</v>
      </c>
      <c r="I80" s="66">
        <v>18.215637243669299</v>
      </c>
      <c r="J80" s="69">
        <f t="shared" si="19"/>
        <v>18.129147851369147</v>
      </c>
      <c r="K80" s="69">
        <f>J80-F80</f>
        <v>-0.65306925048740183</v>
      </c>
      <c r="L80" s="69">
        <f t="shared" si="20"/>
        <v>-0.69383218627443077</v>
      </c>
      <c r="M80" s="67">
        <f t="shared" si="29"/>
        <v>1.6175745301402735</v>
      </c>
      <c r="O80" s="30"/>
    </row>
    <row r="81" spans="1:15" ht="15.75" customHeight="1" x14ac:dyDescent="0.35">
      <c r="A81" s="65" t="s">
        <v>79</v>
      </c>
      <c r="B81" s="66" t="s">
        <v>89</v>
      </c>
      <c r="C81" s="65" t="s">
        <v>9</v>
      </c>
      <c r="D81" s="66">
        <v>18.405882440078901</v>
      </c>
      <c r="E81" s="66">
        <v>18.728672306543</v>
      </c>
      <c r="F81" s="67">
        <f>AVERAGE(D81:E81)</f>
        <v>18.567277373310951</v>
      </c>
      <c r="G81" s="68" t="s">
        <v>82</v>
      </c>
      <c r="H81" s="66">
        <v>18.648881621933299</v>
      </c>
      <c r="I81" s="66">
        <v>18.240966982247802</v>
      </c>
      <c r="J81" s="69">
        <f t="shared" si="19"/>
        <v>18.444924302090548</v>
      </c>
      <c r="K81" s="69">
        <f>J81-F81</f>
        <v>-0.1223530712204024</v>
      </c>
      <c r="L81" s="69">
        <f t="shared" si="20"/>
        <v>-0.16311600700743129</v>
      </c>
      <c r="M81" s="67">
        <f>2^-L81</f>
        <v>1.119702920268054</v>
      </c>
      <c r="O81" s="30"/>
    </row>
    <row r="82" spans="1:15" ht="15.75" customHeight="1" x14ac:dyDescent="0.35">
      <c r="A82" s="65" t="s">
        <v>80</v>
      </c>
      <c r="B82" s="66" t="s">
        <v>89</v>
      </c>
      <c r="C82" s="65" t="s">
        <v>9</v>
      </c>
      <c r="D82" s="66">
        <v>17.582462860107398</v>
      </c>
      <c r="E82" s="66">
        <v>17.743163081664999</v>
      </c>
      <c r="F82" s="67">
        <f>AVERAGE(D82:E82)</f>
        <v>17.662812970886201</v>
      </c>
      <c r="G82" s="68" t="s">
        <v>82</v>
      </c>
      <c r="H82" s="66">
        <v>19.6418657310901</v>
      </c>
      <c r="I82" s="66">
        <v>18.224722451717</v>
      </c>
      <c r="J82" s="69">
        <f t="shared" si="19"/>
        <v>18.93329409140355</v>
      </c>
      <c r="K82" s="69">
        <f>J82-F82</f>
        <v>1.2704811205173492</v>
      </c>
      <c r="L82" s="69">
        <f t="shared" si="20"/>
        <v>1.2297181847303202</v>
      </c>
      <c r="M82" s="67">
        <f>2^-L82</f>
        <v>0.42640073063761735</v>
      </c>
      <c r="O82" s="30"/>
    </row>
    <row r="83" spans="1:15" ht="15.75" customHeight="1" x14ac:dyDescent="0.35">
      <c r="A83" s="65" t="s">
        <v>81</v>
      </c>
      <c r="B83" s="66" t="s">
        <v>89</v>
      </c>
      <c r="C83" s="65" t="s">
        <v>9</v>
      </c>
      <c r="D83" s="66">
        <v>18.0527984765531</v>
      </c>
      <c r="E83" s="66">
        <v>18.952702542875201</v>
      </c>
      <c r="F83" s="67">
        <f>AVERAGE(D83:E83)</f>
        <v>18.502750509714151</v>
      </c>
      <c r="G83" s="68" t="s">
        <v>82</v>
      </c>
      <c r="H83" s="66">
        <v>19.009287261943001</v>
      </c>
      <c r="I83" s="66">
        <v>18.783232551699999</v>
      </c>
      <c r="J83" s="69">
        <f t="shared" si="19"/>
        <v>18.896259906821498</v>
      </c>
      <c r="K83" s="69">
        <f>I83-F83</f>
        <v>0.2804820419858487</v>
      </c>
      <c r="L83" s="69">
        <f t="shared" si="20"/>
        <v>0.23971910619881981</v>
      </c>
      <c r="M83" s="67">
        <f>2^-L83</f>
        <v>0.84691019035720472</v>
      </c>
      <c r="O83" s="30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  <row r="96" spans="1:15" ht="15.75" customHeight="1" x14ac:dyDescent="0.35"/>
    <row r="97" ht="15.75" customHeight="1" x14ac:dyDescent="0.35"/>
  </sheetData>
  <mergeCells count="9">
    <mergeCell ref="H1:I2"/>
    <mergeCell ref="J1:J2"/>
    <mergeCell ref="K1:M1"/>
    <mergeCell ref="AC4:AC5"/>
    <mergeCell ref="G1:G2"/>
    <mergeCell ref="A1:A2"/>
    <mergeCell ref="C1:C2"/>
    <mergeCell ref="D1:E2"/>
    <mergeCell ref="F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5584-3018-433F-A41C-38CC632F8AD2}">
  <dimension ref="A1:AK95"/>
  <sheetViews>
    <sheetView zoomScale="70" zoomScaleNormal="70" workbookViewId="0">
      <selection activeCell="G18" sqref="G18"/>
    </sheetView>
  </sheetViews>
  <sheetFormatPr defaultColWidth="14.453125" defaultRowHeight="14.5" x14ac:dyDescent="0.35"/>
  <cols>
    <col min="1" max="1" width="12.1796875" style="8" bestFit="1" customWidth="1"/>
    <col min="2" max="2" width="18" style="8" customWidth="1"/>
    <col min="3" max="3" width="9.81640625" style="8" customWidth="1"/>
    <col min="4" max="5" width="11.81640625" style="8" bestFit="1" customWidth="1"/>
    <col min="6" max="6" width="8.453125" style="8" bestFit="1" customWidth="1"/>
    <col min="7" max="7" width="11.54296875" style="8" bestFit="1" customWidth="1"/>
    <col min="8" max="9" width="11.81640625" style="8" bestFit="1" customWidth="1"/>
    <col min="10" max="10" width="9" style="8" bestFit="1" customWidth="1"/>
    <col min="11" max="11" width="7.36328125" style="8" bestFit="1" customWidth="1"/>
    <col min="12" max="12" width="8" style="8" bestFit="1" customWidth="1"/>
    <col min="13" max="13" width="11" style="8" bestFit="1" customWidth="1"/>
    <col min="14" max="16384" width="14.453125" style="8"/>
  </cols>
  <sheetData>
    <row r="1" spans="1:37" ht="30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7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S2" s="53" t="s">
        <v>39</v>
      </c>
      <c r="T2" s="13" t="s">
        <v>38</v>
      </c>
    </row>
    <row r="3" spans="1:37" ht="14.5" customHeight="1" x14ac:dyDescent="0.35">
      <c r="A3" s="65" t="s">
        <v>15</v>
      </c>
      <c r="B3" s="66" t="s">
        <v>86</v>
      </c>
      <c r="C3" s="65" t="s">
        <v>9</v>
      </c>
      <c r="D3" s="66">
        <v>17.295583471679699</v>
      </c>
      <c r="E3" s="66">
        <v>17.2959594726562</v>
      </c>
      <c r="F3" s="67">
        <f t="shared" ref="F3:F31" si="0">AVERAGE(D3:E3)</f>
        <v>17.295771472167949</v>
      </c>
      <c r="G3" s="68" t="s">
        <v>113</v>
      </c>
      <c r="H3" s="66">
        <v>19.440040588378899</v>
      </c>
      <c r="I3" s="66">
        <v>20.6525268554687</v>
      </c>
      <c r="J3" s="69">
        <f t="shared" ref="J3:J14" si="1">AVERAGE(H3:I3)</f>
        <v>20.0462837219238</v>
      </c>
      <c r="K3" s="69">
        <f>J3-F3</f>
        <v>2.7505122497558503</v>
      </c>
      <c r="L3" s="69">
        <f t="shared" ref="L3:L42" si="2">K3-$T$7</f>
        <v>0.14754938521393779</v>
      </c>
      <c r="M3" s="67">
        <f t="shared" ref="M3:M14" si="3">2^-L3</f>
        <v>0.90278266070475466</v>
      </c>
      <c r="S3" s="34"/>
      <c r="T3" s="34"/>
    </row>
    <row r="4" spans="1:37" x14ac:dyDescent="0.35">
      <c r="A4" s="65" t="s">
        <v>16</v>
      </c>
      <c r="B4" s="66" t="s">
        <v>86</v>
      </c>
      <c r="C4" s="65" t="s">
        <v>9</v>
      </c>
      <c r="D4" s="66">
        <v>18.6555268554687</v>
      </c>
      <c r="E4" s="66">
        <v>18.440940588378901</v>
      </c>
      <c r="F4" s="67">
        <f t="shared" si="0"/>
        <v>18.5482337219238</v>
      </c>
      <c r="G4" s="68" t="s">
        <v>113</v>
      </c>
      <c r="H4" s="66">
        <v>20.939781188964801</v>
      </c>
      <c r="I4" s="66">
        <v>20.5544319152832</v>
      </c>
      <c r="J4" s="69">
        <f t="shared" si="1"/>
        <v>20.747106552124002</v>
      </c>
      <c r="K4" s="69">
        <f>J4-F4</f>
        <v>2.1988728302002016</v>
      </c>
      <c r="L4" s="69">
        <f t="shared" si="2"/>
        <v>-0.40409003434171087</v>
      </c>
      <c r="M4" s="67">
        <f t="shared" si="3"/>
        <v>1.3232540177111669</v>
      </c>
      <c r="R4" s="8" t="s">
        <v>10</v>
      </c>
      <c r="S4" s="54">
        <f>AVERAGE(M3:M42)</f>
        <v>1.083945449902973</v>
      </c>
      <c r="T4" s="55">
        <f>AVERAGE(M44:M81)</f>
        <v>1.202172814292813</v>
      </c>
      <c r="U4" s="8">
        <f>(S4/T4)</f>
        <v>0.90165526704295995</v>
      </c>
      <c r="X4" s="27"/>
      <c r="Y4" s="27"/>
      <c r="Z4" s="22"/>
      <c r="AB4" s="56"/>
      <c r="AG4" s="22"/>
      <c r="AH4" s="33"/>
    </row>
    <row r="5" spans="1:37" ht="14.5" customHeight="1" x14ac:dyDescent="0.35">
      <c r="A5" s="65" t="s">
        <v>17</v>
      </c>
      <c r="B5" s="66" t="s">
        <v>86</v>
      </c>
      <c r="C5" s="65" t="s">
        <v>9</v>
      </c>
      <c r="D5" s="66">
        <v>17.818395694624002</v>
      </c>
      <c r="E5" s="66">
        <v>17.070758819580099</v>
      </c>
      <c r="F5" s="67">
        <f t="shared" si="0"/>
        <v>17.444577257102051</v>
      </c>
      <c r="G5" s="68" t="s">
        <v>113</v>
      </c>
      <c r="H5" s="66">
        <v>21.259090423583999</v>
      </c>
      <c r="I5" s="66">
        <v>20.936632156372099</v>
      </c>
      <c r="J5" s="69">
        <f t="shared" si="1"/>
        <v>21.097861289978049</v>
      </c>
      <c r="K5" s="69">
        <f>J5-F5</f>
        <v>3.6532840328759981</v>
      </c>
      <c r="L5" s="69">
        <f t="shared" si="2"/>
        <v>1.0503211683340856</v>
      </c>
      <c r="M5" s="67">
        <f t="shared" si="3"/>
        <v>0.48286065954130486</v>
      </c>
      <c r="R5" s="8" t="s">
        <v>12</v>
      </c>
      <c r="S5" s="54">
        <f>STDEV(M3:M42)</f>
        <v>0.43878372285699158</v>
      </c>
      <c r="T5" s="55">
        <f>STDEV(M44:M81)</f>
        <v>0.693127947299918</v>
      </c>
      <c r="X5" s="27"/>
      <c r="Y5" s="27"/>
      <c r="Z5" s="22"/>
      <c r="AB5" s="1"/>
      <c r="AG5" s="22"/>
      <c r="AH5" s="22"/>
    </row>
    <row r="6" spans="1:37" x14ac:dyDescent="0.35">
      <c r="A6" s="65" t="s">
        <v>18</v>
      </c>
      <c r="B6" s="66" t="s">
        <v>86</v>
      </c>
      <c r="C6" s="65" t="s">
        <v>9</v>
      </c>
      <c r="D6" s="66">
        <v>18.205915451949799</v>
      </c>
      <c r="E6" s="66">
        <v>18.952716847992601</v>
      </c>
      <c r="F6" s="67">
        <f t="shared" si="0"/>
        <v>18.579316149971199</v>
      </c>
      <c r="G6" s="68" t="s">
        <v>113</v>
      </c>
      <c r="H6" s="66">
        <v>20.070758819580099</v>
      </c>
      <c r="I6" s="66">
        <v>21.918395614624</v>
      </c>
      <c r="J6" s="69">
        <f t="shared" si="1"/>
        <v>20.994577217102048</v>
      </c>
      <c r="K6" s="69">
        <f>J6-F6</f>
        <v>2.4152610671308494</v>
      </c>
      <c r="L6" s="69">
        <f t="shared" si="2"/>
        <v>-0.18770179741106308</v>
      </c>
      <c r="M6" s="67">
        <f t="shared" si="3"/>
        <v>1.1389479343068198</v>
      </c>
      <c r="R6" s="8" t="s">
        <v>13</v>
      </c>
      <c r="S6" s="8">
        <f>S5/SQRT(10)</f>
        <v>0.13875559644361779</v>
      </c>
      <c r="T6" s="8">
        <f>T5/SQRT(10)</f>
        <v>0.21918630233848962</v>
      </c>
      <c r="W6" s="13"/>
      <c r="X6" s="27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4.5" customHeight="1" x14ac:dyDescent="0.35">
      <c r="A7" s="65" t="s">
        <v>19</v>
      </c>
      <c r="B7" s="66" t="s">
        <v>86</v>
      </c>
      <c r="C7" s="65" t="s">
        <v>9</v>
      </c>
      <c r="D7" s="66">
        <v>18.7458999004395</v>
      </c>
      <c r="E7" s="66">
        <v>18.8813800811768</v>
      </c>
      <c r="F7" s="67">
        <f t="shared" si="0"/>
        <v>18.813639990808149</v>
      </c>
      <c r="G7" s="68" t="s">
        <v>113</v>
      </c>
      <c r="H7" s="66">
        <v>21.697750091552699</v>
      </c>
      <c r="I7" s="66">
        <v>21.7248813484191</v>
      </c>
      <c r="J7" s="69">
        <f t="shared" si="1"/>
        <v>21.711315719985897</v>
      </c>
      <c r="K7" s="69">
        <f>J7-F7</f>
        <v>2.8976757291777488</v>
      </c>
      <c r="L7" s="69">
        <f t="shared" si="2"/>
        <v>0.29471286463583635</v>
      </c>
      <c r="M7" s="67">
        <f t="shared" si="3"/>
        <v>0.81523457000354183</v>
      </c>
      <c r="R7" s="8" t="s">
        <v>14</v>
      </c>
      <c r="T7" s="55">
        <f>AVERAGE(K3:K42)</f>
        <v>2.6029628645419125</v>
      </c>
      <c r="W7" s="13"/>
      <c r="X7" s="27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x14ac:dyDescent="0.35">
      <c r="A8" s="65" t="s">
        <v>20</v>
      </c>
      <c r="B8" s="66" t="s">
        <v>86</v>
      </c>
      <c r="C8" s="65" t="s">
        <v>9</v>
      </c>
      <c r="D8" s="66">
        <v>18.3707588195801</v>
      </c>
      <c r="E8" s="66">
        <v>17.918395614624</v>
      </c>
      <c r="F8" s="67">
        <f t="shared" si="0"/>
        <v>18.14457721710205</v>
      </c>
      <c r="G8" s="68" t="s">
        <v>113</v>
      </c>
      <c r="H8" s="66">
        <v>21.980653762817401</v>
      </c>
      <c r="I8" s="66">
        <v>21.101768493652301</v>
      </c>
      <c r="J8" s="69">
        <f t="shared" si="1"/>
        <v>21.541211128234849</v>
      </c>
      <c r="K8" s="69">
        <f>J8-F8</f>
        <v>3.396633911132799</v>
      </c>
      <c r="L8" s="69">
        <f t="shared" si="2"/>
        <v>0.7936710465908865</v>
      </c>
      <c r="M8" s="67">
        <f t="shared" si="3"/>
        <v>0.57687432245406856</v>
      </c>
      <c r="W8" s="13"/>
      <c r="X8" s="27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13"/>
      <c r="AJ8" s="13"/>
      <c r="AK8" s="13"/>
    </row>
    <row r="9" spans="1:37" x14ac:dyDescent="0.35">
      <c r="A9" s="65" t="s">
        <v>18</v>
      </c>
      <c r="B9" s="66" t="s">
        <v>86</v>
      </c>
      <c r="C9" s="65" t="s">
        <v>9</v>
      </c>
      <c r="D9" s="66">
        <v>18.205915451949799</v>
      </c>
      <c r="E9" s="66">
        <v>18.952716847992601</v>
      </c>
      <c r="F9" s="67">
        <f t="shared" ref="F9:F11" si="4">AVERAGE(D9:E9)</f>
        <v>18.579316149971199</v>
      </c>
      <c r="G9" s="68" t="s">
        <v>113</v>
      </c>
      <c r="H9" s="66">
        <v>20.070758819580099</v>
      </c>
      <c r="I9" s="66">
        <v>21.918395614624</v>
      </c>
      <c r="J9" s="69">
        <f t="shared" ref="J9:J11" si="5">AVERAGE(H9:I9)</f>
        <v>20.994577217102048</v>
      </c>
      <c r="K9" s="69">
        <f>J9-F9</f>
        <v>2.4152610671308494</v>
      </c>
      <c r="L9" s="69">
        <f t="shared" si="2"/>
        <v>-0.18770179741106308</v>
      </c>
      <c r="M9" s="67">
        <f t="shared" ref="M9:M11" si="6">2^-L9</f>
        <v>1.1389479343068198</v>
      </c>
      <c r="W9" s="13"/>
      <c r="X9" s="27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13"/>
      <c r="AJ9" s="13"/>
      <c r="AK9" s="13"/>
    </row>
    <row r="10" spans="1:37" x14ac:dyDescent="0.35">
      <c r="A10" s="65" t="s">
        <v>19</v>
      </c>
      <c r="B10" s="66" t="s">
        <v>86</v>
      </c>
      <c r="C10" s="65" t="s">
        <v>9</v>
      </c>
      <c r="D10" s="66">
        <v>18.7458999004395</v>
      </c>
      <c r="E10" s="66">
        <v>18.8813800811768</v>
      </c>
      <c r="F10" s="67">
        <f t="shared" si="4"/>
        <v>18.813639990808149</v>
      </c>
      <c r="G10" s="68" t="s">
        <v>113</v>
      </c>
      <c r="H10" s="66">
        <v>21.697750091552699</v>
      </c>
      <c r="I10" s="66">
        <v>21.7248813484191</v>
      </c>
      <c r="J10" s="69">
        <f t="shared" si="5"/>
        <v>21.711315719985897</v>
      </c>
      <c r="K10" s="69">
        <f>J10-F10</f>
        <v>2.8976757291777488</v>
      </c>
      <c r="L10" s="69">
        <f t="shared" si="2"/>
        <v>0.29471286463583635</v>
      </c>
      <c r="M10" s="67">
        <f t="shared" si="6"/>
        <v>0.81523457000354183</v>
      </c>
      <c r="W10" s="13"/>
      <c r="X10" s="27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13"/>
      <c r="AJ10" s="13"/>
      <c r="AK10" s="13"/>
    </row>
    <row r="11" spans="1:37" x14ac:dyDescent="0.35">
      <c r="A11" s="65" t="s">
        <v>15</v>
      </c>
      <c r="B11" s="66" t="s">
        <v>86</v>
      </c>
      <c r="C11" s="65" t="s">
        <v>9</v>
      </c>
      <c r="D11" s="66">
        <v>17.295583471679699</v>
      </c>
      <c r="E11" s="66">
        <v>17.2959594726562</v>
      </c>
      <c r="F11" s="67">
        <f t="shared" si="4"/>
        <v>17.295771472167949</v>
      </c>
      <c r="G11" s="68" t="s">
        <v>113</v>
      </c>
      <c r="H11" s="66">
        <v>19.440040588378899</v>
      </c>
      <c r="I11" s="66">
        <v>20.6525268554687</v>
      </c>
      <c r="J11" s="69">
        <f t="shared" si="5"/>
        <v>20.0462837219238</v>
      </c>
      <c r="K11" s="69">
        <f>J11-F11</f>
        <v>2.7505122497558503</v>
      </c>
      <c r="L11" s="69">
        <f t="shared" si="2"/>
        <v>0.14754938521393779</v>
      </c>
      <c r="M11" s="67">
        <f t="shared" si="6"/>
        <v>0.90278266070475466</v>
      </c>
      <c r="W11" s="13"/>
      <c r="X11" s="27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3"/>
      <c r="AJ11" s="13"/>
      <c r="AK11" s="13"/>
    </row>
    <row r="12" spans="1:37" ht="14.5" customHeight="1" x14ac:dyDescent="0.35">
      <c r="A12" s="65" t="s">
        <v>26</v>
      </c>
      <c r="B12" s="66" t="s">
        <v>86</v>
      </c>
      <c r="C12" s="65" t="s">
        <v>9</v>
      </c>
      <c r="D12" s="66">
        <v>18.597593754760702</v>
      </c>
      <c r="E12" s="66">
        <v>18.627231597900401</v>
      </c>
      <c r="F12" s="67">
        <f t="shared" si="0"/>
        <v>18.61241267633055</v>
      </c>
      <c r="G12" s="68" t="s">
        <v>113</v>
      </c>
      <c r="H12" s="66">
        <v>21.9907432556152</v>
      </c>
      <c r="I12" s="66">
        <v>21.008134841918899</v>
      </c>
      <c r="J12" s="69">
        <f t="shared" si="1"/>
        <v>21.499439048767051</v>
      </c>
      <c r="K12" s="69">
        <f>J12-F12</f>
        <v>2.8870263724365017</v>
      </c>
      <c r="L12" s="69">
        <f t="shared" si="2"/>
        <v>0.28406350789458923</v>
      </c>
      <c r="M12" s="67">
        <f t="shared" si="3"/>
        <v>0.82127454718952941</v>
      </c>
      <c r="X12" s="27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7" x14ac:dyDescent="0.35">
      <c r="A13" s="65" t="s">
        <v>27</v>
      </c>
      <c r="B13" s="66" t="s">
        <v>87</v>
      </c>
      <c r="C13" s="65" t="s">
        <v>9</v>
      </c>
      <c r="D13" s="66">
        <v>18.859676910400399</v>
      </c>
      <c r="E13" s="66">
        <v>18.761196136474599</v>
      </c>
      <c r="F13" s="67">
        <f t="shared" si="0"/>
        <v>18.810436523437499</v>
      </c>
      <c r="G13" s="68" t="s">
        <v>113</v>
      </c>
      <c r="H13" s="66">
        <v>21.5975017547607</v>
      </c>
      <c r="I13" s="66">
        <v>21.627231597900401</v>
      </c>
      <c r="J13" s="69">
        <f t="shared" si="1"/>
        <v>21.612366676330552</v>
      </c>
      <c r="K13" s="69">
        <f>J13-F13</f>
        <v>2.8019301528930534</v>
      </c>
      <c r="L13" s="69">
        <f t="shared" si="2"/>
        <v>0.19896728835114086</v>
      </c>
      <c r="M13" s="67">
        <f t="shared" si="3"/>
        <v>0.87117394490517519</v>
      </c>
      <c r="U13" s="7"/>
    </row>
    <row r="14" spans="1:37" ht="14.5" customHeight="1" x14ac:dyDescent="0.35">
      <c r="A14" s="65" t="s">
        <v>28</v>
      </c>
      <c r="B14" s="66" t="s">
        <v>87</v>
      </c>
      <c r="C14" s="65" t="s">
        <v>9</v>
      </c>
      <c r="D14" s="66">
        <v>17.726791381835898</v>
      </c>
      <c r="E14" s="66">
        <v>17.695262998935501</v>
      </c>
      <c r="F14" s="67">
        <f t="shared" si="0"/>
        <v>17.7110271903857</v>
      </c>
      <c r="G14" s="68" t="s">
        <v>113</v>
      </c>
      <c r="H14" s="66">
        <v>20.333017547607</v>
      </c>
      <c r="I14" s="66">
        <v>19.99976543</v>
      </c>
      <c r="J14" s="69">
        <f t="shared" si="1"/>
        <v>20.166391488803498</v>
      </c>
      <c r="K14" s="69">
        <f>J14-F14</f>
        <v>2.4553642984177984</v>
      </c>
      <c r="L14" s="69">
        <f t="shared" si="2"/>
        <v>-0.14759856612411415</v>
      </c>
      <c r="M14" s="67">
        <f t="shared" si="3"/>
        <v>1.1077240776972939</v>
      </c>
      <c r="U14" s="7"/>
      <c r="V14" s="7"/>
    </row>
    <row r="15" spans="1:37" ht="14.5" customHeight="1" x14ac:dyDescent="0.35">
      <c r="A15" s="65" t="s">
        <v>40</v>
      </c>
      <c r="B15" s="66" t="s">
        <v>87</v>
      </c>
      <c r="C15" s="65" t="s">
        <v>9</v>
      </c>
      <c r="D15" s="66">
        <v>17.291183471679702</v>
      </c>
      <c r="E15" s="66">
        <v>17.295959476656201</v>
      </c>
      <c r="F15" s="67">
        <f t="shared" si="0"/>
        <v>17.293571474167951</v>
      </c>
      <c r="G15" s="68" t="s">
        <v>113</v>
      </c>
      <c r="H15" s="66">
        <v>19.440941588378902</v>
      </c>
      <c r="I15" s="66">
        <v>20.6525368554687</v>
      </c>
      <c r="J15" s="69">
        <f t="shared" ref="J15:J35" si="7">AVERAGE(H15:I15)</f>
        <v>20.046739221923801</v>
      </c>
      <c r="K15" s="69">
        <f>J15-F15</f>
        <v>2.7531677477558496</v>
      </c>
      <c r="L15" s="69">
        <f t="shared" si="2"/>
        <v>0.1502048832139371</v>
      </c>
      <c r="M15" s="67">
        <f t="shared" ref="M15:M35" si="8">2^-L15</f>
        <v>0.9011224813152765</v>
      </c>
    </row>
    <row r="16" spans="1:37" ht="14.5" customHeight="1" x14ac:dyDescent="0.35">
      <c r="A16" s="65" t="s">
        <v>41</v>
      </c>
      <c r="B16" s="66" t="s">
        <v>87</v>
      </c>
      <c r="C16" s="65" t="s">
        <v>9</v>
      </c>
      <c r="D16" s="66">
        <v>18.657526855468699</v>
      </c>
      <c r="E16" s="66">
        <v>18.449040588378899</v>
      </c>
      <c r="F16" s="67">
        <f t="shared" si="0"/>
        <v>18.553283721923798</v>
      </c>
      <c r="G16" s="68" t="s">
        <v>113</v>
      </c>
      <c r="H16" s="66">
        <v>19.9397813889648</v>
      </c>
      <c r="I16" s="66">
        <v>21.554431995283199</v>
      </c>
      <c r="J16" s="69">
        <f t="shared" si="7"/>
        <v>20.747106692123999</v>
      </c>
      <c r="K16" s="69">
        <f>J16-F16</f>
        <v>2.1938229702002019</v>
      </c>
      <c r="L16" s="69">
        <f t="shared" si="2"/>
        <v>-0.40913989434171061</v>
      </c>
      <c r="M16" s="67">
        <f t="shared" si="8"/>
        <v>1.3278939145183468</v>
      </c>
      <c r="R16" s="7"/>
    </row>
    <row r="17" spans="1:18" ht="14.5" customHeight="1" x14ac:dyDescent="0.35">
      <c r="A17" s="65" t="s">
        <v>42</v>
      </c>
      <c r="B17" s="66" t="s">
        <v>87</v>
      </c>
      <c r="C17" s="65" t="s">
        <v>9</v>
      </c>
      <c r="D17" s="66">
        <v>17.858395614624001</v>
      </c>
      <c r="E17" s="66">
        <v>17.078758819580099</v>
      </c>
      <c r="F17" s="67">
        <f t="shared" si="0"/>
        <v>17.468577217102052</v>
      </c>
      <c r="G17" s="68" t="s">
        <v>113</v>
      </c>
      <c r="H17" s="66">
        <v>21.259099423584001</v>
      </c>
      <c r="I17" s="66">
        <v>20.936632456372099</v>
      </c>
      <c r="J17" s="69">
        <f t="shared" si="7"/>
        <v>21.09786593997805</v>
      </c>
      <c r="K17" s="69">
        <f>J17-F17</f>
        <v>3.629288722875998</v>
      </c>
      <c r="L17" s="69">
        <f t="shared" si="2"/>
        <v>1.0263258583340855</v>
      </c>
      <c r="M17" s="67">
        <f t="shared" si="8"/>
        <v>0.49095889330929071</v>
      </c>
      <c r="R17" s="7"/>
    </row>
    <row r="18" spans="1:18" ht="14.5" customHeight="1" x14ac:dyDescent="0.35">
      <c r="A18" s="65" t="s">
        <v>43</v>
      </c>
      <c r="B18" s="66" t="s">
        <v>87</v>
      </c>
      <c r="C18" s="65" t="s">
        <v>9</v>
      </c>
      <c r="D18" s="66">
        <v>18.255915451049798</v>
      </c>
      <c r="E18" s="66">
        <v>18.952716897392602</v>
      </c>
      <c r="F18" s="67">
        <f t="shared" si="0"/>
        <v>18.6043161742212</v>
      </c>
      <c r="G18" s="68" t="s">
        <v>113</v>
      </c>
      <c r="H18" s="66">
        <v>20.0737588195801</v>
      </c>
      <c r="I18" s="66">
        <v>21.918395694624</v>
      </c>
      <c r="J18" s="69">
        <f t="shared" si="7"/>
        <v>20.996077257102051</v>
      </c>
      <c r="K18" s="69">
        <f>J18-F18</f>
        <v>2.3917610828808513</v>
      </c>
      <c r="L18" s="69">
        <f t="shared" si="2"/>
        <v>-0.21120178166106118</v>
      </c>
      <c r="M18" s="67">
        <f t="shared" si="8"/>
        <v>1.1576521199745871</v>
      </c>
      <c r="R18" s="7"/>
    </row>
    <row r="19" spans="1:18" ht="14.5" customHeight="1" x14ac:dyDescent="0.35">
      <c r="A19" s="65" t="s">
        <v>41</v>
      </c>
      <c r="B19" s="66" t="s">
        <v>87</v>
      </c>
      <c r="C19" s="65" t="s">
        <v>9</v>
      </c>
      <c r="D19" s="66">
        <v>18.657526855468699</v>
      </c>
      <c r="E19" s="66">
        <v>18.449040588378899</v>
      </c>
      <c r="F19" s="67">
        <f t="shared" ref="F19:F21" si="9">AVERAGE(D19:E19)</f>
        <v>18.553283721923798</v>
      </c>
      <c r="G19" s="68" t="s">
        <v>113</v>
      </c>
      <c r="H19" s="66">
        <v>19.9397813889648</v>
      </c>
      <c r="I19" s="66">
        <v>21.554431995283199</v>
      </c>
      <c r="J19" s="69">
        <f t="shared" ref="J19:J21" si="10">AVERAGE(H19:I19)</f>
        <v>20.747106692123999</v>
      </c>
      <c r="K19" s="69">
        <f>J19-F19</f>
        <v>2.1938229702002019</v>
      </c>
      <c r="L19" s="69">
        <f t="shared" si="2"/>
        <v>-0.40913989434171061</v>
      </c>
      <c r="M19" s="67">
        <f t="shared" ref="M19:M21" si="11">2^-L19</f>
        <v>1.3278939145183468</v>
      </c>
    </row>
    <row r="20" spans="1:18" ht="14.5" customHeight="1" x14ac:dyDescent="0.35">
      <c r="A20" s="65" t="s">
        <v>42</v>
      </c>
      <c r="B20" s="66" t="s">
        <v>87</v>
      </c>
      <c r="C20" s="65" t="s">
        <v>9</v>
      </c>
      <c r="D20" s="66">
        <v>17.858395614624001</v>
      </c>
      <c r="E20" s="66">
        <v>17.078758819580099</v>
      </c>
      <c r="F20" s="67">
        <f t="shared" si="9"/>
        <v>17.468577217102052</v>
      </c>
      <c r="G20" s="68" t="s">
        <v>113</v>
      </c>
      <c r="H20" s="66">
        <v>21.259099423584001</v>
      </c>
      <c r="I20" s="66">
        <v>20.936632456372099</v>
      </c>
      <c r="J20" s="69">
        <f t="shared" si="10"/>
        <v>21.09786593997805</v>
      </c>
      <c r="K20" s="69">
        <f>J20-F20</f>
        <v>3.629288722875998</v>
      </c>
      <c r="L20" s="69">
        <f t="shared" si="2"/>
        <v>1.0263258583340855</v>
      </c>
      <c r="M20" s="67">
        <f t="shared" si="11"/>
        <v>0.49095889330929071</v>
      </c>
    </row>
    <row r="21" spans="1:18" ht="14.5" customHeight="1" x14ac:dyDescent="0.35">
      <c r="A21" s="65" t="s">
        <v>44</v>
      </c>
      <c r="B21" s="66" t="s">
        <v>87</v>
      </c>
      <c r="C21" s="65" t="s">
        <v>9</v>
      </c>
      <c r="D21" s="66">
        <v>18.745899230439498</v>
      </c>
      <c r="E21" s="66">
        <v>18.8813800811769</v>
      </c>
      <c r="F21" s="67">
        <f t="shared" si="9"/>
        <v>18.813639655808199</v>
      </c>
      <c r="G21" s="68" t="s">
        <v>113</v>
      </c>
      <c r="H21" s="66">
        <v>21.697750991552699</v>
      </c>
      <c r="I21" s="66">
        <v>20.724881348449099</v>
      </c>
      <c r="J21" s="69">
        <f t="shared" si="10"/>
        <v>21.211316170000899</v>
      </c>
      <c r="K21" s="69">
        <f>J21-F21</f>
        <v>2.3976765141926997</v>
      </c>
      <c r="L21" s="69">
        <f t="shared" si="2"/>
        <v>-0.20528635034921283</v>
      </c>
      <c r="M21" s="67">
        <f t="shared" si="11"/>
        <v>1.1529151580774739</v>
      </c>
    </row>
    <row r="22" spans="1:18" ht="14.5" customHeight="1" x14ac:dyDescent="0.35">
      <c r="A22" s="65" t="s">
        <v>44</v>
      </c>
      <c r="B22" s="66" t="s">
        <v>87</v>
      </c>
      <c r="C22" s="65" t="s">
        <v>9</v>
      </c>
      <c r="D22" s="66">
        <v>18.745899230439498</v>
      </c>
      <c r="E22" s="66">
        <v>18.8813800811769</v>
      </c>
      <c r="F22" s="67">
        <f t="shared" si="0"/>
        <v>18.813639655808199</v>
      </c>
      <c r="G22" s="68" t="s">
        <v>113</v>
      </c>
      <c r="H22" s="66">
        <v>21.697750991552699</v>
      </c>
      <c r="I22" s="66">
        <v>20.724881348449099</v>
      </c>
      <c r="J22" s="69">
        <f t="shared" si="7"/>
        <v>21.211316170000899</v>
      </c>
      <c r="K22" s="69">
        <f>J22-F22</f>
        <v>2.3976765141926997</v>
      </c>
      <c r="L22" s="69">
        <f t="shared" si="2"/>
        <v>-0.20528635034921283</v>
      </c>
      <c r="M22" s="67">
        <f t="shared" si="8"/>
        <v>1.1529151580774739</v>
      </c>
    </row>
    <row r="23" spans="1:18" ht="14.5" customHeight="1" x14ac:dyDescent="0.35">
      <c r="A23" s="65" t="s">
        <v>45</v>
      </c>
      <c r="B23" s="66" t="s">
        <v>88</v>
      </c>
      <c r="C23" s="65" t="s">
        <v>9</v>
      </c>
      <c r="D23" s="66">
        <v>18.3797588195801</v>
      </c>
      <c r="E23" s="66">
        <v>17.918395614693999</v>
      </c>
      <c r="F23" s="67">
        <f t="shared" si="0"/>
        <v>18.149077217137048</v>
      </c>
      <c r="G23" s="68" t="s">
        <v>113</v>
      </c>
      <c r="H23" s="66">
        <v>19.989653762817401</v>
      </c>
      <c r="I23" s="66">
        <v>20.1417684936523</v>
      </c>
      <c r="J23" s="69">
        <f t="shared" si="7"/>
        <v>20.065711128234852</v>
      </c>
      <c r="K23" s="69">
        <f>J23-F23</f>
        <v>1.9166339110978043</v>
      </c>
      <c r="L23" s="69">
        <f t="shared" si="2"/>
        <v>-0.68632895344410816</v>
      </c>
      <c r="M23" s="67">
        <f t="shared" si="8"/>
        <v>1.6091836150850201</v>
      </c>
    </row>
    <row r="24" spans="1:18" ht="14.5" customHeight="1" x14ac:dyDescent="0.35">
      <c r="A24" s="65" t="s">
        <v>46</v>
      </c>
      <c r="B24" s="66" t="s">
        <v>88</v>
      </c>
      <c r="C24" s="65" t="s">
        <v>9</v>
      </c>
      <c r="D24" s="66">
        <v>18.5975917547607</v>
      </c>
      <c r="E24" s="66">
        <v>18.6278315979004</v>
      </c>
      <c r="F24" s="67">
        <f t="shared" si="0"/>
        <v>18.612711676330548</v>
      </c>
      <c r="G24" s="68" t="s">
        <v>113</v>
      </c>
      <c r="H24" s="66">
        <v>19.3947432556152</v>
      </c>
      <c r="I24" s="66">
        <v>21.008134841998899</v>
      </c>
      <c r="J24" s="69">
        <f t="shared" si="7"/>
        <v>20.20143904880705</v>
      </c>
      <c r="K24" s="69">
        <f>J24-F24</f>
        <v>1.5887273724765016</v>
      </c>
      <c r="L24" s="69">
        <f t="shared" si="2"/>
        <v>-1.0142354920654109</v>
      </c>
      <c r="M24" s="67">
        <f t="shared" si="8"/>
        <v>2.0198322668427755</v>
      </c>
    </row>
    <row r="25" spans="1:18" ht="14.5" customHeight="1" x14ac:dyDescent="0.35">
      <c r="A25" s="65" t="s">
        <v>47</v>
      </c>
      <c r="B25" s="66" t="s">
        <v>88</v>
      </c>
      <c r="C25" s="65" t="s">
        <v>9</v>
      </c>
      <c r="D25" s="66">
        <v>18.858676910400401</v>
      </c>
      <c r="E25" s="66">
        <v>18.7699961364746</v>
      </c>
      <c r="F25" s="67">
        <f t="shared" si="0"/>
        <v>18.8143365234375</v>
      </c>
      <c r="G25" s="68" t="s">
        <v>113</v>
      </c>
      <c r="H25" s="66">
        <v>21.597509754760701</v>
      </c>
      <c r="I25" s="66">
        <v>21.6272315979094</v>
      </c>
      <c r="J25" s="69">
        <f t="shared" si="7"/>
        <v>21.61237067633505</v>
      </c>
      <c r="K25" s="69">
        <f>J25-F25</f>
        <v>2.7980341528975501</v>
      </c>
      <c r="L25" s="69">
        <f t="shared" si="2"/>
        <v>0.19507128835563758</v>
      </c>
      <c r="M25" s="67">
        <f t="shared" si="8"/>
        <v>0.87352973084374519</v>
      </c>
    </row>
    <row r="26" spans="1:18" ht="14.5" customHeight="1" x14ac:dyDescent="0.35">
      <c r="A26" s="65" t="s">
        <v>48</v>
      </c>
      <c r="B26" s="66" t="s">
        <v>88</v>
      </c>
      <c r="C26" s="65" t="s">
        <v>9</v>
      </c>
      <c r="D26" s="66">
        <v>17.7967993818359</v>
      </c>
      <c r="E26" s="66">
        <v>17.6952629989357</v>
      </c>
      <c r="F26" s="67">
        <f t="shared" si="0"/>
        <v>17.7460311903858</v>
      </c>
      <c r="G26" s="68" t="s">
        <v>113</v>
      </c>
      <c r="H26" s="66">
        <v>19.333017547647</v>
      </c>
      <c r="I26" s="66">
        <v>20.999765490000001</v>
      </c>
      <c r="J26" s="69">
        <f t="shared" si="7"/>
        <v>20.166391518823502</v>
      </c>
      <c r="K26" s="69">
        <f>J26-F26</f>
        <v>2.4203603284377024</v>
      </c>
      <c r="L26" s="69">
        <f t="shared" si="2"/>
        <v>-0.18260253610421007</v>
      </c>
      <c r="M26" s="67">
        <f t="shared" si="8"/>
        <v>1.1349293849147446</v>
      </c>
    </row>
    <row r="27" spans="1:18" ht="14.5" customHeight="1" x14ac:dyDescent="0.35">
      <c r="A27" s="65" t="s">
        <v>49</v>
      </c>
      <c r="B27" s="66" t="s">
        <v>88</v>
      </c>
      <c r="C27" s="65" t="s">
        <v>9</v>
      </c>
      <c r="D27" s="66">
        <v>17.299183471679701</v>
      </c>
      <c r="E27" s="66">
        <v>17.295959472656399</v>
      </c>
      <c r="F27" s="67">
        <f t="shared" si="0"/>
        <v>17.297571472168052</v>
      </c>
      <c r="G27" s="68" t="s">
        <v>113</v>
      </c>
      <c r="H27" s="66">
        <v>19.440049588378901</v>
      </c>
      <c r="I27" s="66">
        <v>20.654526855468699</v>
      </c>
      <c r="J27" s="69">
        <f t="shared" si="7"/>
        <v>20.0472882219238</v>
      </c>
      <c r="K27" s="69">
        <f>J27-F27</f>
        <v>2.7497167497557484</v>
      </c>
      <c r="L27" s="69">
        <f t="shared" si="2"/>
        <v>0.14675388521383592</v>
      </c>
      <c r="M27" s="67">
        <f t="shared" si="8"/>
        <v>0.90328059105033487</v>
      </c>
    </row>
    <row r="28" spans="1:18" ht="14.5" customHeight="1" x14ac:dyDescent="0.35">
      <c r="A28" s="65" t="s">
        <v>50</v>
      </c>
      <c r="B28" s="66" t="s">
        <v>88</v>
      </c>
      <c r="C28" s="65" t="s">
        <v>9</v>
      </c>
      <c r="D28" s="66">
        <v>18.6525268554687</v>
      </c>
      <c r="E28" s="66">
        <v>18.440040588978899</v>
      </c>
      <c r="F28" s="67">
        <f t="shared" si="0"/>
        <v>18.546283722223798</v>
      </c>
      <c r="G28" s="68" t="s">
        <v>113</v>
      </c>
      <c r="H28" s="66">
        <v>19.9397816889648</v>
      </c>
      <c r="I28" s="66">
        <v>20.5544319652832</v>
      </c>
      <c r="J28" s="69">
        <f t="shared" si="7"/>
        <v>20.247106827124</v>
      </c>
      <c r="K28" s="69">
        <f>J28-F28</f>
        <v>1.7008231049002021</v>
      </c>
      <c r="L28" s="69">
        <f t="shared" si="2"/>
        <v>-0.90213975964171045</v>
      </c>
      <c r="M28" s="67">
        <f t="shared" si="8"/>
        <v>1.8688357265927145</v>
      </c>
    </row>
    <row r="29" spans="1:18" ht="14.5" customHeight="1" x14ac:dyDescent="0.35">
      <c r="A29" s="65" t="s">
        <v>51</v>
      </c>
      <c r="B29" s="66" t="s">
        <v>88</v>
      </c>
      <c r="C29" s="65" t="s">
        <v>9</v>
      </c>
      <c r="D29" s="66">
        <v>17.818395614623999</v>
      </c>
      <c r="E29" s="66">
        <v>17.070758819580899</v>
      </c>
      <c r="F29" s="67">
        <f t="shared" si="0"/>
        <v>17.444577217102449</v>
      </c>
      <c r="G29" s="68" t="s">
        <v>113</v>
      </c>
      <c r="H29" s="66">
        <v>21.259690423584001</v>
      </c>
      <c r="I29" s="66">
        <v>20.936632956372101</v>
      </c>
      <c r="J29" s="69">
        <f t="shared" si="7"/>
        <v>21.098161689978049</v>
      </c>
      <c r="K29" s="69">
        <f>J29-F29</f>
        <v>3.6535844728756004</v>
      </c>
      <c r="L29" s="69">
        <f t="shared" si="2"/>
        <v>1.0506216083336879</v>
      </c>
      <c r="M29" s="67">
        <f t="shared" si="8"/>
        <v>0.48276011469441882</v>
      </c>
    </row>
    <row r="30" spans="1:18" ht="14.5" customHeight="1" x14ac:dyDescent="0.35">
      <c r="A30" s="65" t="s">
        <v>52</v>
      </c>
      <c r="B30" s="66" t="s">
        <v>88</v>
      </c>
      <c r="C30" s="65" t="s">
        <v>9</v>
      </c>
      <c r="D30" s="66">
        <v>18.205915451049801</v>
      </c>
      <c r="E30" s="66">
        <v>18.9527968273926</v>
      </c>
      <c r="F30" s="67">
        <f t="shared" si="0"/>
        <v>18.579356139221201</v>
      </c>
      <c r="G30" s="68" t="s">
        <v>113</v>
      </c>
      <c r="H30" s="66">
        <v>20.090758819580099</v>
      </c>
      <c r="I30" s="66">
        <v>21.928395614624002</v>
      </c>
      <c r="J30" s="69">
        <f t="shared" si="7"/>
        <v>21.009577217102049</v>
      </c>
      <c r="K30" s="69">
        <f>J30-F30</f>
        <v>2.430221077880848</v>
      </c>
      <c r="L30" s="69">
        <f t="shared" si="2"/>
        <v>-0.17274178666106454</v>
      </c>
      <c r="M30" s="67">
        <f t="shared" si="8"/>
        <v>1.1271986482475462</v>
      </c>
    </row>
    <row r="31" spans="1:18" ht="14.5" customHeight="1" x14ac:dyDescent="0.35">
      <c r="A31" s="65" t="s">
        <v>53</v>
      </c>
      <c r="B31" s="66" t="s">
        <v>88</v>
      </c>
      <c r="C31" s="65" t="s">
        <v>9</v>
      </c>
      <c r="D31" s="66">
        <v>18.745899200439499</v>
      </c>
      <c r="E31" s="66">
        <v>18.8813809811768</v>
      </c>
      <c r="F31" s="67">
        <f t="shared" si="0"/>
        <v>18.81364009080815</v>
      </c>
      <c r="G31" s="68" t="s">
        <v>113</v>
      </c>
      <c r="H31" s="66">
        <v>20.697754991552699</v>
      </c>
      <c r="I31" s="66">
        <v>20.724884348419099</v>
      </c>
      <c r="J31" s="69">
        <f t="shared" si="7"/>
        <v>20.711319669985897</v>
      </c>
      <c r="K31" s="69">
        <f>J31-F31</f>
        <v>1.8976795791777477</v>
      </c>
      <c r="L31" s="69">
        <f t="shared" si="2"/>
        <v>-0.70528328536416485</v>
      </c>
      <c r="M31" s="67">
        <f t="shared" si="8"/>
        <v>1.6304647889158042</v>
      </c>
    </row>
    <row r="32" spans="1:18" ht="14.5" customHeight="1" x14ac:dyDescent="0.35">
      <c r="A32" s="65" t="s">
        <v>54</v>
      </c>
      <c r="B32" s="66" t="s">
        <v>88</v>
      </c>
      <c r="C32" s="65" t="s">
        <v>9</v>
      </c>
      <c r="D32" s="66">
        <v>18.0797588195801</v>
      </c>
      <c r="E32" s="66">
        <v>17.918395674624001</v>
      </c>
      <c r="F32" s="67">
        <f t="shared" ref="F32:F41" si="12">AVERAGE(D32:E32)</f>
        <v>17.999077247102051</v>
      </c>
      <c r="G32" s="68" t="s">
        <v>113</v>
      </c>
      <c r="H32" s="66">
        <v>19.987653762817398</v>
      </c>
      <c r="I32" s="66">
        <v>19.1617684936523</v>
      </c>
      <c r="J32" s="69">
        <f t="shared" si="7"/>
        <v>19.574711128234849</v>
      </c>
      <c r="K32" s="69">
        <f>J32-F32</f>
        <v>1.5756338811327986</v>
      </c>
      <c r="L32" s="69">
        <f t="shared" si="2"/>
        <v>-1.0273289834091139</v>
      </c>
      <c r="M32" s="67">
        <f t="shared" si="8"/>
        <v>2.0382471297315612</v>
      </c>
    </row>
    <row r="33" spans="1:28" ht="14.5" customHeight="1" x14ac:dyDescent="0.35">
      <c r="A33" s="65" t="s">
        <v>55</v>
      </c>
      <c r="B33" s="66" t="s">
        <v>89</v>
      </c>
      <c r="C33" s="65" t="s">
        <v>9</v>
      </c>
      <c r="D33" s="66">
        <v>18.5975017547607</v>
      </c>
      <c r="E33" s="66">
        <v>18.6272375979004</v>
      </c>
      <c r="F33" s="67">
        <f t="shared" si="12"/>
        <v>18.612369676330552</v>
      </c>
      <c r="G33" s="68" t="s">
        <v>113</v>
      </c>
      <c r="H33" s="66">
        <v>20.3977432556152</v>
      </c>
      <c r="I33" s="66">
        <v>20.078134841918899</v>
      </c>
      <c r="J33" s="69">
        <f t="shared" si="7"/>
        <v>20.23793904876705</v>
      </c>
      <c r="K33" s="69">
        <f>J33-F33</f>
        <v>1.6255693724364981</v>
      </c>
      <c r="L33" s="69">
        <f t="shared" si="2"/>
        <v>-0.97739349210541437</v>
      </c>
      <c r="M33" s="67">
        <f t="shared" si="8"/>
        <v>1.968904985625078</v>
      </c>
    </row>
    <row r="34" spans="1:28" ht="14.5" customHeight="1" x14ac:dyDescent="0.35">
      <c r="A34" s="65" t="s">
        <v>56</v>
      </c>
      <c r="B34" s="66" t="s">
        <v>89</v>
      </c>
      <c r="C34" s="65" t="s">
        <v>9</v>
      </c>
      <c r="D34" s="66">
        <v>18.858676910490399</v>
      </c>
      <c r="E34" s="66">
        <v>18.761196736474599</v>
      </c>
      <c r="F34" s="67">
        <f t="shared" si="12"/>
        <v>18.809936823482499</v>
      </c>
      <c r="G34" s="68" t="s">
        <v>113</v>
      </c>
      <c r="H34" s="66">
        <v>19.597501754769699</v>
      </c>
      <c r="I34" s="66">
        <v>22.627231597990399</v>
      </c>
      <c r="J34" s="69">
        <f t="shared" si="7"/>
        <v>21.112366676380049</v>
      </c>
      <c r="K34" s="69">
        <f>J34-F34</f>
        <v>2.30242985289755</v>
      </c>
      <c r="L34" s="69">
        <f t="shared" si="2"/>
        <v>-0.30053301164436252</v>
      </c>
      <c r="M34" s="67">
        <f t="shared" si="8"/>
        <v>1.2315993504768337</v>
      </c>
    </row>
    <row r="35" spans="1:28" ht="14.5" customHeight="1" x14ac:dyDescent="0.35">
      <c r="A35" s="65" t="s">
        <v>57</v>
      </c>
      <c r="B35" s="66" t="s">
        <v>89</v>
      </c>
      <c r="C35" s="65" t="s">
        <v>9</v>
      </c>
      <c r="D35" s="66">
        <v>17.796793381835901</v>
      </c>
      <c r="E35" s="66">
        <v>17.6952629489355</v>
      </c>
      <c r="F35" s="67">
        <f t="shared" si="12"/>
        <v>17.746028165385702</v>
      </c>
      <c r="G35" s="68" t="s">
        <v>113</v>
      </c>
      <c r="H35" s="66">
        <v>19.333017547667001</v>
      </c>
      <c r="I35" s="66">
        <v>22.99977543</v>
      </c>
      <c r="J35" s="69">
        <f t="shared" si="7"/>
        <v>21.166396488833499</v>
      </c>
      <c r="K35" s="69">
        <f>J35-F35</f>
        <v>3.4203683234477964</v>
      </c>
      <c r="L35" s="69">
        <f t="shared" si="2"/>
        <v>0.8174054589058839</v>
      </c>
      <c r="M35" s="67">
        <f t="shared" si="8"/>
        <v>0.56746154773638524</v>
      </c>
    </row>
    <row r="36" spans="1:28" ht="14.5" customHeight="1" x14ac:dyDescent="0.35">
      <c r="A36" s="65" t="s">
        <v>60</v>
      </c>
      <c r="B36" s="66" t="s">
        <v>89</v>
      </c>
      <c r="C36" s="65" t="s">
        <v>9</v>
      </c>
      <c r="D36" s="66">
        <v>18.659526855468702</v>
      </c>
      <c r="E36" s="66">
        <v>18.444449588378902</v>
      </c>
      <c r="F36" s="67">
        <f>AVERAGE(D36:E36)</f>
        <v>18.5519882219238</v>
      </c>
      <c r="G36" s="68" t="s">
        <v>113</v>
      </c>
      <c r="H36" s="66">
        <v>21.939781188974798</v>
      </c>
      <c r="I36" s="66">
        <v>21.554431975283201</v>
      </c>
      <c r="J36" s="69">
        <f t="shared" ref="J36:J42" si="13">AVERAGE(H36:I36)</f>
        <v>21.747106582129</v>
      </c>
      <c r="K36" s="69">
        <f>J36-F36</f>
        <v>3.1951183602051998</v>
      </c>
      <c r="L36" s="69">
        <f t="shared" si="2"/>
        <v>0.59215549566328729</v>
      </c>
      <c r="M36" s="67">
        <f t="shared" ref="M36:M42" si="14">2^-L36</f>
        <v>0.66335106955132872</v>
      </c>
    </row>
    <row r="37" spans="1:28" ht="14.5" customHeight="1" x14ac:dyDescent="0.35">
      <c r="A37" s="65" t="s">
        <v>59</v>
      </c>
      <c r="B37" s="66" t="s">
        <v>89</v>
      </c>
      <c r="C37" s="65" t="s">
        <v>9</v>
      </c>
      <c r="D37" s="66">
        <v>17.2919834716797</v>
      </c>
      <c r="E37" s="66">
        <v>17.295959472656701</v>
      </c>
      <c r="F37" s="67">
        <f t="shared" ref="F37" si="15">AVERAGE(D37:E37)</f>
        <v>17.293971472168202</v>
      </c>
      <c r="G37" s="68" t="s">
        <v>113</v>
      </c>
      <c r="H37" s="66">
        <v>19.440949588378899</v>
      </c>
      <c r="I37" s="66">
        <v>20.652526955468701</v>
      </c>
      <c r="J37" s="69">
        <f t="shared" si="13"/>
        <v>20.0467382719238</v>
      </c>
      <c r="K37" s="69">
        <f>J37-F37</f>
        <v>2.752766799755598</v>
      </c>
      <c r="L37" s="69">
        <f t="shared" si="2"/>
        <v>0.14980393521368551</v>
      </c>
      <c r="M37" s="67">
        <f t="shared" si="14"/>
        <v>0.90137295245245264</v>
      </c>
    </row>
    <row r="38" spans="1:28" ht="14.5" customHeight="1" x14ac:dyDescent="0.35">
      <c r="A38" s="65" t="s">
        <v>58</v>
      </c>
      <c r="B38" s="66" t="s">
        <v>89</v>
      </c>
      <c r="C38" s="65" t="s">
        <v>9</v>
      </c>
      <c r="D38" s="66">
        <v>17.796791381835899</v>
      </c>
      <c r="E38" s="66">
        <v>17.695262908935501</v>
      </c>
      <c r="F38" s="67">
        <f t="shared" si="12"/>
        <v>17.7460271453857</v>
      </c>
      <c r="G38" s="68" t="s">
        <v>113</v>
      </c>
      <c r="H38" s="66">
        <v>19.333617547646998</v>
      </c>
      <c r="I38" s="66">
        <v>19.999765530000001</v>
      </c>
      <c r="J38" s="69">
        <f t="shared" si="13"/>
        <v>19.6666915388235</v>
      </c>
      <c r="K38" s="69">
        <f>J38-F38</f>
        <v>1.9206643934378</v>
      </c>
      <c r="L38" s="69">
        <f t="shared" si="2"/>
        <v>-0.68229847110411246</v>
      </c>
      <c r="M38" s="67">
        <f t="shared" si="14"/>
        <v>1.604694284587096</v>
      </c>
    </row>
    <row r="39" spans="1:28" ht="14.5" customHeight="1" x14ac:dyDescent="0.35">
      <c r="A39" s="65" t="s">
        <v>58</v>
      </c>
      <c r="B39" s="66" t="s">
        <v>89</v>
      </c>
      <c r="C39" s="65" t="s">
        <v>9</v>
      </c>
      <c r="D39" s="66">
        <v>17.796791381835899</v>
      </c>
      <c r="E39" s="66">
        <v>17.695262908935501</v>
      </c>
      <c r="F39" s="67">
        <f t="shared" ref="F39" si="16">AVERAGE(D39:E39)</f>
        <v>17.7460271453857</v>
      </c>
      <c r="G39" s="68" t="s">
        <v>113</v>
      </c>
      <c r="H39" s="66">
        <v>19.333617547646998</v>
      </c>
      <c r="I39" s="66">
        <v>19.999765530000001</v>
      </c>
      <c r="J39" s="69">
        <f t="shared" si="13"/>
        <v>19.6666915388235</v>
      </c>
      <c r="K39" s="69">
        <f>J39-F39</f>
        <v>1.9206643934378</v>
      </c>
      <c r="L39" s="69">
        <f t="shared" si="2"/>
        <v>-0.68229847110411246</v>
      </c>
      <c r="M39" s="67">
        <f t="shared" si="14"/>
        <v>1.604694284587096</v>
      </c>
    </row>
    <row r="40" spans="1:28" ht="14.5" customHeight="1" x14ac:dyDescent="0.35">
      <c r="A40" s="65" t="s">
        <v>60</v>
      </c>
      <c r="B40" s="66" t="s">
        <v>89</v>
      </c>
      <c r="C40" s="65" t="s">
        <v>9</v>
      </c>
      <c r="D40" s="66">
        <v>18.659526855468702</v>
      </c>
      <c r="E40" s="66">
        <v>18.444449588378902</v>
      </c>
      <c r="F40" s="67">
        <f>AVERAGE(D40:E40)</f>
        <v>18.5519882219238</v>
      </c>
      <c r="G40" s="68" t="s">
        <v>113</v>
      </c>
      <c r="H40" s="66">
        <v>21.939781188974798</v>
      </c>
      <c r="I40" s="66">
        <v>21.554431975283201</v>
      </c>
      <c r="J40" s="69">
        <f t="shared" si="13"/>
        <v>21.747106582129</v>
      </c>
      <c r="K40" s="69">
        <f>J40-F40</f>
        <v>3.1951183602051998</v>
      </c>
      <c r="L40" s="69">
        <f t="shared" si="2"/>
        <v>0.59215549566328729</v>
      </c>
      <c r="M40" s="67">
        <f t="shared" si="14"/>
        <v>0.66335106955132872</v>
      </c>
    </row>
    <row r="41" spans="1:28" ht="14.5" customHeight="1" x14ac:dyDescent="0.35">
      <c r="A41" s="65" t="s">
        <v>59</v>
      </c>
      <c r="B41" s="66" t="s">
        <v>89</v>
      </c>
      <c r="C41" s="65" t="s">
        <v>9</v>
      </c>
      <c r="D41" s="66">
        <v>17.2919834716797</v>
      </c>
      <c r="E41" s="66">
        <v>17.295959472656701</v>
      </c>
      <c r="F41" s="67">
        <f t="shared" si="12"/>
        <v>17.293971472168202</v>
      </c>
      <c r="G41" s="68" t="s">
        <v>113</v>
      </c>
      <c r="H41" s="66">
        <v>19.440949588378899</v>
      </c>
      <c r="I41" s="66">
        <v>20.652526955468701</v>
      </c>
      <c r="J41" s="69">
        <f t="shared" si="13"/>
        <v>20.0467382719238</v>
      </c>
      <c r="K41" s="69">
        <f>J41-F41</f>
        <v>2.752766799755598</v>
      </c>
      <c r="L41" s="69">
        <f t="shared" si="2"/>
        <v>0.14980393521368551</v>
      </c>
      <c r="M41" s="67">
        <f t="shared" si="14"/>
        <v>0.90137295245245264</v>
      </c>
    </row>
    <row r="42" spans="1:28" ht="14.5" customHeight="1" x14ac:dyDescent="0.35">
      <c r="A42" s="65" t="s">
        <v>60</v>
      </c>
      <c r="B42" s="66" t="s">
        <v>89</v>
      </c>
      <c r="C42" s="65" t="s">
        <v>9</v>
      </c>
      <c r="D42" s="66">
        <v>18.659526855468702</v>
      </c>
      <c r="E42" s="66">
        <v>18.444449588378902</v>
      </c>
      <c r="F42" s="67">
        <f>AVERAGE(D42:E42)</f>
        <v>18.5519882219238</v>
      </c>
      <c r="G42" s="68" t="s">
        <v>113</v>
      </c>
      <c r="H42" s="66">
        <v>21.939781188974798</v>
      </c>
      <c r="I42" s="66">
        <v>21.554431975283201</v>
      </c>
      <c r="J42" s="69">
        <f t="shared" si="13"/>
        <v>21.747106582129</v>
      </c>
      <c r="K42" s="69">
        <f>J42-F42</f>
        <v>3.1951183602051998</v>
      </c>
      <c r="L42" s="69">
        <f t="shared" si="2"/>
        <v>0.59215549566328729</v>
      </c>
      <c r="M42" s="67">
        <f t="shared" si="14"/>
        <v>0.66335106955132872</v>
      </c>
    </row>
    <row r="43" spans="1:28" x14ac:dyDescent="0.35">
      <c r="A43" s="84"/>
      <c r="B43" s="85"/>
      <c r="C43" s="84"/>
      <c r="D43" s="84"/>
      <c r="E43" s="84"/>
      <c r="F43" s="86"/>
      <c r="G43" s="87"/>
      <c r="H43" s="85"/>
      <c r="I43" s="85"/>
      <c r="J43" s="88"/>
      <c r="K43" s="89"/>
      <c r="L43" s="89"/>
      <c r="M43" s="86"/>
      <c r="X43" s="27"/>
      <c r="Y43" s="27"/>
      <c r="Z43" s="22"/>
      <c r="AB43" s="22"/>
    </row>
    <row r="44" spans="1:28" x14ac:dyDescent="0.35">
      <c r="A44" s="84" t="s">
        <v>11</v>
      </c>
      <c r="B44" s="85" t="s">
        <v>86</v>
      </c>
      <c r="C44" s="84" t="s">
        <v>9</v>
      </c>
      <c r="D44" s="85">
        <v>17.449040588378899</v>
      </c>
      <c r="E44" s="85">
        <v>17.659526855468702</v>
      </c>
      <c r="F44" s="86">
        <f t="shared" ref="F44:F55" si="17">AVERAGE(D44:E44)</f>
        <v>17.554283721923802</v>
      </c>
      <c r="G44" s="87" t="s">
        <v>113</v>
      </c>
      <c r="H44" s="85">
        <v>19.3210849761963</v>
      </c>
      <c r="I44" s="85">
        <v>20.9284782409668</v>
      </c>
      <c r="J44" s="88">
        <f t="shared" ref="J44:J73" si="18">AVERAGE(H44:I44)</f>
        <v>20.12478160858155</v>
      </c>
      <c r="K44" s="89">
        <f>J44-F44</f>
        <v>2.5704978866577477</v>
      </c>
      <c r="L44" s="89">
        <f t="shared" ref="L44:L83" si="19">K44-$T$7</f>
        <v>-3.2464977884164803E-2</v>
      </c>
      <c r="M44" s="86">
        <f t="shared" ref="M44:M55" si="20">2^-L44</f>
        <v>1.0227581105010017</v>
      </c>
      <c r="X44" s="27"/>
      <c r="Y44" s="27"/>
      <c r="AB44" s="22"/>
    </row>
    <row r="45" spans="1:28" x14ac:dyDescent="0.35">
      <c r="A45" s="84" t="s">
        <v>21</v>
      </c>
      <c r="B45" s="85" t="s">
        <v>86</v>
      </c>
      <c r="C45" s="84" t="s">
        <v>9</v>
      </c>
      <c r="D45" s="85">
        <v>18.959716847392599</v>
      </c>
      <c r="E45" s="85">
        <v>18.295915451049801</v>
      </c>
      <c r="F45" s="86">
        <f t="shared" si="17"/>
        <v>18.6278161492212</v>
      </c>
      <c r="G45" s="87" t="s">
        <v>113</v>
      </c>
      <c r="H45" s="85">
        <v>21.101362228393601</v>
      </c>
      <c r="I45" s="85">
        <v>21.626224517822301</v>
      </c>
      <c r="J45" s="88">
        <f t="shared" si="18"/>
        <v>21.363793373107953</v>
      </c>
      <c r="K45" s="89">
        <f>J45-F45</f>
        <v>2.7359772238867528</v>
      </c>
      <c r="L45" s="89">
        <f t="shared" si="19"/>
        <v>0.13301435934484029</v>
      </c>
      <c r="M45" s="86">
        <f t="shared" si="20"/>
        <v>0.9119240889670277</v>
      </c>
      <c r="Y45" s="27"/>
      <c r="AB45" s="22"/>
    </row>
    <row r="46" spans="1:28" x14ac:dyDescent="0.35">
      <c r="A46" s="84" t="s">
        <v>22</v>
      </c>
      <c r="B46" s="85" t="s">
        <v>86</v>
      </c>
      <c r="C46" s="84" t="s">
        <v>9</v>
      </c>
      <c r="D46" s="85">
        <v>18.3109916418457</v>
      </c>
      <c r="E46" s="85">
        <v>18.291483471679701</v>
      </c>
      <c r="F46" s="86">
        <f t="shared" si="17"/>
        <v>18.3012375567627</v>
      </c>
      <c r="G46" s="87" t="s">
        <v>113</v>
      </c>
      <c r="H46" s="85">
        <v>22.318519592285199</v>
      </c>
      <c r="I46" s="85">
        <v>22.008134841918899</v>
      </c>
      <c r="J46" s="88">
        <f t="shared" si="18"/>
        <v>22.163327217102051</v>
      </c>
      <c r="K46" s="89">
        <f>J46-F46</f>
        <v>3.8620896603393504</v>
      </c>
      <c r="L46" s="89">
        <f t="shared" si="19"/>
        <v>1.2591267957974379</v>
      </c>
      <c r="M46" s="86">
        <f t="shared" si="20"/>
        <v>0.41779675846331132</v>
      </c>
      <c r="AB46" s="22"/>
    </row>
    <row r="47" spans="1:28" ht="14.5" customHeight="1" x14ac:dyDescent="0.35">
      <c r="A47" s="84" t="s">
        <v>23</v>
      </c>
      <c r="B47" s="85" t="s">
        <v>86</v>
      </c>
      <c r="C47" s="84" t="s">
        <v>9</v>
      </c>
      <c r="D47" s="85">
        <v>18.8707588195801</v>
      </c>
      <c r="E47" s="85">
        <v>18.848395644623999</v>
      </c>
      <c r="F47" s="86">
        <f t="shared" si="17"/>
        <v>18.859577232102048</v>
      </c>
      <c r="G47" s="87" t="s">
        <v>113</v>
      </c>
      <c r="H47" s="85">
        <v>21.7228813171387</v>
      </c>
      <c r="I47" s="85">
        <v>21.002768493652301</v>
      </c>
      <c r="J47" s="88">
        <f t="shared" si="18"/>
        <v>21.362824905395499</v>
      </c>
      <c r="K47" s="89">
        <f>J47-F47</f>
        <v>2.5032476732934512</v>
      </c>
      <c r="L47" s="89">
        <f t="shared" si="19"/>
        <v>-9.9715191248461288E-2</v>
      </c>
      <c r="M47" s="86">
        <f t="shared" si="20"/>
        <v>1.0715618999227723</v>
      </c>
      <c r="AB47" s="22"/>
    </row>
    <row r="48" spans="1:28" x14ac:dyDescent="0.35">
      <c r="A48" s="84" t="s">
        <v>24</v>
      </c>
      <c r="B48" s="85" t="s">
        <v>86</v>
      </c>
      <c r="C48" s="84" t="s">
        <v>9</v>
      </c>
      <c r="D48" s="85">
        <v>18.399743255615199</v>
      </c>
      <c r="E48" s="85">
        <v>18.99425222</v>
      </c>
      <c r="F48" s="86">
        <f t="shared" si="17"/>
        <v>18.6969977378076</v>
      </c>
      <c r="G48" s="87" t="s">
        <v>113</v>
      </c>
      <c r="H48" s="85">
        <v>20.8813800811768</v>
      </c>
      <c r="I48" s="85">
        <v>20.745899200439499</v>
      </c>
      <c r="J48" s="88">
        <f t="shared" si="18"/>
        <v>20.813639640808148</v>
      </c>
      <c r="K48" s="89">
        <f>J48-F48</f>
        <v>2.1166419030005486</v>
      </c>
      <c r="L48" s="89">
        <f t="shared" si="19"/>
        <v>-0.48632096154136395</v>
      </c>
      <c r="M48" s="86">
        <f t="shared" si="20"/>
        <v>1.4008679423388444</v>
      </c>
      <c r="AB48" s="22"/>
    </row>
    <row r="49" spans="1:34" ht="14.5" customHeight="1" x14ac:dyDescent="0.35">
      <c r="A49" s="84" t="s">
        <v>25</v>
      </c>
      <c r="B49" s="85" t="s">
        <v>86</v>
      </c>
      <c r="C49" s="84" t="s">
        <v>9</v>
      </c>
      <c r="D49" s="85">
        <v>18.440049588378901</v>
      </c>
      <c r="E49" s="85">
        <v>18.236686746543</v>
      </c>
      <c r="F49" s="86">
        <f t="shared" si="17"/>
        <v>18.338368167460949</v>
      </c>
      <c r="G49" s="87" t="s">
        <v>113</v>
      </c>
      <c r="H49" s="85">
        <v>21.219333648681602</v>
      </c>
      <c r="I49" s="85">
        <v>21.822478240966799</v>
      </c>
      <c r="J49" s="88">
        <f t="shared" si="18"/>
        <v>21.5209059448242</v>
      </c>
      <c r="K49" s="89">
        <f>J49-F49</f>
        <v>3.1825377773632511</v>
      </c>
      <c r="L49" s="89">
        <f t="shared" si="19"/>
        <v>0.57957491282133855</v>
      </c>
      <c r="M49" s="86">
        <f t="shared" si="20"/>
        <v>0.66916091526005506</v>
      </c>
      <c r="AB49" s="22"/>
    </row>
    <row r="50" spans="1:34" ht="14.5" customHeight="1" x14ac:dyDescent="0.35">
      <c r="A50" s="84" t="s">
        <v>23</v>
      </c>
      <c r="B50" s="85" t="s">
        <v>86</v>
      </c>
      <c r="C50" s="84" t="s">
        <v>9</v>
      </c>
      <c r="D50" s="85">
        <v>18.8707588195801</v>
      </c>
      <c r="E50" s="85">
        <v>18.848395644623999</v>
      </c>
      <c r="F50" s="86">
        <f t="shared" ref="F50:F52" si="21">AVERAGE(D50:E50)</f>
        <v>18.859577232102048</v>
      </c>
      <c r="G50" s="87" t="s">
        <v>113</v>
      </c>
      <c r="H50" s="85">
        <v>21.7228813171387</v>
      </c>
      <c r="I50" s="85">
        <v>21.002768493652301</v>
      </c>
      <c r="J50" s="88">
        <f t="shared" ref="J50:J52" si="22">AVERAGE(H50:I50)</f>
        <v>21.362824905395499</v>
      </c>
      <c r="K50" s="89">
        <f>J50-F50</f>
        <v>2.5032476732934512</v>
      </c>
      <c r="L50" s="89">
        <f t="shared" si="19"/>
        <v>-9.9715191248461288E-2</v>
      </c>
      <c r="M50" s="86">
        <f t="shared" ref="M50:M52" si="23">2^-L50</f>
        <v>1.0715618999227723</v>
      </c>
      <c r="AB50" s="22"/>
    </row>
    <row r="51" spans="1:34" ht="14.5" customHeight="1" x14ac:dyDescent="0.35">
      <c r="A51" s="84" t="s">
        <v>24</v>
      </c>
      <c r="B51" s="85" t="s">
        <v>86</v>
      </c>
      <c r="C51" s="84" t="s">
        <v>9</v>
      </c>
      <c r="D51" s="85">
        <v>18.399743255615199</v>
      </c>
      <c r="E51" s="85">
        <v>18.99425222</v>
      </c>
      <c r="F51" s="86">
        <f t="shared" si="21"/>
        <v>18.6969977378076</v>
      </c>
      <c r="G51" s="87" t="s">
        <v>113</v>
      </c>
      <c r="H51" s="85">
        <v>20.8813800811768</v>
      </c>
      <c r="I51" s="85">
        <v>20.745899200439499</v>
      </c>
      <c r="J51" s="88">
        <f t="shared" si="22"/>
        <v>20.813639640808148</v>
      </c>
      <c r="K51" s="89">
        <f>J51-F51</f>
        <v>2.1166419030005486</v>
      </c>
      <c r="L51" s="89">
        <f t="shared" si="19"/>
        <v>-0.48632096154136395</v>
      </c>
      <c r="M51" s="86">
        <f t="shared" si="23"/>
        <v>1.4008679423388444</v>
      </c>
      <c r="AB51" s="22"/>
    </row>
    <row r="52" spans="1:34" ht="14.5" customHeight="1" x14ac:dyDescent="0.35">
      <c r="A52" s="84" t="s">
        <v>11</v>
      </c>
      <c r="B52" s="85" t="s">
        <v>86</v>
      </c>
      <c r="C52" s="84" t="s">
        <v>9</v>
      </c>
      <c r="D52" s="85">
        <v>17.449040588378899</v>
      </c>
      <c r="E52" s="85">
        <v>17.659526855468702</v>
      </c>
      <c r="F52" s="86">
        <f t="shared" si="21"/>
        <v>17.554283721923802</v>
      </c>
      <c r="G52" s="87" t="s">
        <v>113</v>
      </c>
      <c r="H52" s="85">
        <v>19.3210849761963</v>
      </c>
      <c r="I52" s="85">
        <v>20.9284782409668</v>
      </c>
      <c r="J52" s="88">
        <f t="shared" si="22"/>
        <v>20.12478160858155</v>
      </c>
      <c r="K52" s="89">
        <f>J52-F52</f>
        <v>2.5704978866577477</v>
      </c>
      <c r="L52" s="89">
        <f t="shared" si="19"/>
        <v>-3.2464977884164803E-2</v>
      </c>
      <c r="M52" s="86">
        <f t="shared" si="23"/>
        <v>1.0227581105010017</v>
      </c>
      <c r="AB52" s="22"/>
    </row>
    <row r="53" spans="1:34" x14ac:dyDescent="0.35">
      <c r="A53" s="84" t="s">
        <v>29</v>
      </c>
      <c r="B53" s="85" t="s">
        <v>86</v>
      </c>
      <c r="C53" s="84" t="s">
        <v>9</v>
      </c>
      <c r="D53" s="85">
        <v>18.581462862107401</v>
      </c>
      <c r="E53" s="85">
        <v>18.743143381665</v>
      </c>
      <c r="F53" s="86">
        <f t="shared" si="17"/>
        <v>18.6623031218862</v>
      </c>
      <c r="G53" s="87" t="s">
        <v>113</v>
      </c>
      <c r="H53" s="85">
        <v>19.3109016438457</v>
      </c>
      <c r="I53" s="85">
        <v>20.009224517</v>
      </c>
      <c r="J53" s="88">
        <f t="shared" si="18"/>
        <v>19.660063080422852</v>
      </c>
      <c r="K53" s="89">
        <f>J53-F53</f>
        <v>0.99775995853665123</v>
      </c>
      <c r="L53" s="89">
        <f t="shared" si="19"/>
        <v>-1.6052029060052613</v>
      </c>
      <c r="M53" s="86">
        <f t="shared" si="20"/>
        <v>3.042385368805808</v>
      </c>
      <c r="AB53" s="22"/>
    </row>
    <row r="54" spans="1:34" ht="15.5" customHeight="1" x14ac:dyDescent="0.35">
      <c r="A54" s="84" t="s">
        <v>30</v>
      </c>
      <c r="B54" s="85" t="s">
        <v>87</v>
      </c>
      <c r="C54" s="84" t="s">
        <v>9</v>
      </c>
      <c r="D54" s="85">
        <v>17.8476595279541</v>
      </c>
      <c r="E54" s="85">
        <v>17.254289627375201</v>
      </c>
      <c r="F54" s="86">
        <f t="shared" si="17"/>
        <v>17.55097457766465</v>
      </c>
      <c r="G54" s="87" t="s">
        <v>113</v>
      </c>
      <c r="H54" s="85">
        <v>21.6609287263963</v>
      </c>
      <c r="I54" s="85">
        <v>21.323245969999999</v>
      </c>
      <c r="J54" s="88">
        <f t="shared" si="18"/>
        <v>21.492087348198147</v>
      </c>
      <c r="K54" s="89">
        <f>I54-F54</f>
        <v>3.7722713923353481</v>
      </c>
      <c r="L54" s="89">
        <f t="shared" si="19"/>
        <v>1.1693085277934356</v>
      </c>
      <c r="M54" s="86">
        <f t="shared" si="20"/>
        <v>0.44463439923566117</v>
      </c>
      <c r="AB54" s="22"/>
    </row>
    <row r="55" spans="1:34" ht="15.75" customHeight="1" x14ac:dyDescent="0.35">
      <c r="A55" s="84" t="s">
        <v>31</v>
      </c>
      <c r="B55" s="85" t="s">
        <v>87</v>
      </c>
      <c r="C55" s="84" t="s">
        <v>9</v>
      </c>
      <c r="D55" s="85">
        <v>18.329084976196299</v>
      </c>
      <c r="E55" s="85">
        <v>18.928478249966801</v>
      </c>
      <c r="F55" s="86">
        <f t="shared" si="17"/>
        <v>18.62878161308155</v>
      </c>
      <c r="G55" s="87" t="s">
        <v>113</v>
      </c>
      <c r="H55" s="85">
        <v>20.590694423584001</v>
      </c>
      <c r="I55" s="85">
        <v>20.3669321566721</v>
      </c>
      <c r="J55" s="88">
        <f t="shared" si="18"/>
        <v>20.478813290128052</v>
      </c>
      <c r="K55" s="89">
        <f>J55-F55</f>
        <v>1.850031677046502</v>
      </c>
      <c r="L55" s="89">
        <f t="shared" si="19"/>
        <v>-0.75293118749541055</v>
      </c>
      <c r="M55" s="86">
        <f t="shared" si="20"/>
        <v>1.685213277145482</v>
      </c>
      <c r="AB55" s="22"/>
      <c r="AG55" s="34"/>
      <c r="AH55" s="34"/>
    </row>
    <row r="56" spans="1:34" ht="15.75" customHeight="1" x14ac:dyDescent="0.35">
      <c r="A56" s="84" t="s">
        <v>61</v>
      </c>
      <c r="B56" s="85" t="s">
        <v>87</v>
      </c>
      <c r="C56" s="84" t="s">
        <v>9</v>
      </c>
      <c r="D56" s="85">
        <v>17.840040588378901</v>
      </c>
      <c r="E56" s="85">
        <v>17.652526855768699</v>
      </c>
      <c r="F56" s="86">
        <f t="shared" ref="F56:F78" si="24">AVERAGE(D56:E56)</f>
        <v>17.746283722073798</v>
      </c>
      <c r="G56" s="87" t="s">
        <v>113</v>
      </c>
      <c r="H56" s="85">
        <v>19.3210849767963</v>
      </c>
      <c r="I56" s="85">
        <v>20.928478249966801</v>
      </c>
      <c r="J56" s="88">
        <f t="shared" si="18"/>
        <v>20.12478161338155</v>
      </c>
      <c r="K56" s="89">
        <f>J56-F56</f>
        <v>2.3784978913077524</v>
      </c>
      <c r="L56" s="89">
        <f t="shared" si="19"/>
        <v>-0.22446497323416015</v>
      </c>
      <c r="M56" s="86">
        <f t="shared" ref="M56:M78" si="25">2^-L56</f>
        <v>1.168343885198996</v>
      </c>
      <c r="AB56" s="22"/>
      <c r="AG56" s="27"/>
      <c r="AH56" s="27"/>
    </row>
    <row r="57" spans="1:34" ht="15.75" customHeight="1" x14ac:dyDescent="0.35">
      <c r="A57" s="84" t="s">
        <v>62</v>
      </c>
      <c r="B57" s="85" t="s">
        <v>87</v>
      </c>
      <c r="C57" s="84" t="s">
        <v>9</v>
      </c>
      <c r="D57" s="85">
        <v>18.972716827392599</v>
      </c>
      <c r="E57" s="85">
        <v>18.205915451449801</v>
      </c>
      <c r="F57" s="86">
        <f t="shared" si="24"/>
        <v>18.5893161394212</v>
      </c>
      <c r="G57" s="87" t="s">
        <v>113</v>
      </c>
      <c r="H57" s="85">
        <v>21.113362228393601</v>
      </c>
      <c r="I57" s="85">
        <v>21.626224567822302</v>
      </c>
      <c r="J57" s="88">
        <f t="shared" si="18"/>
        <v>21.369793398107952</v>
      </c>
      <c r="K57" s="89">
        <f>J57-F57</f>
        <v>2.7804772586867514</v>
      </c>
      <c r="L57" s="89">
        <f t="shared" si="19"/>
        <v>0.17751439414483894</v>
      </c>
      <c r="M57" s="86">
        <f t="shared" si="25"/>
        <v>0.88422510790488151</v>
      </c>
      <c r="AB57" s="22"/>
    </row>
    <row r="58" spans="1:34" ht="15.75" customHeight="1" x14ac:dyDescent="0.35">
      <c r="A58" s="84" t="s">
        <v>63</v>
      </c>
      <c r="B58" s="85" t="s">
        <v>87</v>
      </c>
      <c r="C58" s="84" t="s">
        <v>9</v>
      </c>
      <c r="D58" s="85">
        <v>18.390901641845701</v>
      </c>
      <c r="E58" s="85">
        <v>18.293456797167899</v>
      </c>
      <c r="F58" s="86">
        <f t="shared" si="24"/>
        <v>18.3421792195068</v>
      </c>
      <c r="G58" s="87" t="s">
        <v>113</v>
      </c>
      <c r="H58" s="85">
        <v>22.3185795922852</v>
      </c>
      <c r="I58" s="85">
        <v>22.008134841978901</v>
      </c>
      <c r="J58" s="88">
        <f t="shared" si="18"/>
        <v>22.163357217132052</v>
      </c>
      <c r="K58" s="89">
        <f>J58-F58</f>
        <v>3.8211779976252522</v>
      </c>
      <c r="L58" s="89">
        <f t="shared" si="19"/>
        <v>1.2182151330833397</v>
      </c>
      <c r="M58" s="86">
        <f t="shared" si="25"/>
        <v>0.4298141449342282</v>
      </c>
      <c r="AB58" s="22"/>
    </row>
    <row r="59" spans="1:34" ht="15.75" customHeight="1" x14ac:dyDescent="0.35">
      <c r="A59" s="84" t="s">
        <v>64</v>
      </c>
      <c r="B59" s="85" t="s">
        <v>87</v>
      </c>
      <c r="C59" s="84" t="s">
        <v>9</v>
      </c>
      <c r="D59" s="85">
        <v>18.970758819580102</v>
      </c>
      <c r="E59" s="85">
        <v>18.818395634567899</v>
      </c>
      <c r="F59" s="86">
        <f t="shared" si="24"/>
        <v>18.894577227074002</v>
      </c>
      <c r="G59" s="87" t="s">
        <v>113</v>
      </c>
      <c r="H59" s="85">
        <v>20.722881317438699</v>
      </c>
      <c r="I59" s="85">
        <v>20.1067684936523</v>
      </c>
      <c r="J59" s="88">
        <f t="shared" si="18"/>
        <v>20.414824905545501</v>
      </c>
      <c r="K59" s="89">
        <f>J59-F59</f>
        <v>1.5202476784714989</v>
      </c>
      <c r="L59" s="89">
        <f t="shared" si="19"/>
        <v>-1.0827151860704136</v>
      </c>
      <c r="M59" s="86">
        <f t="shared" si="25"/>
        <v>2.1180184931751951</v>
      </c>
      <c r="AB59" s="22"/>
    </row>
    <row r="60" spans="1:34" ht="15.75" customHeight="1" x14ac:dyDescent="0.35">
      <c r="A60" s="84" t="s">
        <v>62</v>
      </c>
      <c r="B60" s="85" t="s">
        <v>87</v>
      </c>
      <c r="C60" s="84" t="s">
        <v>9</v>
      </c>
      <c r="D60" s="85">
        <v>18.972716827392599</v>
      </c>
      <c r="E60" s="85">
        <v>18.205915451449801</v>
      </c>
      <c r="F60" s="86">
        <f t="shared" ref="F60:F62" si="26">AVERAGE(D60:E60)</f>
        <v>18.5893161394212</v>
      </c>
      <c r="G60" s="87" t="s">
        <v>113</v>
      </c>
      <c r="H60" s="85">
        <v>21.113362228393601</v>
      </c>
      <c r="I60" s="85">
        <v>21.626224567822302</v>
      </c>
      <c r="J60" s="88">
        <f t="shared" ref="J60:J62" si="27">AVERAGE(H60:I60)</f>
        <v>21.369793398107952</v>
      </c>
      <c r="K60" s="89">
        <f>J60-F60</f>
        <v>2.7804772586867514</v>
      </c>
      <c r="L60" s="89">
        <f t="shared" si="19"/>
        <v>0.17751439414483894</v>
      </c>
      <c r="M60" s="86">
        <f t="shared" ref="M60:M62" si="28">2^-L60</f>
        <v>0.88422510790488151</v>
      </c>
      <c r="AB60" s="22"/>
    </row>
    <row r="61" spans="1:34" ht="15.75" customHeight="1" x14ac:dyDescent="0.35">
      <c r="A61" s="84" t="s">
        <v>63</v>
      </c>
      <c r="B61" s="85" t="s">
        <v>87</v>
      </c>
      <c r="C61" s="84" t="s">
        <v>9</v>
      </c>
      <c r="D61" s="85">
        <v>18.390901641845701</v>
      </c>
      <c r="E61" s="85">
        <v>18.293456797167899</v>
      </c>
      <c r="F61" s="86">
        <f t="shared" si="26"/>
        <v>18.3421792195068</v>
      </c>
      <c r="G61" s="87" t="s">
        <v>113</v>
      </c>
      <c r="H61" s="85">
        <v>22.3185795922852</v>
      </c>
      <c r="I61" s="85">
        <v>22.008134841978901</v>
      </c>
      <c r="J61" s="88">
        <f t="shared" si="27"/>
        <v>22.163357217132052</v>
      </c>
      <c r="K61" s="89">
        <f>J61-F61</f>
        <v>3.8211779976252522</v>
      </c>
      <c r="L61" s="89">
        <f t="shared" si="19"/>
        <v>1.2182151330833397</v>
      </c>
      <c r="M61" s="86">
        <f t="shared" si="28"/>
        <v>0.4298141449342282</v>
      </c>
      <c r="AB61" s="22"/>
    </row>
    <row r="62" spans="1:34" ht="15.75" customHeight="1" x14ac:dyDescent="0.35">
      <c r="A62" s="84" t="s">
        <v>31</v>
      </c>
      <c r="B62" s="85" t="s">
        <v>87</v>
      </c>
      <c r="C62" s="84" t="s">
        <v>9</v>
      </c>
      <c r="D62" s="85">
        <v>18.329084976196299</v>
      </c>
      <c r="E62" s="85">
        <v>18.928478249966801</v>
      </c>
      <c r="F62" s="86">
        <f t="shared" si="26"/>
        <v>18.62878161308155</v>
      </c>
      <c r="G62" s="87" t="s">
        <v>113</v>
      </c>
      <c r="H62" s="85">
        <v>20.590694423584001</v>
      </c>
      <c r="I62" s="85">
        <v>20.3669321566721</v>
      </c>
      <c r="J62" s="88">
        <f t="shared" si="27"/>
        <v>20.478813290128052</v>
      </c>
      <c r="K62" s="89">
        <f>J62-F62</f>
        <v>1.850031677046502</v>
      </c>
      <c r="L62" s="89">
        <f t="shared" si="19"/>
        <v>-0.75293118749541055</v>
      </c>
      <c r="M62" s="86">
        <f t="shared" si="28"/>
        <v>1.685213277145482</v>
      </c>
      <c r="AB62" s="22"/>
    </row>
    <row r="63" spans="1:34" ht="15.75" customHeight="1" x14ac:dyDescent="0.35">
      <c r="A63" s="84" t="s">
        <v>65</v>
      </c>
      <c r="B63" s="85" t="s">
        <v>87</v>
      </c>
      <c r="C63" s="84" t="s">
        <v>9</v>
      </c>
      <c r="D63" s="85">
        <v>18.393743255615199</v>
      </c>
      <c r="E63" s="85">
        <v>18.994292219999998</v>
      </c>
      <c r="F63" s="86">
        <f t="shared" si="24"/>
        <v>18.694017737807599</v>
      </c>
      <c r="G63" s="87" t="s">
        <v>113</v>
      </c>
      <c r="H63" s="85">
        <v>20.8813806811768</v>
      </c>
      <c r="I63" s="85">
        <v>20.745899239439499</v>
      </c>
      <c r="J63" s="88">
        <f t="shared" si="18"/>
        <v>20.813639960308151</v>
      </c>
      <c r="K63" s="89">
        <f>J63-F63</f>
        <v>2.1196222225005528</v>
      </c>
      <c r="L63" s="89">
        <f t="shared" si="19"/>
        <v>-0.48334064204135974</v>
      </c>
      <c r="M63" s="86">
        <f t="shared" si="25"/>
        <v>1.3979770163271308</v>
      </c>
      <c r="AB63" s="22"/>
    </row>
    <row r="64" spans="1:34" ht="15.75" customHeight="1" x14ac:dyDescent="0.35">
      <c r="A64" s="84" t="s">
        <v>66</v>
      </c>
      <c r="B64" s="85" t="s">
        <v>88</v>
      </c>
      <c r="C64" s="84" t="s">
        <v>9</v>
      </c>
      <c r="D64" s="85">
        <v>18.440440588378902</v>
      </c>
      <c r="E64" s="85">
        <v>18.236686736543</v>
      </c>
      <c r="F64" s="86">
        <f t="shared" si="24"/>
        <v>18.338563662460949</v>
      </c>
      <c r="G64" s="87" t="s">
        <v>113</v>
      </c>
      <c r="H64" s="85">
        <v>19.219339648681601</v>
      </c>
      <c r="I64" s="85">
        <v>19.8224782499668</v>
      </c>
      <c r="J64" s="88">
        <f t="shared" si="18"/>
        <v>19.520908949324202</v>
      </c>
      <c r="K64" s="89">
        <f>J64-F64</f>
        <v>1.1823452868632529</v>
      </c>
      <c r="L64" s="89">
        <f t="shared" si="19"/>
        <v>-1.4206175776786596</v>
      </c>
      <c r="M64" s="86">
        <f t="shared" si="25"/>
        <v>2.6770008140320454</v>
      </c>
      <c r="AB64" s="22"/>
    </row>
    <row r="65" spans="1:34" ht="15.75" customHeight="1" x14ac:dyDescent="0.35">
      <c r="A65" s="84" t="s">
        <v>67</v>
      </c>
      <c r="B65" s="85" t="s">
        <v>88</v>
      </c>
      <c r="C65" s="84" t="s">
        <v>9</v>
      </c>
      <c r="D65" s="85">
        <v>18.591462860107399</v>
      </c>
      <c r="E65" s="85">
        <v>18.743143081665</v>
      </c>
      <c r="F65" s="86">
        <f t="shared" si="24"/>
        <v>18.667302970886197</v>
      </c>
      <c r="G65" s="87" t="s">
        <v>113</v>
      </c>
      <c r="H65" s="85">
        <v>21.310931641845698</v>
      </c>
      <c r="I65" s="85">
        <v>21.003224517</v>
      </c>
      <c r="J65" s="88">
        <f t="shared" si="18"/>
        <v>21.157078079422849</v>
      </c>
      <c r="K65" s="89">
        <f>J65-F65</f>
        <v>2.4897751085366515</v>
      </c>
      <c r="L65" s="89">
        <f t="shared" si="19"/>
        <v>-0.11318775600526099</v>
      </c>
      <c r="M65" s="86">
        <f t="shared" si="25"/>
        <v>1.081615518521337</v>
      </c>
      <c r="Y65" s="27"/>
      <c r="AB65" s="22"/>
    </row>
    <row r="66" spans="1:34" ht="15.75" customHeight="1" x14ac:dyDescent="0.35">
      <c r="A66" s="84" t="s">
        <v>68</v>
      </c>
      <c r="B66" s="85" t="s">
        <v>88</v>
      </c>
      <c r="C66" s="84" t="s">
        <v>9</v>
      </c>
      <c r="D66" s="85">
        <v>17.847657527954102</v>
      </c>
      <c r="E66" s="85">
        <v>17.254289627475199</v>
      </c>
      <c r="F66" s="86">
        <f t="shared" si="24"/>
        <v>17.55097357771465</v>
      </c>
      <c r="G66" s="87" t="s">
        <v>113</v>
      </c>
      <c r="H66" s="85">
        <v>21.6699287261963</v>
      </c>
      <c r="I66" s="85">
        <v>21.32329597</v>
      </c>
      <c r="J66" s="88">
        <f t="shared" si="18"/>
        <v>21.49661234809815</v>
      </c>
      <c r="K66" s="89">
        <f>I66-F66</f>
        <v>3.7723223922853499</v>
      </c>
      <c r="L66" s="89">
        <f t="shared" si="19"/>
        <v>1.1693595277434374</v>
      </c>
      <c r="M66" s="86">
        <f t="shared" si="25"/>
        <v>0.44461868147779643</v>
      </c>
      <c r="Y66" s="27"/>
      <c r="AB66" s="22"/>
    </row>
    <row r="67" spans="1:34" x14ac:dyDescent="0.35">
      <c r="A67" s="84" t="s">
        <v>69</v>
      </c>
      <c r="B67" s="85" t="s">
        <v>88</v>
      </c>
      <c r="C67" s="84" t="s">
        <v>9</v>
      </c>
      <c r="D67" s="85">
        <v>18.329084976996299</v>
      </c>
      <c r="E67" s="85">
        <v>18.928478249966702</v>
      </c>
      <c r="F67" s="86">
        <f t="shared" si="24"/>
        <v>18.6287816134815</v>
      </c>
      <c r="G67" s="87" t="s">
        <v>113</v>
      </c>
      <c r="H67" s="85">
        <v>20.590693423584</v>
      </c>
      <c r="I67" s="85">
        <v>20.3669321563799</v>
      </c>
      <c r="J67" s="88">
        <f t="shared" si="18"/>
        <v>20.478812789981951</v>
      </c>
      <c r="K67" s="89">
        <f>J67-F67</f>
        <v>1.8500311765004511</v>
      </c>
      <c r="L67" s="89">
        <f t="shared" si="19"/>
        <v>-0.75293168804146138</v>
      </c>
      <c r="M67" s="86">
        <f t="shared" si="25"/>
        <v>1.6852138618338417</v>
      </c>
      <c r="Y67" s="27"/>
      <c r="AB67" s="22"/>
    </row>
    <row r="68" spans="1:34" x14ac:dyDescent="0.35">
      <c r="A68" s="84" t="s">
        <v>72</v>
      </c>
      <c r="B68" s="85" t="s">
        <v>88</v>
      </c>
      <c r="C68" s="84" t="s">
        <v>9</v>
      </c>
      <c r="D68" s="85">
        <v>18.3109016418457</v>
      </c>
      <c r="E68" s="85">
        <v>18.291183471679702</v>
      </c>
      <c r="F68" s="86">
        <f t="shared" ref="F68:F69" si="29">AVERAGE(D68:E68)</f>
        <v>18.301042556762702</v>
      </c>
      <c r="G68" s="87" t="s">
        <v>113</v>
      </c>
      <c r="H68" s="85">
        <v>22.318599592285199</v>
      </c>
      <c r="I68" s="85">
        <v>22.0081348499189</v>
      </c>
      <c r="J68" s="88">
        <f t="shared" ref="J68:J69" si="30">AVERAGE(H68:I68)</f>
        <v>22.16336722110205</v>
      </c>
      <c r="K68" s="89">
        <f>J68-F68</f>
        <v>3.8623246643393472</v>
      </c>
      <c r="L68" s="89">
        <f t="shared" si="19"/>
        <v>1.2593617997974347</v>
      </c>
      <c r="M68" s="86">
        <f t="shared" ref="M68:M69" si="31">2^-L68</f>
        <v>0.41772870810590945</v>
      </c>
      <c r="Y68" s="27"/>
      <c r="AB68" s="22"/>
    </row>
    <row r="69" spans="1:34" x14ac:dyDescent="0.35">
      <c r="A69" s="84" t="s">
        <v>73</v>
      </c>
      <c r="B69" s="85" t="s">
        <v>88</v>
      </c>
      <c r="C69" s="84" t="s">
        <v>9</v>
      </c>
      <c r="D69" s="85">
        <v>18.070758819580099</v>
      </c>
      <c r="E69" s="85">
        <v>18.818395614623999</v>
      </c>
      <c r="F69" s="86">
        <f t="shared" si="29"/>
        <v>18.444577217102051</v>
      </c>
      <c r="G69" s="87" t="s">
        <v>113</v>
      </c>
      <c r="H69" s="85">
        <v>20.7228863176387</v>
      </c>
      <c r="I69" s="85">
        <v>20.1967684936523</v>
      </c>
      <c r="J69" s="88">
        <f t="shared" si="30"/>
        <v>20.459827405645498</v>
      </c>
      <c r="K69" s="89">
        <f>J69-F69</f>
        <v>2.0152501885434475</v>
      </c>
      <c r="L69" s="89">
        <f t="shared" si="19"/>
        <v>-0.587712675998465</v>
      </c>
      <c r="M69" s="86">
        <f t="shared" si="31"/>
        <v>1.5028621415087191</v>
      </c>
      <c r="Y69" s="27"/>
      <c r="AB69" s="22"/>
    </row>
    <row r="70" spans="1:34" x14ac:dyDescent="0.35">
      <c r="A70" s="84" t="s">
        <v>70</v>
      </c>
      <c r="B70" s="85" t="s">
        <v>88</v>
      </c>
      <c r="C70" s="84" t="s">
        <v>9</v>
      </c>
      <c r="D70" s="85">
        <v>17.4467495883789</v>
      </c>
      <c r="E70" s="85">
        <v>17.652526855469699</v>
      </c>
      <c r="F70" s="86">
        <f t="shared" si="24"/>
        <v>17.549638221924297</v>
      </c>
      <c r="G70" s="87" t="s">
        <v>113</v>
      </c>
      <c r="H70" s="85">
        <v>19.3210849769963</v>
      </c>
      <c r="I70" s="85">
        <v>20.9284782409669</v>
      </c>
      <c r="J70" s="88">
        <f t="shared" si="18"/>
        <v>20.1247816089816</v>
      </c>
      <c r="K70" s="89">
        <f>J70-F70</f>
        <v>2.5751433870573024</v>
      </c>
      <c r="L70" s="89">
        <f t="shared" si="19"/>
        <v>-2.7819477484610111E-2</v>
      </c>
      <c r="M70" s="86">
        <f t="shared" si="25"/>
        <v>1.0194701100752432</v>
      </c>
      <c r="Y70" s="27"/>
      <c r="AB70" s="22"/>
    </row>
    <row r="71" spans="1:34" x14ac:dyDescent="0.35">
      <c r="A71" s="84" t="s">
        <v>71</v>
      </c>
      <c r="B71" s="85" t="s">
        <v>88</v>
      </c>
      <c r="C71" s="84" t="s">
        <v>9</v>
      </c>
      <c r="D71" s="85">
        <v>18.952716827392599</v>
      </c>
      <c r="E71" s="85">
        <v>18.2059954519498</v>
      </c>
      <c r="F71" s="86">
        <f t="shared" si="24"/>
        <v>18.579356139671198</v>
      </c>
      <c r="G71" s="87" t="s">
        <v>113</v>
      </c>
      <c r="H71" s="85">
        <v>21.1093622283936</v>
      </c>
      <c r="I71" s="85">
        <v>21.626224597822301</v>
      </c>
      <c r="J71" s="88">
        <f t="shared" si="18"/>
        <v>21.36779341310795</v>
      </c>
      <c r="K71" s="89">
        <f>J71-F71</f>
        <v>2.7884372734367524</v>
      </c>
      <c r="L71" s="89">
        <f t="shared" si="19"/>
        <v>0.1854744088948399</v>
      </c>
      <c r="M71" s="86">
        <f t="shared" si="25"/>
        <v>0.87935986390742649</v>
      </c>
      <c r="Y71" s="27"/>
      <c r="AB71" s="22"/>
      <c r="AG71" s="22"/>
      <c r="AH71" s="22"/>
    </row>
    <row r="72" spans="1:34" ht="15.75" customHeight="1" x14ac:dyDescent="0.35">
      <c r="A72" s="84" t="s">
        <v>72</v>
      </c>
      <c r="B72" s="85" t="s">
        <v>88</v>
      </c>
      <c r="C72" s="84" t="s">
        <v>9</v>
      </c>
      <c r="D72" s="85">
        <v>18.3109016418457</v>
      </c>
      <c r="E72" s="85">
        <v>18.291183471679702</v>
      </c>
      <c r="F72" s="86">
        <f t="shared" si="24"/>
        <v>18.301042556762702</v>
      </c>
      <c r="G72" s="87" t="s">
        <v>113</v>
      </c>
      <c r="H72" s="85">
        <v>22.318599592285199</v>
      </c>
      <c r="I72" s="85">
        <v>22.0081348499189</v>
      </c>
      <c r="J72" s="88">
        <f t="shared" si="18"/>
        <v>22.16336722110205</v>
      </c>
      <c r="K72" s="89">
        <f>J72-F72</f>
        <v>3.8623246643393472</v>
      </c>
      <c r="L72" s="89">
        <f t="shared" si="19"/>
        <v>1.2593617997974347</v>
      </c>
      <c r="M72" s="86">
        <f t="shared" si="25"/>
        <v>0.41772870810590945</v>
      </c>
      <c r="X72" s="27"/>
      <c r="Y72" s="27"/>
      <c r="AB72" s="22"/>
      <c r="AG72" s="22"/>
      <c r="AH72" s="22"/>
    </row>
    <row r="73" spans="1:34" ht="15.75" customHeight="1" x14ac:dyDescent="0.35">
      <c r="A73" s="84" t="s">
        <v>73</v>
      </c>
      <c r="B73" s="85" t="s">
        <v>88</v>
      </c>
      <c r="C73" s="84" t="s">
        <v>9</v>
      </c>
      <c r="D73" s="85">
        <v>18.070758819580099</v>
      </c>
      <c r="E73" s="85">
        <v>18.818395614623999</v>
      </c>
      <c r="F73" s="86">
        <f t="shared" si="24"/>
        <v>18.444577217102051</v>
      </c>
      <c r="G73" s="87" t="s">
        <v>113</v>
      </c>
      <c r="H73" s="85">
        <v>20.7228863176387</v>
      </c>
      <c r="I73" s="85">
        <v>20.1967684936523</v>
      </c>
      <c r="J73" s="88">
        <f t="shared" si="18"/>
        <v>20.459827405645498</v>
      </c>
      <c r="K73" s="89">
        <f>J73-F73</f>
        <v>2.0152501885434475</v>
      </c>
      <c r="L73" s="89">
        <f t="shared" si="19"/>
        <v>-0.587712675998465</v>
      </c>
      <c r="M73" s="86">
        <f t="shared" si="25"/>
        <v>1.5028621415087191</v>
      </c>
      <c r="X73" s="27"/>
      <c r="Y73" s="27"/>
      <c r="AB73" s="22"/>
      <c r="AG73" s="22"/>
      <c r="AH73" s="22"/>
    </row>
    <row r="74" spans="1:34" ht="15.75" customHeight="1" x14ac:dyDescent="0.35">
      <c r="A74" s="84" t="s">
        <v>74</v>
      </c>
      <c r="B74" s="85" t="s">
        <v>89</v>
      </c>
      <c r="C74" s="84" t="s">
        <v>9</v>
      </c>
      <c r="D74" s="85">
        <v>18.390743255615199</v>
      </c>
      <c r="E74" s="85">
        <v>18.99021222</v>
      </c>
      <c r="F74" s="86">
        <f t="shared" si="24"/>
        <v>18.690477737807598</v>
      </c>
      <c r="G74" s="87" t="s">
        <v>113</v>
      </c>
      <c r="H74" s="85">
        <v>19.8813809811768</v>
      </c>
      <c r="I74" s="85">
        <v>19.7458992094395</v>
      </c>
      <c r="J74" s="88">
        <f t="shared" ref="J74:J79" si="32">AVERAGE(H74:I74)</f>
        <v>19.813640095308152</v>
      </c>
      <c r="K74" s="89">
        <f>J74-F74</f>
        <v>1.1231623575005543</v>
      </c>
      <c r="L74" s="89">
        <f t="shared" si="19"/>
        <v>-1.4798005070413582</v>
      </c>
      <c r="M74" s="86">
        <f t="shared" si="25"/>
        <v>2.7891016346895068</v>
      </c>
      <c r="X74" s="27"/>
      <c r="Y74" s="27"/>
      <c r="AB74" s="22"/>
      <c r="AG74" s="22"/>
      <c r="AH74" s="22"/>
    </row>
    <row r="75" spans="1:34" ht="15.75" customHeight="1" x14ac:dyDescent="0.35">
      <c r="A75" s="84" t="s">
        <v>75</v>
      </c>
      <c r="B75" s="85" t="s">
        <v>89</v>
      </c>
      <c r="C75" s="84" t="s">
        <v>9</v>
      </c>
      <c r="D75" s="85">
        <v>18.440040588378899</v>
      </c>
      <c r="E75" s="85">
        <v>18.236686706543001</v>
      </c>
      <c r="F75" s="86">
        <f t="shared" si="24"/>
        <v>18.338363647460952</v>
      </c>
      <c r="G75" s="87" t="s">
        <v>113</v>
      </c>
      <c r="H75" s="85">
        <v>21.219333648689599</v>
      </c>
      <c r="I75" s="85">
        <v>21.822478244966799</v>
      </c>
      <c r="J75" s="88">
        <f t="shared" si="32"/>
        <v>21.520905946828201</v>
      </c>
      <c r="K75" s="89">
        <f>J75-F75</f>
        <v>3.182542299367249</v>
      </c>
      <c r="L75" s="89">
        <f t="shared" si="19"/>
        <v>0.57957943482533647</v>
      </c>
      <c r="M75" s="86">
        <f t="shared" si="25"/>
        <v>0.66915881783578579</v>
      </c>
    </row>
    <row r="76" spans="1:34" ht="15.75" customHeight="1" x14ac:dyDescent="0.35">
      <c r="A76" s="84" t="s">
        <v>76</v>
      </c>
      <c r="B76" s="85" t="s">
        <v>89</v>
      </c>
      <c r="C76" s="84" t="s">
        <v>9</v>
      </c>
      <c r="D76" s="85">
        <v>18.581462860107401</v>
      </c>
      <c r="E76" s="85">
        <v>18.743143981665</v>
      </c>
      <c r="F76" s="86">
        <f t="shared" si="24"/>
        <v>18.6623034208862</v>
      </c>
      <c r="G76" s="87" t="s">
        <v>113</v>
      </c>
      <c r="H76" s="85">
        <v>20.3109016418457</v>
      </c>
      <c r="I76" s="85">
        <v>20.000224516999999</v>
      </c>
      <c r="J76" s="88">
        <f t="shared" si="32"/>
        <v>20.155563079422848</v>
      </c>
      <c r="K76" s="89">
        <f>J76-F76</f>
        <v>1.4932596585366475</v>
      </c>
      <c r="L76" s="89">
        <f t="shared" si="19"/>
        <v>-1.109703206005265</v>
      </c>
      <c r="M76" s="86">
        <f t="shared" si="25"/>
        <v>2.1580124768690059</v>
      </c>
    </row>
    <row r="77" spans="1:34" ht="15.75" customHeight="1" x14ac:dyDescent="0.35">
      <c r="A77" s="84" t="s">
        <v>77</v>
      </c>
      <c r="B77" s="85" t="s">
        <v>89</v>
      </c>
      <c r="C77" s="84" t="s">
        <v>9</v>
      </c>
      <c r="D77" s="85">
        <v>17.847650527954102</v>
      </c>
      <c r="E77" s="85">
        <v>17.254289627075195</v>
      </c>
      <c r="F77" s="86">
        <f t="shared" si="24"/>
        <v>17.550970077514648</v>
      </c>
      <c r="G77" s="87" t="s">
        <v>113</v>
      </c>
      <c r="H77" s="85">
        <v>21.6609287261963</v>
      </c>
      <c r="I77" s="85">
        <v>21.32324517</v>
      </c>
      <c r="J77" s="88">
        <f t="shared" si="32"/>
        <v>21.492086948098148</v>
      </c>
      <c r="K77" s="89">
        <f>I77-F77</f>
        <v>3.7722750924853514</v>
      </c>
      <c r="L77" s="89">
        <f t="shared" si="19"/>
        <v>1.1693122279434389</v>
      </c>
      <c r="M77" s="86">
        <f t="shared" si="25"/>
        <v>0.44463325886169613</v>
      </c>
    </row>
    <row r="78" spans="1:34" ht="15.75" customHeight="1" x14ac:dyDescent="0.35">
      <c r="A78" s="84" t="s">
        <v>78</v>
      </c>
      <c r="B78" s="85" t="s">
        <v>89</v>
      </c>
      <c r="C78" s="84" t="s">
        <v>9</v>
      </c>
      <c r="D78" s="85">
        <v>18.321484976196299</v>
      </c>
      <c r="E78" s="85">
        <v>18.9484782499669</v>
      </c>
      <c r="F78" s="86">
        <f t="shared" si="24"/>
        <v>18.6349816130816</v>
      </c>
      <c r="G78" s="87" t="s">
        <v>113</v>
      </c>
      <c r="H78" s="85">
        <v>20.590695493584001</v>
      </c>
      <c r="I78" s="85">
        <v>20.3669351563729</v>
      </c>
      <c r="J78" s="88">
        <f t="shared" si="32"/>
        <v>20.478815324978449</v>
      </c>
      <c r="K78" s="89">
        <f>J78-F78</f>
        <v>1.8438337118968491</v>
      </c>
      <c r="L78" s="89">
        <f t="shared" si="19"/>
        <v>-0.75912915264506342</v>
      </c>
      <c r="M78" s="86">
        <f t="shared" si="25"/>
        <v>1.6924686992494329</v>
      </c>
    </row>
    <row r="79" spans="1:34" ht="15.75" customHeight="1" x14ac:dyDescent="0.35">
      <c r="A79" s="84" t="s">
        <v>79</v>
      </c>
      <c r="B79" s="85" t="s">
        <v>89</v>
      </c>
      <c r="C79" s="84" t="s">
        <v>9</v>
      </c>
      <c r="D79" s="85">
        <v>18.3210849761963</v>
      </c>
      <c r="E79" s="85">
        <v>18.9284782409668</v>
      </c>
      <c r="F79" s="86">
        <f>AVERAGE(D79:E79)</f>
        <v>18.62478160858155</v>
      </c>
      <c r="G79" s="87" t="s">
        <v>113</v>
      </c>
      <c r="H79" s="85">
        <v>20.590690423584</v>
      </c>
      <c r="I79" s="85">
        <v>20.366932156372101</v>
      </c>
      <c r="J79" s="88">
        <f t="shared" si="32"/>
        <v>20.478811289978051</v>
      </c>
      <c r="K79" s="89">
        <f>J79-F79</f>
        <v>1.8540296813965007</v>
      </c>
      <c r="L79" s="89">
        <f t="shared" si="19"/>
        <v>-0.7489331831454118</v>
      </c>
      <c r="M79" s="86">
        <f>2^-L79</f>
        <v>1.6805496698306583</v>
      </c>
    </row>
    <row r="80" spans="1:34" ht="15.75" customHeight="1" x14ac:dyDescent="0.35">
      <c r="A80" s="84" t="s">
        <v>80</v>
      </c>
      <c r="B80" s="85" t="s">
        <v>89</v>
      </c>
      <c r="C80" s="84" t="s">
        <v>9</v>
      </c>
      <c r="D80" s="85">
        <v>17.440040588378906</v>
      </c>
      <c r="E80" s="85">
        <v>17.65252685546875</v>
      </c>
      <c r="F80" s="86">
        <f>AVERAGE(D80:E80)</f>
        <v>17.546283721923828</v>
      </c>
      <c r="G80" s="87" t="s">
        <v>113</v>
      </c>
      <c r="H80" s="85">
        <v>19.3210849765963</v>
      </c>
      <c r="I80" s="85">
        <v>20.928478549966801</v>
      </c>
      <c r="J80" s="88">
        <f>AVERAGE(H80:I80)</f>
        <v>20.12478176328155</v>
      </c>
      <c r="K80" s="89">
        <f>J80-F80</f>
        <v>2.5784980413577223</v>
      </c>
      <c r="L80" s="89">
        <f t="shared" si="19"/>
        <v>-2.4464823184190188E-2</v>
      </c>
      <c r="M80" s="86">
        <f>2^-L80</f>
        <v>1.0171023215980928</v>
      </c>
    </row>
    <row r="81" spans="1:13" ht="15.75" customHeight="1" x14ac:dyDescent="0.35">
      <c r="A81" s="84" t="s">
        <v>81</v>
      </c>
      <c r="B81" s="85" t="s">
        <v>89</v>
      </c>
      <c r="C81" s="84" t="s">
        <v>9</v>
      </c>
      <c r="D81" s="85">
        <v>18.952716847392601</v>
      </c>
      <c r="E81" s="85">
        <v>18.225915451049801</v>
      </c>
      <c r="F81" s="86">
        <f>AVERAGE(D81:E81)</f>
        <v>18.589316149221201</v>
      </c>
      <c r="G81" s="87" t="s">
        <v>113</v>
      </c>
      <c r="H81" s="85">
        <v>22.101345693936</v>
      </c>
      <c r="I81" s="85">
        <v>22.6262245679223</v>
      </c>
      <c r="J81" s="88">
        <f>AVERAGE(H81:I81)</f>
        <v>22.363785130929152</v>
      </c>
      <c r="K81" s="89">
        <f>J81-F81</f>
        <v>3.7744689817079511</v>
      </c>
      <c r="L81" s="89">
        <f t="shared" si="19"/>
        <v>1.1715061171660386</v>
      </c>
      <c r="M81" s="86">
        <f>2^-L81</f>
        <v>0.44395762418815343</v>
      </c>
    </row>
    <row r="82" spans="1:13" ht="15.75" customHeight="1" x14ac:dyDescent="0.35">
      <c r="A82" s="84" t="s">
        <v>78</v>
      </c>
      <c r="B82" s="85" t="s">
        <v>89</v>
      </c>
      <c r="C82" s="84" t="s">
        <v>9</v>
      </c>
      <c r="D82" s="85">
        <v>18.321484976196299</v>
      </c>
      <c r="E82" s="85">
        <v>18.9484782499669</v>
      </c>
      <c r="F82" s="86">
        <f t="shared" ref="F82" si="33">AVERAGE(D82:E82)</f>
        <v>18.6349816130816</v>
      </c>
      <c r="G82" s="87" t="s">
        <v>113</v>
      </c>
      <c r="H82" s="85">
        <v>20.590695493584001</v>
      </c>
      <c r="I82" s="85">
        <v>20.3669351563729</v>
      </c>
      <c r="J82" s="88">
        <f t="shared" ref="J82:J83" si="34">AVERAGE(H82:I82)</f>
        <v>20.478815324978449</v>
      </c>
      <c r="K82" s="89">
        <f>J82-F82</f>
        <v>1.8438337118968491</v>
      </c>
      <c r="L82" s="89">
        <f t="shared" si="19"/>
        <v>-0.75912915264506342</v>
      </c>
      <c r="M82" s="86">
        <f t="shared" ref="M82" si="35">2^-L82</f>
        <v>1.6924686992494329</v>
      </c>
    </row>
    <row r="83" spans="1:13" ht="15.75" customHeight="1" x14ac:dyDescent="0.35">
      <c r="A83" s="84" t="s">
        <v>79</v>
      </c>
      <c r="B83" s="85" t="s">
        <v>89</v>
      </c>
      <c r="C83" s="84" t="s">
        <v>9</v>
      </c>
      <c r="D83" s="85">
        <v>18.3210849761963</v>
      </c>
      <c r="E83" s="85">
        <v>18.9284782409668</v>
      </c>
      <c r="F83" s="86">
        <f>AVERAGE(D83:E83)</f>
        <v>18.62478160858155</v>
      </c>
      <c r="G83" s="87" t="s">
        <v>113</v>
      </c>
      <c r="H83" s="85">
        <v>20.590690423584</v>
      </c>
      <c r="I83" s="85">
        <v>20.366932156372101</v>
      </c>
      <c r="J83" s="88">
        <f t="shared" si="34"/>
        <v>20.478811289978051</v>
      </c>
      <c r="K83" s="89">
        <f>J83-F83</f>
        <v>1.8540296813965007</v>
      </c>
      <c r="L83" s="89">
        <f t="shared" si="19"/>
        <v>-0.7489331831454118</v>
      </c>
      <c r="M83" s="86">
        <f>2^-L83</f>
        <v>1.6805496698306583</v>
      </c>
    </row>
    <row r="84" spans="1:13" ht="15.75" customHeight="1" x14ac:dyDescent="0.35"/>
    <row r="85" spans="1:13" ht="15.75" customHeight="1" x14ac:dyDescent="0.35"/>
    <row r="86" spans="1:13" ht="15.75" customHeight="1" x14ac:dyDescent="0.35"/>
    <row r="87" spans="1:13" ht="15.75" customHeight="1" x14ac:dyDescent="0.35"/>
    <row r="88" spans="1:13" ht="15.75" customHeight="1" x14ac:dyDescent="0.35"/>
    <row r="89" spans="1:13" ht="15.75" customHeight="1" x14ac:dyDescent="0.35"/>
    <row r="90" spans="1:13" ht="15.75" customHeight="1" x14ac:dyDescent="0.35"/>
    <row r="91" spans="1:13" ht="15.75" customHeight="1" x14ac:dyDescent="0.35"/>
    <row r="92" spans="1:13" ht="15.75" customHeight="1" x14ac:dyDescent="0.35"/>
    <row r="93" spans="1:13" ht="15.75" customHeight="1" x14ac:dyDescent="0.35"/>
    <row r="94" spans="1:13" ht="15.75" customHeight="1" x14ac:dyDescent="0.35"/>
    <row r="95" spans="1:13" ht="15.75" customHeight="1" x14ac:dyDescent="0.35"/>
  </sheetData>
  <mergeCells count="9">
    <mergeCell ref="H1:I2"/>
    <mergeCell ref="J1:J2"/>
    <mergeCell ref="K1:M1"/>
    <mergeCell ref="AB4:AB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0DBF-489F-4CA7-9959-E8376DF1C51B}">
  <dimension ref="A1:AL95"/>
  <sheetViews>
    <sheetView zoomScale="70" zoomScaleNormal="70" workbookViewId="0">
      <selection sqref="A1:M2"/>
    </sheetView>
  </sheetViews>
  <sheetFormatPr defaultColWidth="14.453125" defaultRowHeight="14.5" x14ac:dyDescent="0.35"/>
  <cols>
    <col min="1" max="1" width="12.1796875" style="7" bestFit="1" customWidth="1"/>
    <col min="2" max="2" width="18" style="7" customWidth="1"/>
    <col min="3" max="3" width="9.81640625" style="7" customWidth="1"/>
    <col min="4" max="5" width="11.81640625" style="7" bestFit="1" customWidth="1"/>
    <col min="6" max="6" width="8.453125" style="7" bestFit="1" customWidth="1"/>
    <col min="7" max="7" width="11.54296875" style="7" bestFit="1" customWidth="1"/>
    <col min="8" max="9" width="11.81640625" style="7" bestFit="1" customWidth="1"/>
    <col min="10" max="10" width="8.453125" style="7" bestFit="1" customWidth="1"/>
    <col min="11" max="12" width="8" style="7" bestFit="1" customWidth="1"/>
    <col min="13" max="13" width="11" style="7" bestFit="1" customWidth="1"/>
    <col min="14" max="16384" width="14.453125" style="7"/>
  </cols>
  <sheetData>
    <row r="1" spans="1:38" ht="14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8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S2" s="39" t="s">
        <v>39</v>
      </c>
      <c r="T2" s="28" t="s">
        <v>38</v>
      </c>
    </row>
    <row r="3" spans="1:38" ht="14.5" customHeight="1" x14ac:dyDescent="0.35">
      <c r="A3" s="65" t="s">
        <v>15</v>
      </c>
      <c r="B3" s="66" t="s">
        <v>86</v>
      </c>
      <c r="C3" s="65" t="s">
        <v>9</v>
      </c>
      <c r="D3" s="66">
        <v>16.8813800811768</v>
      </c>
      <c r="E3" s="66">
        <v>17.353179931640625</v>
      </c>
      <c r="F3" s="67">
        <f t="shared" ref="F3:F33" si="0">AVERAGE(D3:E3)</f>
        <v>17.117280006408713</v>
      </c>
      <c r="G3" s="68" t="s">
        <v>35</v>
      </c>
      <c r="H3" s="66">
        <v>17.8650130299072</v>
      </c>
      <c r="I3" s="66">
        <v>17.65252685546875</v>
      </c>
      <c r="J3" s="69">
        <f t="shared" ref="J3:J16" si="1">AVERAGE(H3:I3)</f>
        <v>17.758769942687977</v>
      </c>
      <c r="K3" s="69">
        <f>J3-F3</f>
        <v>0.64148993627926387</v>
      </c>
      <c r="L3" s="69">
        <f t="shared" ref="L3:L42" si="2">K3-$T$7</f>
        <v>0.13365612373510427</v>
      </c>
      <c r="M3" s="67">
        <f t="shared" ref="M3:M16" si="3">2^-L3</f>
        <v>0.91151852144146395</v>
      </c>
      <c r="S3" s="29"/>
      <c r="T3" s="29"/>
    </row>
    <row r="4" spans="1:38" x14ac:dyDescent="0.35">
      <c r="A4" s="65" t="s">
        <v>16</v>
      </c>
      <c r="B4" s="66" t="s">
        <v>86</v>
      </c>
      <c r="C4" s="65" t="s">
        <v>9</v>
      </c>
      <c r="D4" s="66">
        <v>16.597501754760742</v>
      </c>
      <c r="E4" s="66">
        <v>17.108963012695313</v>
      </c>
      <c r="F4" s="67">
        <f t="shared" si="0"/>
        <v>16.853232383728027</v>
      </c>
      <c r="G4" s="68" t="s">
        <v>35</v>
      </c>
      <c r="H4" s="66">
        <v>17.459114064706998</v>
      </c>
      <c r="I4" s="66">
        <v>17.205916451049799</v>
      </c>
      <c r="J4" s="69">
        <f t="shared" si="1"/>
        <v>17.332515257878399</v>
      </c>
      <c r="K4" s="69">
        <f>J4-F4</f>
        <v>0.47928287415037119</v>
      </c>
      <c r="L4" s="69">
        <f t="shared" si="2"/>
        <v>-2.8550938393788416E-2</v>
      </c>
      <c r="M4" s="67">
        <f t="shared" si="3"/>
        <v>1.0199871227381787</v>
      </c>
      <c r="R4" s="7" t="s">
        <v>10</v>
      </c>
      <c r="S4" s="41">
        <f>AVERAGE(M3:M42)</f>
        <v>1.0678845084418369</v>
      </c>
      <c r="T4" s="31">
        <f>AVERAGE(M44:M81)</f>
        <v>0.92071953915529459</v>
      </c>
      <c r="W4" s="28"/>
      <c r="Y4" s="28"/>
      <c r="Z4" s="28"/>
      <c r="AC4" s="40"/>
      <c r="AI4" s="31"/>
    </row>
    <row r="5" spans="1:38" ht="14.5" customHeight="1" x14ac:dyDescent="0.35">
      <c r="A5" s="65" t="s">
        <v>17</v>
      </c>
      <c r="B5" s="66" t="s">
        <v>86</v>
      </c>
      <c r="C5" s="65" t="s">
        <v>9</v>
      </c>
      <c r="D5" s="66">
        <v>18.726791381835898</v>
      </c>
      <c r="E5" s="66">
        <v>17.427253723144531</v>
      </c>
      <c r="F5" s="67">
        <f t="shared" si="0"/>
        <v>18.077022552490213</v>
      </c>
      <c r="G5" s="68" t="s">
        <v>35</v>
      </c>
      <c r="H5" s="66">
        <v>17.904833303222699</v>
      </c>
      <c r="I5" s="66">
        <v>17.743143081665039</v>
      </c>
      <c r="J5" s="69">
        <f t="shared" si="1"/>
        <v>17.823988192443871</v>
      </c>
      <c r="K5" s="69">
        <f>J5-F5</f>
        <v>-0.2530343600463425</v>
      </c>
      <c r="L5" s="69">
        <f t="shared" si="2"/>
        <v>-0.7608681725905021</v>
      </c>
      <c r="M5" s="67">
        <f t="shared" si="3"/>
        <v>1.694510025613357</v>
      </c>
      <c r="R5" s="7" t="s">
        <v>12</v>
      </c>
      <c r="S5" s="41">
        <f>STDEV(M3:M42)</f>
        <v>0.41249637770644709</v>
      </c>
      <c r="T5" s="31">
        <f>STDEV(M44:M81)</f>
        <v>0.89459603582308278</v>
      </c>
      <c r="W5" s="28"/>
      <c r="Y5" s="28"/>
      <c r="Z5" s="28"/>
      <c r="AC5" s="23"/>
    </row>
    <row r="6" spans="1:38" x14ac:dyDescent="0.35">
      <c r="A6" s="65" t="s">
        <v>18</v>
      </c>
      <c r="B6" s="66" t="s">
        <v>86</v>
      </c>
      <c r="C6" s="65" t="s">
        <v>9</v>
      </c>
      <c r="D6" s="66">
        <v>16.086071014404297</v>
      </c>
      <c r="E6" s="66">
        <v>17.61042022705</v>
      </c>
      <c r="F6" s="67">
        <f t="shared" si="0"/>
        <v>16.848245620727148</v>
      </c>
      <c r="G6" s="68" t="s">
        <v>35</v>
      </c>
      <c r="H6" s="66">
        <v>16.6609287261963</v>
      </c>
      <c r="I6" s="66">
        <v>16.254289627075199</v>
      </c>
      <c r="J6" s="69">
        <f t="shared" si="1"/>
        <v>16.457609176635749</v>
      </c>
      <c r="K6" s="69">
        <f>J6-F6</f>
        <v>-0.39063644409139897</v>
      </c>
      <c r="L6" s="69">
        <f t="shared" si="2"/>
        <v>-0.89847025663555857</v>
      </c>
      <c r="M6" s="67">
        <f t="shared" si="3"/>
        <v>1.8640883723599111</v>
      </c>
      <c r="R6" s="7" t="s">
        <v>13</v>
      </c>
      <c r="S6" s="7">
        <f>S5/SQRT(10)</f>
        <v>0.13044280801214755</v>
      </c>
      <c r="T6" s="7">
        <f>T5/SQRT(10)</f>
        <v>0.28289610589585257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 ht="12.5" customHeight="1" x14ac:dyDescent="0.35">
      <c r="A7" s="65" t="s">
        <v>19</v>
      </c>
      <c r="B7" s="66" t="s">
        <v>86</v>
      </c>
      <c r="C7" s="65" t="s">
        <v>9</v>
      </c>
      <c r="D7" s="66">
        <v>17.8977756500244</v>
      </c>
      <c r="E7" s="66">
        <v>16.65696144104</v>
      </c>
      <c r="F7" s="67">
        <f t="shared" si="0"/>
        <v>17.277368545532198</v>
      </c>
      <c r="G7" s="68" t="s">
        <v>35</v>
      </c>
      <c r="H7" s="66">
        <v>18.5358695973887</v>
      </c>
      <c r="I7" s="66">
        <v>17.928478242966801</v>
      </c>
      <c r="J7" s="69">
        <f t="shared" si="1"/>
        <v>18.23217392017775</v>
      </c>
      <c r="K7" s="69">
        <f>J7-F7</f>
        <v>0.95480537464555226</v>
      </c>
      <c r="L7" s="69">
        <f t="shared" si="2"/>
        <v>0.44697156210139266</v>
      </c>
      <c r="M7" s="67">
        <f t="shared" si="3"/>
        <v>0.73358113203511077</v>
      </c>
      <c r="R7" s="7" t="s">
        <v>14</v>
      </c>
      <c r="T7" s="31">
        <f>AVERAGE(K3:K42)</f>
        <v>0.5078338125441596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12.5" customHeight="1" x14ac:dyDescent="0.35">
      <c r="A8" s="65" t="s">
        <v>20</v>
      </c>
      <c r="B8" s="66" t="s">
        <v>86</v>
      </c>
      <c r="C8" s="65" t="s">
        <v>9</v>
      </c>
      <c r="D8" s="66">
        <v>16.8813800811768</v>
      </c>
      <c r="E8" s="66">
        <v>17.353179931640625</v>
      </c>
      <c r="F8" s="67">
        <f t="shared" ref="F8:F10" si="4">AVERAGE(D8:E8)</f>
        <v>17.117280006408713</v>
      </c>
      <c r="G8" s="68" t="s">
        <v>35</v>
      </c>
      <c r="H8" s="66">
        <v>17.8650130299072</v>
      </c>
      <c r="I8" s="66">
        <v>17.65252685546875</v>
      </c>
      <c r="J8" s="69">
        <f t="shared" ref="J8:J10" si="5">AVERAGE(H8:I8)</f>
        <v>17.758769942687977</v>
      </c>
      <c r="K8" s="69">
        <f>J8-F8</f>
        <v>0.64148993627926387</v>
      </c>
      <c r="L8" s="69">
        <f t="shared" si="2"/>
        <v>0.13365612373510427</v>
      </c>
      <c r="M8" s="67">
        <f t="shared" ref="M8:M10" si="6">2^-L8</f>
        <v>0.91151852144146395</v>
      </c>
      <c r="T8" s="31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38" ht="12.5" customHeight="1" x14ac:dyDescent="0.35">
      <c r="A9" s="65" t="s">
        <v>26</v>
      </c>
      <c r="B9" s="66" t="s">
        <v>86</v>
      </c>
      <c r="C9" s="65" t="s">
        <v>9</v>
      </c>
      <c r="D9" s="66">
        <v>16.597501754760742</v>
      </c>
      <c r="E9" s="66">
        <v>17.108963012695313</v>
      </c>
      <c r="F9" s="67">
        <f t="shared" si="4"/>
        <v>16.853232383728027</v>
      </c>
      <c r="G9" s="68" t="s">
        <v>35</v>
      </c>
      <c r="H9" s="66">
        <v>17.459114064706998</v>
      </c>
      <c r="I9" s="66">
        <v>17.205916451049799</v>
      </c>
      <c r="J9" s="69">
        <f t="shared" si="5"/>
        <v>17.332515257878399</v>
      </c>
      <c r="K9" s="69">
        <f>J9-F9</f>
        <v>0.47928287415037119</v>
      </c>
      <c r="L9" s="69">
        <f t="shared" si="2"/>
        <v>-2.8550938393788416E-2</v>
      </c>
      <c r="M9" s="67">
        <f t="shared" si="6"/>
        <v>1.0199871227381787</v>
      </c>
      <c r="T9" s="31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12.5" customHeight="1" x14ac:dyDescent="0.35">
      <c r="A10" s="65" t="s">
        <v>27</v>
      </c>
      <c r="B10" s="66" t="s">
        <v>86</v>
      </c>
      <c r="C10" s="65" t="s">
        <v>9</v>
      </c>
      <c r="D10" s="66">
        <v>17.271463394165</v>
      </c>
      <c r="E10" s="66">
        <v>16.2959594746562</v>
      </c>
      <c r="F10" s="67">
        <f t="shared" si="4"/>
        <v>16.783711434410598</v>
      </c>
      <c r="G10" s="68" t="s">
        <v>35</v>
      </c>
      <c r="H10" s="66">
        <v>17.697750091552699</v>
      </c>
      <c r="I10" s="66">
        <v>18.008134841918945</v>
      </c>
      <c r="J10" s="69">
        <f t="shared" si="5"/>
        <v>17.852942466735822</v>
      </c>
      <c r="K10" s="69">
        <f>J10-F10</f>
        <v>1.0692310323252237</v>
      </c>
      <c r="L10" s="69">
        <f t="shared" si="2"/>
        <v>0.56139721978106405</v>
      </c>
      <c r="M10" s="67">
        <f t="shared" si="6"/>
        <v>0.67764556035985424</v>
      </c>
      <c r="T10" s="31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x14ac:dyDescent="0.35">
      <c r="A11" s="65" t="s">
        <v>28</v>
      </c>
      <c r="B11" s="66" t="s">
        <v>86</v>
      </c>
      <c r="C11" s="65" t="s">
        <v>9</v>
      </c>
      <c r="D11" s="66">
        <v>16.979375839233398</v>
      </c>
      <c r="E11" s="66">
        <v>17.6637363433838</v>
      </c>
      <c r="F11" s="67">
        <f t="shared" si="0"/>
        <v>17.321556091308601</v>
      </c>
      <c r="G11" s="68" t="s">
        <v>35</v>
      </c>
      <c r="H11" s="66">
        <v>18.151088714599609</v>
      </c>
      <c r="I11" s="66">
        <v>18.626224517822301</v>
      </c>
      <c r="J11" s="69">
        <f t="shared" si="1"/>
        <v>18.388656616210955</v>
      </c>
      <c r="K11" s="69">
        <f>J11-F11</f>
        <v>1.0671005249023544</v>
      </c>
      <c r="L11" s="69">
        <f t="shared" si="2"/>
        <v>0.55926671235819481</v>
      </c>
      <c r="M11" s="67">
        <f t="shared" si="3"/>
        <v>0.6786470162445023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14.5" customHeight="1" x14ac:dyDescent="0.35">
      <c r="A12" s="65" t="s">
        <v>40</v>
      </c>
      <c r="B12" s="66" t="s">
        <v>86</v>
      </c>
      <c r="C12" s="65" t="s">
        <v>9</v>
      </c>
      <c r="D12" s="66">
        <v>17.271463394165</v>
      </c>
      <c r="E12" s="66">
        <v>16.2959594746562</v>
      </c>
      <c r="F12" s="67">
        <f t="shared" si="0"/>
        <v>16.783711434410598</v>
      </c>
      <c r="G12" s="68" t="s">
        <v>35</v>
      </c>
      <c r="H12" s="66">
        <v>17.697750091552699</v>
      </c>
      <c r="I12" s="66">
        <v>18.008134841918945</v>
      </c>
      <c r="J12" s="69">
        <f t="shared" si="1"/>
        <v>17.852942466735822</v>
      </c>
      <c r="K12" s="69">
        <f>J12-F12</f>
        <v>1.0692310323252237</v>
      </c>
      <c r="L12" s="69">
        <f t="shared" si="2"/>
        <v>0.56139721978106405</v>
      </c>
      <c r="M12" s="67">
        <f t="shared" si="3"/>
        <v>0.67764556035985424</v>
      </c>
      <c r="W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8" x14ac:dyDescent="0.35">
      <c r="A13" s="65" t="s">
        <v>41</v>
      </c>
      <c r="B13" s="66" t="s">
        <v>87</v>
      </c>
      <c r="C13" s="65" t="s">
        <v>9</v>
      </c>
      <c r="D13" s="66">
        <v>18.0826301574707</v>
      </c>
      <c r="E13" s="66">
        <v>18.942895889282202</v>
      </c>
      <c r="F13" s="67">
        <f t="shared" si="0"/>
        <v>18.512763023376451</v>
      </c>
      <c r="G13" s="68" t="s">
        <v>35</v>
      </c>
      <c r="H13" s="66">
        <v>18.480653262817398</v>
      </c>
      <c r="I13" s="66">
        <v>19.1017683936523</v>
      </c>
      <c r="J13" s="69">
        <f t="shared" si="1"/>
        <v>18.791210828234849</v>
      </c>
      <c r="K13" s="69">
        <f>J13-F13</f>
        <v>0.27844780485839848</v>
      </c>
      <c r="L13" s="69">
        <f t="shared" si="2"/>
        <v>-0.22938600768576112</v>
      </c>
      <c r="M13" s="67">
        <f t="shared" si="3"/>
        <v>1.1723359120750731</v>
      </c>
    </row>
    <row r="14" spans="1:38" ht="14.5" customHeight="1" x14ac:dyDescent="0.35">
      <c r="A14" s="65" t="s">
        <v>42</v>
      </c>
      <c r="B14" s="66" t="s">
        <v>87</v>
      </c>
      <c r="C14" s="65" t="s">
        <v>9</v>
      </c>
      <c r="D14" s="66">
        <v>18.006744384765625</v>
      </c>
      <c r="E14" s="66">
        <v>17.219333648681602</v>
      </c>
      <c r="F14" s="67">
        <f t="shared" si="0"/>
        <v>17.613039016723611</v>
      </c>
      <c r="G14" s="68" t="s">
        <v>35</v>
      </c>
      <c r="H14" s="66">
        <v>17.858676910400401</v>
      </c>
      <c r="I14" s="66">
        <v>18.762396136474599</v>
      </c>
      <c r="J14" s="69">
        <f t="shared" si="1"/>
        <v>18.310536523437499</v>
      </c>
      <c r="K14" s="69">
        <f>J14-F14</f>
        <v>0.69749750671388711</v>
      </c>
      <c r="L14" s="69">
        <f t="shared" si="2"/>
        <v>0.1896636941697275</v>
      </c>
      <c r="M14" s="67">
        <f t="shared" si="3"/>
        <v>0.87681009020236322</v>
      </c>
    </row>
    <row r="15" spans="1:38" ht="14.5" customHeight="1" x14ac:dyDescent="0.35">
      <c r="A15" s="65" t="s">
        <v>43</v>
      </c>
      <c r="B15" s="66" t="s">
        <v>87</v>
      </c>
      <c r="C15" s="65" t="s">
        <v>9</v>
      </c>
      <c r="D15" s="66">
        <v>16.0862710144043</v>
      </c>
      <c r="E15" s="66">
        <v>17.610720227049999</v>
      </c>
      <c r="F15" s="67">
        <f t="shared" ref="F15:F17" si="7">AVERAGE(D15:E15)</f>
        <v>16.848495620727149</v>
      </c>
      <c r="G15" s="68" t="s">
        <v>35</v>
      </c>
      <c r="H15" s="66">
        <v>16.661928726196301</v>
      </c>
      <c r="I15" s="66">
        <v>16.256289627075201</v>
      </c>
      <c r="J15" s="69">
        <f t="shared" si="1"/>
        <v>16.459109176635749</v>
      </c>
      <c r="K15" s="69">
        <f>J15-F15</f>
        <v>-0.38938644409140011</v>
      </c>
      <c r="L15" s="69">
        <f t="shared" si="2"/>
        <v>-0.89722025663555971</v>
      </c>
      <c r="M15" s="67">
        <f t="shared" si="3"/>
        <v>1.8624739623512296</v>
      </c>
    </row>
    <row r="16" spans="1:38" ht="14.5" customHeight="1" x14ac:dyDescent="0.35">
      <c r="A16" s="65" t="s">
        <v>44</v>
      </c>
      <c r="B16" s="66" t="s">
        <v>87</v>
      </c>
      <c r="C16" s="65" t="s">
        <v>9</v>
      </c>
      <c r="D16" s="66">
        <v>17.893775650024399</v>
      </c>
      <c r="E16" s="66">
        <v>16.656961451040001</v>
      </c>
      <c r="F16" s="67">
        <f t="shared" si="7"/>
        <v>17.2753685505322</v>
      </c>
      <c r="G16" s="68" t="s">
        <v>35</v>
      </c>
      <c r="H16" s="66">
        <v>18.545869598388698</v>
      </c>
      <c r="I16" s="66">
        <v>17.9286782409668</v>
      </c>
      <c r="J16" s="69">
        <f t="shared" si="1"/>
        <v>18.237273919677747</v>
      </c>
      <c r="K16" s="69">
        <f>J16-F16</f>
        <v>0.9619053691455477</v>
      </c>
      <c r="L16" s="69">
        <f t="shared" si="2"/>
        <v>0.45407155660138809</v>
      </c>
      <c r="M16" s="67">
        <f t="shared" si="3"/>
        <v>0.72997979797409784</v>
      </c>
    </row>
    <row r="17" spans="1:13" ht="14.5" customHeight="1" x14ac:dyDescent="0.35">
      <c r="A17" s="65" t="s">
        <v>45</v>
      </c>
      <c r="B17" s="66" t="s">
        <v>87</v>
      </c>
      <c r="C17" s="65" t="s">
        <v>9</v>
      </c>
      <c r="D17" s="66">
        <v>18.0826301574707</v>
      </c>
      <c r="E17" s="66">
        <v>18.942895889282202</v>
      </c>
      <c r="F17" s="67">
        <f t="shared" si="7"/>
        <v>18.512763023376451</v>
      </c>
      <c r="G17" s="68" t="s">
        <v>35</v>
      </c>
      <c r="H17" s="66">
        <v>18.480653262817398</v>
      </c>
      <c r="I17" s="66">
        <v>19.1017683936523</v>
      </c>
      <c r="J17" s="69">
        <f t="shared" ref="J17" si="8">AVERAGE(H17:I17)</f>
        <v>18.791210828234849</v>
      </c>
      <c r="K17" s="69">
        <f>J17-F17</f>
        <v>0.27844780485839848</v>
      </c>
      <c r="L17" s="69">
        <f t="shared" si="2"/>
        <v>-0.22938600768576112</v>
      </c>
      <c r="M17" s="67">
        <f t="shared" ref="M17" si="9">2^-L17</f>
        <v>1.1723359120750731</v>
      </c>
    </row>
    <row r="18" spans="1:13" ht="14.5" customHeight="1" x14ac:dyDescent="0.35">
      <c r="A18" s="65" t="s">
        <v>46</v>
      </c>
      <c r="B18" s="66" t="s">
        <v>87</v>
      </c>
      <c r="C18" s="65" t="s">
        <v>9</v>
      </c>
      <c r="D18" s="66">
        <v>16.881380081276799</v>
      </c>
      <c r="E18" s="66">
        <v>17.3533799316406</v>
      </c>
      <c r="F18" s="67">
        <f t="shared" si="0"/>
        <v>17.117380006458699</v>
      </c>
      <c r="G18" s="68" t="s">
        <v>35</v>
      </c>
      <c r="H18" s="66">
        <v>17.865015729907199</v>
      </c>
      <c r="I18" s="66">
        <v>17.6525268554687</v>
      </c>
      <c r="J18" s="69">
        <f t="shared" ref="J18:J37" si="10">AVERAGE(H18:I18)</f>
        <v>17.75877129268795</v>
      </c>
      <c r="K18" s="69">
        <f>J18-F18</f>
        <v>0.64139128622925057</v>
      </c>
      <c r="L18" s="69">
        <f t="shared" si="2"/>
        <v>0.13355747368509097</v>
      </c>
      <c r="M18" s="67">
        <f t="shared" ref="M18:M37" si="11">2^-L18</f>
        <v>0.9115808523011506</v>
      </c>
    </row>
    <row r="19" spans="1:13" ht="14.5" customHeight="1" x14ac:dyDescent="0.35">
      <c r="A19" s="65" t="s">
        <v>47</v>
      </c>
      <c r="B19" s="66" t="s">
        <v>87</v>
      </c>
      <c r="C19" s="65" t="s">
        <v>9</v>
      </c>
      <c r="D19" s="66">
        <v>16.597601754760699</v>
      </c>
      <c r="E19" s="66">
        <v>17.1089630726953</v>
      </c>
      <c r="F19" s="67">
        <f t="shared" si="0"/>
        <v>16.853282413728</v>
      </c>
      <c r="G19" s="68" t="s">
        <v>35</v>
      </c>
      <c r="H19" s="66">
        <v>17.459214074706999</v>
      </c>
      <c r="I19" s="66">
        <v>17.205915451049801</v>
      </c>
      <c r="J19" s="69">
        <f t="shared" si="10"/>
        <v>17.332564762878398</v>
      </c>
      <c r="K19" s="69">
        <f>J19-F19</f>
        <v>0.4792823491503988</v>
      </c>
      <c r="L19" s="69">
        <f t="shared" si="2"/>
        <v>-2.8551463393760801E-2</v>
      </c>
      <c r="M19" s="67">
        <f t="shared" si="11"/>
        <v>1.0199874939138558</v>
      </c>
    </row>
    <row r="20" spans="1:13" ht="14.5" customHeight="1" x14ac:dyDescent="0.35">
      <c r="A20" s="65" t="s">
        <v>48</v>
      </c>
      <c r="B20" s="66" t="s">
        <v>87</v>
      </c>
      <c r="C20" s="65" t="s">
        <v>9</v>
      </c>
      <c r="D20" s="66">
        <v>18.726891381835902</v>
      </c>
      <c r="E20" s="66">
        <v>17.4272537331445</v>
      </c>
      <c r="F20" s="67">
        <f t="shared" si="0"/>
        <v>18.077072557490201</v>
      </c>
      <c r="G20" s="68" t="s">
        <v>35</v>
      </c>
      <c r="H20" s="66">
        <v>17.904823303222656</v>
      </c>
      <c r="I20" s="66">
        <v>17.744143081665001</v>
      </c>
      <c r="J20" s="69">
        <f t="shared" si="10"/>
        <v>17.824483192443829</v>
      </c>
      <c r="K20" s="69">
        <f>J20-F20</f>
        <v>-0.25258936504637219</v>
      </c>
      <c r="L20" s="69">
        <f t="shared" si="2"/>
        <v>-0.7604231775905318</v>
      </c>
      <c r="M20" s="67">
        <f t="shared" si="11"/>
        <v>1.6939874396285322</v>
      </c>
    </row>
    <row r="21" spans="1:13" ht="14.5" customHeight="1" x14ac:dyDescent="0.35">
      <c r="A21" s="65" t="s">
        <v>49</v>
      </c>
      <c r="B21" s="66" t="s">
        <v>87</v>
      </c>
      <c r="C21" s="65" t="s">
        <v>9</v>
      </c>
      <c r="D21" s="66">
        <v>16.0862710144043</v>
      </c>
      <c r="E21" s="66">
        <v>17.610720227049999</v>
      </c>
      <c r="F21" s="67">
        <f t="shared" si="0"/>
        <v>16.848495620727149</v>
      </c>
      <c r="G21" s="68" t="s">
        <v>35</v>
      </c>
      <c r="H21" s="66">
        <v>16.661928726196301</v>
      </c>
      <c r="I21" s="66">
        <v>16.256289627075201</v>
      </c>
      <c r="J21" s="69">
        <f t="shared" si="10"/>
        <v>16.459109176635749</v>
      </c>
      <c r="K21" s="69">
        <f>J21-F21</f>
        <v>-0.38938644409140011</v>
      </c>
      <c r="L21" s="69">
        <f t="shared" si="2"/>
        <v>-0.89722025663555971</v>
      </c>
      <c r="M21" s="67">
        <f t="shared" si="11"/>
        <v>1.8624739623512296</v>
      </c>
    </row>
    <row r="22" spans="1:13" ht="14.5" customHeight="1" x14ac:dyDescent="0.35">
      <c r="A22" s="65" t="s">
        <v>50</v>
      </c>
      <c r="B22" s="66" t="s">
        <v>87</v>
      </c>
      <c r="C22" s="65" t="s">
        <v>9</v>
      </c>
      <c r="D22" s="66">
        <v>17.893775650024399</v>
      </c>
      <c r="E22" s="66">
        <v>16.656961451040001</v>
      </c>
      <c r="F22" s="67">
        <f t="shared" si="0"/>
        <v>17.2753685505322</v>
      </c>
      <c r="G22" s="68" t="s">
        <v>35</v>
      </c>
      <c r="H22" s="66">
        <v>18.545869598388698</v>
      </c>
      <c r="I22" s="66">
        <v>17.9286782409668</v>
      </c>
      <c r="J22" s="69">
        <f t="shared" si="10"/>
        <v>18.237273919677747</v>
      </c>
      <c r="K22" s="69">
        <f>J22-F22</f>
        <v>0.9619053691455477</v>
      </c>
      <c r="L22" s="69">
        <f t="shared" si="2"/>
        <v>0.45407155660138809</v>
      </c>
      <c r="M22" s="67">
        <f t="shared" si="11"/>
        <v>0.72997979797409784</v>
      </c>
    </row>
    <row r="23" spans="1:13" ht="14.5" customHeight="1" x14ac:dyDescent="0.35">
      <c r="A23" s="65" t="s">
        <v>51</v>
      </c>
      <c r="B23" s="66" t="s">
        <v>88</v>
      </c>
      <c r="C23" s="65" t="s">
        <v>9</v>
      </c>
      <c r="D23" s="66">
        <v>16.975375839233401</v>
      </c>
      <c r="E23" s="66">
        <v>17.673736343383801</v>
      </c>
      <c r="F23" s="67">
        <f t="shared" si="0"/>
        <v>17.324556091308601</v>
      </c>
      <c r="G23" s="68" t="s">
        <v>35</v>
      </c>
      <c r="H23" s="66">
        <v>18.1520887145996</v>
      </c>
      <c r="I23" s="66">
        <v>18.6262244178223</v>
      </c>
      <c r="J23" s="69">
        <f t="shared" si="10"/>
        <v>18.38915656621095</v>
      </c>
      <c r="K23" s="69">
        <f>J23-F23</f>
        <v>1.064600474902349</v>
      </c>
      <c r="L23" s="69">
        <f t="shared" si="2"/>
        <v>0.55676666235818939</v>
      </c>
      <c r="M23" s="67">
        <f t="shared" si="11"/>
        <v>0.67982406499025072</v>
      </c>
    </row>
    <row r="24" spans="1:13" ht="14.5" customHeight="1" x14ac:dyDescent="0.35">
      <c r="A24" s="65" t="s">
        <v>52</v>
      </c>
      <c r="B24" s="66" t="s">
        <v>88</v>
      </c>
      <c r="C24" s="65" t="s">
        <v>9</v>
      </c>
      <c r="D24" s="66">
        <v>17.271363394165</v>
      </c>
      <c r="E24" s="66">
        <v>16.296959472656201</v>
      </c>
      <c r="F24" s="67">
        <f t="shared" si="0"/>
        <v>16.784161433410603</v>
      </c>
      <c r="G24" s="68" t="s">
        <v>35</v>
      </c>
      <c r="H24" s="66">
        <v>17.6987500915527</v>
      </c>
      <c r="I24" s="66">
        <v>18.018134841918901</v>
      </c>
      <c r="J24" s="69">
        <f t="shared" si="10"/>
        <v>17.858442466735802</v>
      </c>
      <c r="K24" s="69">
        <f>J24-F24</f>
        <v>1.0742810333251995</v>
      </c>
      <c r="L24" s="69">
        <f t="shared" si="2"/>
        <v>0.56644722078103993</v>
      </c>
      <c r="M24" s="67">
        <f t="shared" si="11"/>
        <v>0.67527768061050097</v>
      </c>
    </row>
    <row r="25" spans="1:13" ht="14.5" customHeight="1" x14ac:dyDescent="0.35">
      <c r="A25" s="65" t="s">
        <v>53</v>
      </c>
      <c r="B25" s="66" t="s">
        <v>88</v>
      </c>
      <c r="C25" s="65" t="s">
        <v>9</v>
      </c>
      <c r="D25" s="66">
        <v>18.084630157470698</v>
      </c>
      <c r="E25" s="66">
        <v>18.943895889282199</v>
      </c>
      <c r="F25" s="67">
        <f t="shared" si="0"/>
        <v>18.514263023376451</v>
      </c>
      <c r="G25" s="68" t="s">
        <v>35</v>
      </c>
      <c r="H25" s="66">
        <v>18.480654762817402</v>
      </c>
      <c r="I25" s="66">
        <v>19.1017684836523</v>
      </c>
      <c r="J25" s="69">
        <f t="shared" si="10"/>
        <v>18.791211623234851</v>
      </c>
      <c r="K25" s="69">
        <f>J25-F25</f>
        <v>0.27694859985840026</v>
      </c>
      <c r="L25" s="69">
        <f t="shared" si="2"/>
        <v>-0.23088521268575934</v>
      </c>
      <c r="M25" s="67">
        <f t="shared" si="11"/>
        <v>1.1735548012618782</v>
      </c>
    </row>
    <row r="26" spans="1:13" ht="14.5" customHeight="1" x14ac:dyDescent="0.35">
      <c r="A26" s="65" t="s">
        <v>54</v>
      </c>
      <c r="B26" s="66" t="s">
        <v>88</v>
      </c>
      <c r="C26" s="65" t="s">
        <v>9</v>
      </c>
      <c r="D26" s="66">
        <v>18.016744384765602</v>
      </c>
      <c r="E26" s="66">
        <v>17.2198336486816</v>
      </c>
      <c r="F26" s="67">
        <f t="shared" si="0"/>
        <v>17.618289016723601</v>
      </c>
      <c r="G26" s="68" t="s">
        <v>35</v>
      </c>
      <c r="H26" s="66">
        <v>17.868676910400399</v>
      </c>
      <c r="I26" s="66">
        <v>18.761196136474609</v>
      </c>
      <c r="J26" s="69">
        <f t="shared" si="10"/>
        <v>18.314936523437503</v>
      </c>
      <c r="K26" s="69">
        <f>J26-F26</f>
        <v>0.69664750671390152</v>
      </c>
      <c r="L26" s="69">
        <f t="shared" si="2"/>
        <v>0.18881369416974192</v>
      </c>
      <c r="M26" s="67">
        <f t="shared" si="11"/>
        <v>0.87732683709023074</v>
      </c>
    </row>
    <row r="27" spans="1:13" ht="14.5" customHeight="1" x14ac:dyDescent="0.35">
      <c r="A27" s="65" t="s">
        <v>55</v>
      </c>
      <c r="B27" s="66" t="s">
        <v>88</v>
      </c>
      <c r="C27" s="65" t="s">
        <v>9</v>
      </c>
      <c r="D27" s="66">
        <v>16.085071014404299</v>
      </c>
      <c r="E27" s="66">
        <v>17.610420327050001</v>
      </c>
      <c r="F27" s="67">
        <f t="shared" ref="F27:F28" si="12">AVERAGE(D27:E27)</f>
        <v>16.84774567072715</v>
      </c>
      <c r="G27" s="68" t="s">
        <v>35</v>
      </c>
      <c r="H27" s="66">
        <v>16.6609287281963</v>
      </c>
      <c r="I27" s="66">
        <v>16.2642896270752</v>
      </c>
      <c r="J27" s="69">
        <f t="shared" ref="J27:J28" si="13">AVERAGE(H27:I27)</f>
        <v>16.462609177635748</v>
      </c>
      <c r="K27" s="69">
        <f>J27-F27</f>
        <v>-0.38513649309140163</v>
      </c>
      <c r="L27" s="69">
        <f t="shared" si="2"/>
        <v>-0.89297030563556123</v>
      </c>
      <c r="M27" s="67">
        <f t="shared" ref="M27:M28" si="14">2^-L27</f>
        <v>1.8569954824899015</v>
      </c>
    </row>
    <row r="28" spans="1:13" ht="14.5" customHeight="1" x14ac:dyDescent="0.35">
      <c r="A28" s="65" t="s">
        <v>56</v>
      </c>
      <c r="B28" s="66" t="s">
        <v>88</v>
      </c>
      <c r="C28" s="65" t="s">
        <v>9</v>
      </c>
      <c r="D28" s="66">
        <v>18.084630157470698</v>
      </c>
      <c r="E28" s="66">
        <v>18.943895889282199</v>
      </c>
      <c r="F28" s="67">
        <f t="shared" si="12"/>
        <v>18.514263023376451</v>
      </c>
      <c r="G28" s="68" t="s">
        <v>35</v>
      </c>
      <c r="H28" s="66">
        <v>18.480654762817402</v>
      </c>
      <c r="I28" s="66">
        <v>19.1017684836523</v>
      </c>
      <c r="J28" s="69">
        <f t="shared" si="13"/>
        <v>18.791211623234851</v>
      </c>
      <c r="K28" s="69">
        <f>J28-F28</f>
        <v>0.27694859985840026</v>
      </c>
      <c r="L28" s="69">
        <f t="shared" si="2"/>
        <v>-0.23088521268575934</v>
      </c>
      <c r="M28" s="67">
        <f t="shared" si="14"/>
        <v>1.1735548012618782</v>
      </c>
    </row>
    <row r="29" spans="1:13" ht="14.5" customHeight="1" x14ac:dyDescent="0.35">
      <c r="A29" s="65" t="s">
        <v>57</v>
      </c>
      <c r="B29" s="66" t="s">
        <v>88</v>
      </c>
      <c r="C29" s="65" t="s">
        <v>9</v>
      </c>
      <c r="D29" s="66">
        <v>16.887380081176801</v>
      </c>
      <c r="E29" s="66">
        <v>17.353179231640599</v>
      </c>
      <c r="F29" s="67">
        <f t="shared" si="0"/>
        <v>17.120279656408698</v>
      </c>
      <c r="G29" s="68" t="s">
        <v>35</v>
      </c>
      <c r="H29" s="66">
        <v>17.865015029907227</v>
      </c>
      <c r="I29" s="66">
        <v>17.654526855468699</v>
      </c>
      <c r="J29" s="69">
        <f t="shared" si="10"/>
        <v>17.759770942687965</v>
      </c>
      <c r="K29" s="69">
        <f>J29-F29</f>
        <v>0.63949128627926655</v>
      </c>
      <c r="L29" s="69">
        <f t="shared" si="2"/>
        <v>0.13165747373510694</v>
      </c>
      <c r="M29" s="67">
        <f t="shared" si="11"/>
        <v>0.91278217658118999</v>
      </c>
    </row>
    <row r="30" spans="1:13" ht="14.5" customHeight="1" x14ac:dyDescent="0.35">
      <c r="A30" s="65" t="s">
        <v>58</v>
      </c>
      <c r="B30" s="66" t="s">
        <v>88</v>
      </c>
      <c r="C30" s="65" t="s">
        <v>9</v>
      </c>
      <c r="D30" s="66">
        <v>16.598501754760701</v>
      </c>
      <c r="E30" s="66">
        <v>17.1089630126943</v>
      </c>
      <c r="F30" s="67">
        <f t="shared" si="0"/>
        <v>16.8537323837275</v>
      </c>
      <c r="G30" s="68" t="s">
        <v>35</v>
      </c>
      <c r="H30" s="66">
        <v>17.459114074707031</v>
      </c>
      <c r="I30" s="66">
        <v>17.135915451049801</v>
      </c>
      <c r="J30" s="69">
        <f t="shared" si="10"/>
        <v>17.297514762878414</v>
      </c>
      <c r="K30" s="69">
        <f>J30-F30</f>
        <v>0.4437823791509139</v>
      </c>
      <c r="L30" s="69">
        <f t="shared" si="2"/>
        <v>-6.4051433393245705E-2</v>
      </c>
      <c r="M30" s="67">
        <f t="shared" si="11"/>
        <v>1.0453973689099263</v>
      </c>
    </row>
    <row r="31" spans="1:13" ht="14.5" customHeight="1" x14ac:dyDescent="0.35">
      <c r="A31" s="65" t="s">
        <v>59</v>
      </c>
      <c r="B31" s="66" t="s">
        <v>88</v>
      </c>
      <c r="C31" s="65" t="s">
        <v>9</v>
      </c>
      <c r="D31" s="66">
        <v>18.7277913818359</v>
      </c>
      <c r="E31" s="66">
        <v>17.427253723244501</v>
      </c>
      <c r="F31" s="67">
        <f t="shared" si="0"/>
        <v>18.077522552540202</v>
      </c>
      <c r="G31" s="68" t="s">
        <v>35</v>
      </c>
      <c r="H31" s="66">
        <v>17.924823303222698</v>
      </c>
      <c r="I31" s="66">
        <v>17.743183081664998</v>
      </c>
      <c r="J31" s="69">
        <f t="shared" si="10"/>
        <v>17.834003192443848</v>
      </c>
      <c r="K31" s="69">
        <f>J31-F31</f>
        <v>-0.24351936009635367</v>
      </c>
      <c r="L31" s="69">
        <f t="shared" si="2"/>
        <v>-0.75135317264051327</v>
      </c>
      <c r="M31" s="67">
        <f t="shared" si="11"/>
        <v>1.6833710044005057</v>
      </c>
    </row>
    <row r="32" spans="1:13" ht="14.5" customHeight="1" x14ac:dyDescent="0.35">
      <c r="A32" s="65" t="s">
        <v>60</v>
      </c>
      <c r="B32" s="66" t="s">
        <v>88</v>
      </c>
      <c r="C32" s="65" t="s">
        <v>9</v>
      </c>
      <c r="D32" s="66">
        <v>16.085071014404299</v>
      </c>
      <c r="E32" s="66">
        <v>17.610420327050001</v>
      </c>
      <c r="F32" s="67">
        <f t="shared" si="0"/>
        <v>16.84774567072715</v>
      </c>
      <c r="G32" s="68" t="s">
        <v>35</v>
      </c>
      <c r="H32" s="66">
        <v>16.6609287281963</v>
      </c>
      <c r="I32" s="66">
        <v>16.2642896270752</v>
      </c>
      <c r="J32" s="69">
        <f t="shared" si="10"/>
        <v>16.462609177635748</v>
      </c>
      <c r="K32" s="69">
        <f>J32-F32</f>
        <v>-0.38513649309140163</v>
      </c>
      <c r="L32" s="69">
        <f t="shared" si="2"/>
        <v>-0.89297030563556123</v>
      </c>
      <c r="M32" s="67">
        <f t="shared" si="11"/>
        <v>1.8569954824899015</v>
      </c>
    </row>
    <row r="33" spans="1:26" ht="14.5" customHeight="1" x14ac:dyDescent="0.35">
      <c r="A33" s="65" t="s">
        <v>91</v>
      </c>
      <c r="B33" s="66" t="s">
        <v>89</v>
      </c>
      <c r="C33" s="65" t="s">
        <v>9</v>
      </c>
      <c r="D33" s="66">
        <v>17.897774650024399</v>
      </c>
      <c r="E33" s="66">
        <v>16.65696144304</v>
      </c>
      <c r="F33" s="67">
        <f t="shared" si="0"/>
        <v>17.277368046532199</v>
      </c>
      <c r="G33" s="68" t="s">
        <v>35</v>
      </c>
      <c r="H33" s="66">
        <v>18.535869598388672</v>
      </c>
      <c r="I33" s="66">
        <v>17.928478240966797</v>
      </c>
      <c r="J33" s="69">
        <f t="shared" si="10"/>
        <v>18.232173919677734</v>
      </c>
      <c r="K33" s="69">
        <f>J33-F33</f>
        <v>0.95480587314553489</v>
      </c>
      <c r="L33" s="69">
        <f t="shared" si="2"/>
        <v>0.44697206060137529</v>
      </c>
      <c r="M33" s="67">
        <f t="shared" si="11"/>
        <v>0.73358087855803633</v>
      </c>
    </row>
    <row r="34" spans="1:26" ht="14.5" customHeight="1" x14ac:dyDescent="0.35">
      <c r="A34" s="65" t="s">
        <v>92</v>
      </c>
      <c r="B34" s="66" t="s">
        <v>89</v>
      </c>
      <c r="C34" s="65" t="s">
        <v>9</v>
      </c>
      <c r="D34" s="66">
        <v>16.9893758392334</v>
      </c>
      <c r="E34" s="66">
        <v>17.663736343683802</v>
      </c>
      <c r="F34" s="67">
        <f t="shared" ref="F34:F42" si="15">AVERAGE(D34:E34)</f>
        <v>17.326556091458599</v>
      </c>
      <c r="G34" s="68" t="s">
        <v>35</v>
      </c>
      <c r="H34" s="66">
        <v>18.251088734599598</v>
      </c>
      <c r="I34" s="66">
        <v>18.5262245178223</v>
      </c>
      <c r="J34" s="69">
        <f t="shared" si="10"/>
        <v>18.388656626210949</v>
      </c>
      <c r="K34" s="69">
        <f>J34-F34</f>
        <v>1.06210053475235</v>
      </c>
      <c r="L34" s="69">
        <f t="shared" si="2"/>
        <v>0.5542667222081904</v>
      </c>
      <c r="M34" s="67">
        <f t="shared" si="11"/>
        <v>0.68100310336208114</v>
      </c>
    </row>
    <row r="35" spans="1:26" ht="14.5" customHeight="1" x14ac:dyDescent="0.35">
      <c r="A35" s="65" t="s">
        <v>93</v>
      </c>
      <c r="B35" s="66" t="s">
        <v>89</v>
      </c>
      <c r="C35" s="65" t="s">
        <v>9</v>
      </c>
      <c r="D35" s="66">
        <v>17.571463394165001</v>
      </c>
      <c r="E35" s="66">
        <v>16.005959472656201</v>
      </c>
      <c r="F35" s="67">
        <f t="shared" si="15"/>
        <v>16.788711433410601</v>
      </c>
      <c r="G35" s="68" t="s">
        <v>35</v>
      </c>
      <c r="H35" s="66">
        <v>17.697650091552699</v>
      </c>
      <c r="I35" s="66">
        <v>18.0182348419189</v>
      </c>
      <c r="J35" s="69">
        <f t="shared" si="10"/>
        <v>17.8579424667358</v>
      </c>
      <c r="K35" s="69">
        <f>J35-F35</f>
        <v>1.0692310333251989</v>
      </c>
      <c r="L35" s="69">
        <f t="shared" si="2"/>
        <v>0.56139722078103926</v>
      </c>
      <c r="M35" s="67">
        <f t="shared" si="11"/>
        <v>0.67764555989015773</v>
      </c>
    </row>
    <row r="36" spans="1:26" ht="14.5" customHeight="1" x14ac:dyDescent="0.35">
      <c r="A36" s="65" t="s">
        <v>94</v>
      </c>
      <c r="B36" s="66" t="s">
        <v>89</v>
      </c>
      <c r="C36" s="65" t="s">
        <v>9</v>
      </c>
      <c r="D36" s="66">
        <v>18.083630157470701</v>
      </c>
      <c r="E36" s="66">
        <v>18.942895898282199</v>
      </c>
      <c r="F36" s="67">
        <f t="shared" si="15"/>
        <v>18.513263027876448</v>
      </c>
      <c r="G36" s="68" t="s">
        <v>35</v>
      </c>
      <c r="H36" s="66">
        <v>18.480453762817401</v>
      </c>
      <c r="I36" s="66">
        <v>19.102768493652299</v>
      </c>
      <c r="J36" s="69">
        <f t="shared" si="10"/>
        <v>18.791611128234848</v>
      </c>
      <c r="K36" s="69">
        <f>J36-F36</f>
        <v>0.27834810035840007</v>
      </c>
      <c r="L36" s="69">
        <f t="shared" si="2"/>
        <v>-0.22948571218575953</v>
      </c>
      <c r="M36" s="67">
        <f t="shared" si="11"/>
        <v>1.1724169348842972</v>
      </c>
    </row>
    <row r="37" spans="1:26" ht="14.5" customHeight="1" x14ac:dyDescent="0.35">
      <c r="A37" s="65" t="s">
        <v>95</v>
      </c>
      <c r="B37" s="66" t="s">
        <v>89</v>
      </c>
      <c r="C37" s="65" t="s">
        <v>9</v>
      </c>
      <c r="D37" s="66">
        <v>18.001744384765601</v>
      </c>
      <c r="E37" s="66">
        <v>17.219333647681601</v>
      </c>
      <c r="F37" s="67">
        <f t="shared" si="15"/>
        <v>17.610539016223601</v>
      </c>
      <c r="G37" s="68" t="s">
        <v>35</v>
      </c>
      <c r="H37" s="66">
        <v>17.8486769104004</v>
      </c>
      <c r="I37" s="66">
        <v>18.821196136474601</v>
      </c>
      <c r="J37" s="69">
        <f t="shared" si="10"/>
        <v>18.334936523437499</v>
      </c>
      <c r="K37" s="69">
        <f>J37-F37</f>
        <v>0.72439750721389728</v>
      </c>
      <c r="L37" s="69">
        <f t="shared" si="2"/>
        <v>0.21656369466973768</v>
      </c>
      <c r="M37" s="67">
        <f t="shared" si="11"/>
        <v>0.86061286107949364</v>
      </c>
    </row>
    <row r="38" spans="1:26" ht="14.5" customHeight="1" x14ac:dyDescent="0.35">
      <c r="A38" s="65" t="s">
        <v>96</v>
      </c>
      <c r="B38" s="66" t="s">
        <v>89</v>
      </c>
      <c r="C38" s="65" t="s">
        <v>9</v>
      </c>
      <c r="D38" s="66">
        <v>16.979475839233402</v>
      </c>
      <c r="E38" s="66">
        <v>17.663936343383799</v>
      </c>
      <c r="F38" s="67">
        <f t="shared" si="15"/>
        <v>17.321706091308599</v>
      </c>
      <c r="G38" s="68" t="s">
        <v>35</v>
      </c>
      <c r="H38" s="66">
        <v>18.151088714799599</v>
      </c>
      <c r="I38" s="66">
        <v>18.6262247178223</v>
      </c>
      <c r="J38" s="69">
        <f>AVERAGE(H38:I38)</f>
        <v>18.388656716310948</v>
      </c>
      <c r="K38" s="69">
        <f>J38-F38</f>
        <v>1.0669506250023488</v>
      </c>
      <c r="L38" s="69">
        <f t="shared" si="2"/>
        <v>0.55911681245818923</v>
      </c>
      <c r="M38" s="67">
        <f>2^-L38</f>
        <v>0.67871753316050909</v>
      </c>
    </row>
    <row r="39" spans="1:26" ht="14.5" customHeight="1" x14ac:dyDescent="0.35">
      <c r="A39" s="65" t="s">
        <v>97</v>
      </c>
      <c r="B39" s="66" t="s">
        <v>89</v>
      </c>
      <c r="C39" s="65" t="s">
        <v>9</v>
      </c>
      <c r="D39" s="66">
        <v>17.571463394165001</v>
      </c>
      <c r="E39" s="66">
        <v>16.005959472656201</v>
      </c>
      <c r="F39" s="67">
        <f t="shared" ref="F39" si="16">AVERAGE(D39:E39)</f>
        <v>16.788711433410601</v>
      </c>
      <c r="G39" s="68" t="s">
        <v>35</v>
      </c>
      <c r="H39" s="66">
        <v>17.697650091552699</v>
      </c>
      <c r="I39" s="66">
        <v>18.0182348419189</v>
      </c>
      <c r="J39" s="69">
        <f t="shared" ref="J39" si="17">AVERAGE(H39:I39)</f>
        <v>17.8579424667358</v>
      </c>
      <c r="K39" s="69">
        <f>J39-F39</f>
        <v>1.0692310333251989</v>
      </c>
      <c r="L39" s="69">
        <f t="shared" si="2"/>
        <v>0.56139722078103926</v>
      </c>
      <c r="M39" s="67">
        <f t="shared" ref="M39" si="18">2^-L39</f>
        <v>0.67764555989015773</v>
      </c>
    </row>
    <row r="40" spans="1:26" ht="14.5" customHeight="1" x14ac:dyDescent="0.35">
      <c r="A40" s="65" t="s">
        <v>98</v>
      </c>
      <c r="B40" s="66" t="s">
        <v>89</v>
      </c>
      <c r="C40" s="65" t="s">
        <v>9</v>
      </c>
      <c r="D40" s="66">
        <v>18.172630157470699</v>
      </c>
      <c r="E40" s="66">
        <v>18.972895889282199</v>
      </c>
      <c r="F40" s="67">
        <f t="shared" ref="F40" si="19">AVERAGE(D40:E40)</f>
        <v>18.572763023376449</v>
      </c>
      <c r="G40" s="68" t="s">
        <v>35</v>
      </c>
      <c r="H40" s="66">
        <v>18.480653762817401</v>
      </c>
      <c r="I40" s="66">
        <v>19.101768493652344</v>
      </c>
      <c r="J40" s="69">
        <f>AVERAGE(H40:I40)</f>
        <v>18.79121112823487</v>
      </c>
      <c r="K40" s="69">
        <f>J40-F40</f>
        <v>0.21844810485842103</v>
      </c>
      <c r="L40" s="69">
        <f t="shared" si="2"/>
        <v>-0.28938570768573857</v>
      </c>
      <c r="M40" s="67">
        <f>2^-L40</f>
        <v>1.2221197944099986</v>
      </c>
    </row>
    <row r="41" spans="1:26" ht="14.5" customHeight="1" x14ac:dyDescent="0.35">
      <c r="A41" s="65" t="s">
        <v>99</v>
      </c>
      <c r="B41" s="66" t="s">
        <v>89</v>
      </c>
      <c r="C41" s="65" t="s">
        <v>9</v>
      </c>
      <c r="D41" s="66">
        <v>17.271473394165</v>
      </c>
      <c r="E41" s="66">
        <v>16.2959594726562</v>
      </c>
      <c r="F41" s="67">
        <f t="shared" si="15"/>
        <v>16.7837164334106</v>
      </c>
      <c r="G41" s="68" t="s">
        <v>35</v>
      </c>
      <c r="H41" s="66">
        <v>17.6927500915527</v>
      </c>
      <c r="I41" s="66">
        <v>18.208134841918898</v>
      </c>
      <c r="J41" s="69">
        <f>AVERAGE(H41:I41)</f>
        <v>17.950442466735801</v>
      </c>
      <c r="K41" s="69">
        <f>J41-F41</f>
        <v>1.166726033325201</v>
      </c>
      <c r="L41" s="69">
        <f t="shared" si="2"/>
        <v>0.65889222078104137</v>
      </c>
      <c r="M41" s="67">
        <f>2^-L41</f>
        <v>0.63336444176399742</v>
      </c>
    </row>
    <row r="42" spans="1:26" ht="14.5" customHeight="1" x14ac:dyDescent="0.35">
      <c r="A42" s="65" t="s">
        <v>100</v>
      </c>
      <c r="B42" s="66" t="s">
        <v>89</v>
      </c>
      <c r="C42" s="65" t="s">
        <v>9</v>
      </c>
      <c r="D42" s="66">
        <v>18.172630157470699</v>
      </c>
      <c r="E42" s="66">
        <v>18.972895889282199</v>
      </c>
      <c r="F42" s="67">
        <f t="shared" si="15"/>
        <v>18.572763023376449</v>
      </c>
      <c r="G42" s="68" t="s">
        <v>35</v>
      </c>
      <c r="H42" s="66">
        <v>18.480653762817401</v>
      </c>
      <c r="I42" s="66">
        <v>19.101768493652344</v>
      </c>
      <c r="J42" s="69">
        <f>AVERAGE(H42:I42)</f>
        <v>18.79121112823487</v>
      </c>
      <c r="K42" s="69">
        <f>J42-F42</f>
        <v>0.21844810485842103</v>
      </c>
      <c r="L42" s="69">
        <f t="shared" si="2"/>
        <v>-0.28938570768573857</v>
      </c>
      <c r="M42" s="67">
        <f>2^-L42</f>
        <v>1.2221197944099986</v>
      </c>
    </row>
    <row r="43" spans="1:26" ht="14.5" customHeight="1" x14ac:dyDescent="0.35">
      <c r="A43" s="65"/>
      <c r="B43" s="66"/>
      <c r="C43" s="65"/>
      <c r="D43" s="66"/>
      <c r="E43" s="66"/>
      <c r="F43" s="67"/>
      <c r="G43" s="68"/>
      <c r="H43" s="66"/>
      <c r="I43" s="66"/>
      <c r="J43" s="69"/>
      <c r="K43" s="69"/>
      <c r="L43" s="69"/>
      <c r="M43" s="67"/>
    </row>
    <row r="44" spans="1:26" x14ac:dyDescent="0.35">
      <c r="A44" s="65" t="s">
        <v>11</v>
      </c>
      <c r="B44" s="66" t="s">
        <v>86</v>
      </c>
      <c r="C44" s="65" t="s">
        <v>9</v>
      </c>
      <c r="D44" s="66">
        <v>16.745859200439501</v>
      </c>
      <c r="E44" s="66">
        <v>17.113723754882798</v>
      </c>
      <c r="F44" s="67">
        <f t="shared" ref="F44:F55" si="20">AVERAGE(D44:E44)</f>
        <v>16.929791477661148</v>
      </c>
      <c r="G44" s="68" t="s">
        <v>35</v>
      </c>
      <c r="H44" s="66">
        <v>17.939782188964799</v>
      </c>
      <c r="I44" s="66">
        <v>16.642526855468699</v>
      </c>
      <c r="J44" s="69">
        <f t="shared" ref="J44:J81" si="21">AVERAGE(H44:I44)</f>
        <v>17.29115452221675</v>
      </c>
      <c r="K44" s="69">
        <f>J44-F44</f>
        <v>0.36136304455560264</v>
      </c>
      <c r="L44" s="69">
        <f t="shared" ref="L44:L83" si="22">K44-$T$7</f>
        <v>-0.14647076798855696</v>
      </c>
      <c r="M44" s="67">
        <f t="shared" ref="M44:M55" si="23">2^-L44</f>
        <v>1.1068584748235775</v>
      </c>
      <c r="O44" s="30"/>
      <c r="Y44" s="28"/>
      <c r="Z44" s="28"/>
    </row>
    <row r="45" spans="1:26" x14ac:dyDescent="0.35">
      <c r="A45" s="65" t="s">
        <v>21</v>
      </c>
      <c r="B45" s="66" t="s">
        <v>86</v>
      </c>
      <c r="C45" s="65" t="s">
        <v>9</v>
      </c>
      <c r="D45" s="66">
        <v>16.627331597900401</v>
      </c>
      <c r="E45" s="66">
        <v>17.2905504419336</v>
      </c>
      <c r="F45" s="67">
        <f t="shared" si="20"/>
        <v>16.958941019916999</v>
      </c>
      <c r="G45" s="68" t="s">
        <v>35</v>
      </c>
      <c r="H45" s="66">
        <v>17.249090423584001</v>
      </c>
      <c r="I45" s="66">
        <v>18.215915451049799</v>
      </c>
      <c r="J45" s="69">
        <f t="shared" si="21"/>
        <v>17.732502937316902</v>
      </c>
      <c r="K45" s="69">
        <f>J45-F45</f>
        <v>0.77356191739990265</v>
      </c>
      <c r="L45" s="69">
        <f t="shared" si="22"/>
        <v>0.26572810485574305</v>
      </c>
      <c r="M45" s="67">
        <f t="shared" si="23"/>
        <v>0.83177884343358932</v>
      </c>
      <c r="O45" s="30"/>
      <c r="Z45" s="28"/>
    </row>
    <row r="46" spans="1:26" x14ac:dyDescent="0.35">
      <c r="A46" s="65" t="s">
        <v>22</v>
      </c>
      <c r="B46" s="66" t="s">
        <v>86</v>
      </c>
      <c r="C46" s="65" t="s">
        <v>9</v>
      </c>
      <c r="D46" s="66">
        <v>17.695262908935501</v>
      </c>
      <c r="E46" s="66">
        <v>17.745899200439499</v>
      </c>
      <c r="F46" s="67">
        <f t="shared" si="20"/>
        <v>17.7205810546875</v>
      </c>
      <c r="G46" s="68" t="s">
        <v>35</v>
      </c>
      <c r="H46" s="66">
        <v>19.020758819580099</v>
      </c>
      <c r="I46" s="66">
        <v>21.763143081665</v>
      </c>
      <c r="J46" s="69">
        <f t="shared" si="21"/>
        <v>20.391950950622551</v>
      </c>
      <c r="K46" s="69">
        <f>J46-F46</f>
        <v>2.6713698959350509</v>
      </c>
      <c r="L46" s="69">
        <f t="shared" si="22"/>
        <v>2.1635360833908912</v>
      </c>
      <c r="M46" s="67">
        <f t="shared" si="23"/>
        <v>0.22320850681248422</v>
      </c>
      <c r="O46" s="30"/>
    </row>
    <row r="47" spans="1:26" ht="14.5" customHeight="1" x14ac:dyDescent="0.35">
      <c r="A47" s="65" t="s">
        <v>23</v>
      </c>
      <c r="B47" s="66" t="s">
        <v>86</v>
      </c>
      <c r="C47" s="65" t="s">
        <v>9</v>
      </c>
      <c r="D47" s="66">
        <v>18.191015243530298</v>
      </c>
      <c r="E47" s="66">
        <v>17.627231597900401</v>
      </c>
      <c r="F47" s="67">
        <f t="shared" si="20"/>
        <v>17.90912342071535</v>
      </c>
      <c r="G47" s="68" t="s">
        <v>35</v>
      </c>
      <c r="H47" s="66">
        <v>18.4440405883789</v>
      </c>
      <c r="I47" s="66">
        <v>20.253289627075201</v>
      </c>
      <c r="J47" s="69">
        <f t="shared" si="21"/>
        <v>19.348665107727051</v>
      </c>
      <c r="K47" s="69">
        <f>J47-F47</f>
        <v>1.439541687011701</v>
      </c>
      <c r="L47" s="69">
        <f t="shared" si="22"/>
        <v>0.93170787446754144</v>
      </c>
      <c r="M47" s="67">
        <f t="shared" si="23"/>
        <v>0.52423737773617551</v>
      </c>
      <c r="O47" s="30"/>
    </row>
    <row r="48" spans="1:26" x14ac:dyDescent="0.35">
      <c r="A48" s="65" t="s">
        <v>24</v>
      </c>
      <c r="B48" s="66" t="s">
        <v>86</v>
      </c>
      <c r="C48" s="65" t="s">
        <v>9</v>
      </c>
      <c r="D48" s="66">
        <v>16.92033576965332</v>
      </c>
      <c r="E48" s="66">
        <v>16.695262908935547</v>
      </c>
      <c r="F48" s="67">
        <f t="shared" si="20"/>
        <v>16.807799339294434</v>
      </c>
      <c r="G48" s="68" t="s">
        <v>35</v>
      </c>
      <c r="H48" s="66">
        <v>18.952718927392599</v>
      </c>
      <c r="I48" s="66">
        <v>19.745249200439499</v>
      </c>
      <c r="J48" s="69">
        <f t="shared" si="21"/>
        <v>19.348984063916049</v>
      </c>
      <c r="K48" s="69">
        <f>J48-F48</f>
        <v>2.5411847246216155</v>
      </c>
      <c r="L48" s="69">
        <f t="shared" si="22"/>
        <v>2.0333509120774558</v>
      </c>
      <c r="M48" s="67">
        <f t="shared" si="23"/>
        <v>0.24428701553695142</v>
      </c>
      <c r="O48" s="30"/>
    </row>
    <row r="49" spans="1:35" x14ac:dyDescent="0.35">
      <c r="A49" s="65" t="s">
        <v>25</v>
      </c>
      <c r="B49" s="66" t="s">
        <v>86</v>
      </c>
      <c r="C49" s="65" t="s">
        <v>9</v>
      </c>
      <c r="D49" s="66">
        <v>16.627331597900401</v>
      </c>
      <c r="E49" s="66">
        <v>17.2905504419336</v>
      </c>
      <c r="F49" s="67">
        <f t="shared" ref="F49:F51" si="24">AVERAGE(D49:E49)</f>
        <v>16.958941019916999</v>
      </c>
      <c r="G49" s="68" t="s">
        <v>35</v>
      </c>
      <c r="H49" s="66">
        <v>17.249090423584001</v>
      </c>
      <c r="I49" s="66">
        <v>18.215915451049799</v>
      </c>
      <c r="J49" s="69">
        <f t="shared" ref="J49:J51" si="25">AVERAGE(H49:I49)</f>
        <v>17.732502937316902</v>
      </c>
      <c r="K49" s="69">
        <f>J49-F49</f>
        <v>0.77356191739990265</v>
      </c>
      <c r="L49" s="69">
        <f t="shared" si="22"/>
        <v>0.26572810485574305</v>
      </c>
      <c r="M49" s="67">
        <f t="shared" ref="M49:M51" si="26">2^-L49</f>
        <v>0.83177884343358932</v>
      </c>
      <c r="O49" s="30"/>
    </row>
    <row r="50" spans="1:35" x14ac:dyDescent="0.35">
      <c r="A50" s="65" t="s">
        <v>29</v>
      </c>
      <c r="B50" s="66" t="s">
        <v>86</v>
      </c>
      <c r="C50" s="65" t="s">
        <v>9</v>
      </c>
      <c r="D50" s="66">
        <v>17.695262908935501</v>
      </c>
      <c r="E50" s="66">
        <v>17.745899200439499</v>
      </c>
      <c r="F50" s="67">
        <f t="shared" si="24"/>
        <v>17.7205810546875</v>
      </c>
      <c r="G50" s="68" t="s">
        <v>35</v>
      </c>
      <c r="H50" s="66">
        <v>19.020758819580099</v>
      </c>
      <c r="I50" s="66">
        <v>21.763143081665</v>
      </c>
      <c r="J50" s="69">
        <f t="shared" si="25"/>
        <v>20.391950950622551</v>
      </c>
      <c r="K50" s="69">
        <f>J50-F50</f>
        <v>2.6713698959350509</v>
      </c>
      <c r="L50" s="69">
        <f t="shared" si="22"/>
        <v>2.1635360833908912</v>
      </c>
      <c r="M50" s="67">
        <f t="shared" si="26"/>
        <v>0.22320850681248422</v>
      </c>
      <c r="O50" s="30"/>
    </row>
    <row r="51" spans="1:35" x14ac:dyDescent="0.35">
      <c r="A51" s="65" t="s">
        <v>30</v>
      </c>
      <c r="B51" s="66" t="s">
        <v>86</v>
      </c>
      <c r="C51" s="65" t="s">
        <v>9</v>
      </c>
      <c r="D51" s="66">
        <v>17.291183481679699</v>
      </c>
      <c r="E51" s="66">
        <v>18.920335769653299</v>
      </c>
      <c r="F51" s="67">
        <f t="shared" si="24"/>
        <v>18.105759625666501</v>
      </c>
      <c r="G51" s="68" t="s">
        <v>35</v>
      </c>
      <c r="H51" s="66">
        <v>16.847639527954101</v>
      </c>
      <c r="I51" s="66">
        <v>17.191465243530299</v>
      </c>
      <c r="J51" s="69">
        <f t="shared" si="25"/>
        <v>17.019552385742202</v>
      </c>
      <c r="K51" s="69">
        <f>J51-F51</f>
        <v>-1.086207239924299</v>
      </c>
      <c r="L51" s="69">
        <f t="shared" si="22"/>
        <v>-1.5940410524684587</v>
      </c>
      <c r="M51" s="67">
        <f t="shared" si="26"/>
        <v>3.0189378409110912</v>
      </c>
      <c r="O51" s="30"/>
    </row>
    <row r="52" spans="1:35" ht="14.5" customHeight="1" x14ac:dyDescent="0.35">
      <c r="A52" s="65" t="s">
        <v>31</v>
      </c>
      <c r="B52" s="66" t="s">
        <v>86</v>
      </c>
      <c r="C52" s="65" t="s">
        <v>9</v>
      </c>
      <c r="D52" s="66">
        <v>17.099353790383201</v>
      </c>
      <c r="E52" s="66">
        <v>17.191215243530301</v>
      </c>
      <c r="F52" s="67">
        <f t="shared" si="20"/>
        <v>17.14528451695675</v>
      </c>
      <c r="G52" s="68" t="s">
        <v>35</v>
      </c>
      <c r="H52" s="66">
        <v>18.588162860107399</v>
      </c>
      <c r="I52" s="66">
        <v>18.6972629089355</v>
      </c>
      <c r="J52" s="69">
        <f t="shared" si="21"/>
        <v>18.642712884521451</v>
      </c>
      <c r="K52" s="69">
        <f>J52-F52</f>
        <v>1.4974283675647015</v>
      </c>
      <c r="L52" s="69">
        <f t="shared" si="22"/>
        <v>0.98959455502054194</v>
      </c>
      <c r="M52" s="67">
        <f t="shared" si="23"/>
        <v>0.50361928880434736</v>
      </c>
      <c r="O52" s="30"/>
    </row>
    <row r="53" spans="1:35" x14ac:dyDescent="0.35">
      <c r="A53" s="65" t="s">
        <v>61</v>
      </c>
      <c r="B53" s="66" t="s">
        <v>86</v>
      </c>
      <c r="C53" s="65" t="s">
        <v>9</v>
      </c>
      <c r="D53" s="66">
        <v>17.291183481679699</v>
      </c>
      <c r="E53" s="66">
        <v>18.920335769653299</v>
      </c>
      <c r="F53" s="67">
        <f t="shared" si="20"/>
        <v>18.105759625666501</v>
      </c>
      <c r="G53" s="68" t="s">
        <v>35</v>
      </c>
      <c r="H53" s="66">
        <v>16.847639527954101</v>
      </c>
      <c r="I53" s="66">
        <v>17.191465243530299</v>
      </c>
      <c r="J53" s="69">
        <f t="shared" si="21"/>
        <v>17.019552385742202</v>
      </c>
      <c r="K53" s="69">
        <f>J53-F53</f>
        <v>-1.086207239924299</v>
      </c>
      <c r="L53" s="69">
        <f t="shared" si="22"/>
        <v>-1.5940410524684587</v>
      </c>
      <c r="M53" s="67">
        <f t="shared" si="23"/>
        <v>3.0189378409110912</v>
      </c>
      <c r="O53" s="30"/>
    </row>
    <row r="54" spans="1:35" ht="15.5" customHeight="1" x14ac:dyDescent="0.35">
      <c r="A54" s="65" t="s">
        <v>62</v>
      </c>
      <c r="B54" s="66" t="s">
        <v>87</v>
      </c>
      <c r="C54" s="65" t="s">
        <v>9</v>
      </c>
      <c r="D54" s="66">
        <v>18.236686706542969</v>
      </c>
      <c r="E54" s="66">
        <v>17.099353790283203</v>
      </c>
      <c r="F54" s="67">
        <f t="shared" si="20"/>
        <v>17.668020248413086</v>
      </c>
      <c r="G54" s="68" t="s">
        <v>35</v>
      </c>
      <c r="H54" s="66">
        <v>19.3210779761963</v>
      </c>
      <c r="I54" s="66">
        <v>20.920435769653299</v>
      </c>
      <c r="J54" s="69">
        <f t="shared" si="21"/>
        <v>20.120756872924801</v>
      </c>
      <c r="K54" s="69">
        <f>J54-F54</f>
        <v>2.452736624511715</v>
      </c>
      <c r="L54" s="69">
        <f t="shared" si="22"/>
        <v>1.9449028119675553</v>
      </c>
      <c r="M54" s="67">
        <f t="shared" si="23"/>
        <v>0.25973227225821272</v>
      </c>
      <c r="O54" s="30"/>
    </row>
    <row r="55" spans="1:35" ht="15.75" customHeight="1" x14ac:dyDescent="0.35">
      <c r="A55" s="65" t="s">
        <v>63</v>
      </c>
      <c r="B55" s="66" t="s">
        <v>87</v>
      </c>
      <c r="C55" s="65" t="s">
        <v>9</v>
      </c>
      <c r="D55" s="66">
        <v>18.051780700683594</v>
      </c>
      <c r="E55" s="66">
        <v>17.291183471679702</v>
      </c>
      <c r="F55" s="67">
        <f t="shared" si="20"/>
        <v>17.671482086181648</v>
      </c>
      <c r="G55" s="68" t="s">
        <v>35</v>
      </c>
      <c r="H55" s="66">
        <v>18.102462228393598</v>
      </c>
      <c r="I55" s="66">
        <v>17.626424517822301</v>
      </c>
      <c r="J55" s="69">
        <f t="shared" si="21"/>
        <v>17.864443373107949</v>
      </c>
      <c r="K55" s="69">
        <f>J55-F55</f>
        <v>0.19296128692630177</v>
      </c>
      <c r="L55" s="69">
        <f t="shared" si="22"/>
        <v>-0.31487252561785783</v>
      </c>
      <c r="M55" s="67">
        <f t="shared" si="23"/>
        <v>1.2439017391401299</v>
      </c>
      <c r="O55" s="30"/>
      <c r="AH55" s="29"/>
      <c r="AI55" s="29"/>
    </row>
    <row r="56" spans="1:35" ht="15.75" customHeight="1" x14ac:dyDescent="0.35">
      <c r="A56" s="65" t="s">
        <v>64</v>
      </c>
      <c r="B56" s="66" t="s">
        <v>87</v>
      </c>
      <c r="C56" s="65" t="s">
        <v>9</v>
      </c>
      <c r="D56" s="66">
        <v>16.745839200439502</v>
      </c>
      <c r="E56" s="66">
        <v>17.113743754882801</v>
      </c>
      <c r="F56" s="67">
        <f t="shared" ref="F56:F78" si="27">AVERAGE(D56:E56)</f>
        <v>16.929791477661151</v>
      </c>
      <c r="G56" s="68" t="s">
        <v>35</v>
      </c>
      <c r="H56" s="66">
        <v>17.939321188964801</v>
      </c>
      <c r="I56" s="66">
        <v>16.652526545468699</v>
      </c>
      <c r="J56" s="69">
        <f t="shared" si="21"/>
        <v>17.29592386721675</v>
      </c>
      <c r="K56" s="69">
        <f>J56-F56</f>
        <v>0.36613238955559879</v>
      </c>
      <c r="L56" s="69">
        <f t="shared" si="22"/>
        <v>-0.14170142298856081</v>
      </c>
      <c r="M56" s="67">
        <f t="shared" ref="M56:M78" si="28">2^-L56</f>
        <v>1.1032053994368538</v>
      </c>
      <c r="O56" s="30"/>
      <c r="AH56" s="28"/>
      <c r="AI56" s="28"/>
    </row>
    <row r="57" spans="1:35" ht="15.75" customHeight="1" x14ac:dyDescent="0.35">
      <c r="A57" s="65" t="s">
        <v>65</v>
      </c>
      <c r="B57" s="66" t="s">
        <v>87</v>
      </c>
      <c r="C57" s="65" t="s">
        <v>9</v>
      </c>
      <c r="D57" s="66">
        <v>16.627231597910399</v>
      </c>
      <c r="E57" s="66">
        <v>17.280550231933599</v>
      </c>
      <c r="F57" s="67">
        <f t="shared" si="27"/>
        <v>16.953890914921999</v>
      </c>
      <c r="G57" s="68" t="s">
        <v>35</v>
      </c>
      <c r="H57" s="66">
        <v>17.259045423583999</v>
      </c>
      <c r="I57" s="66">
        <v>18.205435451049802</v>
      </c>
      <c r="J57" s="69">
        <f t="shared" si="21"/>
        <v>17.7322404373169</v>
      </c>
      <c r="K57" s="69">
        <f>J57-F57</f>
        <v>0.77834952239490107</v>
      </c>
      <c r="L57" s="69">
        <f t="shared" si="22"/>
        <v>0.27051570985074147</v>
      </c>
      <c r="M57" s="67">
        <f t="shared" si="28"/>
        <v>0.8290231478822041</v>
      </c>
      <c r="O57" s="30"/>
    </row>
    <row r="58" spans="1:35" ht="15.75" customHeight="1" x14ac:dyDescent="0.35">
      <c r="A58" s="65" t="s">
        <v>66</v>
      </c>
      <c r="B58" s="66" t="s">
        <v>87</v>
      </c>
      <c r="C58" s="65" t="s">
        <v>9</v>
      </c>
      <c r="D58" s="66">
        <v>16.890335769653301</v>
      </c>
      <c r="E58" s="66">
        <v>16.7152629089355</v>
      </c>
      <c r="F58" s="67">
        <f t="shared" ref="F58:F60" si="29">AVERAGE(D58:E58)</f>
        <v>16.802799339294403</v>
      </c>
      <c r="G58" s="68" t="s">
        <v>35</v>
      </c>
      <c r="H58" s="66">
        <v>18.9527123273926</v>
      </c>
      <c r="I58" s="66">
        <v>19.745823400439502</v>
      </c>
      <c r="J58" s="69">
        <f t="shared" ref="J58:J60" si="30">AVERAGE(H58:I58)</f>
        <v>19.349267863916051</v>
      </c>
      <c r="K58" s="69">
        <f>J58-F58</f>
        <v>2.5464685246216483</v>
      </c>
      <c r="L58" s="69">
        <f t="shared" si="22"/>
        <v>2.0386347120774886</v>
      </c>
      <c r="M58" s="67">
        <f t="shared" ref="M58:M60" si="31">2^-L58</f>
        <v>0.24339396267431759</v>
      </c>
      <c r="O58" s="30"/>
    </row>
    <row r="59" spans="1:35" ht="15.75" customHeight="1" x14ac:dyDescent="0.35">
      <c r="A59" s="65" t="s">
        <v>67</v>
      </c>
      <c r="B59" s="66" t="s">
        <v>87</v>
      </c>
      <c r="C59" s="65" t="s">
        <v>9</v>
      </c>
      <c r="D59" s="66">
        <v>18.236686706542969</v>
      </c>
      <c r="E59" s="66">
        <v>17.099353790283203</v>
      </c>
      <c r="F59" s="67">
        <f t="shared" si="29"/>
        <v>17.668020248413086</v>
      </c>
      <c r="G59" s="68" t="s">
        <v>35</v>
      </c>
      <c r="H59" s="66">
        <v>19.3210779761963</v>
      </c>
      <c r="I59" s="66">
        <v>20.920435769653299</v>
      </c>
      <c r="J59" s="69">
        <f t="shared" si="30"/>
        <v>20.120756872924801</v>
      </c>
      <c r="K59" s="69">
        <f>J59-F59</f>
        <v>2.452736624511715</v>
      </c>
      <c r="L59" s="69">
        <f t="shared" si="22"/>
        <v>1.9449028119675553</v>
      </c>
      <c r="M59" s="67">
        <f t="shared" si="31"/>
        <v>0.25973227225821272</v>
      </c>
      <c r="O59" s="30"/>
    </row>
    <row r="60" spans="1:35" ht="15.75" customHeight="1" x14ac:dyDescent="0.35">
      <c r="A60" s="65" t="s">
        <v>68</v>
      </c>
      <c r="B60" s="66" t="s">
        <v>87</v>
      </c>
      <c r="C60" s="65" t="s">
        <v>9</v>
      </c>
      <c r="D60" s="66">
        <v>18.051780700683594</v>
      </c>
      <c r="E60" s="66">
        <v>17.291183471679702</v>
      </c>
      <c r="F60" s="67">
        <f t="shared" si="29"/>
        <v>17.671482086181648</v>
      </c>
      <c r="G60" s="68" t="s">
        <v>35</v>
      </c>
      <c r="H60" s="66">
        <v>18.102462228393598</v>
      </c>
      <c r="I60" s="66">
        <v>17.626424517822301</v>
      </c>
      <c r="J60" s="69">
        <f t="shared" si="30"/>
        <v>17.864443373107949</v>
      </c>
      <c r="K60" s="69">
        <f>J60-F60</f>
        <v>0.19296128692630177</v>
      </c>
      <c r="L60" s="69">
        <f t="shared" si="22"/>
        <v>-0.31487252561785783</v>
      </c>
      <c r="M60" s="67">
        <f t="shared" si="31"/>
        <v>1.2439017391401299</v>
      </c>
      <c r="O60" s="30"/>
    </row>
    <row r="61" spans="1:35" ht="15.75" customHeight="1" x14ac:dyDescent="0.35">
      <c r="A61" s="65" t="s">
        <v>69</v>
      </c>
      <c r="B61" s="66" t="s">
        <v>87</v>
      </c>
      <c r="C61" s="65" t="s">
        <v>9</v>
      </c>
      <c r="D61" s="66">
        <v>17.695262918935502</v>
      </c>
      <c r="E61" s="66">
        <v>17.748992004394999</v>
      </c>
      <c r="F61" s="67">
        <f t="shared" si="27"/>
        <v>17.722127461665252</v>
      </c>
      <c r="G61" s="68" t="s">
        <v>35</v>
      </c>
      <c r="H61" s="66">
        <v>19.0706588195801</v>
      </c>
      <c r="I61" s="66">
        <v>21.745643081665001</v>
      </c>
      <c r="J61" s="69">
        <f t="shared" si="21"/>
        <v>20.408150950622549</v>
      </c>
      <c r="K61" s="69">
        <f>J61-F61</f>
        <v>2.6860234889572965</v>
      </c>
      <c r="L61" s="69">
        <f t="shared" si="22"/>
        <v>2.1781896764131368</v>
      </c>
      <c r="M61" s="67">
        <f t="shared" si="28"/>
        <v>0.22095283137635777</v>
      </c>
      <c r="O61" s="30"/>
    </row>
    <row r="62" spans="1:35" ht="15.75" customHeight="1" x14ac:dyDescent="0.35">
      <c r="A62" s="65" t="s">
        <v>70</v>
      </c>
      <c r="B62" s="66" t="s">
        <v>87</v>
      </c>
      <c r="C62" s="65" t="s">
        <v>9</v>
      </c>
      <c r="D62" s="66">
        <v>18.191015243520301</v>
      </c>
      <c r="E62" s="66">
        <v>17.627232597900399</v>
      </c>
      <c r="F62" s="67">
        <f t="shared" si="27"/>
        <v>17.90912392071035</v>
      </c>
      <c r="G62" s="68" t="s">
        <v>35</v>
      </c>
      <c r="H62" s="66">
        <v>18.440140588378899</v>
      </c>
      <c r="I62" s="66">
        <v>20.254369627075199</v>
      </c>
      <c r="J62" s="69">
        <f t="shared" si="21"/>
        <v>19.347255107727051</v>
      </c>
      <c r="K62" s="69">
        <f>J62-F62</f>
        <v>1.4381311870167011</v>
      </c>
      <c r="L62" s="69">
        <f t="shared" si="22"/>
        <v>0.93029737447254146</v>
      </c>
      <c r="M62" s="67">
        <f t="shared" si="28"/>
        <v>0.52475016691430798</v>
      </c>
      <c r="O62" s="30"/>
    </row>
    <row r="63" spans="1:35" ht="15.75" customHeight="1" x14ac:dyDescent="0.35">
      <c r="A63" s="65" t="s">
        <v>71</v>
      </c>
      <c r="B63" s="66" t="s">
        <v>87</v>
      </c>
      <c r="C63" s="65" t="s">
        <v>9</v>
      </c>
      <c r="D63" s="66">
        <v>16.890335769653301</v>
      </c>
      <c r="E63" s="66">
        <v>16.7152629089355</v>
      </c>
      <c r="F63" s="67">
        <f t="shared" si="27"/>
        <v>16.802799339294403</v>
      </c>
      <c r="G63" s="68" t="s">
        <v>35</v>
      </c>
      <c r="H63" s="66">
        <v>18.9527123273926</v>
      </c>
      <c r="I63" s="66">
        <v>19.745823400439502</v>
      </c>
      <c r="J63" s="69">
        <f t="shared" si="21"/>
        <v>19.349267863916051</v>
      </c>
      <c r="K63" s="69">
        <f>J63-F63</f>
        <v>2.5464685246216483</v>
      </c>
      <c r="L63" s="69">
        <f t="shared" si="22"/>
        <v>2.0386347120774886</v>
      </c>
      <c r="M63" s="67">
        <f t="shared" si="28"/>
        <v>0.24339396267431759</v>
      </c>
      <c r="O63" s="30"/>
    </row>
    <row r="64" spans="1:35" ht="15.75" customHeight="1" x14ac:dyDescent="0.35">
      <c r="A64" s="65" t="s">
        <v>72</v>
      </c>
      <c r="B64" s="66" t="s">
        <v>88</v>
      </c>
      <c r="C64" s="65" t="s">
        <v>9</v>
      </c>
      <c r="D64" s="66">
        <v>17.889353790283199</v>
      </c>
      <c r="E64" s="66">
        <v>17.2010152435303</v>
      </c>
      <c r="F64" s="67">
        <f t="shared" si="27"/>
        <v>17.545184516906751</v>
      </c>
      <c r="G64" s="68" t="s">
        <v>35</v>
      </c>
      <c r="H64" s="66">
        <v>18.581422860107399</v>
      </c>
      <c r="I64" s="66">
        <v>18.623462908935501</v>
      </c>
      <c r="J64" s="69">
        <f t="shared" si="21"/>
        <v>18.602442884521452</v>
      </c>
      <c r="K64" s="69">
        <f>J64-F64</f>
        <v>1.0572583676147005</v>
      </c>
      <c r="L64" s="69">
        <f t="shared" si="22"/>
        <v>0.54942455507054089</v>
      </c>
      <c r="M64" s="67">
        <f t="shared" si="28"/>
        <v>0.68329261761055149</v>
      </c>
      <c r="O64" s="30"/>
    </row>
    <row r="65" spans="1:26" ht="15.75" customHeight="1" x14ac:dyDescent="0.35">
      <c r="A65" s="65" t="s">
        <v>73</v>
      </c>
      <c r="B65" s="66" t="s">
        <v>88</v>
      </c>
      <c r="C65" s="65" t="s">
        <v>9</v>
      </c>
      <c r="D65" s="66">
        <v>17.293183471679701</v>
      </c>
      <c r="E65" s="66">
        <v>18.820335769653301</v>
      </c>
      <c r="F65" s="67">
        <f t="shared" si="27"/>
        <v>18.056759620666501</v>
      </c>
      <c r="G65" s="68" t="s">
        <v>35</v>
      </c>
      <c r="H65" s="66">
        <v>16.8376505279541</v>
      </c>
      <c r="I65" s="66">
        <v>17.193015243530301</v>
      </c>
      <c r="J65" s="69">
        <f t="shared" si="21"/>
        <v>17.0153328857422</v>
      </c>
      <c r="K65" s="69">
        <f>J65-F65</f>
        <v>-1.0414267349243005</v>
      </c>
      <c r="L65" s="69">
        <f t="shared" si="22"/>
        <v>-1.5492605474684602</v>
      </c>
      <c r="M65" s="67">
        <f t="shared" si="28"/>
        <v>2.9266709438514886</v>
      </c>
      <c r="O65" s="30"/>
      <c r="Z65" s="28"/>
    </row>
    <row r="66" spans="1:26" ht="15.75" customHeight="1" x14ac:dyDescent="0.35">
      <c r="A66" s="65" t="s">
        <v>74</v>
      </c>
      <c r="B66" s="66" t="s">
        <v>88</v>
      </c>
      <c r="C66" s="65" t="s">
        <v>9</v>
      </c>
      <c r="D66" s="66">
        <v>18.436686706543</v>
      </c>
      <c r="E66" s="66">
        <v>17.199253790283201</v>
      </c>
      <c r="F66" s="67">
        <f t="shared" si="27"/>
        <v>17.817970248413101</v>
      </c>
      <c r="G66" s="68" t="s">
        <v>35</v>
      </c>
      <c r="H66" s="66">
        <v>19.3213549761963</v>
      </c>
      <c r="I66" s="66">
        <v>20.9213357696533</v>
      </c>
      <c r="J66" s="69">
        <f t="shared" si="21"/>
        <v>20.1213453729248</v>
      </c>
      <c r="K66" s="69">
        <f>J66-F66</f>
        <v>2.3033751245116996</v>
      </c>
      <c r="L66" s="69">
        <f t="shared" si="22"/>
        <v>1.7955413119675399</v>
      </c>
      <c r="M66" s="67">
        <f t="shared" si="28"/>
        <v>0.28806348244810853</v>
      </c>
      <c r="O66" s="30"/>
      <c r="Z66" s="28"/>
    </row>
    <row r="67" spans="1:26" x14ac:dyDescent="0.35">
      <c r="A67" s="65" t="s">
        <v>75</v>
      </c>
      <c r="B67" s="66" t="s">
        <v>88</v>
      </c>
      <c r="C67" s="65" t="s">
        <v>9</v>
      </c>
      <c r="D67" s="66">
        <v>18.061780700683599</v>
      </c>
      <c r="E67" s="66">
        <v>17.991183471679701</v>
      </c>
      <c r="F67" s="67">
        <f t="shared" si="27"/>
        <v>18.026482086181652</v>
      </c>
      <c r="G67" s="68" t="s">
        <v>35</v>
      </c>
      <c r="H67" s="66">
        <v>18.101334683935999</v>
      </c>
      <c r="I67" s="66">
        <v>17.6299245178223</v>
      </c>
      <c r="J67" s="69">
        <f t="shared" si="21"/>
        <v>17.865629600879149</v>
      </c>
      <c r="K67" s="69">
        <f>J67-F67</f>
        <v>-0.1608524853025024</v>
      </c>
      <c r="L67" s="69">
        <f t="shared" si="22"/>
        <v>-0.668686297846662</v>
      </c>
      <c r="M67" s="67">
        <f t="shared" si="28"/>
        <v>1.589624813493614</v>
      </c>
      <c r="O67" s="30"/>
      <c r="Z67" s="28"/>
    </row>
    <row r="68" spans="1:26" x14ac:dyDescent="0.35">
      <c r="A68" s="65" t="s">
        <v>76</v>
      </c>
      <c r="B68" s="66" t="s">
        <v>88</v>
      </c>
      <c r="C68" s="65" t="s">
        <v>9</v>
      </c>
      <c r="D68" s="66">
        <v>16.745899200439453</v>
      </c>
      <c r="E68" s="66">
        <v>17.2137237548828</v>
      </c>
      <c r="F68" s="67">
        <f t="shared" si="27"/>
        <v>16.979811477661126</v>
      </c>
      <c r="G68" s="68" t="s">
        <v>35</v>
      </c>
      <c r="H68" s="66">
        <v>17.939781188964801</v>
      </c>
      <c r="I68" s="66">
        <v>16.6525268554687</v>
      </c>
      <c r="J68" s="69">
        <f t="shared" si="21"/>
        <v>17.296154022216751</v>
      </c>
      <c r="K68" s="69">
        <f>J68-F68</f>
        <v>0.31634254455562427</v>
      </c>
      <c r="L68" s="69">
        <f t="shared" si="22"/>
        <v>-0.19149126798853533</v>
      </c>
      <c r="M68" s="67">
        <f t="shared" si="28"/>
        <v>1.1419434966930992</v>
      </c>
      <c r="O68" s="30"/>
      <c r="Z68" s="28"/>
    </row>
    <row r="69" spans="1:26" x14ac:dyDescent="0.35">
      <c r="A69" s="65" t="s">
        <v>77</v>
      </c>
      <c r="B69" s="66" t="s">
        <v>88</v>
      </c>
      <c r="C69" s="65" t="s">
        <v>9</v>
      </c>
      <c r="D69" s="66">
        <v>16.637231597900399</v>
      </c>
      <c r="E69" s="66">
        <v>17.283550231933599</v>
      </c>
      <c r="F69" s="67">
        <f t="shared" si="27"/>
        <v>16.960390914916999</v>
      </c>
      <c r="G69" s="68" t="s">
        <v>35</v>
      </c>
      <c r="H69" s="66">
        <v>17.259654423583999</v>
      </c>
      <c r="I69" s="66">
        <v>18.205915451049801</v>
      </c>
      <c r="J69" s="69">
        <f t="shared" si="21"/>
        <v>17.7327849373169</v>
      </c>
      <c r="K69" s="69">
        <f>J69-F69</f>
        <v>0.77239402239990085</v>
      </c>
      <c r="L69" s="69">
        <f t="shared" si="22"/>
        <v>0.26456020985574125</v>
      </c>
      <c r="M69" s="67">
        <f t="shared" si="28"/>
        <v>0.83245246026084674</v>
      </c>
      <c r="O69" s="30"/>
      <c r="Z69" s="28"/>
    </row>
    <row r="70" spans="1:26" x14ac:dyDescent="0.35">
      <c r="A70" s="65" t="s">
        <v>78</v>
      </c>
      <c r="B70" s="66" t="s">
        <v>88</v>
      </c>
      <c r="C70" s="65" t="s">
        <v>9</v>
      </c>
      <c r="D70" s="66">
        <v>17.293183471679701</v>
      </c>
      <c r="E70" s="66">
        <v>18.820335769653301</v>
      </c>
      <c r="F70" s="67">
        <f t="shared" ref="F70:F71" si="32">AVERAGE(D70:E70)</f>
        <v>18.056759620666501</v>
      </c>
      <c r="G70" s="68" t="s">
        <v>35</v>
      </c>
      <c r="H70" s="66">
        <v>16.8376505279541</v>
      </c>
      <c r="I70" s="66">
        <v>17.193015243530301</v>
      </c>
      <c r="J70" s="69">
        <f t="shared" ref="J70:J71" si="33">AVERAGE(H70:I70)</f>
        <v>17.0153328857422</v>
      </c>
      <c r="K70" s="69">
        <f>J70-F70</f>
        <v>-1.0414267349243005</v>
      </c>
      <c r="L70" s="69">
        <f t="shared" si="22"/>
        <v>-1.5492605474684602</v>
      </c>
      <c r="M70" s="67">
        <f t="shared" ref="M70:M71" si="34">2^-L70</f>
        <v>2.9266709438514886</v>
      </c>
      <c r="O70" s="30"/>
      <c r="Z70" s="28"/>
    </row>
    <row r="71" spans="1:26" x14ac:dyDescent="0.35">
      <c r="A71" s="65" t="s">
        <v>79</v>
      </c>
      <c r="B71" s="66" t="s">
        <v>88</v>
      </c>
      <c r="C71" s="65" t="s">
        <v>9</v>
      </c>
      <c r="D71" s="66">
        <v>18.436686706543</v>
      </c>
      <c r="E71" s="66">
        <v>17.199253790283201</v>
      </c>
      <c r="F71" s="67">
        <f t="shared" si="32"/>
        <v>17.817970248413101</v>
      </c>
      <c r="G71" s="68" t="s">
        <v>35</v>
      </c>
      <c r="H71" s="66">
        <v>19.3213549761963</v>
      </c>
      <c r="I71" s="66">
        <v>20.9213357696533</v>
      </c>
      <c r="J71" s="69">
        <f t="shared" si="33"/>
        <v>20.1213453729248</v>
      </c>
      <c r="K71" s="69">
        <f>J71-F71</f>
        <v>2.3033751245116996</v>
      </c>
      <c r="L71" s="69">
        <f t="shared" si="22"/>
        <v>1.7955413119675399</v>
      </c>
      <c r="M71" s="67">
        <f t="shared" si="34"/>
        <v>0.28806348244810853</v>
      </c>
      <c r="O71" s="30"/>
      <c r="Z71" s="28"/>
    </row>
    <row r="72" spans="1:26" ht="15.75" customHeight="1" x14ac:dyDescent="0.35">
      <c r="A72" s="65" t="s">
        <v>80</v>
      </c>
      <c r="B72" s="66" t="s">
        <v>88</v>
      </c>
      <c r="C72" s="65" t="s">
        <v>9</v>
      </c>
      <c r="D72" s="66">
        <v>17.705262908935499</v>
      </c>
      <c r="E72" s="66">
        <v>17.745999200439499</v>
      </c>
      <c r="F72" s="67">
        <f t="shared" si="27"/>
        <v>17.725631054687497</v>
      </c>
      <c r="G72" s="68" t="s">
        <v>35</v>
      </c>
      <c r="H72" s="66">
        <v>19.070758819580099</v>
      </c>
      <c r="I72" s="66">
        <v>21.743143081665</v>
      </c>
      <c r="J72" s="69">
        <f t="shared" si="21"/>
        <v>20.406950950622551</v>
      </c>
      <c r="K72" s="69">
        <f>J72-F72</f>
        <v>2.6813198959350544</v>
      </c>
      <c r="L72" s="69">
        <f t="shared" si="22"/>
        <v>2.1734860833908947</v>
      </c>
      <c r="M72" s="67">
        <f t="shared" si="28"/>
        <v>0.22167437554847608</v>
      </c>
      <c r="O72" s="30"/>
      <c r="Y72" s="28"/>
      <c r="Z72" s="28"/>
    </row>
    <row r="73" spans="1:26" ht="15.75" customHeight="1" x14ac:dyDescent="0.35">
      <c r="A73" s="65" t="s">
        <v>81</v>
      </c>
      <c r="B73" s="66" t="s">
        <v>88</v>
      </c>
      <c r="C73" s="65" t="s">
        <v>9</v>
      </c>
      <c r="D73" s="66">
        <v>18.1920152435303</v>
      </c>
      <c r="E73" s="66">
        <v>17.6292315979004</v>
      </c>
      <c r="F73" s="67">
        <f t="shared" si="27"/>
        <v>17.91062342071535</v>
      </c>
      <c r="G73" s="68" t="s">
        <v>35</v>
      </c>
      <c r="H73" s="66">
        <v>18.440040588378899</v>
      </c>
      <c r="I73" s="66">
        <v>20.254289627075199</v>
      </c>
      <c r="J73" s="69">
        <f t="shared" si="21"/>
        <v>19.347165107727051</v>
      </c>
      <c r="K73" s="69">
        <f>J73-F73</f>
        <v>1.4365416870117009</v>
      </c>
      <c r="L73" s="69">
        <f t="shared" si="22"/>
        <v>0.92870787446754133</v>
      </c>
      <c r="M73" s="67">
        <f t="shared" si="28"/>
        <v>0.52532863292460452</v>
      </c>
      <c r="O73" s="30"/>
      <c r="Y73" s="28"/>
      <c r="Z73" s="28"/>
    </row>
    <row r="74" spans="1:26" ht="15.75" customHeight="1" x14ac:dyDescent="0.35">
      <c r="A74" s="65" t="s">
        <v>101</v>
      </c>
      <c r="B74" s="66" t="s">
        <v>89</v>
      </c>
      <c r="C74" s="65" t="s">
        <v>9</v>
      </c>
      <c r="D74" s="66">
        <v>16.923335769653299</v>
      </c>
      <c r="E74" s="66">
        <v>16.6954629089355</v>
      </c>
      <c r="F74" s="67">
        <f t="shared" si="27"/>
        <v>16.809399339294401</v>
      </c>
      <c r="G74" s="68" t="s">
        <v>35</v>
      </c>
      <c r="H74" s="66">
        <v>18.952716827392599</v>
      </c>
      <c r="I74" s="66">
        <v>19.745899200439499</v>
      </c>
      <c r="J74" s="69">
        <f t="shared" si="21"/>
        <v>19.349308013916051</v>
      </c>
      <c r="K74" s="69">
        <f>J74-F74</f>
        <v>2.5399086746216497</v>
      </c>
      <c r="L74" s="69">
        <f t="shared" si="22"/>
        <v>2.03207486207749</v>
      </c>
      <c r="M74" s="67">
        <f t="shared" si="28"/>
        <v>0.24450318065552973</v>
      </c>
      <c r="O74" s="30"/>
      <c r="Y74" s="28"/>
      <c r="Z74" s="28"/>
    </row>
    <row r="75" spans="1:26" ht="15.75" customHeight="1" x14ac:dyDescent="0.35">
      <c r="A75" s="65" t="s">
        <v>102</v>
      </c>
      <c r="B75" s="66" t="s">
        <v>89</v>
      </c>
      <c r="C75" s="65" t="s">
        <v>9</v>
      </c>
      <c r="D75" s="66">
        <v>17.099453790283199</v>
      </c>
      <c r="E75" s="66">
        <v>17.2910152435303</v>
      </c>
      <c r="F75" s="67">
        <f t="shared" si="27"/>
        <v>17.195234516906751</v>
      </c>
      <c r="G75" s="68" t="s">
        <v>35</v>
      </c>
      <c r="H75" s="66">
        <v>18.581462860107401</v>
      </c>
      <c r="I75" s="66">
        <v>18.695262908935501</v>
      </c>
      <c r="J75" s="69">
        <f t="shared" si="21"/>
        <v>18.638362884521449</v>
      </c>
      <c r="K75" s="69">
        <f>J75-F75</f>
        <v>1.4431283676146975</v>
      </c>
      <c r="L75" s="69">
        <f t="shared" si="22"/>
        <v>0.93529455507053794</v>
      </c>
      <c r="M75" s="67">
        <f t="shared" si="28"/>
        <v>0.52293569120734473</v>
      </c>
      <c r="O75" s="30"/>
    </row>
    <row r="76" spans="1:26" ht="15.75" customHeight="1" x14ac:dyDescent="0.35">
      <c r="A76" s="65" t="s">
        <v>103</v>
      </c>
      <c r="B76" s="66" t="s">
        <v>89</v>
      </c>
      <c r="C76" s="65" t="s">
        <v>9</v>
      </c>
      <c r="D76" s="66">
        <v>17.294183471679698</v>
      </c>
      <c r="E76" s="66">
        <v>18.923335769653299</v>
      </c>
      <c r="F76" s="67">
        <f t="shared" si="27"/>
        <v>18.108759620666497</v>
      </c>
      <c r="G76" s="68" t="s">
        <v>35</v>
      </c>
      <c r="H76" s="66">
        <v>16.847650527954102</v>
      </c>
      <c r="I76" s="66">
        <v>17.191015243530298</v>
      </c>
      <c r="J76" s="69">
        <f t="shared" si="21"/>
        <v>17.019332885742202</v>
      </c>
      <c r="K76" s="69">
        <f>J76-F76</f>
        <v>-1.0894267349242952</v>
      </c>
      <c r="L76" s="69">
        <f t="shared" si="22"/>
        <v>-1.5972605474684549</v>
      </c>
      <c r="M76" s="67">
        <f t="shared" si="28"/>
        <v>3.0256823766374987</v>
      </c>
      <c r="O76" s="30"/>
    </row>
    <row r="77" spans="1:26" ht="15.75" customHeight="1" x14ac:dyDescent="0.35">
      <c r="A77" s="65" t="s">
        <v>104</v>
      </c>
      <c r="B77" s="66" t="s">
        <v>89</v>
      </c>
      <c r="C77" s="65" t="s">
        <v>9</v>
      </c>
      <c r="D77" s="66">
        <v>18.236686906543</v>
      </c>
      <c r="E77" s="66">
        <v>17.099363790283199</v>
      </c>
      <c r="F77" s="67">
        <f t="shared" si="27"/>
        <v>17.668025348413099</v>
      </c>
      <c r="G77" s="68" t="s">
        <v>35</v>
      </c>
      <c r="H77" s="66">
        <v>19.3210849761963</v>
      </c>
      <c r="I77" s="66">
        <v>20.920335769653299</v>
      </c>
      <c r="J77" s="69">
        <f t="shared" si="21"/>
        <v>20.120710372924798</v>
      </c>
      <c r="K77" s="69">
        <f>J77-F77</f>
        <v>2.4526850245116982</v>
      </c>
      <c r="L77" s="69">
        <f t="shared" si="22"/>
        <v>1.9448512119675385</v>
      </c>
      <c r="M77" s="67">
        <f t="shared" si="28"/>
        <v>0.25974156211126537</v>
      </c>
      <c r="O77" s="30"/>
    </row>
    <row r="78" spans="1:26" ht="15.75" customHeight="1" x14ac:dyDescent="0.35">
      <c r="A78" s="65" t="s">
        <v>105</v>
      </c>
      <c r="B78" s="66" t="s">
        <v>89</v>
      </c>
      <c r="C78" s="65" t="s">
        <v>9</v>
      </c>
      <c r="D78" s="66">
        <v>18.052780700683599</v>
      </c>
      <c r="E78" s="66">
        <v>17.293184471679702</v>
      </c>
      <c r="F78" s="67">
        <f t="shared" si="27"/>
        <v>17.67298258618165</v>
      </c>
      <c r="G78" s="68" t="s">
        <v>35</v>
      </c>
      <c r="H78" s="66">
        <v>18.101362228393601</v>
      </c>
      <c r="I78" s="66">
        <v>17.626224517822301</v>
      </c>
      <c r="J78" s="69">
        <f t="shared" si="21"/>
        <v>17.863793373107953</v>
      </c>
      <c r="K78" s="69">
        <f>J78-F78</f>
        <v>0.19081078692630271</v>
      </c>
      <c r="L78" s="69">
        <f t="shared" si="22"/>
        <v>-0.31702302561785689</v>
      </c>
      <c r="M78" s="67">
        <f t="shared" si="28"/>
        <v>1.245757297874305</v>
      </c>
      <c r="O78" s="30"/>
    </row>
    <row r="79" spans="1:26" ht="15.75" customHeight="1" x14ac:dyDescent="0.35">
      <c r="A79" s="65" t="s">
        <v>106</v>
      </c>
      <c r="B79" s="66" t="s">
        <v>89</v>
      </c>
      <c r="C79" s="65" t="s">
        <v>9</v>
      </c>
      <c r="D79" s="66">
        <v>16.627231597900391</v>
      </c>
      <c r="E79" s="66">
        <v>17.290550231933594</v>
      </c>
      <c r="F79" s="67">
        <f>AVERAGE(D79:E79)</f>
        <v>16.958890914916992</v>
      </c>
      <c r="G79" s="68" t="s">
        <v>35</v>
      </c>
      <c r="H79" s="66">
        <v>17.259090423583999</v>
      </c>
      <c r="I79" s="66">
        <v>18.205974510497999</v>
      </c>
      <c r="J79" s="69">
        <f t="shared" si="21"/>
        <v>17.732532467040997</v>
      </c>
      <c r="K79" s="69">
        <f>J79-F79</f>
        <v>0.77364155212400476</v>
      </c>
      <c r="L79" s="69">
        <f t="shared" si="22"/>
        <v>0.26580773957984516</v>
      </c>
      <c r="M79" s="67">
        <f>2^-L79</f>
        <v>0.83173293168596985</v>
      </c>
      <c r="O79" s="30"/>
    </row>
    <row r="80" spans="1:26" ht="15.75" customHeight="1" x14ac:dyDescent="0.35">
      <c r="A80" s="65" t="s">
        <v>107</v>
      </c>
      <c r="B80" s="66" t="s">
        <v>89</v>
      </c>
      <c r="C80" s="65" t="s">
        <v>9</v>
      </c>
      <c r="D80" s="66">
        <v>17.6972629089355</v>
      </c>
      <c r="E80" s="66">
        <v>17.748899200439499</v>
      </c>
      <c r="F80" s="67">
        <f>AVERAGE(D80:E80)</f>
        <v>17.723081054687498</v>
      </c>
      <c r="G80" s="68" t="s">
        <v>35</v>
      </c>
      <c r="H80" s="66">
        <v>19.070238819580101</v>
      </c>
      <c r="I80" s="66">
        <v>21.733430816649999</v>
      </c>
      <c r="J80" s="69">
        <f t="shared" si="21"/>
        <v>20.401834818115049</v>
      </c>
      <c r="K80" s="69">
        <f>J80-F80</f>
        <v>2.6787537634275509</v>
      </c>
      <c r="L80" s="69">
        <f t="shared" si="22"/>
        <v>2.1709199508833912</v>
      </c>
      <c r="M80" s="67">
        <f>2^-L80</f>
        <v>0.22206902030034156</v>
      </c>
      <c r="O80" s="30"/>
    </row>
    <row r="81" spans="1:15" ht="15.75" customHeight="1" x14ac:dyDescent="0.35">
      <c r="A81" s="65" t="s">
        <v>108</v>
      </c>
      <c r="B81" s="66" t="s">
        <v>89</v>
      </c>
      <c r="C81" s="65" t="s">
        <v>9</v>
      </c>
      <c r="D81" s="66">
        <v>18.2910152435303</v>
      </c>
      <c r="E81" s="66">
        <v>17.427231597900398</v>
      </c>
      <c r="F81" s="67">
        <f>AVERAGE(D81:E81)</f>
        <v>17.859123420715349</v>
      </c>
      <c r="G81" s="68" t="s">
        <v>35</v>
      </c>
      <c r="H81" s="66">
        <v>18.440330588378899</v>
      </c>
      <c r="I81" s="66">
        <v>20.2234896270752</v>
      </c>
      <c r="J81" s="69">
        <f t="shared" si="21"/>
        <v>19.331910107727047</v>
      </c>
      <c r="K81" s="69">
        <f>J81-F81</f>
        <v>1.4727866870116983</v>
      </c>
      <c r="L81" s="69">
        <f t="shared" si="22"/>
        <v>0.96495287446753875</v>
      </c>
      <c r="M81" s="67">
        <f>2^-L81</f>
        <v>0.5122951453281348</v>
      </c>
      <c r="O81" s="30"/>
    </row>
    <row r="82" spans="1:15" ht="15.75" customHeight="1" x14ac:dyDescent="0.35">
      <c r="A82" s="65" t="s">
        <v>109</v>
      </c>
      <c r="B82" s="66" t="s">
        <v>89</v>
      </c>
      <c r="C82" s="65" t="s">
        <v>9</v>
      </c>
      <c r="D82" s="66">
        <v>16.923335769653299</v>
      </c>
      <c r="E82" s="66">
        <v>16.6954629089355</v>
      </c>
      <c r="F82" s="67">
        <f t="shared" ref="F82:F83" si="35">AVERAGE(D82:E82)</f>
        <v>16.809399339294401</v>
      </c>
      <c r="G82" s="68" t="s">
        <v>35</v>
      </c>
      <c r="H82" s="66">
        <v>18.952716827392599</v>
      </c>
      <c r="I82" s="66">
        <v>19.745899200439499</v>
      </c>
      <c r="J82" s="69">
        <f t="shared" ref="J82:J83" si="36">AVERAGE(H82:I82)</f>
        <v>19.349308013916051</v>
      </c>
      <c r="K82" s="69">
        <f>J82-F82</f>
        <v>2.5399086746216497</v>
      </c>
      <c r="L82" s="69">
        <f t="shared" si="22"/>
        <v>2.03207486207749</v>
      </c>
      <c r="M82" s="67">
        <f t="shared" ref="M82:M83" si="37">2^-L82</f>
        <v>0.24450318065552973</v>
      </c>
      <c r="O82" s="30"/>
    </row>
    <row r="83" spans="1:15" ht="15.75" customHeight="1" x14ac:dyDescent="0.35">
      <c r="A83" s="65" t="s">
        <v>110</v>
      </c>
      <c r="B83" s="66" t="s">
        <v>89</v>
      </c>
      <c r="C83" s="65" t="s">
        <v>9</v>
      </c>
      <c r="D83" s="66">
        <v>18.236686906543</v>
      </c>
      <c r="E83" s="66">
        <v>17.099363790283199</v>
      </c>
      <c r="F83" s="67">
        <f t="shared" si="35"/>
        <v>17.668025348413099</v>
      </c>
      <c r="G83" s="68" t="s">
        <v>35</v>
      </c>
      <c r="H83" s="66">
        <v>19.3210849761963</v>
      </c>
      <c r="I83" s="66">
        <v>20.920335769653299</v>
      </c>
      <c r="J83" s="69">
        <f t="shared" si="36"/>
        <v>20.120710372924798</v>
      </c>
      <c r="K83" s="69">
        <f>J83-F83</f>
        <v>2.4526850245116982</v>
      </c>
      <c r="L83" s="69">
        <f t="shared" si="22"/>
        <v>1.9448512119675385</v>
      </c>
      <c r="M83" s="67">
        <f t="shared" si="37"/>
        <v>0.25974156211126537</v>
      </c>
      <c r="O83" s="30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</sheetData>
  <mergeCells count="9">
    <mergeCell ref="H1:I2"/>
    <mergeCell ref="J1:J2"/>
    <mergeCell ref="K1:M1"/>
    <mergeCell ref="AC4:AC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6CA6-7AF2-4DB2-9EDE-DAE6FA11597E}">
  <dimension ref="A1:AL95"/>
  <sheetViews>
    <sheetView zoomScale="70" zoomScaleNormal="70" workbookViewId="0">
      <selection activeCell="G12" sqref="G12"/>
    </sheetView>
  </sheetViews>
  <sheetFormatPr defaultColWidth="14.453125" defaultRowHeight="14.5" x14ac:dyDescent="0.35"/>
  <cols>
    <col min="1" max="1" width="13.1796875" style="7" bestFit="1" customWidth="1"/>
    <col min="2" max="2" width="19.6328125" style="7" bestFit="1" customWidth="1"/>
    <col min="3" max="3" width="9.81640625" style="7" customWidth="1"/>
    <col min="4" max="4" width="9.26953125" style="7" customWidth="1"/>
    <col min="5" max="5" width="12" style="7" bestFit="1" customWidth="1"/>
    <col min="6" max="6" width="8.54296875" style="7" bestFit="1" customWidth="1"/>
    <col min="7" max="7" width="11.81640625" style="7" bestFit="1" customWidth="1"/>
    <col min="8" max="8" width="11.7265625" style="7" customWidth="1"/>
    <col min="9" max="9" width="13.7265625" style="7" customWidth="1"/>
    <col min="10" max="10" width="9" style="7" bestFit="1" customWidth="1"/>
    <col min="11" max="11" width="8.7265625" style="7" customWidth="1"/>
    <col min="12" max="12" width="10.36328125" style="7" customWidth="1"/>
    <col min="13" max="13" width="11" style="7" bestFit="1" customWidth="1"/>
    <col min="14" max="16384" width="14.453125" style="7"/>
  </cols>
  <sheetData>
    <row r="1" spans="1:38" ht="14.5" customHeight="1" x14ac:dyDescent="0.35">
      <c r="A1" s="59" t="s">
        <v>0</v>
      </c>
      <c r="B1" s="60"/>
      <c r="C1" s="59" t="s">
        <v>1</v>
      </c>
      <c r="D1" s="59" t="s">
        <v>2</v>
      </c>
      <c r="E1" s="61"/>
      <c r="F1" s="59" t="s">
        <v>83</v>
      </c>
      <c r="G1" s="59" t="s">
        <v>3</v>
      </c>
      <c r="H1" s="59" t="s">
        <v>2</v>
      </c>
      <c r="I1" s="61"/>
      <c r="J1" s="59" t="s">
        <v>4</v>
      </c>
      <c r="K1" s="59" t="s">
        <v>5</v>
      </c>
      <c r="L1" s="61"/>
      <c r="M1" s="61"/>
    </row>
    <row r="2" spans="1:38" ht="43" customHeight="1" x14ac:dyDescent="0.35">
      <c r="A2" s="61"/>
      <c r="B2" s="60" t="s">
        <v>112</v>
      </c>
      <c r="C2" s="61"/>
      <c r="D2" s="61"/>
      <c r="E2" s="61"/>
      <c r="F2" s="61"/>
      <c r="G2" s="61"/>
      <c r="H2" s="61"/>
      <c r="I2" s="61"/>
      <c r="J2" s="61"/>
      <c r="K2" s="72" t="s">
        <v>6</v>
      </c>
      <c r="L2" s="72" t="s">
        <v>7</v>
      </c>
      <c r="M2" s="60" t="s">
        <v>8</v>
      </c>
      <c r="S2" s="39" t="s">
        <v>39</v>
      </c>
      <c r="T2" s="28" t="s">
        <v>38</v>
      </c>
    </row>
    <row r="3" spans="1:38" ht="14.5" customHeight="1" x14ac:dyDescent="0.35">
      <c r="A3" s="65" t="s">
        <v>15</v>
      </c>
      <c r="B3" s="66" t="s">
        <v>86</v>
      </c>
      <c r="C3" s="65" t="s">
        <v>9</v>
      </c>
      <c r="D3" s="66">
        <v>16.8813800811768</v>
      </c>
      <c r="E3" s="66">
        <v>16.3531799316406</v>
      </c>
      <c r="F3" s="67">
        <f t="shared" ref="F3:F29" si="0">AVERAGE(D3:E3)</f>
        <v>16.617280006408699</v>
      </c>
      <c r="G3" s="68" t="s">
        <v>84</v>
      </c>
      <c r="H3" s="66">
        <v>16.8650130299072</v>
      </c>
      <c r="I3" s="66">
        <v>17.6525268554687</v>
      </c>
      <c r="J3" s="69">
        <f t="shared" ref="J3:J42" si="1">AVERAGE(H3:I3)</f>
        <v>17.258769942687948</v>
      </c>
      <c r="K3" s="69">
        <f>J3-F3</f>
        <v>0.64148993627924966</v>
      </c>
      <c r="L3" s="69">
        <f t="shared" ref="L3:L42" si="2">K3-$T$7</f>
        <v>1.711161164939734E-2</v>
      </c>
      <c r="M3" s="67">
        <f t="shared" ref="M3:M42" si="3">2^-L3</f>
        <v>0.98820919741870172</v>
      </c>
      <c r="S3" s="29"/>
      <c r="T3" s="29"/>
    </row>
    <row r="4" spans="1:38" x14ac:dyDescent="0.35">
      <c r="A4" s="65" t="s">
        <v>16</v>
      </c>
      <c r="B4" s="66" t="s">
        <v>86</v>
      </c>
      <c r="C4" s="65" t="s">
        <v>9</v>
      </c>
      <c r="D4" s="66">
        <v>16.5975017547607</v>
      </c>
      <c r="E4" s="66">
        <v>16.108963012695298</v>
      </c>
      <c r="F4" s="67">
        <f t="shared" si="0"/>
        <v>16.353232383727999</v>
      </c>
      <c r="G4" s="68" t="s">
        <v>84</v>
      </c>
      <c r="H4" s="66">
        <v>17.459114064706998</v>
      </c>
      <c r="I4" s="66">
        <v>17.205916451049799</v>
      </c>
      <c r="J4" s="69">
        <f t="shared" si="1"/>
        <v>17.332515257878399</v>
      </c>
      <c r="K4" s="69">
        <f>J4-F4</f>
        <v>0.97928287415039961</v>
      </c>
      <c r="L4" s="69">
        <f t="shared" si="2"/>
        <v>0.35490454952054729</v>
      </c>
      <c r="M4" s="67">
        <f t="shared" si="3"/>
        <v>0.78192137429772235</v>
      </c>
      <c r="R4" s="7" t="s">
        <v>10</v>
      </c>
      <c r="S4" s="41">
        <f>AVERAGE(M3:M42)</f>
        <v>1.0634458271042317</v>
      </c>
      <c r="T4" s="31">
        <f>AVERAGE(M44:M81)</f>
        <v>1.109181517401411</v>
      </c>
      <c r="W4" s="28"/>
      <c r="Y4" s="28"/>
      <c r="Z4" s="28"/>
      <c r="AC4" s="40"/>
      <c r="AI4" s="31"/>
    </row>
    <row r="5" spans="1:38" ht="14.5" customHeight="1" x14ac:dyDescent="0.35">
      <c r="A5" s="65" t="s">
        <v>17</v>
      </c>
      <c r="B5" s="66" t="s">
        <v>86</v>
      </c>
      <c r="C5" s="65" t="s">
        <v>9</v>
      </c>
      <c r="D5" s="66">
        <v>18.726791381835898</v>
      </c>
      <c r="E5" s="66">
        <v>16.427253723144499</v>
      </c>
      <c r="F5" s="67">
        <f t="shared" si="0"/>
        <v>17.577022552490199</v>
      </c>
      <c r="G5" s="68" t="s">
        <v>84</v>
      </c>
      <c r="H5" s="66">
        <v>17.904833303222699</v>
      </c>
      <c r="I5" s="66">
        <v>17.743143081665039</v>
      </c>
      <c r="J5" s="69">
        <f t="shared" si="1"/>
        <v>17.823988192443871</v>
      </c>
      <c r="K5" s="69">
        <f>J5-F5</f>
        <v>0.24696563995367171</v>
      </c>
      <c r="L5" s="69">
        <f t="shared" si="2"/>
        <v>-0.37741268467618061</v>
      </c>
      <c r="M5" s="67">
        <f t="shared" si="3"/>
        <v>1.2990101330220287</v>
      </c>
      <c r="R5" s="7" t="s">
        <v>12</v>
      </c>
      <c r="S5" s="41">
        <f>STDEV(M3:M42)</f>
        <v>0.40105118908525028</v>
      </c>
      <c r="T5" s="31">
        <f>STDEV(M44:M81)</f>
        <v>0.97834213939153503</v>
      </c>
      <c r="W5" s="28"/>
      <c r="Y5" s="28"/>
      <c r="Z5" s="28"/>
      <c r="AC5" s="23"/>
    </row>
    <row r="6" spans="1:38" x14ac:dyDescent="0.35">
      <c r="A6" s="65" t="s">
        <v>18</v>
      </c>
      <c r="B6" s="66" t="s">
        <v>86</v>
      </c>
      <c r="C6" s="65" t="s">
        <v>9</v>
      </c>
      <c r="D6" s="66">
        <v>16.0860710144043</v>
      </c>
      <c r="E6" s="66">
        <v>17.61042022705</v>
      </c>
      <c r="F6" s="67">
        <f t="shared" si="0"/>
        <v>16.848245620727148</v>
      </c>
      <c r="G6" s="68" t="s">
        <v>84</v>
      </c>
      <c r="H6" s="66">
        <v>16.6609287261963</v>
      </c>
      <c r="I6" s="66">
        <v>16.254289627075199</v>
      </c>
      <c r="J6" s="69">
        <f t="shared" si="1"/>
        <v>16.457609176635749</v>
      </c>
      <c r="K6" s="69">
        <f>J6-F6</f>
        <v>-0.39063644409139897</v>
      </c>
      <c r="L6" s="69">
        <f t="shared" si="2"/>
        <v>-1.0150147687212514</v>
      </c>
      <c r="M6" s="67">
        <f t="shared" si="3"/>
        <v>2.0209235808551815</v>
      </c>
      <c r="R6" s="7" t="s">
        <v>13</v>
      </c>
      <c r="S6" s="7">
        <f>S5/SQRT(10)</f>
        <v>0.12682352158282514</v>
      </c>
      <c r="T6" s="7">
        <f>T5/SQRT(10)</f>
        <v>0.30937894913991898</v>
      </c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 ht="14.5" customHeight="1" x14ac:dyDescent="0.35">
      <c r="A7" s="65" t="s">
        <v>19</v>
      </c>
      <c r="B7" s="66" t="s">
        <v>86</v>
      </c>
      <c r="C7" s="65" t="s">
        <v>9</v>
      </c>
      <c r="D7" s="66">
        <v>17.8977756500244</v>
      </c>
      <c r="E7" s="66">
        <v>16.65696144104</v>
      </c>
      <c r="F7" s="67">
        <f t="shared" si="0"/>
        <v>17.277368545532198</v>
      </c>
      <c r="G7" s="68" t="s">
        <v>84</v>
      </c>
      <c r="H7" s="66">
        <v>16.5358695973887</v>
      </c>
      <c r="I7" s="66">
        <v>17.928478242966801</v>
      </c>
      <c r="J7" s="69">
        <f t="shared" si="1"/>
        <v>17.23217392017775</v>
      </c>
      <c r="K7" s="69">
        <f>J7-F7</f>
        <v>-4.5194625354447737E-2</v>
      </c>
      <c r="L7" s="69">
        <f t="shared" si="2"/>
        <v>-0.66957294998430006</v>
      </c>
      <c r="M7" s="67">
        <f t="shared" si="3"/>
        <v>1.5906020660633746</v>
      </c>
      <c r="R7" s="7" t="s">
        <v>14</v>
      </c>
      <c r="T7" s="31">
        <f>AVERAGE(K3:K42)</f>
        <v>0.62437832462985232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14.5" customHeight="1" x14ac:dyDescent="0.35">
      <c r="A8" s="65" t="s">
        <v>20</v>
      </c>
      <c r="B8" s="66" t="s">
        <v>86</v>
      </c>
      <c r="C8" s="65" t="s">
        <v>9</v>
      </c>
      <c r="D8" s="66">
        <v>16.8813800811768</v>
      </c>
      <c r="E8" s="66">
        <v>16.3531799316406</v>
      </c>
      <c r="F8" s="67">
        <f t="shared" ref="F8:F10" si="4">AVERAGE(D8:E8)</f>
        <v>16.617280006408699</v>
      </c>
      <c r="G8" s="68" t="s">
        <v>84</v>
      </c>
      <c r="H8" s="66">
        <v>16.8650130299072</v>
      </c>
      <c r="I8" s="66">
        <v>17.6525268554687</v>
      </c>
      <c r="J8" s="69">
        <f t="shared" ref="J8:J10" si="5">AVERAGE(H8:I8)</f>
        <v>17.258769942687948</v>
      </c>
      <c r="K8" s="69">
        <f>J8-F8</f>
        <v>0.64148993627924966</v>
      </c>
      <c r="L8" s="69">
        <f t="shared" si="2"/>
        <v>1.711161164939734E-2</v>
      </c>
      <c r="M8" s="67">
        <f t="shared" ref="M8:M10" si="6">2^-L8</f>
        <v>0.98820919741870172</v>
      </c>
      <c r="T8" s="31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spans="1:38" ht="14.5" customHeight="1" x14ac:dyDescent="0.35">
      <c r="A9" s="65" t="s">
        <v>26</v>
      </c>
      <c r="B9" s="66" t="s">
        <v>86</v>
      </c>
      <c r="C9" s="65" t="s">
        <v>9</v>
      </c>
      <c r="D9" s="66">
        <v>16.5975017547607</v>
      </c>
      <c r="E9" s="66">
        <v>16.108963012695298</v>
      </c>
      <c r="F9" s="67">
        <f t="shared" si="4"/>
        <v>16.353232383727999</v>
      </c>
      <c r="G9" s="68" t="s">
        <v>84</v>
      </c>
      <c r="H9" s="66">
        <v>17.459114064706998</v>
      </c>
      <c r="I9" s="66">
        <v>17.205916451049799</v>
      </c>
      <c r="J9" s="69">
        <f t="shared" si="5"/>
        <v>17.332515257878399</v>
      </c>
      <c r="K9" s="69">
        <f>J9-F9</f>
        <v>0.97928287415039961</v>
      </c>
      <c r="L9" s="69">
        <f t="shared" si="2"/>
        <v>0.35490454952054729</v>
      </c>
      <c r="M9" s="67">
        <f t="shared" si="6"/>
        <v>0.78192137429772235</v>
      </c>
      <c r="T9" s="31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14.5" customHeight="1" x14ac:dyDescent="0.35">
      <c r="A10" s="65" t="s">
        <v>27</v>
      </c>
      <c r="B10" s="66" t="s">
        <v>86</v>
      </c>
      <c r="C10" s="65" t="s">
        <v>9</v>
      </c>
      <c r="D10" s="66">
        <v>16.979375839233398</v>
      </c>
      <c r="E10" s="66">
        <v>17.6637363433838</v>
      </c>
      <c r="F10" s="67">
        <f t="shared" si="4"/>
        <v>17.321556091308601</v>
      </c>
      <c r="G10" s="68" t="s">
        <v>84</v>
      </c>
      <c r="H10" s="66">
        <v>18.151088714599609</v>
      </c>
      <c r="I10" s="66">
        <v>18.626224517822301</v>
      </c>
      <c r="J10" s="69">
        <f t="shared" si="5"/>
        <v>18.388656616210955</v>
      </c>
      <c r="K10" s="69">
        <f>J10-F10</f>
        <v>1.0671005249023544</v>
      </c>
      <c r="L10" s="69">
        <f t="shared" si="2"/>
        <v>0.44272220027250209</v>
      </c>
      <c r="M10" s="67">
        <f t="shared" si="6"/>
        <v>0.73574503148111536</v>
      </c>
      <c r="T10" s="31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x14ac:dyDescent="0.35">
      <c r="A11" s="65" t="s">
        <v>28</v>
      </c>
      <c r="B11" s="66" t="s">
        <v>86</v>
      </c>
      <c r="C11" s="65" t="s">
        <v>9</v>
      </c>
      <c r="D11" s="66">
        <v>16.979375839233398</v>
      </c>
      <c r="E11" s="66">
        <v>17.6637363433838</v>
      </c>
      <c r="F11" s="67">
        <f t="shared" si="0"/>
        <v>17.321556091308601</v>
      </c>
      <c r="G11" s="68" t="s">
        <v>84</v>
      </c>
      <c r="H11" s="66">
        <v>18.151088714599609</v>
      </c>
      <c r="I11" s="66">
        <v>18.626224517822301</v>
      </c>
      <c r="J11" s="69">
        <f t="shared" si="1"/>
        <v>18.388656616210955</v>
      </c>
      <c r="K11" s="69">
        <f>J11-F11</f>
        <v>1.0671005249023544</v>
      </c>
      <c r="L11" s="69">
        <f t="shared" si="2"/>
        <v>0.44272220027250209</v>
      </c>
      <c r="M11" s="67">
        <f t="shared" si="3"/>
        <v>0.73574503148111536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14.5" customHeight="1" x14ac:dyDescent="0.35">
      <c r="A12" s="65" t="s">
        <v>40</v>
      </c>
      <c r="B12" s="66" t="s">
        <v>86</v>
      </c>
      <c r="C12" s="65" t="s">
        <v>9</v>
      </c>
      <c r="D12" s="66">
        <v>17.271463394165</v>
      </c>
      <c r="E12" s="66">
        <v>16.2959594746562</v>
      </c>
      <c r="F12" s="67">
        <f t="shared" si="0"/>
        <v>16.783711434410598</v>
      </c>
      <c r="G12" s="68" t="s">
        <v>84</v>
      </c>
      <c r="H12" s="66">
        <v>17.697750091552699</v>
      </c>
      <c r="I12" s="66">
        <v>18.008134841918945</v>
      </c>
      <c r="J12" s="69">
        <f t="shared" si="1"/>
        <v>17.852942466735822</v>
      </c>
      <c r="K12" s="69">
        <f>J12-F12</f>
        <v>1.0692310323252237</v>
      </c>
      <c r="L12" s="69">
        <f t="shared" si="2"/>
        <v>0.44485270769537133</v>
      </c>
      <c r="M12" s="67">
        <f t="shared" si="3"/>
        <v>0.73465931803400597</v>
      </c>
      <c r="W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8" x14ac:dyDescent="0.35">
      <c r="A13" s="65" t="s">
        <v>41</v>
      </c>
      <c r="B13" s="66" t="s">
        <v>87</v>
      </c>
      <c r="C13" s="65" t="s">
        <v>9</v>
      </c>
      <c r="D13" s="66">
        <v>18.0826301574707</v>
      </c>
      <c r="E13" s="66">
        <v>18.942895889282202</v>
      </c>
      <c r="F13" s="67">
        <f t="shared" si="0"/>
        <v>18.512763023376451</v>
      </c>
      <c r="G13" s="68" t="s">
        <v>84</v>
      </c>
      <c r="H13" s="66">
        <v>18.480653262817398</v>
      </c>
      <c r="I13" s="66">
        <v>19.1017683936523</v>
      </c>
      <c r="J13" s="69">
        <f t="shared" si="1"/>
        <v>18.791210828234849</v>
      </c>
      <c r="K13" s="69">
        <f>J13-F13</f>
        <v>0.27844780485839848</v>
      </c>
      <c r="L13" s="69">
        <f t="shared" si="2"/>
        <v>-0.34593051977145384</v>
      </c>
      <c r="M13" s="67">
        <f t="shared" si="3"/>
        <v>1.2709704778623261</v>
      </c>
    </row>
    <row r="14" spans="1:38" ht="14.5" customHeight="1" x14ac:dyDescent="0.35">
      <c r="A14" s="65" t="s">
        <v>42</v>
      </c>
      <c r="B14" s="66" t="s">
        <v>87</v>
      </c>
      <c r="C14" s="65" t="s">
        <v>9</v>
      </c>
      <c r="D14" s="66">
        <v>18.006744384765625</v>
      </c>
      <c r="E14" s="66">
        <v>17.219333648681602</v>
      </c>
      <c r="F14" s="67">
        <f t="shared" si="0"/>
        <v>17.613039016723611</v>
      </c>
      <c r="G14" s="68" t="s">
        <v>84</v>
      </c>
      <c r="H14" s="66">
        <v>17.858676910400401</v>
      </c>
      <c r="I14" s="66">
        <v>18.762396136474599</v>
      </c>
      <c r="J14" s="69">
        <f t="shared" si="1"/>
        <v>18.310536523437499</v>
      </c>
      <c r="K14" s="69">
        <f>J14-F14</f>
        <v>0.69749750671388711</v>
      </c>
      <c r="L14" s="69">
        <f t="shared" si="2"/>
        <v>7.3119182084034784E-2</v>
      </c>
      <c r="M14" s="67">
        <f t="shared" si="3"/>
        <v>0.95058056983555406</v>
      </c>
    </row>
    <row r="15" spans="1:38" ht="14.5" customHeight="1" x14ac:dyDescent="0.35">
      <c r="A15" s="65" t="s">
        <v>43</v>
      </c>
      <c r="B15" s="66" t="s">
        <v>87</v>
      </c>
      <c r="C15" s="65" t="s">
        <v>9</v>
      </c>
      <c r="D15" s="66">
        <v>16.881380081276799</v>
      </c>
      <c r="E15" s="66">
        <v>17.3533799316406</v>
      </c>
      <c r="F15" s="67">
        <f t="shared" si="0"/>
        <v>17.117380006458699</v>
      </c>
      <c r="G15" s="68" t="s">
        <v>84</v>
      </c>
      <c r="H15" s="66">
        <v>17.865015729907199</v>
      </c>
      <c r="I15" s="66">
        <v>17.6525268554687</v>
      </c>
      <c r="J15" s="69">
        <f t="shared" si="1"/>
        <v>17.75877129268795</v>
      </c>
      <c r="K15" s="69">
        <f>J15-F15</f>
        <v>0.64139128622925057</v>
      </c>
      <c r="L15" s="69">
        <f t="shared" si="2"/>
        <v>1.7012961599398246E-2</v>
      </c>
      <c r="M15" s="67">
        <f t="shared" si="3"/>
        <v>0.98827677248971513</v>
      </c>
    </row>
    <row r="16" spans="1:38" ht="14.5" customHeight="1" x14ac:dyDescent="0.35">
      <c r="A16" s="65" t="s">
        <v>44</v>
      </c>
      <c r="B16" s="66" t="s">
        <v>87</v>
      </c>
      <c r="C16" s="65" t="s">
        <v>9</v>
      </c>
      <c r="D16" s="66">
        <v>16.597601754760699</v>
      </c>
      <c r="E16" s="66">
        <v>17.1089630726953</v>
      </c>
      <c r="F16" s="67">
        <f t="shared" si="0"/>
        <v>16.853282413728</v>
      </c>
      <c r="G16" s="68" t="s">
        <v>84</v>
      </c>
      <c r="H16" s="66">
        <v>17.459214074706999</v>
      </c>
      <c r="I16" s="66">
        <v>17.205915451049801</v>
      </c>
      <c r="J16" s="69">
        <f t="shared" si="1"/>
        <v>17.332564762878398</v>
      </c>
      <c r="K16" s="69">
        <f>J16-F16</f>
        <v>0.4792823491503988</v>
      </c>
      <c r="L16" s="69">
        <f t="shared" si="2"/>
        <v>-0.14509597547945352</v>
      </c>
      <c r="M16" s="67">
        <f t="shared" si="3"/>
        <v>1.1058042146458391</v>
      </c>
    </row>
    <row r="17" spans="1:13" ht="14.5" customHeight="1" x14ac:dyDescent="0.35">
      <c r="A17" s="65" t="s">
        <v>45</v>
      </c>
      <c r="B17" s="66" t="s">
        <v>87</v>
      </c>
      <c r="C17" s="65" t="s">
        <v>9</v>
      </c>
      <c r="D17" s="66">
        <v>18.0826301574707</v>
      </c>
      <c r="E17" s="66">
        <v>18.942895889282202</v>
      </c>
      <c r="F17" s="67">
        <f t="shared" ref="F17:F19" si="7">AVERAGE(D17:E17)</f>
        <v>18.512763023376451</v>
      </c>
      <c r="G17" s="68" t="s">
        <v>84</v>
      </c>
      <c r="H17" s="66">
        <v>18.480653262817398</v>
      </c>
      <c r="I17" s="66">
        <v>19.1017683936523</v>
      </c>
      <c r="J17" s="69">
        <f t="shared" ref="J17:J19" si="8">AVERAGE(H17:I17)</f>
        <v>18.791210828234849</v>
      </c>
      <c r="K17" s="69">
        <f>J17-F17</f>
        <v>0.27844780485839848</v>
      </c>
      <c r="L17" s="69">
        <f t="shared" si="2"/>
        <v>-0.34593051977145384</v>
      </c>
      <c r="M17" s="67">
        <f t="shared" ref="M17:M19" si="9">2^-L17</f>
        <v>1.2709704778623261</v>
      </c>
    </row>
    <row r="18" spans="1:13" ht="14.5" customHeight="1" x14ac:dyDescent="0.35">
      <c r="A18" s="65" t="s">
        <v>46</v>
      </c>
      <c r="B18" s="66" t="s">
        <v>87</v>
      </c>
      <c r="C18" s="65" t="s">
        <v>9</v>
      </c>
      <c r="D18" s="66">
        <v>18.006744384765625</v>
      </c>
      <c r="E18" s="66">
        <v>17.219333648681602</v>
      </c>
      <c r="F18" s="67">
        <f t="shared" si="7"/>
        <v>17.613039016723611</v>
      </c>
      <c r="G18" s="68" t="s">
        <v>84</v>
      </c>
      <c r="H18" s="66">
        <v>17.858676910400401</v>
      </c>
      <c r="I18" s="66">
        <v>18.762396136474599</v>
      </c>
      <c r="J18" s="69">
        <f t="shared" si="8"/>
        <v>18.310536523437499</v>
      </c>
      <c r="K18" s="69">
        <f>J18-F18</f>
        <v>0.69749750671388711</v>
      </c>
      <c r="L18" s="69">
        <f t="shared" si="2"/>
        <v>7.3119182084034784E-2</v>
      </c>
      <c r="M18" s="67">
        <f t="shared" si="9"/>
        <v>0.95058056983555406</v>
      </c>
    </row>
    <row r="19" spans="1:13" ht="14.5" customHeight="1" x14ac:dyDescent="0.35">
      <c r="A19" s="65" t="s">
        <v>47</v>
      </c>
      <c r="B19" s="66" t="s">
        <v>87</v>
      </c>
      <c r="C19" s="65" t="s">
        <v>9</v>
      </c>
      <c r="D19" s="66">
        <v>17.893775650024399</v>
      </c>
      <c r="E19" s="66">
        <v>16.656961451040001</v>
      </c>
      <c r="F19" s="67">
        <f t="shared" si="7"/>
        <v>17.2753685505322</v>
      </c>
      <c r="G19" s="68" t="s">
        <v>84</v>
      </c>
      <c r="H19" s="66">
        <v>18.545869598388698</v>
      </c>
      <c r="I19" s="66">
        <v>17.9286782409668</v>
      </c>
      <c r="J19" s="69">
        <f t="shared" si="8"/>
        <v>18.237273919677747</v>
      </c>
      <c r="K19" s="69">
        <f>J19-F19</f>
        <v>0.9619053691455477</v>
      </c>
      <c r="L19" s="69">
        <f t="shared" si="2"/>
        <v>0.33752704451569537</v>
      </c>
      <c r="M19" s="67">
        <f t="shared" si="9"/>
        <v>0.7913967004719471</v>
      </c>
    </row>
    <row r="20" spans="1:13" ht="14.5" customHeight="1" x14ac:dyDescent="0.35">
      <c r="A20" s="65" t="s">
        <v>48</v>
      </c>
      <c r="B20" s="66" t="s">
        <v>87</v>
      </c>
      <c r="C20" s="65" t="s">
        <v>9</v>
      </c>
      <c r="D20" s="66">
        <v>18.726891381835902</v>
      </c>
      <c r="E20" s="66">
        <v>17.4272537331445</v>
      </c>
      <c r="F20" s="67">
        <f t="shared" si="0"/>
        <v>18.077072557490201</v>
      </c>
      <c r="G20" s="68" t="s">
        <v>84</v>
      </c>
      <c r="H20" s="66">
        <v>17.904823303222656</v>
      </c>
      <c r="I20" s="66">
        <v>17.744143081665001</v>
      </c>
      <c r="J20" s="69">
        <f t="shared" si="1"/>
        <v>17.824483192443829</v>
      </c>
      <c r="K20" s="69">
        <f>J20-F20</f>
        <v>-0.25258936504637219</v>
      </c>
      <c r="L20" s="69">
        <f t="shared" si="2"/>
        <v>-0.87696768967622452</v>
      </c>
      <c r="M20" s="67">
        <f t="shared" si="3"/>
        <v>1.836511193985825</v>
      </c>
    </row>
    <row r="21" spans="1:13" ht="14.5" customHeight="1" x14ac:dyDescent="0.35">
      <c r="A21" s="65" t="s">
        <v>49</v>
      </c>
      <c r="B21" s="66" t="s">
        <v>87</v>
      </c>
      <c r="C21" s="65" t="s">
        <v>9</v>
      </c>
      <c r="D21" s="66">
        <v>16.0862710144043</v>
      </c>
      <c r="E21" s="66">
        <v>17.610720227049999</v>
      </c>
      <c r="F21" s="67">
        <f t="shared" si="0"/>
        <v>16.848495620727149</v>
      </c>
      <c r="G21" s="68" t="s">
        <v>84</v>
      </c>
      <c r="H21" s="66">
        <v>16.661928726196301</v>
      </c>
      <c r="I21" s="66">
        <v>16.256289627075201</v>
      </c>
      <c r="J21" s="69">
        <f t="shared" si="1"/>
        <v>16.459109176635749</v>
      </c>
      <c r="K21" s="69">
        <f>J21-F21</f>
        <v>-0.38938644409140011</v>
      </c>
      <c r="L21" s="69">
        <f t="shared" si="2"/>
        <v>-1.0137647687212525</v>
      </c>
      <c r="M21" s="67">
        <f t="shared" si="3"/>
        <v>2.019173342344986</v>
      </c>
    </row>
    <row r="22" spans="1:13" ht="14.5" customHeight="1" x14ac:dyDescent="0.35">
      <c r="A22" s="65" t="s">
        <v>50</v>
      </c>
      <c r="B22" s="66" t="s">
        <v>87</v>
      </c>
      <c r="C22" s="65" t="s">
        <v>9</v>
      </c>
      <c r="D22" s="66">
        <v>17.893775650024399</v>
      </c>
      <c r="E22" s="66">
        <v>16.656961451040001</v>
      </c>
      <c r="F22" s="67">
        <f t="shared" si="0"/>
        <v>17.2753685505322</v>
      </c>
      <c r="G22" s="68" t="s">
        <v>84</v>
      </c>
      <c r="H22" s="66">
        <v>18.545869598388698</v>
      </c>
      <c r="I22" s="66">
        <v>17.9286782409668</v>
      </c>
      <c r="J22" s="69">
        <f t="shared" si="1"/>
        <v>18.237273919677747</v>
      </c>
      <c r="K22" s="69">
        <f>J22-F22</f>
        <v>0.9619053691455477</v>
      </c>
      <c r="L22" s="69">
        <f t="shared" si="2"/>
        <v>0.33752704451569537</v>
      </c>
      <c r="M22" s="67">
        <f t="shared" si="3"/>
        <v>0.7913967004719471</v>
      </c>
    </row>
    <row r="23" spans="1:13" ht="14.5" customHeight="1" x14ac:dyDescent="0.35">
      <c r="A23" s="65" t="s">
        <v>51</v>
      </c>
      <c r="B23" s="66" t="s">
        <v>88</v>
      </c>
      <c r="C23" s="65" t="s">
        <v>9</v>
      </c>
      <c r="D23" s="66">
        <v>17.975375839233401</v>
      </c>
      <c r="E23" s="66">
        <v>16.673736343383801</v>
      </c>
      <c r="F23" s="67">
        <f t="shared" si="0"/>
        <v>17.324556091308601</v>
      </c>
      <c r="G23" s="68" t="s">
        <v>84</v>
      </c>
      <c r="H23" s="66">
        <v>18.1520887145996</v>
      </c>
      <c r="I23" s="66">
        <v>18.6262244178223</v>
      </c>
      <c r="J23" s="69">
        <f t="shared" si="1"/>
        <v>18.38915656621095</v>
      </c>
      <c r="K23" s="69">
        <f>J23-F23</f>
        <v>1.064600474902349</v>
      </c>
      <c r="L23" s="69">
        <f t="shared" si="2"/>
        <v>0.44022215027249667</v>
      </c>
      <c r="M23" s="67">
        <f t="shared" si="3"/>
        <v>0.73702111130724923</v>
      </c>
    </row>
    <row r="24" spans="1:13" ht="14.5" customHeight="1" x14ac:dyDescent="0.35">
      <c r="A24" s="65" t="s">
        <v>52</v>
      </c>
      <c r="B24" s="66" t="s">
        <v>88</v>
      </c>
      <c r="C24" s="65" t="s">
        <v>9</v>
      </c>
      <c r="D24" s="66">
        <v>17.271363394165</v>
      </c>
      <c r="E24" s="66">
        <v>16.296959472656201</v>
      </c>
      <c r="F24" s="67">
        <f t="shared" si="0"/>
        <v>16.784161433410603</v>
      </c>
      <c r="G24" s="68" t="s">
        <v>84</v>
      </c>
      <c r="H24" s="66">
        <v>17.6987500915527</v>
      </c>
      <c r="I24" s="66">
        <v>18.018134841918901</v>
      </c>
      <c r="J24" s="69">
        <f t="shared" si="1"/>
        <v>17.858442466735802</v>
      </c>
      <c r="K24" s="69">
        <f>J24-F24</f>
        <v>1.0742810333251995</v>
      </c>
      <c r="L24" s="69">
        <f t="shared" si="2"/>
        <v>0.44990270869534721</v>
      </c>
      <c r="M24" s="67">
        <f t="shared" si="3"/>
        <v>0.7320922165526319</v>
      </c>
    </row>
    <row r="25" spans="1:13" ht="14.5" customHeight="1" x14ac:dyDescent="0.35">
      <c r="A25" s="65" t="s">
        <v>53</v>
      </c>
      <c r="B25" s="66" t="s">
        <v>88</v>
      </c>
      <c r="C25" s="65" t="s">
        <v>9</v>
      </c>
      <c r="D25" s="66">
        <v>18.084630157470698</v>
      </c>
      <c r="E25" s="66">
        <v>18.943895889282199</v>
      </c>
      <c r="F25" s="67">
        <f t="shared" si="0"/>
        <v>18.514263023376451</v>
      </c>
      <c r="G25" s="68" t="s">
        <v>84</v>
      </c>
      <c r="H25" s="66">
        <v>18.480654762817402</v>
      </c>
      <c r="I25" s="66">
        <v>19.1017684836523</v>
      </c>
      <c r="J25" s="69">
        <f t="shared" si="1"/>
        <v>18.791211623234851</v>
      </c>
      <c r="K25" s="69">
        <f>J25-F25</f>
        <v>0.27694859985840026</v>
      </c>
      <c r="L25" s="69">
        <f t="shared" si="2"/>
        <v>-0.34742972477145206</v>
      </c>
      <c r="M25" s="67">
        <f t="shared" si="3"/>
        <v>1.2722919183780166</v>
      </c>
    </row>
    <row r="26" spans="1:13" ht="14.5" customHeight="1" x14ac:dyDescent="0.35">
      <c r="A26" s="65" t="s">
        <v>54</v>
      </c>
      <c r="B26" s="66" t="s">
        <v>88</v>
      </c>
      <c r="C26" s="65" t="s">
        <v>9</v>
      </c>
      <c r="D26" s="66">
        <v>18.016744384765602</v>
      </c>
      <c r="E26" s="66">
        <v>17.2198336486816</v>
      </c>
      <c r="F26" s="67">
        <f t="shared" si="0"/>
        <v>17.618289016723601</v>
      </c>
      <c r="G26" s="68" t="s">
        <v>84</v>
      </c>
      <c r="H26" s="66">
        <v>17.868676910400399</v>
      </c>
      <c r="I26" s="66">
        <v>18.761196136474609</v>
      </c>
      <c r="J26" s="69">
        <f t="shared" si="1"/>
        <v>18.314936523437503</v>
      </c>
      <c r="K26" s="69">
        <f>J26-F26</f>
        <v>0.69664750671390152</v>
      </c>
      <c r="L26" s="69">
        <f t="shared" si="2"/>
        <v>7.2269182084049199E-2</v>
      </c>
      <c r="M26" s="67">
        <f t="shared" si="3"/>
        <v>0.95114079325978074</v>
      </c>
    </row>
    <row r="27" spans="1:13" ht="14.5" customHeight="1" x14ac:dyDescent="0.35">
      <c r="A27" s="65" t="s">
        <v>55</v>
      </c>
      <c r="B27" s="66" t="s">
        <v>88</v>
      </c>
      <c r="C27" s="65" t="s">
        <v>9</v>
      </c>
      <c r="D27" s="66">
        <v>18.7277913818359</v>
      </c>
      <c r="E27" s="66">
        <v>17.427253723244501</v>
      </c>
      <c r="F27" s="67">
        <f t="shared" si="0"/>
        <v>18.077522552540202</v>
      </c>
      <c r="G27" s="68" t="s">
        <v>84</v>
      </c>
      <c r="H27" s="66">
        <v>17.924823303222698</v>
      </c>
      <c r="I27" s="66">
        <v>17.743183081664998</v>
      </c>
      <c r="J27" s="69">
        <f t="shared" ref="J27:J28" si="10">AVERAGE(H27:I27)</f>
        <v>17.834003192443848</v>
      </c>
      <c r="K27" s="69">
        <f>J27-F27</f>
        <v>-0.24351936009635367</v>
      </c>
      <c r="L27" s="69">
        <f t="shared" si="2"/>
        <v>-0.86789768472620599</v>
      </c>
      <c r="M27" s="67">
        <f t="shared" ref="M27:M28" si="11">2^-L27</f>
        <v>1.8250015442207883</v>
      </c>
    </row>
    <row r="28" spans="1:13" ht="14.5" customHeight="1" x14ac:dyDescent="0.35">
      <c r="A28" s="65" t="s">
        <v>56</v>
      </c>
      <c r="B28" s="66" t="s">
        <v>88</v>
      </c>
      <c r="C28" s="65" t="s">
        <v>9</v>
      </c>
      <c r="D28" s="66">
        <v>15.085071014404299</v>
      </c>
      <c r="E28" s="66">
        <v>15.610420327050001</v>
      </c>
      <c r="F28" s="67">
        <f t="shared" si="0"/>
        <v>15.34774567072715</v>
      </c>
      <c r="G28" s="68" t="s">
        <v>84</v>
      </c>
      <c r="H28" s="66">
        <v>16.6609287281963</v>
      </c>
      <c r="I28" s="66">
        <v>16.2642896270752</v>
      </c>
      <c r="J28" s="69">
        <f t="shared" si="10"/>
        <v>16.462609177635748</v>
      </c>
      <c r="K28" s="69">
        <f>J28-F28</f>
        <v>1.1148635069085984</v>
      </c>
      <c r="L28" s="69">
        <f t="shared" si="2"/>
        <v>0.49048518227874605</v>
      </c>
      <c r="M28" s="67">
        <f t="shared" si="11"/>
        <v>0.71178568207567261</v>
      </c>
    </row>
    <row r="29" spans="1:13" ht="14.5" customHeight="1" x14ac:dyDescent="0.35">
      <c r="A29" s="65" t="s">
        <v>57</v>
      </c>
      <c r="B29" s="66" t="s">
        <v>88</v>
      </c>
      <c r="C29" s="65" t="s">
        <v>9</v>
      </c>
      <c r="D29" s="66">
        <v>16.887380081176801</v>
      </c>
      <c r="E29" s="66">
        <v>17.353179231640599</v>
      </c>
      <c r="F29" s="67">
        <f t="shared" si="0"/>
        <v>17.120279656408698</v>
      </c>
      <c r="G29" s="68" t="s">
        <v>84</v>
      </c>
      <c r="H29" s="66">
        <v>17.865015029907227</v>
      </c>
      <c r="I29" s="66">
        <v>17.654526855468699</v>
      </c>
      <c r="J29" s="69">
        <f t="shared" si="1"/>
        <v>17.759770942687965</v>
      </c>
      <c r="K29" s="69">
        <f>J29-F29</f>
        <v>0.63949128627926655</v>
      </c>
      <c r="L29" s="69">
        <f t="shared" si="2"/>
        <v>1.5112961649414225E-2</v>
      </c>
      <c r="M29" s="67">
        <f t="shared" si="3"/>
        <v>0.98957917027395337</v>
      </c>
    </row>
    <row r="30" spans="1:13" ht="14.5" customHeight="1" x14ac:dyDescent="0.35">
      <c r="A30" s="65" t="s">
        <v>58</v>
      </c>
      <c r="B30" s="66" t="s">
        <v>88</v>
      </c>
      <c r="C30" s="65" t="s">
        <v>9</v>
      </c>
      <c r="D30" s="66">
        <v>16.598501754760701</v>
      </c>
      <c r="E30" s="66">
        <v>17.1089630126943</v>
      </c>
      <c r="F30" s="67">
        <f t="shared" ref="F30:F42" si="12">AVERAGE(D30:E30)</f>
        <v>16.8537323837275</v>
      </c>
      <c r="G30" s="68" t="s">
        <v>84</v>
      </c>
      <c r="H30" s="66">
        <v>17.459114074707031</v>
      </c>
      <c r="I30" s="66">
        <v>17.135915451049801</v>
      </c>
      <c r="J30" s="69">
        <f t="shared" si="1"/>
        <v>17.297514762878414</v>
      </c>
      <c r="K30" s="69">
        <f>J30-F30</f>
        <v>0.4437823791509139</v>
      </c>
      <c r="L30" s="69">
        <f t="shared" si="2"/>
        <v>-0.18059594547893842</v>
      </c>
      <c r="M30" s="67">
        <f t="shared" si="3"/>
        <v>1.1333519512915706</v>
      </c>
    </row>
    <row r="31" spans="1:13" ht="14.5" customHeight="1" x14ac:dyDescent="0.35">
      <c r="A31" s="65" t="s">
        <v>59</v>
      </c>
      <c r="B31" s="66" t="s">
        <v>88</v>
      </c>
      <c r="C31" s="65" t="s">
        <v>9</v>
      </c>
      <c r="D31" s="66">
        <v>18.7277913818359</v>
      </c>
      <c r="E31" s="66">
        <v>17.427253723244501</v>
      </c>
      <c r="F31" s="67">
        <f t="shared" si="12"/>
        <v>18.077522552540202</v>
      </c>
      <c r="G31" s="68" t="s">
        <v>84</v>
      </c>
      <c r="H31" s="66">
        <v>17.924823303222698</v>
      </c>
      <c r="I31" s="66">
        <v>17.743183081664998</v>
      </c>
      <c r="J31" s="69">
        <f t="shared" si="1"/>
        <v>17.834003192443848</v>
      </c>
      <c r="K31" s="69">
        <f>J31-F31</f>
        <v>-0.24351936009635367</v>
      </c>
      <c r="L31" s="69">
        <f t="shared" si="2"/>
        <v>-0.86789768472620599</v>
      </c>
      <c r="M31" s="67">
        <f t="shared" si="3"/>
        <v>1.8250015442207883</v>
      </c>
    </row>
    <row r="32" spans="1:13" ht="14.5" customHeight="1" x14ac:dyDescent="0.35">
      <c r="A32" s="65" t="s">
        <v>60</v>
      </c>
      <c r="B32" s="66" t="s">
        <v>88</v>
      </c>
      <c r="C32" s="65" t="s">
        <v>9</v>
      </c>
      <c r="D32" s="66">
        <v>15.085071014404299</v>
      </c>
      <c r="E32" s="66">
        <v>15.610420327050001</v>
      </c>
      <c r="F32" s="67">
        <f t="shared" si="12"/>
        <v>15.34774567072715</v>
      </c>
      <c r="G32" s="68" t="s">
        <v>84</v>
      </c>
      <c r="H32" s="66">
        <v>16.6609287281963</v>
      </c>
      <c r="I32" s="66">
        <v>16.2642896270752</v>
      </c>
      <c r="J32" s="69">
        <f t="shared" si="1"/>
        <v>16.462609177635748</v>
      </c>
      <c r="K32" s="69">
        <f>J32-F32</f>
        <v>1.1148635069085984</v>
      </c>
      <c r="L32" s="69">
        <f t="shared" si="2"/>
        <v>0.49048518227874605</v>
      </c>
      <c r="M32" s="67">
        <f t="shared" si="3"/>
        <v>0.71178568207567261</v>
      </c>
    </row>
    <row r="33" spans="1:26" ht="14.5" customHeight="1" x14ac:dyDescent="0.35">
      <c r="A33" s="65" t="s">
        <v>91</v>
      </c>
      <c r="B33" s="66" t="s">
        <v>89</v>
      </c>
      <c r="C33" s="65" t="s">
        <v>9</v>
      </c>
      <c r="D33" s="66">
        <v>17.897774650024399</v>
      </c>
      <c r="E33" s="66">
        <v>16.65696144304</v>
      </c>
      <c r="F33" s="67">
        <f t="shared" si="12"/>
        <v>17.277368046532199</v>
      </c>
      <c r="G33" s="68" t="s">
        <v>84</v>
      </c>
      <c r="H33" s="66">
        <v>18.535869598388672</v>
      </c>
      <c r="I33" s="66">
        <v>17.928478240966797</v>
      </c>
      <c r="J33" s="69">
        <f t="shared" si="1"/>
        <v>18.232173919677734</v>
      </c>
      <c r="K33" s="69">
        <f>J33-F33</f>
        <v>0.95480587314553489</v>
      </c>
      <c r="L33" s="69">
        <f t="shared" si="2"/>
        <v>0.33042754851568257</v>
      </c>
      <c r="M33" s="67">
        <f t="shared" si="3"/>
        <v>0.79530075822830093</v>
      </c>
    </row>
    <row r="34" spans="1:26" ht="14.5" customHeight="1" x14ac:dyDescent="0.35">
      <c r="A34" s="65" t="s">
        <v>92</v>
      </c>
      <c r="B34" s="66" t="s">
        <v>89</v>
      </c>
      <c r="C34" s="65" t="s">
        <v>9</v>
      </c>
      <c r="D34" s="66">
        <v>16.9893758392334</v>
      </c>
      <c r="E34" s="66">
        <v>17.663736343683802</v>
      </c>
      <c r="F34" s="67">
        <f t="shared" si="12"/>
        <v>17.326556091458599</v>
      </c>
      <c r="G34" s="68" t="s">
        <v>84</v>
      </c>
      <c r="H34" s="66">
        <v>18.251088734599598</v>
      </c>
      <c r="I34" s="66">
        <v>18.5262245178223</v>
      </c>
      <c r="J34" s="69">
        <f t="shared" si="1"/>
        <v>18.388656626210949</v>
      </c>
      <c r="K34" s="69">
        <f>J34-F34</f>
        <v>1.06210053475235</v>
      </c>
      <c r="L34" s="69">
        <f t="shared" si="2"/>
        <v>0.43772221012249768</v>
      </c>
      <c r="M34" s="67">
        <f t="shared" si="3"/>
        <v>0.73829934815679765</v>
      </c>
    </row>
    <row r="35" spans="1:26" ht="14.5" customHeight="1" x14ac:dyDescent="0.35">
      <c r="A35" s="65" t="s">
        <v>93</v>
      </c>
      <c r="B35" s="66" t="s">
        <v>89</v>
      </c>
      <c r="C35" s="65" t="s">
        <v>9</v>
      </c>
      <c r="D35" s="66">
        <v>16.571463394165001</v>
      </c>
      <c r="E35" s="66">
        <v>16.005959472656201</v>
      </c>
      <c r="F35" s="67">
        <f t="shared" si="12"/>
        <v>16.288711433410601</v>
      </c>
      <c r="G35" s="68" t="s">
        <v>84</v>
      </c>
      <c r="H35" s="66">
        <v>17.697650091552699</v>
      </c>
      <c r="I35" s="66">
        <v>18.0182348419189</v>
      </c>
      <c r="J35" s="69">
        <f t="shared" si="1"/>
        <v>17.8579424667358</v>
      </c>
      <c r="K35" s="69">
        <f>J35-F35</f>
        <v>1.5692310333251989</v>
      </c>
      <c r="L35" s="69">
        <f t="shared" si="2"/>
        <v>0.94485270869534654</v>
      </c>
      <c r="M35" s="67">
        <f t="shared" si="3"/>
        <v>0.5194825852836612</v>
      </c>
    </row>
    <row r="36" spans="1:26" ht="14.5" customHeight="1" x14ac:dyDescent="0.35">
      <c r="A36" s="65" t="s">
        <v>94</v>
      </c>
      <c r="B36" s="66" t="s">
        <v>89</v>
      </c>
      <c r="C36" s="65" t="s">
        <v>9</v>
      </c>
      <c r="D36" s="66">
        <v>18.083630157470701</v>
      </c>
      <c r="E36" s="66">
        <v>18.942895898282199</v>
      </c>
      <c r="F36" s="67">
        <f t="shared" si="12"/>
        <v>18.513263027876448</v>
      </c>
      <c r="G36" s="68" t="s">
        <v>84</v>
      </c>
      <c r="H36" s="66">
        <v>18.480453762817401</v>
      </c>
      <c r="I36" s="66">
        <v>19.102768493652299</v>
      </c>
      <c r="J36" s="69">
        <f t="shared" si="1"/>
        <v>18.791611128234848</v>
      </c>
      <c r="K36" s="69">
        <f>J36-F36</f>
        <v>0.27834810035840007</v>
      </c>
      <c r="L36" s="69">
        <f t="shared" si="2"/>
        <v>-0.34603022427145225</v>
      </c>
      <c r="M36" s="67">
        <f t="shared" si="3"/>
        <v>1.2710583175313976</v>
      </c>
    </row>
    <row r="37" spans="1:26" ht="14.5" customHeight="1" x14ac:dyDescent="0.35">
      <c r="A37" s="65" t="s">
        <v>95</v>
      </c>
      <c r="B37" s="66" t="s">
        <v>89</v>
      </c>
      <c r="C37" s="65" t="s">
        <v>9</v>
      </c>
      <c r="D37" s="66">
        <v>17.271473394165</v>
      </c>
      <c r="E37" s="66">
        <v>16.2959594726562</v>
      </c>
      <c r="F37" s="67">
        <f t="shared" ref="F37:F38" si="13">AVERAGE(D37:E37)</f>
        <v>16.7837164334106</v>
      </c>
      <c r="G37" s="68" t="s">
        <v>84</v>
      </c>
      <c r="H37" s="66">
        <v>17.6927500915527</v>
      </c>
      <c r="I37" s="66">
        <v>18.208134841918898</v>
      </c>
      <c r="J37" s="69">
        <f t="shared" ref="J37:J38" si="14">AVERAGE(H37:I37)</f>
        <v>17.950442466735801</v>
      </c>
      <c r="K37" s="69">
        <f>J37-F37</f>
        <v>1.166726033325201</v>
      </c>
      <c r="L37" s="69">
        <f t="shared" si="2"/>
        <v>0.54234770869534865</v>
      </c>
      <c r="M37" s="67">
        <f t="shared" ref="M37:M38" si="15">2^-L37</f>
        <v>0.6866526043588812</v>
      </c>
    </row>
    <row r="38" spans="1:26" ht="14.5" customHeight="1" x14ac:dyDescent="0.35">
      <c r="A38" s="65" t="s">
        <v>96</v>
      </c>
      <c r="B38" s="66" t="s">
        <v>89</v>
      </c>
      <c r="C38" s="65" t="s">
        <v>9</v>
      </c>
      <c r="D38" s="66">
        <v>18.172630157470699</v>
      </c>
      <c r="E38" s="66">
        <v>18.972895889282199</v>
      </c>
      <c r="F38" s="67">
        <f t="shared" si="13"/>
        <v>18.572763023376449</v>
      </c>
      <c r="G38" s="68" t="s">
        <v>84</v>
      </c>
      <c r="H38" s="66">
        <v>18.480653762817401</v>
      </c>
      <c r="I38" s="66">
        <v>19.101768493652344</v>
      </c>
      <c r="J38" s="69">
        <f t="shared" si="14"/>
        <v>18.79121112823487</v>
      </c>
      <c r="K38" s="69">
        <f>J38-F38</f>
        <v>0.21844810485842103</v>
      </c>
      <c r="L38" s="69">
        <f t="shared" si="2"/>
        <v>-0.40593021977143129</v>
      </c>
      <c r="M38" s="67">
        <f t="shared" si="15"/>
        <v>1.324942930697167</v>
      </c>
    </row>
    <row r="39" spans="1:26" ht="14.5" customHeight="1" x14ac:dyDescent="0.35">
      <c r="A39" s="65" t="s">
        <v>97</v>
      </c>
      <c r="B39" s="66" t="s">
        <v>89</v>
      </c>
      <c r="C39" s="65" t="s">
        <v>9</v>
      </c>
      <c r="D39" s="66">
        <v>18.001744384765601</v>
      </c>
      <c r="E39" s="66">
        <v>17.219333647681601</v>
      </c>
      <c r="F39" s="67">
        <f t="shared" si="12"/>
        <v>17.610539016223601</v>
      </c>
      <c r="G39" s="68" t="s">
        <v>84</v>
      </c>
      <c r="H39" s="66">
        <v>17.8486769104004</v>
      </c>
      <c r="I39" s="66">
        <v>18.821196136474601</v>
      </c>
      <c r="J39" s="69">
        <f t="shared" si="1"/>
        <v>18.334936523437499</v>
      </c>
      <c r="K39" s="69">
        <f>J39-F39</f>
        <v>0.72439750721389728</v>
      </c>
      <c r="L39" s="69">
        <f t="shared" si="2"/>
        <v>0.10001918258404496</v>
      </c>
      <c r="M39" s="67">
        <f t="shared" si="3"/>
        <v>0.93302058568229129</v>
      </c>
    </row>
    <row r="40" spans="1:26" ht="14.5" customHeight="1" x14ac:dyDescent="0.35">
      <c r="A40" s="65" t="s">
        <v>98</v>
      </c>
      <c r="B40" s="66" t="s">
        <v>89</v>
      </c>
      <c r="C40" s="65" t="s">
        <v>9</v>
      </c>
      <c r="D40" s="66">
        <v>16.979475839233402</v>
      </c>
      <c r="E40" s="66">
        <v>17.663936343383799</v>
      </c>
      <c r="F40" s="67">
        <f t="shared" si="12"/>
        <v>17.321706091308599</v>
      </c>
      <c r="G40" s="68" t="s">
        <v>84</v>
      </c>
      <c r="H40" s="66">
        <v>18.151088714799599</v>
      </c>
      <c r="I40" s="66">
        <v>18.6262247178223</v>
      </c>
      <c r="J40" s="69">
        <f t="shared" si="1"/>
        <v>18.388656716310948</v>
      </c>
      <c r="K40" s="69">
        <f>J40-F40</f>
        <v>1.0669506250023488</v>
      </c>
      <c r="L40" s="69">
        <f t="shared" si="2"/>
        <v>0.44257230037249651</v>
      </c>
      <c r="M40" s="67">
        <f t="shared" si="3"/>
        <v>0.7358214813428926</v>
      </c>
    </row>
    <row r="41" spans="1:26" ht="14.5" customHeight="1" x14ac:dyDescent="0.35">
      <c r="A41" s="65" t="s">
        <v>99</v>
      </c>
      <c r="B41" s="66" t="s">
        <v>89</v>
      </c>
      <c r="C41" s="65" t="s">
        <v>9</v>
      </c>
      <c r="D41" s="66">
        <v>17.271473394165</v>
      </c>
      <c r="E41" s="66">
        <v>16.2959594726562</v>
      </c>
      <c r="F41" s="67">
        <f t="shared" si="12"/>
        <v>16.7837164334106</v>
      </c>
      <c r="G41" s="68" t="s">
        <v>84</v>
      </c>
      <c r="H41" s="66">
        <v>17.6927500915527</v>
      </c>
      <c r="I41" s="66">
        <v>18.208134841918898</v>
      </c>
      <c r="J41" s="69">
        <f t="shared" si="1"/>
        <v>17.950442466735801</v>
      </c>
      <c r="K41" s="69">
        <f>J41-F41</f>
        <v>1.166726033325201</v>
      </c>
      <c r="L41" s="69">
        <f t="shared" si="2"/>
        <v>0.54234770869534865</v>
      </c>
      <c r="M41" s="67">
        <f t="shared" si="3"/>
        <v>0.6866526043588812</v>
      </c>
    </row>
    <row r="42" spans="1:26" ht="14.5" customHeight="1" x14ac:dyDescent="0.35">
      <c r="A42" s="65" t="s">
        <v>100</v>
      </c>
      <c r="B42" s="66" t="s">
        <v>89</v>
      </c>
      <c r="C42" s="65" t="s">
        <v>9</v>
      </c>
      <c r="D42" s="66">
        <v>18.172630157470699</v>
      </c>
      <c r="E42" s="66">
        <v>18.972895889282199</v>
      </c>
      <c r="F42" s="67">
        <f t="shared" si="12"/>
        <v>18.572763023376449</v>
      </c>
      <c r="G42" s="68" t="s">
        <v>84</v>
      </c>
      <c r="H42" s="66">
        <v>18.480653762817401</v>
      </c>
      <c r="I42" s="66">
        <v>19.101768493652344</v>
      </c>
      <c r="J42" s="69">
        <f t="shared" si="1"/>
        <v>18.79121112823487</v>
      </c>
      <c r="K42" s="69">
        <f>J42-F42</f>
        <v>0.21844810485842103</v>
      </c>
      <c r="L42" s="69">
        <f t="shared" si="2"/>
        <v>-0.40593021977143129</v>
      </c>
      <c r="M42" s="67">
        <f t="shared" si="3"/>
        <v>1.324942930697167</v>
      </c>
    </row>
    <row r="43" spans="1:26" ht="14.5" customHeight="1" x14ac:dyDescent="0.35">
      <c r="A43" s="65"/>
      <c r="B43" s="66"/>
      <c r="C43" s="65"/>
      <c r="D43" s="66"/>
      <c r="E43" s="66"/>
      <c r="F43" s="67"/>
      <c r="G43" s="68"/>
      <c r="H43" s="66"/>
      <c r="I43" s="66"/>
      <c r="J43" s="69"/>
      <c r="K43" s="69"/>
      <c r="L43" s="69"/>
      <c r="M43" s="67"/>
    </row>
    <row r="44" spans="1:26" x14ac:dyDescent="0.35">
      <c r="A44" s="65" t="s">
        <v>11</v>
      </c>
      <c r="B44" s="66" t="s">
        <v>86</v>
      </c>
      <c r="C44" s="65" t="s">
        <v>9</v>
      </c>
      <c r="D44" s="66">
        <v>15.745859200439501</v>
      </c>
      <c r="E44" s="66">
        <v>16.113723754882798</v>
      </c>
      <c r="F44" s="67">
        <f t="shared" ref="F44:F81" si="16">AVERAGE(D44:E44)</f>
        <v>15.92979147766115</v>
      </c>
      <c r="G44" s="68" t="s">
        <v>84</v>
      </c>
      <c r="H44" s="66">
        <v>17.939782188964799</v>
      </c>
      <c r="I44" s="66">
        <v>15.6425268554687</v>
      </c>
      <c r="J44" s="69">
        <f t="shared" ref="J44:J81" si="17">AVERAGE(H44:I44)</f>
        <v>16.79115452221675</v>
      </c>
      <c r="K44" s="69">
        <f>J44-F44</f>
        <v>0.86136304455560087</v>
      </c>
      <c r="L44" s="69">
        <f t="shared" ref="L44:L83" si="18">K44-$T$7</f>
        <v>0.23698471992574854</v>
      </c>
      <c r="M44" s="67">
        <f t="shared" ref="M44:M81" si="19">2^-L44</f>
        <v>0.84851688858949503</v>
      </c>
      <c r="O44" s="30"/>
      <c r="Y44" s="28"/>
      <c r="Z44" s="28"/>
    </row>
    <row r="45" spans="1:26" x14ac:dyDescent="0.35">
      <c r="A45" s="65" t="s">
        <v>21</v>
      </c>
      <c r="B45" s="66" t="s">
        <v>86</v>
      </c>
      <c r="C45" s="65" t="s">
        <v>9</v>
      </c>
      <c r="D45" s="66">
        <v>16.627331597900401</v>
      </c>
      <c r="E45" s="66">
        <v>17.2905504419336</v>
      </c>
      <c r="F45" s="67">
        <f t="shared" si="16"/>
        <v>16.958941019916999</v>
      </c>
      <c r="G45" s="68" t="s">
        <v>84</v>
      </c>
      <c r="H45" s="66">
        <v>16.249090423584001</v>
      </c>
      <c r="I45" s="66">
        <v>16.215915451049799</v>
      </c>
      <c r="J45" s="69">
        <f t="shared" si="17"/>
        <v>16.232502937316902</v>
      </c>
      <c r="K45" s="69">
        <f>J45-F45</f>
        <v>-0.72643808260009735</v>
      </c>
      <c r="L45" s="69">
        <f t="shared" si="18"/>
        <v>-1.3508164072299498</v>
      </c>
      <c r="M45" s="67">
        <f t="shared" si="19"/>
        <v>2.5505641860395252</v>
      </c>
      <c r="O45" s="30"/>
      <c r="Z45" s="28"/>
    </row>
    <row r="46" spans="1:26" x14ac:dyDescent="0.35">
      <c r="A46" s="65" t="s">
        <v>22</v>
      </c>
      <c r="B46" s="66" t="s">
        <v>86</v>
      </c>
      <c r="C46" s="65" t="s">
        <v>9</v>
      </c>
      <c r="D46" s="66">
        <v>15.745859200439501</v>
      </c>
      <c r="E46" s="66">
        <v>16.113723754882798</v>
      </c>
      <c r="F46" s="67">
        <f t="shared" ref="F46:F48" si="20">AVERAGE(D46:E46)</f>
        <v>15.92979147766115</v>
      </c>
      <c r="G46" s="68" t="s">
        <v>84</v>
      </c>
      <c r="H46" s="66">
        <v>17.939782188964799</v>
      </c>
      <c r="I46" s="66">
        <v>15.6425268554687</v>
      </c>
      <c r="J46" s="69">
        <f t="shared" ref="J46:J48" si="21">AVERAGE(H46:I46)</f>
        <v>16.79115452221675</v>
      </c>
      <c r="K46" s="69">
        <f>J46-F46</f>
        <v>0.86136304455560087</v>
      </c>
      <c r="L46" s="69">
        <f t="shared" si="18"/>
        <v>0.23698471992574854</v>
      </c>
      <c r="M46" s="67">
        <f t="shared" ref="M46:M48" si="22">2^-L46</f>
        <v>0.84851688858949503</v>
      </c>
      <c r="O46" s="30"/>
      <c r="Z46" s="28"/>
    </row>
    <row r="47" spans="1:26" x14ac:dyDescent="0.35">
      <c r="A47" s="65" t="s">
        <v>23</v>
      </c>
      <c r="B47" s="66" t="s">
        <v>86</v>
      </c>
      <c r="C47" s="65" t="s">
        <v>9</v>
      </c>
      <c r="D47" s="66">
        <v>18.191015243530298</v>
      </c>
      <c r="E47" s="66">
        <v>17.627231597900401</v>
      </c>
      <c r="F47" s="67">
        <f t="shared" si="20"/>
        <v>17.90912342071535</v>
      </c>
      <c r="G47" s="68" t="s">
        <v>84</v>
      </c>
      <c r="H47" s="66">
        <v>18.4440405883789</v>
      </c>
      <c r="I47" s="66">
        <v>18.253289627075201</v>
      </c>
      <c r="J47" s="69">
        <f t="shared" si="21"/>
        <v>18.348665107727051</v>
      </c>
      <c r="K47" s="69">
        <f>J47-F47</f>
        <v>0.43954168701170104</v>
      </c>
      <c r="L47" s="69">
        <f t="shared" si="18"/>
        <v>-0.18483663761815128</v>
      </c>
      <c r="M47" s="67">
        <f t="shared" si="22"/>
        <v>1.1366882539924656</v>
      </c>
      <c r="O47" s="30"/>
      <c r="Z47" s="28"/>
    </row>
    <row r="48" spans="1:26" x14ac:dyDescent="0.35">
      <c r="A48" s="65" t="s">
        <v>24</v>
      </c>
      <c r="B48" s="66" t="s">
        <v>86</v>
      </c>
      <c r="C48" s="65" t="s">
        <v>9</v>
      </c>
      <c r="D48" s="66">
        <v>16.92033576965332</v>
      </c>
      <c r="E48" s="66">
        <v>15.695262908935501</v>
      </c>
      <c r="F48" s="67">
        <f t="shared" si="20"/>
        <v>16.307799339294412</v>
      </c>
      <c r="G48" s="68" t="s">
        <v>84</v>
      </c>
      <c r="H48" s="66">
        <v>17.952718927392599</v>
      </c>
      <c r="I48" s="66">
        <v>18.745249200439499</v>
      </c>
      <c r="J48" s="69">
        <f t="shared" si="21"/>
        <v>18.348984063916049</v>
      </c>
      <c r="K48" s="69">
        <f>J48-F48</f>
        <v>2.0411847246216368</v>
      </c>
      <c r="L48" s="69">
        <f t="shared" si="18"/>
        <v>1.4168063999917844</v>
      </c>
      <c r="M48" s="67">
        <f t="shared" si="22"/>
        <v>0.37454049105828641</v>
      </c>
      <c r="O48" s="30"/>
      <c r="Z48" s="28"/>
    </row>
    <row r="49" spans="1:35" x14ac:dyDescent="0.35">
      <c r="A49" s="65" t="s">
        <v>25</v>
      </c>
      <c r="B49" s="66" t="s">
        <v>86</v>
      </c>
      <c r="C49" s="65" t="s">
        <v>9</v>
      </c>
      <c r="D49" s="66">
        <v>16.695262908935501</v>
      </c>
      <c r="E49" s="66">
        <v>17.745899200439499</v>
      </c>
      <c r="F49" s="67">
        <f t="shared" si="16"/>
        <v>17.2205810546875</v>
      </c>
      <c r="G49" s="68" t="s">
        <v>84</v>
      </c>
      <c r="H49" s="66">
        <v>17.020758819580099</v>
      </c>
      <c r="I49" s="66">
        <v>17.763143081665</v>
      </c>
      <c r="J49" s="69">
        <f t="shared" si="17"/>
        <v>17.391950950622551</v>
      </c>
      <c r="K49" s="69">
        <f>J49-F49</f>
        <v>0.17136989593505092</v>
      </c>
      <c r="L49" s="69">
        <f t="shared" si="18"/>
        <v>-0.4530084286948014</v>
      </c>
      <c r="M49" s="67">
        <f t="shared" si="19"/>
        <v>1.3688918105807437</v>
      </c>
      <c r="O49" s="30"/>
    </row>
    <row r="50" spans="1:35" ht="14.5" customHeight="1" x14ac:dyDescent="0.35">
      <c r="A50" s="65" t="s">
        <v>29</v>
      </c>
      <c r="B50" s="66" t="s">
        <v>86</v>
      </c>
      <c r="C50" s="65" t="s">
        <v>9</v>
      </c>
      <c r="D50" s="66">
        <v>18.191015243530298</v>
      </c>
      <c r="E50" s="66">
        <v>17.627231597900401</v>
      </c>
      <c r="F50" s="67">
        <f t="shared" si="16"/>
        <v>17.90912342071535</v>
      </c>
      <c r="G50" s="68" t="s">
        <v>84</v>
      </c>
      <c r="H50" s="66">
        <v>18.4440405883789</v>
      </c>
      <c r="I50" s="66">
        <v>18.253289627075201</v>
      </c>
      <c r="J50" s="69">
        <f t="shared" si="17"/>
        <v>18.348665107727051</v>
      </c>
      <c r="K50" s="69">
        <f>J50-F50</f>
        <v>0.43954168701170104</v>
      </c>
      <c r="L50" s="69">
        <f t="shared" si="18"/>
        <v>-0.18483663761815128</v>
      </c>
      <c r="M50" s="67">
        <f t="shared" si="19"/>
        <v>1.1366882539924656</v>
      </c>
      <c r="O50" s="30"/>
    </row>
    <row r="51" spans="1:35" x14ac:dyDescent="0.35">
      <c r="A51" s="65" t="s">
        <v>30</v>
      </c>
      <c r="B51" s="66" t="s">
        <v>86</v>
      </c>
      <c r="C51" s="65" t="s">
        <v>9</v>
      </c>
      <c r="D51" s="66">
        <v>16.92033576965332</v>
      </c>
      <c r="E51" s="66">
        <v>15.695262908935501</v>
      </c>
      <c r="F51" s="67">
        <f t="shared" si="16"/>
        <v>16.307799339294412</v>
      </c>
      <c r="G51" s="68" t="s">
        <v>84</v>
      </c>
      <c r="H51" s="66">
        <v>17.952718927392599</v>
      </c>
      <c r="I51" s="66">
        <v>18.745249200439499</v>
      </c>
      <c r="J51" s="69">
        <f t="shared" si="17"/>
        <v>18.348984063916049</v>
      </c>
      <c r="K51" s="69">
        <f>J51-F51</f>
        <v>2.0411847246216368</v>
      </c>
      <c r="L51" s="69">
        <f t="shared" si="18"/>
        <v>1.4168063999917844</v>
      </c>
      <c r="M51" s="67">
        <f t="shared" si="19"/>
        <v>0.37454049105828641</v>
      </c>
      <c r="O51" s="30"/>
    </row>
    <row r="52" spans="1:35" ht="14.5" customHeight="1" x14ac:dyDescent="0.35">
      <c r="A52" s="65" t="s">
        <v>31</v>
      </c>
      <c r="B52" s="66" t="s">
        <v>86</v>
      </c>
      <c r="C52" s="65" t="s">
        <v>9</v>
      </c>
      <c r="D52" s="66">
        <v>17.099353790383201</v>
      </c>
      <c r="E52" s="66">
        <v>17.191215243530301</v>
      </c>
      <c r="F52" s="67">
        <f t="shared" si="16"/>
        <v>17.14528451695675</v>
      </c>
      <c r="G52" s="68" t="s">
        <v>84</v>
      </c>
      <c r="H52" s="66">
        <v>18.410162860107398</v>
      </c>
      <c r="I52" s="66">
        <v>18.397262908935499</v>
      </c>
      <c r="J52" s="69">
        <f t="shared" si="17"/>
        <v>18.403712884521447</v>
      </c>
      <c r="K52" s="69">
        <f>J52-F52</f>
        <v>1.2584283675646972</v>
      </c>
      <c r="L52" s="69">
        <f t="shared" si="18"/>
        <v>0.6340500429348449</v>
      </c>
      <c r="M52" s="67">
        <f t="shared" si="19"/>
        <v>0.64436496369055407</v>
      </c>
      <c r="O52" s="30"/>
    </row>
    <row r="53" spans="1:35" x14ac:dyDescent="0.35">
      <c r="A53" s="65" t="s">
        <v>61</v>
      </c>
      <c r="B53" s="66" t="s">
        <v>86</v>
      </c>
      <c r="C53" s="65" t="s">
        <v>9</v>
      </c>
      <c r="D53" s="66">
        <v>17.291183481679699</v>
      </c>
      <c r="E53" s="66">
        <v>18.920335769653299</v>
      </c>
      <c r="F53" s="67">
        <f t="shared" si="16"/>
        <v>18.105759625666501</v>
      </c>
      <c r="G53" s="68" t="s">
        <v>84</v>
      </c>
      <c r="H53" s="66">
        <v>16.847639527954101</v>
      </c>
      <c r="I53" s="66">
        <v>17.191465243530299</v>
      </c>
      <c r="J53" s="69">
        <f t="shared" si="17"/>
        <v>17.019552385742202</v>
      </c>
      <c r="K53" s="69">
        <f>J53-F53</f>
        <v>-1.086207239924299</v>
      </c>
      <c r="L53" s="69">
        <f t="shared" si="18"/>
        <v>-1.7105855645541514</v>
      </c>
      <c r="M53" s="67">
        <f t="shared" si="19"/>
        <v>3.2729363920174093</v>
      </c>
      <c r="O53" s="30"/>
    </row>
    <row r="54" spans="1:35" ht="15.5" customHeight="1" x14ac:dyDescent="0.35">
      <c r="A54" s="65" t="s">
        <v>62</v>
      </c>
      <c r="B54" s="66" t="s">
        <v>87</v>
      </c>
      <c r="C54" s="65" t="s">
        <v>9</v>
      </c>
      <c r="D54" s="66">
        <v>18.236686706542969</v>
      </c>
      <c r="E54" s="66">
        <v>17.099353790283203</v>
      </c>
      <c r="F54" s="67">
        <f t="shared" si="16"/>
        <v>17.668020248413086</v>
      </c>
      <c r="G54" s="68" t="s">
        <v>84</v>
      </c>
      <c r="H54" s="66">
        <v>19.3210779761963</v>
      </c>
      <c r="I54" s="66">
        <v>20.920435769653299</v>
      </c>
      <c r="J54" s="69">
        <f t="shared" si="17"/>
        <v>20.120756872924801</v>
      </c>
      <c r="K54" s="69">
        <f>J54-F54</f>
        <v>2.452736624511715</v>
      </c>
      <c r="L54" s="69">
        <f t="shared" si="18"/>
        <v>1.8283582998818626</v>
      </c>
      <c r="M54" s="67">
        <f t="shared" si="19"/>
        <v>0.28158486555613504</v>
      </c>
      <c r="O54" s="30"/>
    </row>
    <row r="55" spans="1:35" ht="15.75" customHeight="1" x14ac:dyDescent="0.35">
      <c r="A55" s="65" t="s">
        <v>63</v>
      </c>
      <c r="B55" s="66" t="s">
        <v>87</v>
      </c>
      <c r="C55" s="65" t="s">
        <v>9</v>
      </c>
      <c r="D55" s="66">
        <v>18.051780700683594</v>
      </c>
      <c r="E55" s="66">
        <v>17.291183471679702</v>
      </c>
      <c r="F55" s="67">
        <f t="shared" si="16"/>
        <v>17.671482086181648</v>
      </c>
      <c r="G55" s="68" t="s">
        <v>84</v>
      </c>
      <c r="H55" s="66">
        <v>18.102462228393598</v>
      </c>
      <c r="I55" s="66">
        <v>17.626424517822301</v>
      </c>
      <c r="J55" s="69">
        <f t="shared" si="17"/>
        <v>17.864443373107949</v>
      </c>
      <c r="K55" s="69">
        <f>J55-F55</f>
        <v>0.19296128692630177</v>
      </c>
      <c r="L55" s="69">
        <f t="shared" si="18"/>
        <v>-0.43141703770355055</v>
      </c>
      <c r="M55" s="67">
        <f t="shared" si="19"/>
        <v>1.3485575009046291</v>
      </c>
      <c r="O55" s="30"/>
      <c r="AH55" s="29"/>
      <c r="AI55" s="29"/>
    </row>
    <row r="56" spans="1:35" ht="15.75" customHeight="1" x14ac:dyDescent="0.35">
      <c r="A56" s="65" t="s">
        <v>64</v>
      </c>
      <c r="B56" s="66" t="s">
        <v>87</v>
      </c>
      <c r="C56" s="65" t="s">
        <v>9</v>
      </c>
      <c r="D56" s="66">
        <v>16.745839200439502</v>
      </c>
      <c r="E56" s="66">
        <v>17.113743754882801</v>
      </c>
      <c r="F56" s="67">
        <f t="shared" si="16"/>
        <v>16.929791477661151</v>
      </c>
      <c r="G56" s="68" t="s">
        <v>84</v>
      </c>
      <c r="H56" s="66">
        <v>17.939321188964801</v>
      </c>
      <c r="I56" s="66">
        <v>16.652526545468699</v>
      </c>
      <c r="J56" s="69">
        <f t="shared" si="17"/>
        <v>17.29592386721675</v>
      </c>
      <c r="K56" s="69">
        <f>J56-F56</f>
        <v>0.36613238955559879</v>
      </c>
      <c r="L56" s="69">
        <f t="shared" si="18"/>
        <v>-0.25824593507425353</v>
      </c>
      <c r="M56" s="67">
        <f t="shared" si="19"/>
        <v>1.1960236646002935</v>
      </c>
      <c r="O56" s="30"/>
      <c r="AH56" s="28"/>
      <c r="AI56" s="28"/>
    </row>
    <row r="57" spans="1:35" ht="15.75" customHeight="1" x14ac:dyDescent="0.35">
      <c r="A57" s="65" t="s">
        <v>65</v>
      </c>
      <c r="B57" s="66" t="s">
        <v>87</v>
      </c>
      <c r="C57" s="65" t="s">
        <v>9</v>
      </c>
      <c r="D57" s="66">
        <v>16.627231597910399</v>
      </c>
      <c r="E57" s="66">
        <v>17.280550231933599</v>
      </c>
      <c r="F57" s="67">
        <f t="shared" si="16"/>
        <v>16.953890914921999</v>
      </c>
      <c r="G57" s="68" t="s">
        <v>84</v>
      </c>
      <c r="H57" s="66">
        <v>17.259045423583999</v>
      </c>
      <c r="I57" s="66">
        <v>18.205435451049802</v>
      </c>
      <c r="J57" s="69">
        <f t="shared" si="17"/>
        <v>17.7322404373169</v>
      </c>
      <c r="K57" s="69">
        <f>J57-F57</f>
        <v>0.77834952239490107</v>
      </c>
      <c r="L57" s="69">
        <f t="shared" si="18"/>
        <v>0.15397119776504875</v>
      </c>
      <c r="M57" s="67">
        <f t="shared" si="19"/>
        <v>0.89877306970640791</v>
      </c>
      <c r="O57" s="30"/>
    </row>
    <row r="58" spans="1:35" ht="15.75" customHeight="1" x14ac:dyDescent="0.35">
      <c r="A58" s="65" t="s">
        <v>66</v>
      </c>
      <c r="B58" s="66" t="s">
        <v>87</v>
      </c>
      <c r="C58" s="65" t="s">
        <v>9</v>
      </c>
      <c r="D58" s="66">
        <v>17.695262918935502</v>
      </c>
      <c r="E58" s="66">
        <v>17.748992004394999</v>
      </c>
      <c r="F58" s="67">
        <f t="shared" si="16"/>
        <v>17.722127461665252</v>
      </c>
      <c r="G58" s="68" t="s">
        <v>84</v>
      </c>
      <c r="H58" s="66">
        <v>19.0706588195801</v>
      </c>
      <c r="I58" s="66">
        <v>21.745643081665001</v>
      </c>
      <c r="J58" s="69">
        <f t="shared" si="17"/>
        <v>20.408150950622549</v>
      </c>
      <c r="K58" s="69">
        <f>J58-F58</f>
        <v>2.6860234889572965</v>
      </c>
      <c r="L58" s="69">
        <f t="shared" si="18"/>
        <v>2.061645164327444</v>
      </c>
      <c r="M58" s="67">
        <f t="shared" si="19"/>
        <v>0.23954271364286261</v>
      </c>
      <c r="O58" s="30"/>
    </row>
    <row r="59" spans="1:35" ht="15.75" customHeight="1" x14ac:dyDescent="0.35">
      <c r="A59" s="65" t="s">
        <v>67</v>
      </c>
      <c r="B59" s="66" t="s">
        <v>87</v>
      </c>
      <c r="C59" s="65" t="s">
        <v>9</v>
      </c>
      <c r="D59" s="66">
        <v>16.890335769653301</v>
      </c>
      <c r="E59" s="66">
        <v>16.7152629089355</v>
      </c>
      <c r="F59" s="67">
        <f t="shared" ref="F59:F61" si="23">AVERAGE(D59:E59)</f>
        <v>16.802799339294403</v>
      </c>
      <c r="G59" s="68" t="s">
        <v>84</v>
      </c>
      <c r="H59" s="66">
        <v>18.9527123273926</v>
      </c>
      <c r="I59" s="66">
        <v>19.745823400439502</v>
      </c>
      <c r="J59" s="69">
        <f t="shared" ref="J59:J61" si="24">AVERAGE(H59:I59)</f>
        <v>19.349267863916051</v>
      </c>
      <c r="K59" s="69">
        <f>J59-F59</f>
        <v>2.5464685246216483</v>
      </c>
      <c r="L59" s="69">
        <f t="shared" si="18"/>
        <v>1.9220901999917959</v>
      </c>
      <c r="M59" s="67">
        <f t="shared" ref="M59:M61" si="25">2^-L59</f>
        <v>0.26387193112717078</v>
      </c>
      <c r="O59" s="30"/>
    </row>
    <row r="60" spans="1:35" ht="15.75" customHeight="1" x14ac:dyDescent="0.35">
      <c r="A60" s="65" t="s">
        <v>68</v>
      </c>
      <c r="B60" s="66" t="s">
        <v>87</v>
      </c>
      <c r="C60" s="65" t="s">
        <v>9</v>
      </c>
      <c r="D60" s="66">
        <v>18.236686706542969</v>
      </c>
      <c r="E60" s="66">
        <v>17.099353790283203</v>
      </c>
      <c r="F60" s="67">
        <f t="shared" si="23"/>
        <v>17.668020248413086</v>
      </c>
      <c r="G60" s="68" t="s">
        <v>84</v>
      </c>
      <c r="H60" s="66">
        <v>19.3210779761963</v>
      </c>
      <c r="I60" s="66">
        <v>20.920435769653299</v>
      </c>
      <c r="J60" s="69">
        <f t="shared" si="24"/>
        <v>20.120756872924801</v>
      </c>
      <c r="K60" s="69">
        <f>J60-F60</f>
        <v>2.452736624511715</v>
      </c>
      <c r="L60" s="69">
        <f t="shared" si="18"/>
        <v>1.8283582998818626</v>
      </c>
      <c r="M60" s="67">
        <f t="shared" si="25"/>
        <v>0.28158486555613504</v>
      </c>
      <c r="O60" s="30"/>
    </row>
    <row r="61" spans="1:35" ht="15.75" customHeight="1" x14ac:dyDescent="0.35">
      <c r="A61" s="65" t="s">
        <v>69</v>
      </c>
      <c r="B61" s="66" t="s">
        <v>87</v>
      </c>
      <c r="C61" s="65" t="s">
        <v>9</v>
      </c>
      <c r="D61" s="66">
        <v>18.051780700683594</v>
      </c>
      <c r="E61" s="66">
        <v>17.291183471679702</v>
      </c>
      <c r="F61" s="67">
        <f t="shared" si="23"/>
        <v>17.671482086181648</v>
      </c>
      <c r="G61" s="68" t="s">
        <v>84</v>
      </c>
      <c r="H61" s="66">
        <v>18.102462228393598</v>
      </c>
      <c r="I61" s="66">
        <v>17.626424517822301</v>
      </c>
      <c r="J61" s="69">
        <f t="shared" si="24"/>
        <v>17.864443373107949</v>
      </c>
      <c r="K61" s="69">
        <f>J61-F61</f>
        <v>0.19296128692630177</v>
      </c>
      <c r="L61" s="69">
        <f t="shared" si="18"/>
        <v>-0.43141703770355055</v>
      </c>
      <c r="M61" s="67">
        <f t="shared" si="25"/>
        <v>1.3485575009046291</v>
      </c>
      <c r="O61" s="30"/>
    </row>
    <row r="62" spans="1:35" ht="15.75" customHeight="1" x14ac:dyDescent="0.35">
      <c r="A62" s="65" t="s">
        <v>70</v>
      </c>
      <c r="B62" s="66" t="s">
        <v>87</v>
      </c>
      <c r="C62" s="65" t="s">
        <v>9</v>
      </c>
      <c r="D62" s="66">
        <v>18.191015243520301</v>
      </c>
      <c r="E62" s="66">
        <v>17.627232597900399</v>
      </c>
      <c r="F62" s="67">
        <f t="shared" si="16"/>
        <v>17.90912392071035</v>
      </c>
      <c r="G62" s="68" t="s">
        <v>84</v>
      </c>
      <c r="H62" s="66">
        <v>18.440140588378899</v>
      </c>
      <c r="I62" s="66">
        <v>20.254369627075199</v>
      </c>
      <c r="J62" s="69">
        <f t="shared" si="17"/>
        <v>19.347255107727051</v>
      </c>
      <c r="K62" s="69">
        <f>J62-F62</f>
        <v>1.4381311870167011</v>
      </c>
      <c r="L62" s="69">
        <f t="shared" si="18"/>
        <v>0.81375286238684874</v>
      </c>
      <c r="M62" s="67">
        <f t="shared" si="19"/>
        <v>0.56890005972853308</v>
      </c>
      <c r="O62" s="30"/>
    </row>
    <row r="63" spans="1:35" ht="15.75" customHeight="1" x14ac:dyDescent="0.35">
      <c r="A63" s="65" t="s">
        <v>71</v>
      </c>
      <c r="B63" s="66" t="s">
        <v>87</v>
      </c>
      <c r="C63" s="65" t="s">
        <v>9</v>
      </c>
      <c r="D63" s="66">
        <v>16.890335769653301</v>
      </c>
      <c r="E63" s="66">
        <v>16.7152629089355</v>
      </c>
      <c r="F63" s="67">
        <f t="shared" si="16"/>
        <v>16.802799339294403</v>
      </c>
      <c r="G63" s="68" t="s">
        <v>84</v>
      </c>
      <c r="H63" s="66">
        <v>18.9527123273926</v>
      </c>
      <c r="I63" s="66">
        <v>19.745823400439502</v>
      </c>
      <c r="J63" s="69">
        <f t="shared" si="17"/>
        <v>19.349267863916051</v>
      </c>
      <c r="K63" s="69">
        <f>J63-F63</f>
        <v>2.5464685246216483</v>
      </c>
      <c r="L63" s="69">
        <f t="shared" si="18"/>
        <v>1.9220901999917959</v>
      </c>
      <c r="M63" s="67">
        <f t="shared" si="19"/>
        <v>0.26387193112717078</v>
      </c>
      <c r="O63" s="30"/>
    </row>
    <row r="64" spans="1:35" ht="15.75" customHeight="1" x14ac:dyDescent="0.35">
      <c r="A64" s="65" t="s">
        <v>72</v>
      </c>
      <c r="B64" s="66" t="s">
        <v>88</v>
      </c>
      <c r="C64" s="65" t="s">
        <v>9</v>
      </c>
      <c r="D64" s="66">
        <v>17.889353790283199</v>
      </c>
      <c r="E64" s="66">
        <v>17.2010152435303</v>
      </c>
      <c r="F64" s="67">
        <f t="shared" si="16"/>
        <v>17.545184516906751</v>
      </c>
      <c r="G64" s="68" t="s">
        <v>84</v>
      </c>
      <c r="H64" s="66">
        <v>17.581422860107399</v>
      </c>
      <c r="I64" s="66">
        <v>17.623462908935501</v>
      </c>
      <c r="J64" s="69">
        <f t="shared" si="17"/>
        <v>17.602442884521452</v>
      </c>
      <c r="K64" s="69">
        <f>J64-F64</f>
        <v>5.7258367614700489E-2</v>
      </c>
      <c r="L64" s="69">
        <f t="shared" si="18"/>
        <v>-0.56711995701515183</v>
      </c>
      <c r="M64" s="67">
        <f t="shared" si="19"/>
        <v>1.4815629817005376</v>
      </c>
      <c r="O64" s="30"/>
    </row>
    <row r="65" spans="1:26" ht="15.75" customHeight="1" x14ac:dyDescent="0.35">
      <c r="A65" s="65" t="s">
        <v>73</v>
      </c>
      <c r="B65" s="66" t="s">
        <v>88</v>
      </c>
      <c r="C65" s="65" t="s">
        <v>9</v>
      </c>
      <c r="D65" s="66">
        <v>17.293183471679701</v>
      </c>
      <c r="E65" s="66">
        <v>18.820335769653301</v>
      </c>
      <c r="F65" s="67">
        <f t="shared" si="16"/>
        <v>18.056759620666501</v>
      </c>
      <c r="G65" s="68" t="s">
        <v>84</v>
      </c>
      <c r="H65" s="66">
        <v>16.8376505279541</v>
      </c>
      <c r="I65" s="66">
        <v>16.193015243530301</v>
      </c>
      <c r="J65" s="69">
        <f t="shared" si="17"/>
        <v>16.5153328857422</v>
      </c>
      <c r="K65" s="69">
        <f>J65-F65</f>
        <v>-1.5414267349243005</v>
      </c>
      <c r="L65" s="69">
        <f t="shared" si="18"/>
        <v>-2.1658050595541529</v>
      </c>
      <c r="M65" s="67">
        <f t="shared" si="19"/>
        <v>4.4871675642144977</v>
      </c>
      <c r="O65" s="30"/>
      <c r="Z65" s="28"/>
    </row>
    <row r="66" spans="1:26" ht="15.75" customHeight="1" x14ac:dyDescent="0.35">
      <c r="A66" s="65" t="s">
        <v>74</v>
      </c>
      <c r="B66" s="66" t="s">
        <v>88</v>
      </c>
      <c r="C66" s="65" t="s">
        <v>9</v>
      </c>
      <c r="D66" s="66">
        <v>18.436686706543</v>
      </c>
      <c r="E66" s="66">
        <v>17.199253790283201</v>
      </c>
      <c r="F66" s="67">
        <f t="shared" si="16"/>
        <v>17.817970248413101</v>
      </c>
      <c r="G66" s="68" t="s">
        <v>84</v>
      </c>
      <c r="H66" s="66">
        <v>17.3213549761963</v>
      </c>
      <c r="I66" s="66">
        <v>17.9213357696533</v>
      </c>
      <c r="J66" s="69">
        <f t="shared" si="17"/>
        <v>17.6213453729248</v>
      </c>
      <c r="K66" s="69">
        <f>J66-F66</f>
        <v>-0.19662487548830043</v>
      </c>
      <c r="L66" s="69">
        <f t="shared" si="18"/>
        <v>-0.82100320011815275</v>
      </c>
      <c r="M66" s="67">
        <f t="shared" si="19"/>
        <v>1.7666340216229184</v>
      </c>
      <c r="O66" s="30"/>
      <c r="Z66" s="28"/>
    </row>
    <row r="67" spans="1:26" x14ac:dyDescent="0.35">
      <c r="A67" s="65" t="s">
        <v>75</v>
      </c>
      <c r="B67" s="66" t="s">
        <v>88</v>
      </c>
      <c r="C67" s="65" t="s">
        <v>9</v>
      </c>
      <c r="D67" s="66">
        <v>18.061780700683599</v>
      </c>
      <c r="E67" s="66">
        <v>17.991183471679701</v>
      </c>
      <c r="F67" s="67">
        <f t="shared" si="16"/>
        <v>18.026482086181652</v>
      </c>
      <c r="G67" s="68" t="s">
        <v>84</v>
      </c>
      <c r="H67" s="66">
        <v>17.101334683935999</v>
      </c>
      <c r="I67" s="66">
        <v>17.6299245178223</v>
      </c>
      <c r="J67" s="69">
        <f t="shared" si="17"/>
        <v>17.365629600879149</v>
      </c>
      <c r="K67" s="69">
        <f>J67-F67</f>
        <v>-0.6608524853025024</v>
      </c>
      <c r="L67" s="69">
        <f t="shared" si="18"/>
        <v>-1.2852308099323548</v>
      </c>
      <c r="M67" s="67">
        <f t="shared" si="19"/>
        <v>2.4372104138882711</v>
      </c>
      <c r="O67" s="30"/>
      <c r="Z67" s="28"/>
    </row>
    <row r="68" spans="1:26" x14ac:dyDescent="0.35">
      <c r="A68" s="65" t="s">
        <v>76</v>
      </c>
      <c r="B68" s="66" t="s">
        <v>88</v>
      </c>
      <c r="C68" s="65" t="s">
        <v>9</v>
      </c>
      <c r="D68" s="66">
        <v>16.745899200439453</v>
      </c>
      <c r="E68" s="66">
        <v>17.2137237548828</v>
      </c>
      <c r="F68" s="67">
        <f t="shared" si="16"/>
        <v>16.979811477661126</v>
      </c>
      <c r="G68" s="68" t="s">
        <v>84</v>
      </c>
      <c r="H68" s="66">
        <v>17.939781188964801</v>
      </c>
      <c r="I68" s="66">
        <v>16.6525268554687</v>
      </c>
      <c r="J68" s="69">
        <f t="shared" si="17"/>
        <v>17.296154022216751</v>
      </c>
      <c r="K68" s="69">
        <f>J68-F68</f>
        <v>0.31634254455562427</v>
      </c>
      <c r="L68" s="69">
        <f t="shared" si="18"/>
        <v>-0.30803578007422805</v>
      </c>
      <c r="M68" s="67">
        <f t="shared" si="19"/>
        <v>1.2380209944390597</v>
      </c>
      <c r="O68" s="30"/>
      <c r="Z68" s="28"/>
    </row>
    <row r="69" spans="1:26" x14ac:dyDescent="0.35">
      <c r="A69" s="65" t="s">
        <v>77</v>
      </c>
      <c r="B69" s="66" t="s">
        <v>88</v>
      </c>
      <c r="C69" s="65" t="s">
        <v>9</v>
      </c>
      <c r="D69" s="66">
        <v>16.637231597900399</v>
      </c>
      <c r="E69" s="66">
        <v>17.283550231933599</v>
      </c>
      <c r="F69" s="67">
        <f t="shared" si="16"/>
        <v>16.960390914916999</v>
      </c>
      <c r="G69" s="68" t="s">
        <v>84</v>
      </c>
      <c r="H69" s="66">
        <v>17.259654423583999</v>
      </c>
      <c r="I69" s="66">
        <v>18.205915451049801</v>
      </c>
      <c r="J69" s="69">
        <f t="shared" si="17"/>
        <v>17.7327849373169</v>
      </c>
      <c r="K69" s="69">
        <f>J69-F69</f>
        <v>0.77239402239990085</v>
      </c>
      <c r="L69" s="69">
        <f t="shared" si="18"/>
        <v>0.14801569777004853</v>
      </c>
      <c r="M69" s="67">
        <f t="shared" si="19"/>
        <v>0.9024909075272316</v>
      </c>
      <c r="O69" s="30"/>
      <c r="Z69" s="28"/>
    </row>
    <row r="70" spans="1:26" x14ac:dyDescent="0.35">
      <c r="A70" s="65" t="s">
        <v>78</v>
      </c>
      <c r="B70" s="66" t="s">
        <v>88</v>
      </c>
      <c r="C70" s="65" t="s">
        <v>9</v>
      </c>
      <c r="D70" s="66">
        <v>18.436686706543</v>
      </c>
      <c r="E70" s="66">
        <v>17.199253790283201</v>
      </c>
      <c r="F70" s="67">
        <f t="shared" ref="F70" si="26">AVERAGE(D70:E70)</f>
        <v>17.817970248413101</v>
      </c>
      <c r="G70" s="68" t="s">
        <v>84</v>
      </c>
      <c r="H70" s="66">
        <v>17.3213549761963</v>
      </c>
      <c r="I70" s="66">
        <v>17.9213357696533</v>
      </c>
      <c r="J70" s="69">
        <f t="shared" ref="J70" si="27">AVERAGE(H70:I70)</f>
        <v>17.6213453729248</v>
      </c>
      <c r="K70" s="69">
        <f>J70-F70</f>
        <v>-0.19662487548830043</v>
      </c>
      <c r="L70" s="69">
        <f t="shared" si="18"/>
        <v>-0.82100320011815275</v>
      </c>
      <c r="M70" s="67">
        <f t="shared" ref="M70" si="28">2^-L70</f>
        <v>1.7666340216229184</v>
      </c>
      <c r="O70" s="30"/>
      <c r="Z70" s="28"/>
    </row>
    <row r="71" spans="1:26" x14ac:dyDescent="0.35">
      <c r="A71" s="65" t="s">
        <v>79</v>
      </c>
      <c r="B71" s="66" t="s">
        <v>88</v>
      </c>
      <c r="C71" s="65" t="s">
        <v>9</v>
      </c>
      <c r="D71" s="66">
        <v>18.1920152435303</v>
      </c>
      <c r="E71" s="66">
        <v>17.6292315979004</v>
      </c>
      <c r="F71" s="67">
        <f t="shared" ref="F71" si="29">AVERAGE(D71:E71)</f>
        <v>17.91062342071535</v>
      </c>
      <c r="G71" s="68" t="s">
        <v>84</v>
      </c>
      <c r="H71" s="66">
        <v>18.440040588378899</v>
      </c>
      <c r="I71" s="66">
        <v>20.254289627075199</v>
      </c>
      <c r="J71" s="69">
        <f t="shared" ref="J71" si="30">AVERAGE(H71:I71)</f>
        <v>19.347165107727051</v>
      </c>
      <c r="K71" s="69">
        <f>J71-F71</f>
        <v>1.4365416870117009</v>
      </c>
      <c r="L71" s="69">
        <f t="shared" si="18"/>
        <v>0.81216336238184861</v>
      </c>
      <c r="M71" s="67">
        <f t="shared" ref="M71" si="31">2^-L71</f>
        <v>0.56952719501796756</v>
      </c>
      <c r="O71" s="30"/>
      <c r="Z71" s="28"/>
    </row>
    <row r="72" spans="1:26" ht="15.75" customHeight="1" x14ac:dyDescent="0.35">
      <c r="A72" s="65" t="s">
        <v>80</v>
      </c>
      <c r="B72" s="66" t="s">
        <v>88</v>
      </c>
      <c r="C72" s="65" t="s">
        <v>9</v>
      </c>
      <c r="D72" s="66">
        <v>17.705262908935499</v>
      </c>
      <c r="E72" s="66">
        <v>17.745999200439499</v>
      </c>
      <c r="F72" s="67">
        <f t="shared" si="16"/>
        <v>17.725631054687497</v>
      </c>
      <c r="G72" s="68" t="s">
        <v>84</v>
      </c>
      <c r="H72" s="66">
        <v>19.070758819580099</v>
      </c>
      <c r="I72" s="66">
        <v>21.743143081665</v>
      </c>
      <c r="J72" s="69">
        <f t="shared" si="17"/>
        <v>20.406950950622551</v>
      </c>
      <c r="K72" s="69">
        <f>J72-F72</f>
        <v>2.6813198959350544</v>
      </c>
      <c r="L72" s="69">
        <f t="shared" si="18"/>
        <v>2.0569415713052019</v>
      </c>
      <c r="M72" s="67">
        <f t="shared" si="19"/>
        <v>0.24032496498549424</v>
      </c>
      <c r="O72" s="30"/>
      <c r="Y72" s="28"/>
      <c r="Z72" s="28"/>
    </row>
    <row r="73" spans="1:26" ht="15.75" customHeight="1" x14ac:dyDescent="0.35">
      <c r="A73" s="65" t="s">
        <v>81</v>
      </c>
      <c r="B73" s="66" t="s">
        <v>88</v>
      </c>
      <c r="C73" s="65" t="s">
        <v>9</v>
      </c>
      <c r="D73" s="66">
        <v>18.1920152435303</v>
      </c>
      <c r="E73" s="66">
        <v>17.6292315979004</v>
      </c>
      <c r="F73" s="67">
        <f t="shared" si="16"/>
        <v>17.91062342071535</v>
      </c>
      <c r="G73" s="68" t="s">
        <v>84</v>
      </c>
      <c r="H73" s="66">
        <v>18.440040588378899</v>
      </c>
      <c r="I73" s="66">
        <v>20.254289627075199</v>
      </c>
      <c r="J73" s="69">
        <f t="shared" si="17"/>
        <v>19.347165107727051</v>
      </c>
      <c r="K73" s="69">
        <f>J73-F73</f>
        <v>1.4365416870117009</v>
      </c>
      <c r="L73" s="69">
        <f t="shared" si="18"/>
        <v>0.81216336238184861</v>
      </c>
      <c r="M73" s="67">
        <f t="shared" si="19"/>
        <v>0.56952719501796756</v>
      </c>
      <c r="O73" s="30"/>
      <c r="Y73" s="28"/>
      <c r="Z73" s="28"/>
    </row>
    <row r="74" spans="1:26" ht="15.75" customHeight="1" x14ac:dyDescent="0.35">
      <c r="A74" s="65" t="s">
        <v>101</v>
      </c>
      <c r="B74" s="66" t="s">
        <v>89</v>
      </c>
      <c r="C74" s="65" t="s">
        <v>9</v>
      </c>
      <c r="D74" s="66">
        <v>16.923335769653299</v>
      </c>
      <c r="E74" s="66">
        <v>16.6954629089355</v>
      </c>
      <c r="F74" s="67">
        <f t="shared" si="16"/>
        <v>16.809399339294401</v>
      </c>
      <c r="G74" s="68" t="s">
        <v>84</v>
      </c>
      <c r="H74" s="66">
        <v>18.952716827392599</v>
      </c>
      <c r="I74" s="66">
        <v>19.745899200439499</v>
      </c>
      <c r="J74" s="69">
        <f t="shared" si="17"/>
        <v>19.349308013916051</v>
      </c>
      <c r="K74" s="69">
        <f>J74-F74</f>
        <v>2.5399086746216497</v>
      </c>
      <c r="L74" s="69">
        <f t="shared" si="18"/>
        <v>1.9155303499917973</v>
      </c>
      <c r="M74" s="67">
        <f t="shared" si="19"/>
        <v>0.26507447324254391</v>
      </c>
      <c r="O74" s="30"/>
      <c r="Y74" s="28"/>
      <c r="Z74" s="28"/>
    </row>
    <row r="75" spans="1:26" ht="15.75" customHeight="1" x14ac:dyDescent="0.35">
      <c r="A75" s="65" t="s">
        <v>102</v>
      </c>
      <c r="B75" s="66" t="s">
        <v>89</v>
      </c>
      <c r="C75" s="65" t="s">
        <v>9</v>
      </c>
      <c r="D75" s="66">
        <v>17.099453790283199</v>
      </c>
      <c r="E75" s="66">
        <v>17.2910152435303</v>
      </c>
      <c r="F75" s="67">
        <f t="shared" si="16"/>
        <v>17.195234516906751</v>
      </c>
      <c r="G75" s="68" t="s">
        <v>84</v>
      </c>
      <c r="H75" s="66">
        <v>18.581462860107401</v>
      </c>
      <c r="I75" s="66">
        <v>18.695262908935501</v>
      </c>
      <c r="J75" s="69">
        <f t="shared" si="17"/>
        <v>18.638362884521449</v>
      </c>
      <c r="K75" s="69">
        <f>J75-F75</f>
        <v>1.4431283676146975</v>
      </c>
      <c r="L75" s="69">
        <f t="shared" si="18"/>
        <v>0.81875004298484522</v>
      </c>
      <c r="M75" s="67">
        <f t="shared" si="19"/>
        <v>0.56693292297822517</v>
      </c>
      <c r="O75" s="30"/>
    </row>
    <row r="76" spans="1:26" ht="15.75" customHeight="1" x14ac:dyDescent="0.35">
      <c r="A76" s="65" t="s">
        <v>103</v>
      </c>
      <c r="B76" s="66" t="s">
        <v>89</v>
      </c>
      <c r="C76" s="65" t="s">
        <v>9</v>
      </c>
      <c r="D76" s="66">
        <v>17.294183471679698</v>
      </c>
      <c r="E76" s="66">
        <v>18.923335769653299</v>
      </c>
      <c r="F76" s="67">
        <f t="shared" si="16"/>
        <v>18.108759620666497</v>
      </c>
      <c r="G76" s="68" t="s">
        <v>84</v>
      </c>
      <c r="H76" s="66">
        <v>16.847650527954102</v>
      </c>
      <c r="I76" s="66">
        <v>17.191015243530298</v>
      </c>
      <c r="J76" s="69">
        <f t="shared" si="17"/>
        <v>17.019332885742202</v>
      </c>
      <c r="K76" s="69">
        <f>J76-F76</f>
        <v>-1.0894267349242952</v>
      </c>
      <c r="L76" s="69">
        <f t="shared" si="18"/>
        <v>-1.7138050595541476</v>
      </c>
      <c r="M76" s="67">
        <f t="shared" si="19"/>
        <v>3.2802483797394082</v>
      </c>
      <c r="O76" s="30"/>
    </row>
    <row r="77" spans="1:26" ht="15.75" customHeight="1" x14ac:dyDescent="0.35">
      <c r="A77" s="65" t="s">
        <v>104</v>
      </c>
      <c r="B77" s="66" t="s">
        <v>89</v>
      </c>
      <c r="C77" s="65" t="s">
        <v>9</v>
      </c>
      <c r="D77" s="66">
        <v>18.236686906543</v>
      </c>
      <c r="E77" s="66">
        <v>17.099363790283199</v>
      </c>
      <c r="F77" s="67">
        <f t="shared" si="16"/>
        <v>17.668025348413099</v>
      </c>
      <c r="G77" s="68" t="s">
        <v>84</v>
      </c>
      <c r="H77" s="66">
        <v>19.3210849761963</v>
      </c>
      <c r="I77" s="66">
        <v>20.920335769653299</v>
      </c>
      <c r="J77" s="69">
        <f t="shared" si="17"/>
        <v>20.120710372924798</v>
      </c>
      <c r="K77" s="69">
        <f>J77-F77</f>
        <v>2.4526850245116982</v>
      </c>
      <c r="L77" s="69">
        <f t="shared" si="18"/>
        <v>1.8283066998818458</v>
      </c>
      <c r="M77" s="67">
        <f t="shared" si="19"/>
        <v>0.28159493701163851</v>
      </c>
      <c r="O77" s="30"/>
    </row>
    <row r="78" spans="1:26" ht="15.75" customHeight="1" x14ac:dyDescent="0.35">
      <c r="A78" s="65" t="s">
        <v>105</v>
      </c>
      <c r="B78" s="66" t="s">
        <v>89</v>
      </c>
      <c r="C78" s="65" t="s">
        <v>9</v>
      </c>
      <c r="D78" s="66">
        <v>18.052780700683599</v>
      </c>
      <c r="E78" s="66">
        <v>17.293184471679702</v>
      </c>
      <c r="F78" s="67">
        <f t="shared" si="16"/>
        <v>17.67298258618165</v>
      </c>
      <c r="G78" s="68" t="s">
        <v>84</v>
      </c>
      <c r="H78" s="66">
        <v>18.101362228393601</v>
      </c>
      <c r="I78" s="66">
        <v>17.626224517822301</v>
      </c>
      <c r="J78" s="69">
        <f t="shared" si="17"/>
        <v>17.863793373107953</v>
      </c>
      <c r="K78" s="69">
        <f>J78-F78</f>
        <v>0.19081078692630271</v>
      </c>
      <c r="L78" s="69">
        <f t="shared" si="18"/>
        <v>-0.43356753770354961</v>
      </c>
      <c r="M78" s="67">
        <f t="shared" si="19"/>
        <v>1.350569177205581</v>
      </c>
      <c r="O78" s="30"/>
    </row>
    <row r="79" spans="1:26" ht="15.75" customHeight="1" x14ac:dyDescent="0.35">
      <c r="A79" s="65" t="s">
        <v>106</v>
      </c>
      <c r="B79" s="66" t="s">
        <v>89</v>
      </c>
      <c r="C79" s="65" t="s">
        <v>9</v>
      </c>
      <c r="D79" s="66">
        <v>16.627231597900391</v>
      </c>
      <c r="E79" s="66">
        <v>17.290550231933594</v>
      </c>
      <c r="F79" s="67">
        <f t="shared" si="16"/>
        <v>16.958890914916992</v>
      </c>
      <c r="G79" s="68" t="s">
        <v>84</v>
      </c>
      <c r="H79" s="66">
        <v>17.259090423583999</v>
      </c>
      <c r="I79" s="66">
        <v>18.205974510497999</v>
      </c>
      <c r="J79" s="69">
        <f t="shared" si="17"/>
        <v>17.732532467040997</v>
      </c>
      <c r="K79" s="69">
        <f>J79-F79</f>
        <v>0.77364155212400476</v>
      </c>
      <c r="L79" s="69">
        <f t="shared" si="18"/>
        <v>0.14926322749415244</v>
      </c>
      <c r="M79" s="67">
        <f t="shared" si="19"/>
        <v>0.90171084136425927</v>
      </c>
      <c r="O79" s="30"/>
    </row>
    <row r="80" spans="1:26" ht="15.75" customHeight="1" x14ac:dyDescent="0.35">
      <c r="A80" s="65" t="s">
        <v>107</v>
      </c>
      <c r="B80" s="66" t="s">
        <v>89</v>
      </c>
      <c r="C80" s="65" t="s">
        <v>9</v>
      </c>
      <c r="D80" s="66">
        <v>17.6972629089355</v>
      </c>
      <c r="E80" s="66">
        <v>17.748899200439499</v>
      </c>
      <c r="F80" s="67">
        <f t="shared" si="16"/>
        <v>17.723081054687498</v>
      </c>
      <c r="G80" s="68" t="s">
        <v>84</v>
      </c>
      <c r="H80" s="66">
        <v>19.070238819580101</v>
      </c>
      <c r="I80" s="66">
        <v>21.733430816649999</v>
      </c>
      <c r="J80" s="69">
        <f t="shared" si="17"/>
        <v>20.401834818115049</v>
      </c>
      <c r="K80" s="69">
        <f>J80-F80</f>
        <v>2.6787537634275509</v>
      </c>
      <c r="L80" s="69">
        <f t="shared" si="18"/>
        <v>2.0543754387976985</v>
      </c>
      <c r="M80" s="67">
        <f t="shared" si="19"/>
        <v>0.24075281320177599</v>
      </c>
      <c r="O80" s="30"/>
    </row>
    <row r="81" spans="1:15" ht="15.75" customHeight="1" x14ac:dyDescent="0.35">
      <c r="A81" s="65" t="s">
        <v>108</v>
      </c>
      <c r="B81" s="66" t="s">
        <v>89</v>
      </c>
      <c r="C81" s="65" t="s">
        <v>9</v>
      </c>
      <c r="D81" s="66">
        <v>18.2910152435303</v>
      </c>
      <c r="E81" s="66">
        <v>17.427231597900398</v>
      </c>
      <c r="F81" s="67">
        <f t="shared" si="16"/>
        <v>17.859123420715349</v>
      </c>
      <c r="G81" s="68" t="s">
        <v>84</v>
      </c>
      <c r="H81" s="66">
        <v>18.440330588378899</v>
      </c>
      <c r="I81" s="66">
        <v>20.2234896270752</v>
      </c>
      <c r="J81" s="69">
        <f t="shared" si="17"/>
        <v>19.331910107727047</v>
      </c>
      <c r="K81" s="69">
        <f>J81-F81</f>
        <v>1.4727866870116983</v>
      </c>
      <c r="L81" s="69">
        <f t="shared" si="18"/>
        <v>0.84840836238184603</v>
      </c>
      <c r="M81" s="67">
        <f t="shared" si="19"/>
        <v>0.55539713401064339</v>
      </c>
      <c r="O81" s="30"/>
    </row>
    <row r="82" spans="1:15" ht="15.75" customHeight="1" x14ac:dyDescent="0.35">
      <c r="A82" s="65" t="s">
        <v>109</v>
      </c>
      <c r="B82" s="66" t="s">
        <v>89</v>
      </c>
      <c r="C82" s="65" t="s">
        <v>9</v>
      </c>
      <c r="D82" s="66">
        <v>18.052780700683599</v>
      </c>
      <c r="E82" s="66">
        <v>17.293184471679702</v>
      </c>
      <c r="F82" s="67">
        <f t="shared" ref="F82:F83" si="32">AVERAGE(D82:E82)</f>
        <v>17.67298258618165</v>
      </c>
      <c r="G82" s="68" t="s">
        <v>84</v>
      </c>
      <c r="H82" s="66">
        <v>18.101362228393601</v>
      </c>
      <c r="I82" s="66">
        <v>17.626224517822301</v>
      </c>
      <c r="J82" s="69">
        <f t="shared" ref="J82:J83" si="33">AVERAGE(H82:I82)</f>
        <v>17.863793373107953</v>
      </c>
      <c r="K82" s="69">
        <f>J82-F82</f>
        <v>0.19081078692630271</v>
      </c>
      <c r="L82" s="69">
        <f t="shared" si="18"/>
        <v>-0.43356753770354961</v>
      </c>
      <c r="M82" s="67">
        <f t="shared" ref="M82:M83" si="34">2^-L82</f>
        <v>1.350569177205581</v>
      </c>
      <c r="O82" s="30"/>
    </row>
    <row r="83" spans="1:15" ht="15.75" customHeight="1" x14ac:dyDescent="0.35">
      <c r="A83" s="65" t="s">
        <v>110</v>
      </c>
      <c r="B83" s="66" t="s">
        <v>89</v>
      </c>
      <c r="C83" s="65" t="s">
        <v>9</v>
      </c>
      <c r="D83" s="66">
        <v>16.627231597900391</v>
      </c>
      <c r="E83" s="66">
        <v>17.290550231933594</v>
      </c>
      <c r="F83" s="67">
        <f t="shared" si="32"/>
        <v>16.958890914916992</v>
      </c>
      <c r="G83" s="68" t="s">
        <v>84</v>
      </c>
      <c r="H83" s="66">
        <v>17.259090423583999</v>
      </c>
      <c r="I83" s="66">
        <v>18.205974510497999</v>
      </c>
      <c r="J83" s="69">
        <f t="shared" si="33"/>
        <v>17.732532467040997</v>
      </c>
      <c r="K83" s="69">
        <f>J83-F83</f>
        <v>0.77364155212400476</v>
      </c>
      <c r="L83" s="69">
        <f t="shared" si="18"/>
        <v>0.14926322749415244</v>
      </c>
      <c r="M83" s="67">
        <f t="shared" si="34"/>
        <v>0.90171084136425927</v>
      </c>
      <c r="O83" s="30"/>
    </row>
    <row r="84" spans="1:15" ht="15.75" customHeight="1" x14ac:dyDescent="0.35"/>
    <row r="85" spans="1:15" ht="15.75" customHeight="1" x14ac:dyDescent="0.35"/>
    <row r="86" spans="1:15" ht="15.75" customHeight="1" x14ac:dyDescent="0.35"/>
    <row r="87" spans="1:15" ht="15.75" customHeight="1" x14ac:dyDescent="0.35"/>
    <row r="88" spans="1:15" ht="15.75" customHeight="1" x14ac:dyDescent="0.35"/>
    <row r="89" spans="1:15" ht="15.75" customHeight="1" x14ac:dyDescent="0.35"/>
    <row r="90" spans="1:15" ht="15.75" customHeight="1" x14ac:dyDescent="0.35"/>
    <row r="91" spans="1:15" ht="15.75" customHeight="1" x14ac:dyDescent="0.35"/>
    <row r="92" spans="1:15" ht="15.75" customHeight="1" x14ac:dyDescent="0.35"/>
    <row r="93" spans="1:15" ht="15.75" customHeight="1" x14ac:dyDescent="0.35"/>
    <row r="94" spans="1:15" ht="15.75" customHeight="1" x14ac:dyDescent="0.35"/>
    <row r="95" spans="1:15" ht="15.75" customHeight="1" x14ac:dyDescent="0.35"/>
  </sheetData>
  <mergeCells count="9">
    <mergeCell ref="H1:I2"/>
    <mergeCell ref="J1:J2"/>
    <mergeCell ref="K1:M1"/>
    <mergeCell ref="AC4:AC5"/>
    <mergeCell ref="G1:G2"/>
    <mergeCell ref="A1:A2"/>
    <mergeCell ref="C1:C2"/>
    <mergeCell ref="D1:E2"/>
    <mergeCell ref="F1:F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mTOR</vt:lpstr>
      <vt:lpstr>BARD1</vt:lpstr>
      <vt:lpstr>RAD50</vt:lpstr>
      <vt:lpstr>ADIPOQ</vt:lpstr>
      <vt:lpstr>PMS2</vt:lpstr>
      <vt:lpstr>ARIDB5</vt:lpstr>
      <vt:lpstr>NHERF1</vt:lpstr>
      <vt:lpstr>SPEN</vt:lpstr>
      <vt:lpstr>SDHB</vt:lpstr>
      <vt:lpstr>MYH10</vt:lpstr>
      <vt:lpstr>APC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Shashi Bhushan</dc:creator>
  <cp:lastModifiedBy>SRINIVAS BANDARU</cp:lastModifiedBy>
  <dcterms:created xsi:type="dcterms:W3CDTF">2021-08-19T09:38:38Z</dcterms:created>
  <dcterms:modified xsi:type="dcterms:W3CDTF">2024-12-28T14:02:57Z</dcterms:modified>
</cp:coreProperties>
</file>