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o_weinberv\Nextcloud\AG Moissl-Eichinger_people\Viktoria\02_VESICLE_PAPER\Suppl_Rscripts_original_files\"/>
    </mc:Choice>
  </mc:AlternateContent>
  <xr:revisionPtr revIDLastSave="0" documentId="13_ncr:1_{D46CF234-3B13-46F1-960C-596091299375}" xr6:coauthVersionLast="47" xr6:coauthVersionMax="47" xr10:uidLastSave="{00000000-0000-0000-0000-000000000000}"/>
  <bookViews>
    <workbookView xWindow="-120" yWindow="-120" windowWidth="29040" windowHeight="15840" xr2:uid="{78867545-DA90-684C-B638-C10BAFDAD67D}"/>
  </bookViews>
  <sheets>
    <sheet name="Overview" sheetId="10" r:id="rId1"/>
    <sheet name="Supplementary Table 1" sheetId="2" r:id="rId2"/>
    <sheet name="Supplementary Table 2" sheetId="8" r:id="rId3"/>
    <sheet name="Supplementary Table 3" sheetId="7" r:id="rId4"/>
    <sheet name="Supplementary Table 4" sheetId="16" r:id="rId5"/>
    <sheet name="Supplementary Table 5" sheetId="17" r:id="rId6"/>
    <sheet name="Supplementary Table 6" sheetId="15" r:id="rId7"/>
    <sheet name="Supplementary Table 7" sheetId="14" r:id="rId8"/>
    <sheet name="Supplementary Table 8" sheetId="13" r:id="rId9"/>
    <sheet name="Supplementary Table 9" sheetId="9" r:id="rId10"/>
    <sheet name="Supplementary Table 10" sheetId="18" r:id="rId11"/>
  </sheets>
  <definedNames>
    <definedName name="_xlnm._FilterDatabase" localSheetId="1" hidden="1">'Supplementary Table 1'!$A$3:$I$3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0" i="18" l="1"/>
  <c r="S19" i="18"/>
  <c r="S18" i="18"/>
  <c r="S17" i="18"/>
  <c r="S16" i="18"/>
  <c r="S15" i="18"/>
  <c r="P30" i="18" s="1"/>
  <c r="S14" i="18"/>
  <c r="S13" i="18"/>
  <c r="S12" i="18"/>
  <c r="S11" i="18"/>
  <c r="S10" i="18"/>
  <c r="Q30" i="18" s="1"/>
  <c r="S9" i="18"/>
  <c r="R29" i="18" s="1"/>
  <c r="S8" i="18"/>
  <c r="S7" i="18"/>
  <c r="S6" i="18"/>
  <c r="R30" i="18" s="1"/>
  <c r="S5" i="18"/>
  <c r="S25" i="18" s="1"/>
  <c r="J41" i="18"/>
  <c r="L33" i="18"/>
  <c r="L32" i="18"/>
  <c r="L31" i="18"/>
  <c r="L30" i="18"/>
  <c r="L29" i="18"/>
  <c r="L28" i="18"/>
  <c r="L27" i="18"/>
  <c r="L26" i="18"/>
  <c r="J43" i="18" s="1"/>
  <c r="L25" i="18"/>
  <c r="L24" i="18"/>
  <c r="L23" i="18"/>
  <c r="L22" i="18"/>
  <c r="L21" i="18"/>
  <c r="L20" i="18"/>
  <c r="L19" i="18"/>
  <c r="K43" i="18" s="1"/>
  <c r="L18" i="18"/>
  <c r="L17" i="18"/>
  <c r="L16" i="18"/>
  <c r="K42" i="18" s="1"/>
  <c r="L15" i="18"/>
  <c r="L14" i="18"/>
  <c r="L13" i="18"/>
  <c r="L42" i="18" s="1"/>
  <c r="L12" i="18"/>
  <c r="L11" i="18"/>
  <c r="L43" i="18" s="1"/>
  <c r="L10" i="18"/>
  <c r="L9" i="18"/>
  <c r="L8" i="18"/>
  <c r="L7" i="18"/>
  <c r="L36" i="18" s="1"/>
  <c r="L6" i="18"/>
  <c r="L5" i="18"/>
  <c r="M43" i="18" s="1"/>
  <c r="F33" i="18"/>
  <c r="F32" i="18"/>
  <c r="F31" i="18"/>
  <c r="F30" i="18"/>
  <c r="E43" i="18" s="1"/>
  <c r="F29" i="18"/>
  <c r="F28" i="18"/>
  <c r="F27" i="18"/>
  <c r="F26" i="18"/>
  <c r="F25" i="18"/>
  <c r="F24" i="18"/>
  <c r="F23" i="18"/>
  <c r="F22" i="18"/>
  <c r="F21" i="18"/>
  <c r="F20" i="18"/>
  <c r="F19" i="18"/>
  <c r="F18" i="18"/>
  <c r="F17" i="18"/>
  <c r="F16" i="18"/>
  <c r="F15" i="18"/>
  <c r="F14" i="18"/>
  <c r="F13" i="18"/>
  <c r="F12" i="18"/>
  <c r="F11" i="18"/>
  <c r="F10" i="18"/>
  <c r="F9" i="18"/>
  <c r="F8" i="18"/>
  <c r="F7" i="18"/>
  <c r="F6" i="18"/>
  <c r="F5" i="18"/>
  <c r="S24" i="18" l="1"/>
  <c r="P28" i="18"/>
  <c r="Q28" i="18"/>
  <c r="S23" i="18"/>
  <c r="R28" i="18"/>
  <c r="P29" i="18"/>
  <c r="Q29" i="18"/>
  <c r="K41" i="18"/>
  <c r="L41" i="18"/>
  <c r="M41" i="18"/>
  <c r="J42" i="18"/>
  <c r="M42" i="18"/>
  <c r="L37" i="18"/>
  <c r="L38" i="18"/>
  <c r="E42" i="18"/>
  <c r="D42" i="18"/>
  <c r="C42" i="18"/>
  <c r="B42" i="18"/>
  <c r="C41" i="18"/>
  <c r="B41" i="18"/>
  <c r="B43" i="18"/>
  <c r="C43" i="18"/>
  <c r="F36" i="18"/>
  <c r="D43" i="18"/>
  <c r="F38" i="18"/>
  <c r="F37" i="18"/>
  <c r="D41" i="18"/>
  <c r="E41" i="18"/>
  <c r="L29" i="2" l="1"/>
  <c r="C154" i="2"/>
  <c r="C153" i="2"/>
  <c r="C152" i="2"/>
  <c r="M29" i="2" s="1"/>
  <c r="C151" i="2"/>
  <c r="Q6" i="2"/>
  <c r="P6" i="2"/>
  <c r="O6" i="2"/>
  <c r="N6" i="2"/>
  <c r="L6" i="2"/>
  <c r="Q5" i="2"/>
  <c r="P5" i="2"/>
  <c r="O5" i="2"/>
  <c r="N5" i="2"/>
  <c r="L5" i="2"/>
  <c r="Q4" i="2"/>
  <c r="P4" i="2"/>
  <c r="O4" i="2"/>
  <c r="N4" i="2"/>
  <c r="L4" i="2"/>
  <c r="C149" i="2"/>
  <c r="C147" i="2"/>
  <c r="C145" i="2"/>
  <c r="C134" i="2"/>
  <c r="C129" i="2"/>
  <c r="C126" i="2"/>
  <c r="C121" i="2"/>
  <c r="C115" i="2"/>
  <c r="C111" i="2"/>
  <c r="C107" i="2"/>
  <c r="C106" i="2"/>
  <c r="C103" i="2"/>
  <c r="C102" i="2"/>
  <c r="C101" i="2"/>
  <c r="C100" i="2"/>
  <c r="C99" i="2"/>
  <c r="C91" i="2"/>
  <c r="C14" i="2"/>
  <c r="M5" i="2" l="1"/>
  <c r="M6" i="2"/>
  <c r="M4" i="2"/>
</calcChain>
</file>

<file path=xl/sharedStrings.xml><?xml version="1.0" encoding="utf-8"?>
<sst xmlns="http://schemas.openxmlformats.org/spreadsheetml/2006/main" count="41975" uniqueCount="9311">
  <si>
    <t xml:space="preserve">Strain </t>
  </si>
  <si>
    <t>Size_nm</t>
  </si>
  <si>
    <t>Concentration_ml</t>
  </si>
  <si>
    <t>Protein_ug_per_ml</t>
  </si>
  <si>
    <t>DNA_ng_per_ul</t>
  </si>
  <si>
    <t>RNA_ng_per_ul</t>
  </si>
  <si>
    <t>Lipid_ug_ml</t>
  </si>
  <si>
    <t xml:space="preserve">Expt. </t>
  </si>
  <si>
    <t>Replicate</t>
  </si>
  <si>
    <t>3_M. smithii GRAZ-2</t>
  </si>
  <si>
    <t>E05</t>
  </si>
  <si>
    <t>1_M. smithii ALI</t>
  </si>
  <si>
    <t>E06</t>
  </si>
  <si>
    <t xml:space="preserve">2_M. intestini </t>
  </si>
  <si>
    <t>E07</t>
  </si>
  <si>
    <t>E08.1</t>
  </si>
  <si>
    <t>E08.2</t>
  </si>
  <si>
    <t>E09.1</t>
  </si>
  <si>
    <t>E09.2</t>
  </si>
  <si>
    <t>E10</t>
  </si>
  <si>
    <t>E11</t>
  </si>
  <si>
    <t>E12.1</t>
  </si>
  <si>
    <t>E12.2</t>
  </si>
  <si>
    <t>E12.3</t>
  </si>
  <si>
    <t>E13</t>
  </si>
  <si>
    <t>4_M. stadtmanae</t>
  </si>
  <si>
    <t>E14.1</t>
  </si>
  <si>
    <t>E14.2</t>
  </si>
  <si>
    <t>E15</t>
  </si>
  <si>
    <t>E16</t>
  </si>
  <si>
    <t>E17</t>
  </si>
  <si>
    <t>E18</t>
  </si>
  <si>
    <t>E19</t>
  </si>
  <si>
    <t>E20</t>
  </si>
  <si>
    <t>E21</t>
  </si>
  <si>
    <t>E23</t>
  </si>
  <si>
    <t>E24</t>
  </si>
  <si>
    <t>E25</t>
  </si>
  <si>
    <t>E26</t>
  </si>
  <si>
    <t>E28</t>
  </si>
  <si>
    <t>E29</t>
  </si>
  <si>
    <t>E30</t>
  </si>
  <si>
    <t>E31</t>
  </si>
  <si>
    <t>E32</t>
  </si>
  <si>
    <t>E33</t>
  </si>
  <si>
    <t>E34</t>
  </si>
  <si>
    <t>E35</t>
  </si>
  <si>
    <t>E37</t>
  </si>
  <si>
    <t>E39</t>
  </si>
  <si>
    <t>E40</t>
  </si>
  <si>
    <t>E41</t>
  </si>
  <si>
    <t>Mean</t>
  </si>
  <si>
    <t>Min</t>
  </si>
  <si>
    <t>Max</t>
  </si>
  <si>
    <t>B.fragilis</t>
  </si>
  <si>
    <t>ETEC</t>
  </si>
  <si>
    <t>M. smithii ALI</t>
  </si>
  <si>
    <t>M. intestini</t>
  </si>
  <si>
    <t>M. smithii GRAZ-2</t>
  </si>
  <si>
    <t>M.stadtmane</t>
  </si>
  <si>
    <t xml:space="preserve">Mean (4 strains) </t>
  </si>
  <si>
    <t>GO:0016491</t>
  </si>
  <si>
    <t>GO:oxidoreductase activity</t>
  </si>
  <si>
    <t>GXGXG</t>
  </si>
  <si>
    <t>PF01493.18</t>
  </si>
  <si>
    <t>formylmethanofuran dehydrogenase</t>
  </si>
  <si>
    <t>4:Protein predicted</t>
  </si>
  <si>
    <t>Methanobrevibacter smithii CA</t>
  </si>
  <si>
    <t>BN522_01668</t>
  </si>
  <si>
    <t>R7PYM4_METSM</t>
  </si>
  <si>
    <t>R7PYM4</t>
  </si>
  <si>
    <t>tr|R7PYM4|R7PYM4_METSM</t>
  </si>
  <si>
    <t>GARS_A</t>
  </si>
  <si>
    <t>PF01071.18</t>
  </si>
  <si>
    <t>Phosphoribosylamine--glycine ligase</t>
  </si>
  <si>
    <t>3:Protein inferred from homology</t>
  </si>
  <si>
    <t>purD</t>
  </si>
  <si>
    <t>R7PYL2_METSM</t>
  </si>
  <si>
    <t>R7PYL2</t>
  </si>
  <si>
    <t>tr|R7PYL2|R7PYL2_METSM</t>
  </si>
  <si>
    <t>NaN</t>
  </si>
  <si>
    <t>DUF1743</t>
  </si>
  <si>
    <t>PF08489.10</t>
  </si>
  <si>
    <t>tRNA(Ile2) 2-agmatinylcytidine synthetase TiaS</t>
  </si>
  <si>
    <t>tiaS</t>
  </si>
  <si>
    <t>R7PXN3_METSM</t>
  </si>
  <si>
    <t>R7PXN3</t>
  </si>
  <si>
    <t>tr|R7PXN3|R7PXN3_METSM</t>
  </si>
  <si>
    <t>GO:0004518</t>
  </si>
  <si>
    <t>GO:nuclease activity</t>
  </si>
  <si>
    <t>XPG_I</t>
  </si>
  <si>
    <t>PF00867.17</t>
  </si>
  <si>
    <t>Flap endonuclease 1</t>
  </si>
  <si>
    <t>fen</t>
  </si>
  <si>
    <t>R7PWT0_METSM</t>
  </si>
  <si>
    <t>R7PWT0</t>
  </si>
  <si>
    <t>tr|R7PWT0|R7PWT0_METSM</t>
  </si>
  <si>
    <t>Methyltransf_21</t>
  </si>
  <si>
    <t>PF05050.11</t>
  </si>
  <si>
    <t>Methyltransferase FkbM family</t>
  </si>
  <si>
    <t>BN522_00029</t>
  </si>
  <si>
    <t>R7PWP9_METSM</t>
  </si>
  <si>
    <t>R7PWP9</t>
  </si>
  <si>
    <t>tr|R7PWP9|R7PWP9_METSM</t>
  </si>
  <si>
    <t>GO:0046168</t>
  </si>
  <si>
    <t>GO:glycerol-3-phosphate catabolic process</t>
  </si>
  <si>
    <t>GO:0051287</t>
  </si>
  <si>
    <t>GO:NAD binding</t>
  </si>
  <si>
    <t>GO:0016616</t>
  </si>
  <si>
    <t>GO:oxidoreductase activity, acting on the CH-OH group of donors, NAD or NADP as acceptor</t>
  </si>
  <si>
    <t>NAD_Gly3P_dh_N</t>
  </si>
  <si>
    <t>PF01210.22</t>
  </si>
  <si>
    <t>Glycerol-3-phosphate dehydrogenase (NAD(P)(+))</t>
  </si>
  <si>
    <t>BN522_01025</t>
  </si>
  <si>
    <t>R7PWP1_METSM</t>
  </si>
  <si>
    <t>R7PWP1</t>
  </si>
  <si>
    <t>tr|R7PWP1|R7PWP1_METSM</t>
  </si>
  <si>
    <t>GO:0006269</t>
  </si>
  <si>
    <t>GO:DNA replication, synthesis of RNA primer</t>
  </si>
  <si>
    <t>DNA_primase_lrg</t>
  </si>
  <si>
    <t>PF04104.13</t>
  </si>
  <si>
    <t>DNA primase large subunit PriL</t>
  </si>
  <si>
    <t>priL</t>
  </si>
  <si>
    <t>R7PWC9_METSM</t>
  </si>
  <si>
    <t>R7PWC9</t>
  </si>
  <si>
    <t>tr|R7PWC9|R7PWC9_METSM</t>
  </si>
  <si>
    <t>TfuA</t>
  </si>
  <si>
    <t>PF07812.11</t>
  </si>
  <si>
    <t>TfuA-like core domain-containing protein</t>
  </si>
  <si>
    <t>BN522_01161</t>
  </si>
  <si>
    <t>R7PW01_METSM</t>
  </si>
  <si>
    <t>R7PW01</t>
  </si>
  <si>
    <t>tr|R7PW01|R7PW01_METSM</t>
  </si>
  <si>
    <t>Abhydrolase_1</t>
  </si>
  <si>
    <t>PF00561.19</t>
  </si>
  <si>
    <t>Homoserine O-acetyltransferase</t>
  </si>
  <si>
    <t>BN522_01146</t>
  </si>
  <si>
    <t>R7PVY7_METSM</t>
  </si>
  <si>
    <t>R7PVY7</t>
  </si>
  <si>
    <t>tr|R7PVY7|R7PVY7_METSM</t>
  </si>
  <si>
    <t>F420_ligase</t>
  </si>
  <si>
    <t>PF01996.15</t>
  </si>
  <si>
    <t>F420-0:gamma-glutamyl ligase CofE</t>
  </si>
  <si>
    <t>BN522_01317</t>
  </si>
  <si>
    <t>R7PVS8_METSM</t>
  </si>
  <si>
    <t>R7PVS8</t>
  </si>
  <si>
    <t>tr|R7PVS8|R7PVS8_METSM</t>
  </si>
  <si>
    <t>AIRS_C</t>
  </si>
  <si>
    <t>PF02769.21</t>
  </si>
  <si>
    <t>Hydrogenase expression/formation protein HypE</t>
  </si>
  <si>
    <t>BN522_01066</t>
  </si>
  <si>
    <t>R7PVQ4_METSM</t>
  </si>
  <si>
    <t>R7PVQ4</t>
  </si>
  <si>
    <t>tr|R7PVQ4|R7PVQ4_METSM</t>
  </si>
  <si>
    <t>GO:0046537</t>
  </si>
  <si>
    <t>GO:2,3-bisphosphoglycerate-independent phosphoglycerate mutase activity</t>
  </si>
  <si>
    <t>GO:0003824</t>
  </si>
  <si>
    <t>GO:catalytic activity</t>
  </si>
  <si>
    <t>PhosphMutase</t>
  </si>
  <si>
    <t>PF10143.8</t>
  </si>
  <si>
    <t>phosphoglycerate mutase (2,3-diphosphoglycerate-independent)</t>
  </si>
  <si>
    <t>BN522_00660</t>
  </si>
  <si>
    <t>R7PVL5_METSM</t>
  </si>
  <si>
    <t>R7PVL5</t>
  </si>
  <si>
    <t>tr|R7PVL5|R7PVL5_METSM</t>
  </si>
  <si>
    <t>YcaO</t>
  </si>
  <si>
    <t>PF02624.15</t>
  </si>
  <si>
    <t>YcaO domain-containing protein</t>
  </si>
  <si>
    <t>BN522_01162</t>
  </si>
  <si>
    <t>R7PVA3_METSM</t>
  </si>
  <si>
    <t>R7PVA3</t>
  </si>
  <si>
    <t>tr|R7PVA3|R7PVA3_METSM</t>
  </si>
  <si>
    <t>MtaB</t>
  </si>
  <si>
    <t>PF12176.7</t>
  </si>
  <si>
    <t>Uncharacterized protein</t>
  </si>
  <si>
    <t>BN522_01127</t>
  </si>
  <si>
    <t>R7PV70_METSM</t>
  </si>
  <si>
    <t>R7PV70</t>
  </si>
  <si>
    <t>tr|R7PV70|R7PV70_METSM</t>
  </si>
  <si>
    <t>GO:0016829</t>
  </si>
  <si>
    <t>GO:lyase activity</t>
  </si>
  <si>
    <t>Fumerase</t>
  </si>
  <si>
    <t>PF05681.13</t>
  </si>
  <si>
    <t>Fumarate hydratase alpha subunit</t>
  </si>
  <si>
    <t>BN522_00305</t>
  </si>
  <si>
    <t>R7PV50_METSM</t>
  </si>
  <si>
    <t>R7PV50</t>
  </si>
  <si>
    <t>tr|R7PV50|R7PV50_METSM</t>
  </si>
  <si>
    <t>GO:0006418</t>
  </si>
  <si>
    <t>GO:tRNA aminoacylation for protein translation</t>
  </si>
  <si>
    <t>GO:0005524</t>
  </si>
  <si>
    <t>GO:ATP binding</t>
  </si>
  <si>
    <t>GO:0004812</t>
  </si>
  <si>
    <t>GO:aminoacyl-tRNA ligase activity</t>
  </si>
  <si>
    <t>GO:0000166</t>
  </si>
  <si>
    <t>GO:nucleotide binding</t>
  </si>
  <si>
    <t>tRNA-synt_1</t>
  </si>
  <si>
    <t>PF00133.21</t>
  </si>
  <si>
    <t>Isoleucine--tRNA ligase</t>
  </si>
  <si>
    <t>ileS</t>
  </si>
  <si>
    <t>R7PV07_METSM</t>
  </si>
  <si>
    <t>R7PV07</t>
  </si>
  <si>
    <t>tr|R7PV07|R7PV07_METSM</t>
  </si>
  <si>
    <t>GO:0016020</t>
  </si>
  <si>
    <t>GO:membrane</t>
  </si>
  <si>
    <t>GO:0047355</t>
  </si>
  <si>
    <t>GO:CDP-glycerol glycerophosphotransferase activity</t>
  </si>
  <si>
    <t>Glyphos_transf</t>
  </si>
  <si>
    <t>PF04464.13</t>
  </si>
  <si>
    <t>Minor teichoic acid biosynthesis protein GgaB</t>
  </si>
  <si>
    <t>BN522_00028</t>
  </si>
  <si>
    <t>R7PUW7_METSM</t>
  </si>
  <si>
    <t>R7PUW7</t>
  </si>
  <si>
    <t>tr|R7PUW7|R7PUW7_METSM</t>
  </si>
  <si>
    <t>SAICAR_synt</t>
  </si>
  <si>
    <t>PF01259.17</t>
  </si>
  <si>
    <t>Phosphoribosylaminoimidazole-succinocarboxamide synthase</t>
  </si>
  <si>
    <t>purC</t>
  </si>
  <si>
    <t>R7PUV4_METSM</t>
  </si>
  <si>
    <t>R7PUV4</t>
  </si>
  <si>
    <t>tr|R7PUV4|R7PUV4_METSM</t>
  </si>
  <si>
    <t>GO:0016620</t>
  </si>
  <si>
    <t>GO:oxidoreductase activity, acting on the aldehyde or oxo group of donors, NAD or NADP as acceptor</t>
  </si>
  <si>
    <t>Semialdhyde_dh</t>
  </si>
  <si>
    <t>PF01118.23</t>
  </si>
  <si>
    <t>N-acetyl-gamma-glutamyl-phosphate reductase</t>
  </si>
  <si>
    <t>argC</t>
  </si>
  <si>
    <t>R7PUQ9_METSM</t>
  </si>
  <si>
    <t>R7PUQ9</t>
  </si>
  <si>
    <t>tr|R7PUQ9|R7PUQ9_METSM</t>
  </si>
  <si>
    <t>Peptidase_M22</t>
  </si>
  <si>
    <t>PF00814.24</t>
  </si>
  <si>
    <t>Probable bifunctional tRNA threonylcarbamoyladenosine biosynthesis protein</t>
  </si>
  <si>
    <t>BN522_01460</t>
  </si>
  <si>
    <t>R7PUP1_METSM</t>
  </si>
  <si>
    <t>R7PUP1</t>
  </si>
  <si>
    <t>tr|R7PUP1|R7PUP1_METSM</t>
  </si>
  <si>
    <t>ATPase</t>
  </si>
  <si>
    <t>BN522_00914</t>
  </si>
  <si>
    <t>R7PUL3_METSM</t>
  </si>
  <si>
    <t>R7PUL3</t>
  </si>
  <si>
    <t>tr|R7PUL3|R7PUL3_METSM</t>
  </si>
  <si>
    <t>HIGH_NTase1_ass</t>
  </si>
  <si>
    <t>PF16581.4</t>
  </si>
  <si>
    <t>Putative cytidyltransferase-related domain protein</t>
  </si>
  <si>
    <t>BN522_00289</t>
  </si>
  <si>
    <t>R7PUJ2_METSM</t>
  </si>
  <si>
    <t>R7PUJ2</t>
  </si>
  <si>
    <t>tr|R7PUJ2|R7PUJ2_METSM</t>
  </si>
  <si>
    <t>Methyltransf_25</t>
  </si>
  <si>
    <t>PF13649.5</t>
  </si>
  <si>
    <t>Methyltransferase domain protein</t>
  </si>
  <si>
    <t>BN522_00026</t>
  </si>
  <si>
    <t>R7PUF7_METSM</t>
  </si>
  <si>
    <t>R7PUF7</t>
  </si>
  <si>
    <t>tr|R7PUF7|R7PUF7_METSM</t>
  </si>
  <si>
    <t>DUF354</t>
  </si>
  <si>
    <t>PF04007.11</t>
  </si>
  <si>
    <t>DUF354 domain-containing protein</t>
  </si>
  <si>
    <t>BN522_00704</t>
  </si>
  <si>
    <t>R7PTW3_METSM</t>
  </si>
  <si>
    <t>R7PTW3</t>
  </si>
  <si>
    <t>tr|R7PTW3|R7PTW3_METSM</t>
  </si>
  <si>
    <t>ATP_bind_3</t>
  </si>
  <si>
    <t>PF01171.19</t>
  </si>
  <si>
    <t>tRNA(Ile)-lysidine/2-thiocytidine synthase N-terminal domain-containing protein</t>
  </si>
  <si>
    <t>BN522_01160</t>
  </si>
  <si>
    <t>R7PTQ3_METSM</t>
  </si>
  <si>
    <t>R7PTQ3</t>
  </si>
  <si>
    <t>tr|R7PTQ3|R7PTQ3_METSM</t>
  </si>
  <si>
    <t>GO:0004810</t>
  </si>
  <si>
    <t>GO:CCA tRNA nucleotidyltransferase activity</t>
  </si>
  <si>
    <t>ThiI</t>
  </si>
  <si>
    <t>PF02568.13</t>
  </si>
  <si>
    <t>Probable tRNA sulfurtransferase</t>
  </si>
  <si>
    <t>thiI</t>
  </si>
  <si>
    <t>R7PTL3_METSM</t>
  </si>
  <si>
    <t>R7PTL3</t>
  </si>
  <si>
    <t>tr|R7PTL3|R7PTL3_METSM</t>
  </si>
  <si>
    <t>Cas_Cas02710</t>
  </si>
  <si>
    <t>PF09670.9</t>
  </si>
  <si>
    <t>CRISPR-associated protein TIGR02710 family</t>
  </si>
  <si>
    <t>BN522_00588</t>
  </si>
  <si>
    <t>R7PTK5_METSM</t>
  </si>
  <si>
    <t>R7PTK5</t>
  </si>
  <si>
    <t>tr|R7PTK5|R7PTK5_METSM</t>
  </si>
  <si>
    <t>tRNA-synt_1b</t>
  </si>
  <si>
    <t>PF00579.24</t>
  </si>
  <si>
    <t>Tryptophan--tRNA ligase</t>
  </si>
  <si>
    <t>trpS</t>
  </si>
  <si>
    <t>R7PS38_METSM</t>
  </si>
  <si>
    <t>R7PS38</t>
  </si>
  <si>
    <t>tr|R7PS38|R7PS38_METSM</t>
  </si>
  <si>
    <t>ATPase_2</t>
  </si>
  <si>
    <t>PF01637.17</t>
  </si>
  <si>
    <t>ATPase domain-containing protein</t>
  </si>
  <si>
    <t>Methanobrevibacter smithii DSM 2374</t>
  </si>
  <si>
    <t>METSMIF1_03680</t>
  </si>
  <si>
    <t>D2ZS46_METSM</t>
  </si>
  <si>
    <t>D2ZS46</t>
  </si>
  <si>
    <t>tr|D2ZS46|D2ZS46_METSM</t>
  </si>
  <si>
    <t>Valine--tRNA ligase</t>
  </si>
  <si>
    <t>valS</t>
  </si>
  <si>
    <t>D2ZS04_METSM</t>
  </si>
  <si>
    <t>D2ZS04</t>
  </si>
  <si>
    <t>tr|D2ZS04|D2ZS04_METSM</t>
  </si>
  <si>
    <t>tRNA-synt_1e</t>
  </si>
  <si>
    <t>PF01406.18</t>
  </si>
  <si>
    <t>Cysteine--tRNA ligase</t>
  </si>
  <si>
    <t>cysS</t>
  </si>
  <si>
    <t>D2ZRZ8_METSM</t>
  </si>
  <si>
    <t>D2ZRZ8</t>
  </si>
  <si>
    <t>tr|D2ZRZ8|D2ZRZ8_METSM</t>
  </si>
  <si>
    <t>Lactamase_B</t>
  </si>
  <si>
    <t>PF00753.26</t>
  </si>
  <si>
    <t>tr|R7PUE6|R7PUE6_METSM</t>
  </si>
  <si>
    <t>Metallo-beta-lactamase domain protein</t>
  </si>
  <si>
    <t>METSMIF1_03585</t>
  </si>
  <si>
    <t>D2ZRV1_METSM</t>
  </si>
  <si>
    <t>D2ZRV1</t>
  </si>
  <si>
    <t>tr|D2ZRV1|D2ZRV1_METSM</t>
  </si>
  <si>
    <t>tr|R7PS09|R7PS09_METSM</t>
  </si>
  <si>
    <t>METSMIF1_03542</t>
  </si>
  <si>
    <t>D2ZRQ8_METSM</t>
  </si>
  <si>
    <t>D2ZRQ8</t>
  </si>
  <si>
    <t>tr|D2ZRQ8|D2ZRQ8_METSM</t>
  </si>
  <si>
    <t>Adhesin-like protein</t>
  </si>
  <si>
    <t>METSMIF1_03531</t>
  </si>
  <si>
    <t>D2ZRP6_METSM</t>
  </si>
  <si>
    <t>D2ZRP6</t>
  </si>
  <si>
    <t>tr|D2ZRP6|D2ZRP6_METSM</t>
  </si>
  <si>
    <t>GO:0006529</t>
  </si>
  <si>
    <t>GO:asparagine biosynthetic process</t>
  </si>
  <si>
    <t>GO:0004066</t>
  </si>
  <si>
    <t>GO:asparagine synthase (glutamine-hydrolyzing) activity</t>
  </si>
  <si>
    <t>Asn_synthase</t>
  </si>
  <si>
    <t>PF00733.20</t>
  </si>
  <si>
    <t>Putative asparagine synthetase [glutamine-hydrolyzing]</t>
  </si>
  <si>
    <t>METSMIF1_03527</t>
  </si>
  <si>
    <t>D2ZRP3_METSM</t>
  </si>
  <si>
    <t>D2ZRP3</t>
  </si>
  <si>
    <t>tr|D2ZRP3|D2ZRP3_METSM</t>
  </si>
  <si>
    <t>GO:0016765</t>
  </si>
  <si>
    <t>GO:transferase activity, transferring alkyl or aryl (other than methyl) groups</t>
  </si>
  <si>
    <t>PcrB</t>
  </si>
  <si>
    <t>PF01884.16</t>
  </si>
  <si>
    <t>Geranylgeranylglyceryl phosphate synthase</t>
  </si>
  <si>
    <t>METSMIF1_03492</t>
  </si>
  <si>
    <t>D2ZRK8_METSM</t>
  </si>
  <si>
    <t>D2ZRK8</t>
  </si>
  <si>
    <t>tr|D2ZRK8|D2ZRK8_METSM</t>
  </si>
  <si>
    <t>DUF87</t>
  </si>
  <si>
    <t>PF01935.16</t>
  </si>
  <si>
    <t>tr|R7PVP2|R7PVP2_METSM</t>
  </si>
  <si>
    <t>DNA helicase</t>
  </si>
  <si>
    <t>METSMIF1_03490</t>
  </si>
  <si>
    <t>D2ZRK6_METSM</t>
  </si>
  <si>
    <t>D2ZRK6</t>
  </si>
  <si>
    <t>tr|D2ZRK6|D2ZRK6_METSM</t>
  </si>
  <si>
    <t>GO:0006302</t>
  </si>
  <si>
    <t>GO:double-strand break repair</t>
  </si>
  <si>
    <t>GO:0016887</t>
  </si>
  <si>
    <t>GO:ATP hydrolysis activity</t>
  </si>
  <si>
    <t>AAA_23</t>
  </si>
  <si>
    <t>PF13476.5</t>
  </si>
  <si>
    <t>DNA double-strand break repair Rad50 ATPase</t>
  </si>
  <si>
    <t>rad50</t>
  </si>
  <si>
    <t>D2ZRK4_METSM</t>
  </si>
  <si>
    <t>D2ZRK4</t>
  </si>
  <si>
    <t>tr|D2ZRK4|D2ZRK4_METSM</t>
  </si>
  <si>
    <t>GO:0051536</t>
  </si>
  <si>
    <t>GO:iron-sulfur cluster binding</t>
  </si>
  <si>
    <t>Radical_SAM</t>
  </si>
  <si>
    <t>PF04055.20</t>
  </si>
  <si>
    <t>Putative FO synthase subunit 2 (Fragment)</t>
  </si>
  <si>
    <t>METSMIF1_03452</t>
  </si>
  <si>
    <t>D2ZRG9_METSM</t>
  </si>
  <si>
    <t>D2ZRG9</t>
  </si>
  <si>
    <t>tr|D2ZRG9|D2ZRG9_METSM</t>
  </si>
  <si>
    <t>D2ZRG2_METSM</t>
  </si>
  <si>
    <t>D2ZRG2</t>
  </si>
  <si>
    <t>tr|D2ZRG2|D2ZRG2_METSM</t>
  </si>
  <si>
    <t>GO:0009231</t>
  </si>
  <si>
    <t>GO:riboflavin biosynthetic process</t>
  </si>
  <si>
    <t>GO:0008703</t>
  </si>
  <si>
    <t>GO:5-amino-6-(5-phosphoribosylamino)uracil reductase activity</t>
  </si>
  <si>
    <t>RibD_C</t>
  </si>
  <si>
    <t>PF01872.16</t>
  </si>
  <si>
    <t>2,5-diamino-6-ribosylamino-4(3H)-pyrimidinone 5'-phosphate reductase</t>
  </si>
  <si>
    <t>METSMIF1_03434</t>
  </si>
  <si>
    <t>D2ZRF1_METSM</t>
  </si>
  <si>
    <t>D2ZRF1</t>
  </si>
  <si>
    <t>tr|D2ZRF1|D2ZRF1_METSM</t>
  </si>
  <si>
    <t>Big_3_5</t>
  </si>
  <si>
    <t>PF16640.4</t>
  </si>
  <si>
    <t>Polymorphic outer membrane protein repeat (3 repeats)</t>
  </si>
  <si>
    <t>METSMIF1_03422</t>
  </si>
  <si>
    <t>D2ZRD9_METSM</t>
  </si>
  <si>
    <t>D2ZRD9</t>
  </si>
  <si>
    <t>tr|D2ZRD9|D2ZRD9_METSM</t>
  </si>
  <si>
    <t>Bacterial Ig-like domain-containing protein</t>
  </si>
  <si>
    <t>METSMIF1_03421</t>
  </si>
  <si>
    <t>D2ZRD8_METSM</t>
  </si>
  <si>
    <t>D2ZRD8</t>
  </si>
  <si>
    <t>tr|D2ZRD8|D2ZRD8_METSM</t>
  </si>
  <si>
    <t>ParA</t>
  </si>
  <si>
    <t>PF10609.8</t>
  </si>
  <si>
    <t>Iron-sulfur cluster carrier protein</t>
  </si>
  <si>
    <t>METSMIF1_03415</t>
  </si>
  <si>
    <t>D2ZRD2_METSM</t>
  </si>
  <si>
    <t>D2ZRD2</t>
  </si>
  <si>
    <t>tr|D2ZRD2|D2ZRD2_METSM</t>
  </si>
  <si>
    <t>SseB protein N-terminal domain-containing protein</t>
  </si>
  <si>
    <t>METSMIF1_03409</t>
  </si>
  <si>
    <t>D2ZRC6_METSM</t>
  </si>
  <si>
    <t>D2ZRC6</t>
  </si>
  <si>
    <t>tr|D2ZRC6|D2ZRC6_METSM</t>
  </si>
  <si>
    <t>ApbA_C</t>
  </si>
  <si>
    <t>PF08546.10</t>
  </si>
  <si>
    <t>2-dehydropantoate 2-reductase</t>
  </si>
  <si>
    <t>METSMIF1_03402</t>
  </si>
  <si>
    <t>D2ZRB9_METSM</t>
  </si>
  <si>
    <t>D2ZRB9</t>
  </si>
  <si>
    <t>tr|D2ZRB9|D2ZRB9_METSM</t>
  </si>
  <si>
    <t>Hexapep</t>
  </si>
  <si>
    <t>PF00132.23</t>
  </si>
  <si>
    <t>tr|R7PVK0|R7PVK0_METSM</t>
  </si>
  <si>
    <t>Bacterial transferase hexapeptide repeat protein</t>
  </si>
  <si>
    <t>METSMIF1_03237</t>
  </si>
  <si>
    <t>D2ZQV5_METSM</t>
  </si>
  <si>
    <t>D2ZQV5</t>
  </si>
  <si>
    <t>tr|D2ZQV5|D2ZQV5_METSM</t>
  </si>
  <si>
    <t>D2ZQQ8_METSM</t>
  </si>
  <si>
    <t>D2ZQQ8</t>
  </si>
  <si>
    <t>tr|D2ZQQ8|D2ZQQ8_METSM</t>
  </si>
  <si>
    <t>METSMIF1_03162</t>
  </si>
  <si>
    <t>D2ZQN2_METSM</t>
  </si>
  <si>
    <t>D2ZQN2</t>
  </si>
  <si>
    <t>tr|D2ZQN2|D2ZQN2_METSM</t>
  </si>
  <si>
    <t>METSMIF1_03106</t>
  </si>
  <si>
    <t>D2ZQH6_METSM</t>
  </si>
  <si>
    <t>D2ZQH6</t>
  </si>
  <si>
    <t>tr|D2ZQH6|D2ZQH6_METSM</t>
  </si>
  <si>
    <t>Prismane</t>
  </si>
  <si>
    <t>PF03063.19</t>
  </si>
  <si>
    <t>Hydroxylamine reductase</t>
  </si>
  <si>
    <t>hcp</t>
  </si>
  <si>
    <t>D2ZQG8_METSM</t>
  </si>
  <si>
    <t>D2ZQG8</t>
  </si>
  <si>
    <t>tr|D2ZQG8|D2ZQG8_METSM</t>
  </si>
  <si>
    <t>GO:0016836</t>
  </si>
  <si>
    <t>GO:hydro-lyase activity</t>
  </si>
  <si>
    <t>Fumerase_C</t>
  </si>
  <si>
    <t>PF05683.11</t>
  </si>
  <si>
    <t>L(+)-tartrate dehydratase</t>
  </si>
  <si>
    <t>METSMIF1_03034</t>
  </si>
  <si>
    <t>D2ZQA5_METSM</t>
  </si>
  <si>
    <t>D2ZQA5</t>
  </si>
  <si>
    <t>tr|D2ZQA5|D2ZQA5_METSM</t>
  </si>
  <si>
    <t>GO:0016757</t>
  </si>
  <si>
    <t>GO:glycosyltransferase activity</t>
  </si>
  <si>
    <t>Glycos_transf_1</t>
  </si>
  <si>
    <t>PF00534.19</t>
  </si>
  <si>
    <t>tr|R7PSI5|R7PSI5_METSM</t>
  </si>
  <si>
    <t>Glycosyltransferase, group 1 family protein</t>
  </si>
  <si>
    <t>METSMIF1_02965</t>
  </si>
  <si>
    <t>D2ZQ38_METSM</t>
  </si>
  <si>
    <t>D2ZQ38</t>
  </si>
  <si>
    <t>tr|D2ZQ38|D2ZQ38_METSM</t>
  </si>
  <si>
    <t>Radical SAM domain protein</t>
  </si>
  <si>
    <t>METSMIF1_02950</t>
  </si>
  <si>
    <t>D2ZQ25_METSM</t>
  </si>
  <si>
    <t>D2ZQ25</t>
  </si>
  <si>
    <t>tr|D2ZQ25|D2ZQ25_METSM</t>
  </si>
  <si>
    <t>METSMIF1_02915</t>
  </si>
  <si>
    <t>D2ZPZ0_METSM</t>
  </si>
  <si>
    <t>D2ZPZ0</t>
  </si>
  <si>
    <t>tr|D2ZPZ0|D2ZPZ0_METSM</t>
  </si>
  <si>
    <t>ABC_tran</t>
  </si>
  <si>
    <t>PF00005.26</t>
  </si>
  <si>
    <t>Methyl coenzyme M reductase system, component A2</t>
  </si>
  <si>
    <t>atwA</t>
  </si>
  <si>
    <t>D2ZPR0_METSM</t>
  </si>
  <si>
    <t>D2ZPR0</t>
  </si>
  <si>
    <t>tr|D2ZPR0|D2ZPR0_METSM</t>
  </si>
  <si>
    <t>GO:0016310</t>
  </si>
  <si>
    <t>GO:phosphorylation</t>
  </si>
  <si>
    <t>GO:0016301</t>
  </si>
  <si>
    <t>GO:kinase activity</t>
  </si>
  <si>
    <t>PPDK_N</t>
  </si>
  <si>
    <t>PF01326.18</t>
  </si>
  <si>
    <t>Phosphoenolpyruvate synthase</t>
  </si>
  <si>
    <t>ppsA</t>
  </si>
  <si>
    <t>D2ZPP3_METSM</t>
  </si>
  <si>
    <t>D2ZPP3</t>
  </si>
  <si>
    <t>tr|D2ZPP3|D2ZPP3_METSM</t>
  </si>
  <si>
    <t>B box-type domain-containing protein</t>
  </si>
  <si>
    <t>METSMIF1_02806</t>
  </si>
  <si>
    <t>D2ZPN8_METSM</t>
  </si>
  <si>
    <t>D2ZPN8</t>
  </si>
  <si>
    <t>tr|D2ZPN8|D2ZPN8_METSM</t>
  </si>
  <si>
    <t>Putative cytidyltransferase-related C-terminal region domain-containing protein</t>
  </si>
  <si>
    <t>METSMIF1_02805</t>
  </si>
  <si>
    <t>D2ZPN7_METSM</t>
  </si>
  <si>
    <t>D2ZPN7</t>
  </si>
  <si>
    <t>tr|D2ZPN7|D2ZPN7_METSM</t>
  </si>
  <si>
    <t>NosD</t>
  </si>
  <si>
    <t>PF05048.12</t>
  </si>
  <si>
    <t>METSMIF1_02804</t>
  </si>
  <si>
    <t>D2ZPN6_METSM</t>
  </si>
  <si>
    <t>D2ZPN6</t>
  </si>
  <si>
    <t>tr|D2ZPN6|D2ZPN6_METSM</t>
  </si>
  <si>
    <t>METSMIF1_02801</t>
  </si>
  <si>
    <t>D2ZPN3_METSM</t>
  </si>
  <si>
    <t>D2ZPN3</t>
  </si>
  <si>
    <t>tr|D2ZPN3|D2ZPN3_METSM</t>
  </si>
  <si>
    <t>GO:0015948</t>
  </si>
  <si>
    <t>GO:methanogenesis</t>
  </si>
  <si>
    <t>GO:0050524</t>
  </si>
  <si>
    <t>GO:coenzyme-B sulfoethylthiotransferase activity</t>
  </si>
  <si>
    <t>MCR_gamma</t>
  </si>
  <si>
    <t>PF02240.15</t>
  </si>
  <si>
    <t>Methyl-coenzyme M reductase subunit gamma</t>
  </si>
  <si>
    <t>mcrG</t>
  </si>
  <si>
    <t>D2ZPL3_METSM</t>
  </si>
  <si>
    <t>D2ZPL3</t>
  </si>
  <si>
    <t>tr|D2ZPL3|D2ZPL3_METSM</t>
  </si>
  <si>
    <t>tr|R7PXW8|R7PXW8_METSM</t>
  </si>
  <si>
    <t>7,8-didemethyl-8-hydroxy-5-deazariboflavin synthase</t>
  </si>
  <si>
    <t>cofG</t>
  </si>
  <si>
    <t>D2ZPJ4_METSM</t>
  </si>
  <si>
    <t>D2ZPJ4</t>
  </si>
  <si>
    <t>tr|D2ZPJ4|D2ZPJ4_METSM</t>
  </si>
  <si>
    <t>DUF366</t>
  </si>
  <si>
    <t>PF04017.11</t>
  </si>
  <si>
    <t>DUF366 domain-containing protein</t>
  </si>
  <si>
    <t>METSMIF1_02740</t>
  </si>
  <si>
    <t>D2ZPH2_METSM</t>
  </si>
  <si>
    <t>D2ZPH2</t>
  </si>
  <si>
    <t>tr|D2ZPH2|D2ZPH2_METSM</t>
  </si>
  <si>
    <t>DUF4012</t>
  </si>
  <si>
    <t>PF13196.5</t>
  </si>
  <si>
    <t>tr|R7PY06|R7PY06_METSM</t>
  </si>
  <si>
    <t>Cell envelope-related transcriptional attenuator domain-containing protein</t>
  </si>
  <si>
    <t>METSMIF1_02716</t>
  </si>
  <si>
    <t>D2ZPE8_METSM</t>
  </si>
  <si>
    <t>D2ZPE8</t>
  </si>
  <si>
    <t>tr|D2ZPE8|D2ZPE8_METSM</t>
  </si>
  <si>
    <t>METSMIF1_02682</t>
  </si>
  <si>
    <t>D2ZPB9_METSM</t>
  </si>
  <si>
    <t>D2ZPB9</t>
  </si>
  <si>
    <t>tr|D2ZPB9|D2ZPB9_METSM</t>
  </si>
  <si>
    <t>GO:0006568</t>
  </si>
  <si>
    <t>GO:tryptophan metabolic process</t>
  </si>
  <si>
    <t>GO:0004834</t>
  </si>
  <si>
    <t>GO:tryptophan synthase activity</t>
  </si>
  <si>
    <t>Trp_syntA</t>
  </si>
  <si>
    <t>PF00290.19</t>
  </si>
  <si>
    <t>Tryptophan synthase alpha chain</t>
  </si>
  <si>
    <t>trpA</t>
  </si>
  <si>
    <t>D2ZP93_METSM</t>
  </si>
  <si>
    <t>D2ZP93</t>
  </si>
  <si>
    <t>tr|D2ZP93|D2ZP93_METSM</t>
  </si>
  <si>
    <t>METSMIF1_02506</t>
  </si>
  <si>
    <t>D2ZNU9_METSM</t>
  </si>
  <si>
    <t>D2ZNU9</t>
  </si>
  <si>
    <t>tr|D2ZNU9|D2ZNU9_METSM</t>
  </si>
  <si>
    <t>GO:0006189</t>
  </si>
  <si>
    <t>GO:'de novo' IMP biosynthetic process</t>
  </si>
  <si>
    <t>AIRC</t>
  </si>
  <si>
    <t>PF00731.19</t>
  </si>
  <si>
    <t>N5-carboxyaminoimidazole ribonucleotide mutase</t>
  </si>
  <si>
    <t>purE</t>
  </si>
  <si>
    <t>D2ZNU4_METSM</t>
  </si>
  <si>
    <t>D2ZNU4</t>
  </si>
  <si>
    <t>tr|D2ZNU4|D2ZNU4_METSM</t>
  </si>
  <si>
    <t>Glycos_transf_2</t>
  </si>
  <si>
    <t>PF00535.25</t>
  </si>
  <si>
    <t>Glycosyltransferase, group 2 family protein</t>
  </si>
  <si>
    <t>METSMIF1_02498</t>
  </si>
  <si>
    <t>D2ZNU1_METSM</t>
  </si>
  <si>
    <t>D2ZNU1</t>
  </si>
  <si>
    <t>tr|D2ZNU1|D2ZNU1_METSM</t>
  </si>
  <si>
    <t>Nitroreductase</t>
  </si>
  <si>
    <t>PF00881.23</t>
  </si>
  <si>
    <t>Nitroreductase family protein</t>
  </si>
  <si>
    <t>METSMIF1_02494</t>
  </si>
  <si>
    <t>D2ZNT7_METSM</t>
  </si>
  <si>
    <t>D2ZNT7</t>
  </si>
  <si>
    <t>tr|D2ZNT7|D2ZNT7_METSM</t>
  </si>
  <si>
    <t>METSMIF1_02490</t>
  </si>
  <si>
    <t>D2ZNT3_METSM</t>
  </si>
  <si>
    <t>D2ZNT3</t>
  </si>
  <si>
    <t>tr|D2ZNT3|D2ZNT3_METSM</t>
  </si>
  <si>
    <t>Iso_dh</t>
  </si>
  <si>
    <t>PF00180.19</t>
  </si>
  <si>
    <t>Putative 3-isopropylmalate dehydrogenase</t>
  </si>
  <si>
    <t>METSMIF1_02489</t>
  </si>
  <si>
    <t>D2ZNT2_METSM</t>
  </si>
  <si>
    <t>D2ZNT2</t>
  </si>
  <si>
    <t>tr|D2ZNT2|D2ZNT2_METSM</t>
  </si>
  <si>
    <t>Aconitase_C</t>
  </si>
  <si>
    <t>PF00694.18</t>
  </si>
  <si>
    <t>3-isopropylmalate dehydratase small subunit</t>
  </si>
  <si>
    <t>leuD</t>
  </si>
  <si>
    <t>D2ZNT1_METSM</t>
  </si>
  <si>
    <t>D2ZNT1</t>
  </si>
  <si>
    <t>tr|D2ZNT1|D2ZNT1_METSM</t>
  </si>
  <si>
    <t>Aconitase</t>
  </si>
  <si>
    <t>PF00330.19</t>
  </si>
  <si>
    <t>3-isopropylmalate dehydratase large subunit</t>
  </si>
  <si>
    <t>leuC</t>
  </si>
  <si>
    <t>D2ZNT0_METSM</t>
  </si>
  <si>
    <t>D2ZNT0</t>
  </si>
  <si>
    <t>tr|D2ZNT0|D2ZNT0_METSM</t>
  </si>
  <si>
    <t>METSMIF1_02482</t>
  </si>
  <si>
    <t>D2ZNS5_METSM</t>
  </si>
  <si>
    <t>D2ZNS5</t>
  </si>
  <si>
    <t>tr|D2ZNS5|D2ZNS5_METSM</t>
  </si>
  <si>
    <t>GO:0008830</t>
  </si>
  <si>
    <t>GO:dTDP-4-dehydrorhamnose 3,5-epimerase activity</t>
  </si>
  <si>
    <t>dTDP_sugar_isom</t>
  </si>
  <si>
    <t>PF00908.16</t>
  </si>
  <si>
    <t>dTDP-4-dehydrorhamnose 3,5-epimerase</t>
  </si>
  <si>
    <t>rfbC</t>
  </si>
  <si>
    <t>D2ZNS2_METSM</t>
  </si>
  <si>
    <t>D2ZNS2</t>
  </si>
  <si>
    <t>tr|D2ZNS2|D2ZNS2_METSM</t>
  </si>
  <si>
    <t>GDP_Man_Dehyd</t>
  </si>
  <si>
    <t>PF16363.4</t>
  </si>
  <si>
    <t>dTDP-glucose 4,6-dehydratase</t>
  </si>
  <si>
    <t>rfbB</t>
  </si>
  <si>
    <t>D2ZNS1_METSM</t>
  </si>
  <si>
    <t>D2ZNS1</t>
  </si>
  <si>
    <t>tr|D2ZNS1|D2ZNS1_METSM</t>
  </si>
  <si>
    <t>METSMIF1_02477</t>
  </si>
  <si>
    <t>D2ZNS0_METSM</t>
  </si>
  <si>
    <t>D2ZNS0</t>
  </si>
  <si>
    <t>tr|D2ZNS0|D2ZNS0_METSM</t>
  </si>
  <si>
    <t>METSMIF1_02476</t>
  </si>
  <si>
    <t>D2ZNR9_METSM</t>
  </si>
  <si>
    <t>D2ZNR9</t>
  </si>
  <si>
    <t>tr|D2ZNR9|D2ZNR9_METSM</t>
  </si>
  <si>
    <t>METSMIF1_02473</t>
  </si>
  <si>
    <t>D2ZNR6_METSM</t>
  </si>
  <si>
    <t>D2ZNR6</t>
  </si>
  <si>
    <t>tr|D2ZNR6|D2ZNR6_METSM</t>
  </si>
  <si>
    <t>CYTH</t>
  </si>
  <si>
    <t>PF01928.20</t>
  </si>
  <si>
    <t>Putative adenylyl cyclase CyaB</t>
  </si>
  <si>
    <t>METSMIF1_02369</t>
  </si>
  <si>
    <t>D2ZNG3_METSM</t>
  </si>
  <si>
    <t>D2ZNG3</t>
  </si>
  <si>
    <t>tr|D2ZNG3|D2ZNG3_METSM</t>
  </si>
  <si>
    <t>METSMIF1_02270</t>
  </si>
  <si>
    <t>D2ZN66_METSM</t>
  </si>
  <si>
    <t>D2ZN66</t>
  </si>
  <si>
    <t>tr|D2ZN66|D2ZN66_METSM</t>
  </si>
  <si>
    <t>GO:0016818</t>
  </si>
  <si>
    <t>GO:hydrolase activity, acting on acid anhydrides, in phosphorus-containing anhydrides</t>
  </si>
  <si>
    <t>GO:0008270</t>
  </si>
  <si>
    <t>GO:zinc ion binding</t>
  </si>
  <si>
    <t>GO:0003676</t>
  </si>
  <si>
    <t>GO:nucleic acid binding</t>
  </si>
  <si>
    <t>HIRAN</t>
  </si>
  <si>
    <t>PF08797.10</t>
  </si>
  <si>
    <t>Tetratricopeptide repeat protein</t>
  </si>
  <si>
    <t>METSMIF1_02177</t>
  </si>
  <si>
    <t>D2ZMX7_METSM</t>
  </si>
  <si>
    <t>D2ZMX7</t>
  </si>
  <si>
    <t>tr|D2ZMX7|D2ZMX7_METSM</t>
  </si>
  <si>
    <t>GO:0070567</t>
  </si>
  <si>
    <t>GO:cytidylyltransferase activity</t>
  </si>
  <si>
    <t>IspD</t>
  </si>
  <si>
    <t>PF01128.18</t>
  </si>
  <si>
    <t>2-C-methyl-D-erythritol 4-phosphate cytidylyltransferase</t>
  </si>
  <si>
    <t>ispD</t>
  </si>
  <si>
    <t>D2ZMH9_METSM</t>
  </si>
  <si>
    <t>D2ZMH9</t>
  </si>
  <si>
    <t>tr|D2ZMH9|D2ZMH9_METSM</t>
  </si>
  <si>
    <t>UPF0020</t>
  </si>
  <si>
    <t>PF01170.17</t>
  </si>
  <si>
    <t>tr|R7PVM9|R7PVM9_METSM</t>
  </si>
  <si>
    <t>TIGR01177 family protein</t>
  </si>
  <si>
    <t>Methanobrevibacter smithii DSM 2375</t>
  </si>
  <si>
    <t>METSMIALI_01739</t>
  </si>
  <si>
    <t>B9AH80_METSM</t>
  </si>
  <si>
    <t>B9AH80</t>
  </si>
  <si>
    <t>tr|B9AH80|B9AH80_METSM</t>
  </si>
  <si>
    <t>CPSase_sm_chain</t>
  </si>
  <si>
    <t>PF00988.21</t>
  </si>
  <si>
    <t>Carbamoyl-phosphate synthase small chain</t>
  </si>
  <si>
    <t>carA</t>
  </si>
  <si>
    <t>B9AGU6_METSM</t>
  </si>
  <si>
    <t>B9AGU6</t>
  </si>
  <si>
    <t>tr|B9AGU6|B9AGU6_METSM</t>
  </si>
  <si>
    <t>GO:0008113</t>
  </si>
  <si>
    <t>GO:peptide-methionine (S)-S-oxide reductase activity</t>
  </si>
  <si>
    <t>PMSR</t>
  </si>
  <si>
    <t>PF01625.20</t>
  </si>
  <si>
    <t>Multifunctional fusion protein</t>
  </si>
  <si>
    <t>msrB</t>
  </si>
  <si>
    <t>B9AGK0_METSM</t>
  </si>
  <si>
    <t>B9AGK0</t>
  </si>
  <si>
    <t>tr|B9AGK0|B9AGK0_METSM</t>
  </si>
  <si>
    <t>DUF3427</t>
  </si>
  <si>
    <t>PF11907.7</t>
  </si>
  <si>
    <t>tr|R7PRM3|R7PRM3_METSM</t>
  </si>
  <si>
    <t>Helicase C-terminal domain protein</t>
  </si>
  <si>
    <t>METSMIALI_01401</t>
  </si>
  <si>
    <t>B9AG99_METSM</t>
  </si>
  <si>
    <t>B9AG99</t>
  </si>
  <si>
    <t>tr|B9AG99|B9AG99_METSM</t>
  </si>
  <si>
    <t>MMR_HSR1_Xtn</t>
  </si>
  <si>
    <t>PF16897.4</t>
  </si>
  <si>
    <t>tr|D2ZNF7|D2ZNF7_METSM, tr|R7PWU1|R7PWU1_METSM</t>
  </si>
  <si>
    <t>GTP-binding protein</t>
  </si>
  <si>
    <t>METSMIALI_01372</t>
  </si>
  <si>
    <t>B9AG70_METSM</t>
  </si>
  <si>
    <t>B9AG70</t>
  </si>
  <si>
    <t>tr|B9AG70|B9AG70_METSM</t>
  </si>
  <si>
    <t>FmdE</t>
  </si>
  <si>
    <t>PF02663.13</t>
  </si>
  <si>
    <t>tr|D2ZNJ2|D2ZNJ2_METSM</t>
  </si>
  <si>
    <t>Tungsten formylmethanofuran dehydrogenase, subunit E, FwdE</t>
  </si>
  <si>
    <t>METSMIALI_01336</t>
  </si>
  <si>
    <t>B9AG35_METSM</t>
  </si>
  <si>
    <t>B9AG35</t>
  </si>
  <si>
    <t>tr|B9AG35|B9AG35_METSM</t>
  </si>
  <si>
    <t>GO:0009089</t>
  </si>
  <si>
    <t>GO:lysine biosynthetic process via diaminopimelate</t>
  </si>
  <si>
    <t>GO:0008837</t>
  </si>
  <si>
    <t>GO:diaminopimelate epimerase activity</t>
  </si>
  <si>
    <t>DAP_epimerase</t>
  </si>
  <si>
    <t>PF01678.18</t>
  </si>
  <si>
    <t>Diaminopimelate epimerase</t>
  </si>
  <si>
    <t>dapF</t>
  </si>
  <si>
    <t>B9AG14_METSM</t>
  </si>
  <si>
    <t>B9AG14</t>
  </si>
  <si>
    <t>tr|B9AG14|B9AG14_METSM</t>
  </si>
  <si>
    <t>GO:0006614</t>
  </si>
  <si>
    <t>GO:SRP-dependent cotranslational protein targeting to membrane</t>
  </si>
  <si>
    <t>GO:0005525</t>
  </si>
  <si>
    <t>GO:GTP binding</t>
  </si>
  <si>
    <t>SRP54</t>
  </si>
  <si>
    <t>PF00448.21</t>
  </si>
  <si>
    <t>tr|D2ZNM5|D2ZNM5_METSM, tr|R7PWN1|R7PWN1_METSM</t>
  </si>
  <si>
    <t>Signal recognition particle 54 kDa protein</t>
  </si>
  <si>
    <t>srp54</t>
  </si>
  <si>
    <t>B9AG02_METSM</t>
  </si>
  <si>
    <t>B9AG02</t>
  </si>
  <si>
    <t>tr|B9AG02|B9AG02_METSM</t>
  </si>
  <si>
    <t>tRNA_anti-codon</t>
  </si>
  <si>
    <t>PF01336.24</t>
  </si>
  <si>
    <t>Nucleic acid-binding domain protein</t>
  </si>
  <si>
    <t>METSMIALI_01275</t>
  </si>
  <si>
    <t>B9AFX5_METSM</t>
  </si>
  <si>
    <t>B9AFX5</t>
  </si>
  <si>
    <t>tr|B9AFX5|B9AFX5_METSM</t>
  </si>
  <si>
    <t>ABC transporter, ATP-binding protein</t>
  </si>
  <si>
    <t>METSMIALI_01269</t>
  </si>
  <si>
    <t>B9AFW9_METSM</t>
  </si>
  <si>
    <t>B9AFW9</t>
  </si>
  <si>
    <t>tr|B9AFW9|B9AFW9_METSM</t>
  </si>
  <si>
    <t>UDPG_MGDP_dh_N</t>
  </si>
  <si>
    <t>PF03721.13</t>
  </si>
  <si>
    <t>UDP-N-acetyl-D-mannosamine dehydrogenase</t>
  </si>
  <si>
    <t>METSMIALI_01246</t>
  </si>
  <si>
    <t>B9AFU6_METSM</t>
  </si>
  <si>
    <t>B9AFU6</t>
  </si>
  <si>
    <t>tr|B9AFU6|B9AFU6_METSM</t>
  </si>
  <si>
    <t>B9AFU3_METSM</t>
  </si>
  <si>
    <t>B9AFU3</t>
  </si>
  <si>
    <t>tr|B9AFU3|B9AFU3_METSM</t>
  </si>
  <si>
    <t>METSMIALI_01240</t>
  </si>
  <si>
    <t>B9AFU0_METSM</t>
  </si>
  <si>
    <t>B9AFU0</t>
  </si>
  <si>
    <t>tr|B9AFU0|B9AFU0_METSM</t>
  </si>
  <si>
    <t>METSMIALI_01239</t>
  </si>
  <si>
    <t>B9AFT9_METSM</t>
  </si>
  <si>
    <t>B9AFT9</t>
  </si>
  <si>
    <t>tr|B9AFT9|B9AFT9_METSM</t>
  </si>
  <si>
    <t>Putative methanogenesis marker protein 11</t>
  </si>
  <si>
    <t>METSMIALI_01237</t>
  </si>
  <si>
    <t>B9AFT7_METSM</t>
  </si>
  <si>
    <t>B9AFT7</t>
  </si>
  <si>
    <t>tr|B9AFT7|B9AFT7_METSM</t>
  </si>
  <si>
    <t>Aldolase_II</t>
  </si>
  <si>
    <t>PF00596.20</t>
  </si>
  <si>
    <t>L-fuculose phosphate aldolase</t>
  </si>
  <si>
    <t>METSMIALI_01211</t>
  </si>
  <si>
    <t>B9AFR1_METSM</t>
  </si>
  <si>
    <t>B9AFR1</t>
  </si>
  <si>
    <t>tr|B9AFR1|B9AFR1_METSM</t>
  </si>
  <si>
    <t>GO:0016773</t>
  </si>
  <si>
    <t>GO:phosphotransferase activity, alcohol group as acceptor</t>
  </si>
  <si>
    <t>CTP-dep_RFKase</t>
  </si>
  <si>
    <t>PF01982.15</t>
  </si>
  <si>
    <t>Riboflavin kinase</t>
  </si>
  <si>
    <t>ribK</t>
  </si>
  <si>
    <t>B9AFP3_METSM</t>
  </si>
  <si>
    <t>B9AFP3</t>
  </si>
  <si>
    <t>tr|B9AFP3|B9AFP3_METSM</t>
  </si>
  <si>
    <t>AAA_31</t>
  </si>
  <si>
    <t>PF13614.5</t>
  </si>
  <si>
    <t>tr|R7PX19|R7PX19_METSM</t>
  </si>
  <si>
    <t>CobQ/CobB/MinD/ParA nucleotide binding domain protein</t>
  </si>
  <si>
    <t>METSMIALI_01176</t>
  </si>
  <si>
    <t>B9AFM6_METSM</t>
  </si>
  <si>
    <t>B9AFM6</t>
  </si>
  <si>
    <t>tr|B9AFM6|B9AFM6_METSM</t>
  </si>
  <si>
    <t>tRNA-synt_1d</t>
  </si>
  <si>
    <t>PF00750.18</t>
  </si>
  <si>
    <t>tr|R7PX08|R7PX08_METSM</t>
  </si>
  <si>
    <t>Arginine--tRNA ligase</t>
  </si>
  <si>
    <t>argS</t>
  </si>
  <si>
    <t>B9AFL6_METSM</t>
  </si>
  <si>
    <t>B9AFL6</t>
  </si>
  <si>
    <t>tr|B9AFL6|B9AFL6_METSM</t>
  </si>
  <si>
    <t>DUF521</t>
  </si>
  <si>
    <t>PF04412.12</t>
  </si>
  <si>
    <t>Aconitase X catalytic domain-containing protein</t>
  </si>
  <si>
    <t>METSMIALI_01124</t>
  </si>
  <si>
    <t>B9AFH5_METSM</t>
  </si>
  <si>
    <t>B9AFH5</t>
  </si>
  <si>
    <t>tr|B9AFH5|B9AFH5_METSM</t>
  </si>
  <si>
    <t>GO:0006508</t>
  </si>
  <si>
    <t>GO:proteolysis</t>
  </si>
  <si>
    <t>GO:0004222</t>
  </si>
  <si>
    <t>GO:metalloendopeptidase activity</t>
  </si>
  <si>
    <t>Peptidase_M48</t>
  </si>
  <si>
    <t>PF01435.17</t>
  </si>
  <si>
    <t>tr|D2ZP57|D2ZP57_METSM, tr|R7PTE9|R7PTE9_METSM</t>
  </si>
  <si>
    <t>Protease HtpX homolog</t>
  </si>
  <si>
    <t>htpX</t>
  </si>
  <si>
    <t>B9AFF5_METSM</t>
  </si>
  <si>
    <t>B9AFF5</t>
  </si>
  <si>
    <t>tr|B9AFF5|B9AFF5_METSM</t>
  </si>
  <si>
    <t>NAD_synthase</t>
  </si>
  <si>
    <t>PF02540.16</t>
  </si>
  <si>
    <t>tr|D2ZP60|D2ZP60_METSM, tr|R7PWT9|R7PWT9_METSM</t>
  </si>
  <si>
    <t>NH(3)-dependent NAD(+) synthetase</t>
  </si>
  <si>
    <t>nadE</t>
  </si>
  <si>
    <t>B9AFF2_METSM</t>
  </si>
  <si>
    <t>B9AFF2</t>
  </si>
  <si>
    <t>tr|B9AFF2|B9AFF2_METSM</t>
  </si>
  <si>
    <t>METSMIALI_01040</t>
  </si>
  <si>
    <t>B9AF96_METSM</t>
  </si>
  <si>
    <t>B9AF96</t>
  </si>
  <si>
    <t>tr|B9AF96|B9AF96_METSM</t>
  </si>
  <si>
    <t>METSMIALI_01038</t>
  </si>
  <si>
    <t>B9AF94_METSM</t>
  </si>
  <si>
    <t>B9AF94</t>
  </si>
  <si>
    <t>tr|B9AF94|B9AF94_METSM</t>
  </si>
  <si>
    <t>Carb_kinase</t>
  </si>
  <si>
    <t>PF01256.16</t>
  </si>
  <si>
    <t>Bifunctional NAD(P)H-hydrate repair enzyme</t>
  </si>
  <si>
    <t>nnrD</t>
  </si>
  <si>
    <t>B9AF75_METSM</t>
  </si>
  <si>
    <t>B9AF75</t>
  </si>
  <si>
    <t>tr|B9AF75|B9AF75_METSM</t>
  </si>
  <si>
    <t>MCR_beta</t>
  </si>
  <si>
    <t>PF02241.17</t>
  </si>
  <si>
    <t>tr|D2ZPL0|D2ZPL0_METSM, tr|R7PVX8|R7PVX8_METSM</t>
  </si>
  <si>
    <t>Methyl-coenzyme M reductase subunit beta</t>
  </si>
  <si>
    <t>mcrB</t>
  </si>
  <si>
    <t>B9AF06_METSM</t>
  </si>
  <si>
    <t>B9AF06</t>
  </si>
  <si>
    <t>tr|B9AF06|B9AF06_METSM</t>
  </si>
  <si>
    <t>MCR_alpha_N</t>
  </si>
  <si>
    <t>PF02745.14</t>
  </si>
  <si>
    <t>tr|R7PXS6|R7PXS6_METSM</t>
  </si>
  <si>
    <t>Methyl-coenzyme M reductase subunit alpha</t>
  </si>
  <si>
    <t>mcrA</t>
  </si>
  <si>
    <t>B9AF02_METSM</t>
  </si>
  <si>
    <t>B9AF02</t>
  </si>
  <si>
    <t>tr|B9AF02|B9AF02_METSM</t>
  </si>
  <si>
    <t>DUF111</t>
  </si>
  <si>
    <t>PF01969.16</t>
  </si>
  <si>
    <t>tr|D2ZPU5|D2ZPU5_METSM, tr|R7PWC2|R7PWC2_METSM</t>
  </si>
  <si>
    <t>Putative nickel insertion protein</t>
  </si>
  <si>
    <t>METSMIALI_00860</t>
  </si>
  <si>
    <t>B9AES2_METSM</t>
  </si>
  <si>
    <t>B9AES2</t>
  </si>
  <si>
    <t>tr|B9AES2|B9AES2_METSM</t>
  </si>
  <si>
    <t>eRF1_2</t>
  </si>
  <si>
    <t>PF03464.14</t>
  </si>
  <si>
    <t>tr|D2ZPY5|D2ZPY5_METSM, tr|R7PX36|R7PX36_METSM</t>
  </si>
  <si>
    <t>Peptide chain release factor subunit 1</t>
  </si>
  <si>
    <t>prf1</t>
  </si>
  <si>
    <t>B9AEN2_METSM</t>
  </si>
  <si>
    <t>B9AEN2</t>
  </si>
  <si>
    <t>tr|B9AEN2|B9AEN2_METSM</t>
  </si>
  <si>
    <t>DUF447</t>
  </si>
  <si>
    <t>PF04289.11</t>
  </si>
  <si>
    <t>tr|D2ZQ02|D2ZQ02_METSM, tr|R7PWM0|R7PWM0_METSM</t>
  </si>
  <si>
    <t>DUF447 family protein</t>
  </si>
  <si>
    <t>METSMIALI_00794</t>
  </si>
  <si>
    <t>B9AEL3_METSM</t>
  </si>
  <si>
    <t>B9AEL3</t>
  </si>
  <si>
    <t>tr|B9AEL3|B9AEL3_METSM</t>
  </si>
  <si>
    <t>PmbA_TldD</t>
  </si>
  <si>
    <t>PF01523.15</t>
  </si>
  <si>
    <t>tr|D2ZQ10|D2ZQ10_METSM</t>
  </si>
  <si>
    <t>TldD/PmbA family protein</t>
  </si>
  <si>
    <t>METSMIALI_00778</t>
  </si>
  <si>
    <t>B9AEJ7_METSM</t>
  </si>
  <si>
    <t>B9AEJ7</t>
  </si>
  <si>
    <t>tr|B9AEJ7|B9AEJ7_METSM</t>
  </si>
  <si>
    <t>GO:0008652</t>
  </si>
  <si>
    <t>GO:amino acid biosynthetic process</t>
  </si>
  <si>
    <t>GO:0046983</t>
  </si>
  <si>
    <t>GO:protein dimerization activity</t>
  </si>
  <si>
    <t>Semialdhyde_dhC</t>
  </si>
  <si>
    <t>PF02774.17</t>
  </si>
  <si>
    <t>Aspartate-semialdehyde dehydrogenase</t>
  </si>
  <si>
    <t>asd</t>
  </si>
  <si>
    <t>B9AEG2_METSM</t>
  </si>
  <si>
    <t>B9AEG2</t>
  </si>
  <si>
    <t>tr|B9AEG2|B9AEG2_METSM</t>
  </si>
  <si>
    <t>DUF3781</t>
  </si>
  <si>
    <t>PF12636.6</t>
  </si>
  <si>
    <t>tr|R7PWJ6|R7PWJ6_METSM</t>
  </si>
  <si>
    <t>DUF3781 domain-containing protein</t>
  </si>
  <si>
    <t>METSMIALI_00547</t>
  </si>
  <si>
    <t>B9ADX1_METSM</t>
  </si>
  <si>
    <t>B9ADX1</t>
  </si>
  <si>
    <t>tr|B9ADX1|B9ADX1_METSM</t>
  </si>
  <si>
    <t>Aminotran_5</t>
  </si>
  <si>
    <t>PF00266.18</t>
  </si>
  <si>
    <t>tr|D2ZQN5|D2ZQN5_METSM</t>
  </si>
  <si>
    <t>Aminotransferase, class V</t>
  </si>
  <si>
    <t>METSMIALI_00538</t>
  </si>
  <si>
    <t>B9ADW2_METSM</t>
  </si>
  <si>
    <t>B9ADW2</t>
  </si>
  <si>
    <t>tr|B9ADW2|B9ADW2_METSM</t>
  </si>
  <si>
    <t>GO:0016051</t>
  </si>
  <si>
    <t>GO:carbohydrate biosynthetic process</t>
  </si>
  <si>
    <t>NeuB</t>
  </si>
  <si>
    <t>PF03102.13</t>
  </si>
  <si>
    <t>Pseudaminic acid synthase</t>
  </si>
  <si>
    <t>pseI</t>
  </si>
  <si>
    <t>B9ADU8_METSM</t>
  </si>
  <si>
    <t>B9ADU8</t>
  </si>
  <si>
    <t>tr|B9ADU8|B9ADU8_METSM</t>
  </si>
  <si>
    <t>GO:0006400</t>
  </si>
  <si>
    <t>GO:tRNA modification</t>
  </si>
  <si>
    <t>GO:0016763</t>
  </si>
  <si>
    <t>GO:pentosyltransferase activity</t>
  </si>
  <si>
    <t>TGT</t>
  </si>
  <si>
    <t>PF01702.17</t>
  </si>
  <si>
    <t>tr|D2ZQR8|D2ZQR8_METSM, tr|R7PUU4|R7PUU4_METSM</t>
  </si>
  <si>
    <t>tRNA-guanine(15) transglycosylase</t>
  </si>
  <si>
    <t>tgtA</t>
  </si>
  <si>
    <t>B9ADT1_METSM</t>
  </si>
  <si>
    <t>B9ADT1</t>
  </si>
  <si>
    <t>tr|B9ADT1|B9ADT1_METSM</t>
  </si>
  <si>
    <t>PQQ enzyme repeat protein</t>
  </si>
  <si>
    <t>METSMIALI_00496</t>
  </si>
  <si>
    <t>B9ADS2_METSM</t>
  </si>
  <si>
    <t>B9ADS2</t>
  </si>
  <si>
    <t>tr|B9ADS2|B9ADS2_METSM</t>
  </si>
  <si>
    <t>GO:0009058</t>
  </si>
  <si>
    <t>GO:biosynthetic process</t>
  </si>
  <si>
    <t>NTP_transferase</t>
  </si>
  <si>
    <t>PF00483.22</t>
  </si>
  <si>
    <t>UTP--glucose-1-phosphate uridylyltransferase</t>
  </si>
  <si>
    <t>galU</t>
  </si>
  <si>
    <t>B9ADP6_METSM</t>
  </si>
  <si>
    <t>B9ADP6</t>
  </si>
  <si>
    <t>tr|B9ADP6|B9ADP6_METSM</t>
  </si>
  <si>
    <t>tr|D2ZQW7|D2ZQW7_METSM, tr|R7PWR2|R7PWR2_METSM</t>
  </si>
  <si>
    <t>UDP-glucose 6-dehydrogenase</t>
  </si>
  <si>
    <t>METSMIALI_00460</t>
  </si>
  <si>
    <t>B9ADN7_METSM</t>
  </si>
  <si>
    <t>B9ADN7</t>
  </si>
  <si>
    <t>tr|B9ADN7|B9ADN7_METSM</t>
  </si>
  <si>
    <t>DUF3194</t>
  </si>
  <si>
    <t>PF11419.7</t>
  </si>
  <si>
    <t>tr|D2ZQY9|D2ZQY9_METSM, tr|R7PT09|R7PT09_METSM</t>
  </si>
  <si>
    <t>DUF3194 domain-containing protein</t>
  </si>
  <si>
    <t>METSMIALI_00436</t>
  </si>
  <si>
    <t>B9ADL3_METSM</t>
  </si>
  <si>
    <t>B9ADL3</t>
  </si>
  <si>
    <t>tr|B9ADL3|B9ADL3_METSM</t>
  </si>
  <si>
    <t>GO:0000105</t>
  </si>
  <si>
    <t>GO:histidine biosynthetic process</t>
  </si>
  <si>
    <t>His_biosynth</t>
  </si>
  <si>
    <t>PF00977.20</t>
  </si>
  <si>
    <t>HisA/hisF family protein</t>
  </si>
  <si>
    <t>METSMIALI_00435</t>
  </si>
  <si>
    <t>B9ADL2_METSM</t>
  </si>
  <si>
    <t>B9ADL2</t>
  </si>
  <si>
    <t>tr|B9ADL2|B9ADL2_METSM</t>
  </si>
  <si>
    <t>adh_short_C2</t>
  </si>
  <si>
    <t>PF13561.5</t>
  </si>
  <si>
    <t>tr|D2ZR33|D2ZR33_METSM, tr|R7PUC4|R7PUC4_METSM</t>
  </si>
  <si>
    <t>Oxidoreductase, short chain dehydrogenase/reductase family protein</t>
  </si>
  <si>
    <t>METSMIALI_00390</t>
  </si>
  <si>
    <t>B9ADG7_METSM</t>
  </si>
  <si>
    <t>B9ADG7</t>
  </si>
  <si>
    <t>tr|B9ADG7|B9ADG7_METSM</t>
  </si>
  <si>
    <t>DUF262</t>
  </si>
  <si>
    <t>PF03235.13</t>
  </si>
  <si>
    <t>tr|D2ZRA5|D2ZRA5_METSM</t>
  </si>
  <si>
    <t>DUF262 domain-containing protein</t>
  </si>
  <si>
    <t>METSMIALI_00349</t>
  </si>
  <si>
    <t>B9ADC6_METSM</t>
  </si>
  <si>
    <t>B9ADC6</t>
  </si>
  <si>
    <t>tr|B9ADC6|B9ADC6_METSM</t>
  </si>
  <si>
    <t>METSMIALI_00321</t>
  </si>
  <si>
    <t>B9AD98_METSM</t>
  </si>
  <si>
    <t>B9AD98</t>
  </si>
  <si>
    <t>tr|B9AD98|B9AD98_METSM</t>
  </si>
  <si>
    <t>Transposase (putative) YhgA-like domain-containing protein</t>
  </si>
  <si>
    <t>METSMIALI_00307</t>
  </si>
  <si>
    <t>B9AD84_METSM</t>
  </si>
  <si>
    <t>B9AD84</t>
  </si>
  <si>
    <t>tr|B9AD84|B9AD84_METSM</t>
  </si>
  <si>
    <t>5-amino-6-(D-ribitylamino)uracil--L-tyrosine 4-hydroxyphenyl transferase</t>
  </si>
  <si>
    <t>cofH</t>
  </si>
  <si>
    <t>B9AD71_METSM</t>
  </si>
  <si>
    <t>B9AD71</t>
  </si>
  <si>
    <t>tr|B9AD71|B9AD71_METSM</t>
  </si>
  <si>
    <t>HcyBio</t>
  </si>
  <si>
    <t>PF01837.15</t>
  </si>
  <si>
    <t>tr|R7PTY6|R7PTY6_METSM</t>
  </si>
  <si>
    <t>Putative methanogenesis marker 16 metalloprotein</t>
  </si>
  <si>
    <t>METSMIALI_00288</t>
  </si>
  <si>
    <t>B9AD65_METSM</t>
  </si>
  <si>
    <t>B9AD65</t>
  </si>
  <si>
    <t>tr|B9AD65|B9AD65_METSM</t>
  </si>
  <si>
    <t>ComA</t>
  </si>
  <si>
    <t>PF02679.14</t>
  </si>
  <si>
    <t>tr|D2ZRH4|D2ZRH4_METSM, tr|R7PUM5|R7PUM5_METSM</t>
  </si>
  <si>
    <t>Phosphosulfolactate synthase</t>
  </si>
  <si>
    <t>comA</t>
  </si>
  <si>
    <t>B9AD64_METSM</t>
  </si>
  <si>
    <t>B9AD64</t>
  </si>
  <si>
    <t>tr|B9AD64|B9AD64_METSM</t>
  </si>
  <si>
    <t>DEAD</t>
  </si>
  <si>
    <t>PF00270.28</t>
  </si>
  <si>
    <t>DEAD/DEAH box helicase</t>
  </si>
  <si>
    <t>METSMIALI_00262</t>
  </si>
  <si>
    <t>B9AD40_METSM</t>
  </si>
  <si>
    <t>B9AD40</t>
  </si>
  <si>
    <t>tr|B9AD40|B9AD40_METSM</t>
  </si>
  <si>
    <t>GO:0016881</t>
  </si>
  <si>
    <t>GO:acid-amino acid ligase activity</t>
  </si>
  <si>
    <t>Mur_ligase_M</t>
  </si>
  <si>
    <t>PF08245.11</t>
  </si>
  <si>
    <t>tr|R7PTV3|R7PTV3_METSM</t>
  </si>
  <si>
    <t>Mur ligase middle domain protein</t>
  </si>
  <si>
    <t>METSMIALI_00256</t>
  </si>
  <si>
    <t>B9AD34_METSM</t>
  </si>
  <si>
    <t>B9AD34</t>
  </si>
  <si>
    <t>tr|B9AD34|B9AD34_METSM</t>
  </si>
  <si>
    <t>SseB</t>
  </si>
  <si>
    <t>PF07179.11</t>
  </si>
  <si>
    <t>tr|R7PUH2|R7PUH2_METSM</t>
  </si>
  <si>
    <t>METSMIALI_00230</t>
  </si>
  <si>
    <t>B9AD08_METSM</t>
  </si>
  <si>
    <t>B9AD08</t>
  </si>
  <si>
    <t>tr|B9AD08|B9AD08_METSM</t>
  </si>
  <si>
    <t>Lyase_1</t>
  </si>
  <si>
    <t>PF00206.19</t>
  </si>
  <si>
    <t>tr|D2ZRS1|D2ZRS1_METSM, tr|R7PUC0|R7PUC0_METSM</t>
  </si>
  <si>
    <t>Argininosuccinate lyase</t>
  </si>
  <si>
    <t>argH</t>
  </si>
  <si>
    <t>B9ACW5_METSM</t>
  </si>
  <si>
    <t>B9ACW5</t>
  </si>
  <si>
    <t>tr|B9ACW5|B9ACW5_METSM</t>
  </si>
  <si>
    <t>GO:0003723</t>
  </si>
  <si>
    <t>GO:RNA binding</t>
  </si>
  <si>
    <t>KH_6</t>
  </si>
  <si>
    <t>PF15985.4</t>
  </si>
  <si>
    <t>tr|D2ZRX1|D2ZRX1_METSM, tr|R7PYT2|R7PYT2_METSM</t>
  </si>
  <si>
    <t>Exosome complex component Rrp4</t>
  </si>
  <si>
    <t>rrp4</t>
  </si>
  <si>
    <t>B9ACR6_METSM</t>
  </si>
  <si>
    <t>B9ACR6</t>
  </si>
  <si>
    <t>tr|B9ACR6|B9ACR6_METSM</t>
  </si>
  <si>
    <t>METSMIALI_00106</t>
  </si>
  <si>
    <t>B9ACN4_METSM</t>
  </si>
  <si>
    <t>B9ACN4</t>
  </si>
  <si>
    <t>tr|B9ACN4|B9ACN4_METSM</t>
  </si>
  <si>
    <t>GO:0006284</t>
  </si>
  <si>
    <t>GO:base-excision repair</t>
  </si>
  <si>
    <t>HhH-GPD</t>
  </si>
  <si>
    <t>PF00730.24</t>
  </si>
  <si>
    <t>tr|D2ZS02|D2ZS02_METSM, tr|R7PUY7|R7PUY7_METSM</t>
  </si>
  <si>
    <t>Endonuclease III</t>
  </si>
  <si>
    <t>nth</t>
  </si>
  <si>
    <t>B9ACM8_METSM</t>
  </si>
  <si>
    <t>B9ACM8</t>
  </si>
  <si>
    <t>tr|B9ACM8|B9ACM8_METSM</t>
  </si>
  <si>
    <t>tr|R7PSL6|R7PSL6_METSM</t>
  </si>
  <si>
    <t>B9ACM6_METSM</t>
  </si>
  <si>
    <t>B9ACM6</t>
  </si>
  <si>
    <t>tr|B9ACM6|B9ACM6_METSM</t>
  </si>
  <si>
    <t>Fe-ADH_2</t>
  </si>
  <si>
    <t>PF13685.5</t>
  </si>
  <si>
    <t>Glycerol-1-phosphate dehydrogenase [NAD(P)+]</t>
  </si>
  <si>
    <t>egsA</t>
  </si>
  <si>
    <t>B9ACK6_METSM</t>
  </si>
  <si>
    <t>B9ACK6</t>
  </si>
  <si>
    <t>tr|B9ACK6|B9ACK6_METSM</t>
  </si>
  <si>
    <t>DZR</t>
  </si>
  <si>
    <t>PF12773.6</t>
  </si>
  <si>
    <t>DZANK-type domain-containing protein</t>
  </si>
  <si>
    <t>Methanobrevibacter smithii (strain ATCC 35061 / DSM 861 /</t>
  </si>
  <si>
    <t>Msm_1772</t>
  </si>
  <si>
    <t>A5UP49_METS3</t>
  </si>
  <si>
    <t>A5UP49</t>
  </si>
  <si>
    <t>tr|A5UP49|A5UP49_METS3</t>
  </si>
  <si>
    <t>GO:0008234</t>
  </si>
  <si>
    <t>GO:cysteine-type peptidase activity</t>
  </si>
  <si>
    <t>Peptidase_C1</t>
  </si>
  <si>
    <t>PF00112.22</t>
  </si>
  <si>
    <t>Msm_1735</t>
  </si>
  <si>
    <t>A5UP12_METS3</t>
  </si>
  <si>
    <t>A5UP12</t>
  </si>
  <si>
    <t>tr|A5UP12|A5UP12_METS3</t>
  </si>
  <si>
    <t>DUF4013</t>
  </si>
  <si>
    <t>PF13197.5</t>
  </si>
  <si>
    <t>Conserved hypothetical membrane protein Msm_1726</t>
  </si>
  <si>
    <t>Msm_1726</t>
  </si>
  <si>
    <t>A5UP03_METS3</t>
  </si>
  <si>
    <t>A5UP03</t>
  </si>
  <si>
    <t>tr|A5UP03|A5UP03_METS3</t>
  </si>
  <si>
    <t>AMP-binding_C_2</t>
  </si>
  <si>
    <t>PF14535.5</t>
  </si>
  <si>
    <t>Coenzyme F390 synthetase</t>
  </si>
  <si>
    <t>Msm_1714</t>
  </si>
  <si>
    <t>A5UNZ1_METS3</t>
  </si>
  <si>
    <t>A5UNZ1</t>
  </si>
  <si>
    <t>tr|A5UNZ1|A5UNZ1_METS3</t>
  </si>
  <si>
    <t>Predicted regulatory protein, amino acid-binding ACT domain family</t>
  </si>
  <si>
    <t>Msm_1713</t>
  </si>
  <si>
    <t>A5UNZ0_METS3</t>
  </si>
  <si>
    <t>A5UNZ0</t>
  </si>
  <si>
    <t>tr|A5UNZ0|A5UNZ0_METS3</t>
  </si>
  <si>
    <t>DUF4011</t>
  </si>
  <si>
    <t>PF13195.5</t>
  </si>
  <si>
    <t>Predicted helicase</t>
  </si>
  <si>
    <t>Msm_1694</t>
  </si>
  <si>
    <t>A5UNX1_METS3</t>
  </si>
  <si>
    <t>A5UNX1</t>
  </si>
  <si>
    <t>tr|A5UNX1|A5UNX1_METS3</t>
  </si>
  <si>
    <t>ProFAR isomerase-related protein</t>
  </si>
  <si>
    <t>Msm_1636</t>
  </si>
  <si>
    <t>A5UNR3_METS3</t>
  </si>
  <si>
    <t>A5UNR3</t>
  </si>
  <si>
    <t>tr|A5UNR3|A5UNR3_METS3</t>
  </si>
  <si>
    <t>IMPDH</t>
  </si>
  <si>
    <t>PF00478.24</t>
  </si>
  <si>
    <t>tr|B9ADL8|B9ADL8_METSM, tr|D2ZQY3|D2ZQY3_METSM, tr|R7PT05|R7PT05_METSM</t>
  </si>
  <si>
    <t>Inosine-5'-monophosphate dehydrogenase</t>
  </si>
  <si>
    <t>guaB</t>
  </si>
  <si>
    <t>A5UNQ6_METS3</t>
  </si>
  <si>
    <t>A5UNQ6</t>
  </si>
  <si>
    <t>tr|A5UNQ6|A5UNQ6_METS3</t>
  </si>
  <si>
    <t>Msm_1604</t>
  </si>
  <si>
    <t>A5UNN1_METS3</t>
  </si>
  <si>
    <t>A5UNN1</t>
  </si>
  <si>
    <t>tr|A5UNN1|A5UNN1_METS3</t>
  </si>
  <si>
    <t>Msm_1590</t>
  </si>
  <si>
    <t>A5UNL7_METS3</t>
  </si>
  <si>
    <t>A5UNL7</t>
  </si>
  <si>
    <t>tr|A5UNL7|A5UNL7_METS3</t>
  </si>
  <si>
    <t>Msm_1587</t>
  </si>
  <si>
    <t>A5UNL4_METS3</t>
  </si>
  <si>
    <t>A5UNL4</t>
  </si>
  <si>
    <t>tr|A5UNL4|A5UNL4_METS3</t>
  </si>
  <si>
    <t>Msm_1585</t>
  </si>
  <si>
    <t>A5UNL2_METS3</t>
  </si>
  <si>
    <t>A5UNL2</t>
  </si>
  <si>
    <t>tr|A5UNL2|A5UNL2_METS3</t>
  </si>
  <si>
    <t>tr|B9ADQ8|B9ADQ8_METSM, tr|D2ZQU2|D2ZQU2_METSM</t>
  </si>
  <si>
    <t>UvrABC system protein A</t>
  </si>
  <si>
    <t>uvrA</t>
  </si>
  <si>
    <t>A5UNK8_METS3</t>
  </si>
  <si>
    <t>A5UNK8</t>
  </si>
  <si>
    <t>tr|A5UNK8|A5UNK8_METS3</t>
  </si>
  <si>
    <t>GATase_3</t>
  </si>
  <si>
    <t>PF07685.13</t>
  </si>
  <si>
    <t>tr|R7PX55|R7PX55_METSM</t>
  </si>
  <si>
    <t>Probable cobyric acid synthase</t>
  </si>
  <si>
    <t>cobQ</t>
  </si>
  <si>
    <t>A5UNJ2_METS3</t>
  </si>
  <si>
    <t>A5UNJ2</t>
  </si>
  <si>
    <t>tr|A5UNJ2|A5UNJ2_METS3</t>
  </si>
  <si>
    <t>Methyltransf_31</t>
  </si>
  <si>
    <t>PF13847.5</t>
  </si>
  <si>
    <t>tr|B9ADT0|B9ADT0_METSM, tr|D2ZQR9|D2ZQR9_METSM</t>
  </si>
  <si>
    <t>SAM-dependent methyltransferase, UbiE family</t>
  </si>
  <si>
    <t>Msm_1558</t>
  </si>
  <si>
    <t>A5UNI5_METS3</t>
  </si>
  <si>
    <t>A5UNI5</t>
  </si>
  <si>
    <t>tr|A5UNI5|A5UNI5_METS3</t>
  </si>
  <si>
    <t>Sialic acid synthase, NeuB</t>
  </si>
  <si>
    <t>Msm_1539</t>
  </si>
  <si>
    <t>A5UNG6_METS3</t>
  </si>
  <si>
    <t>A5UNG6</t>
  </si>
  <si>
    <t>tr|A5UNG6|A5UNG6_METS3</t>
  </si>
  <si>
    <t>CTP_transf_3</t>
  </si>
  <si>
    <t>PF02348.18</t>
  </si>
  <si>
    <t>tr|R7PVI9|R7PVI9_METSM</t>
  </si>
  <si>
    <t>Predicted acylneuraminate cytidylyltransferase, NeuS</t>
  </si>
  <si>
    <t>Msm_1537</t>
  </si>
  <si>
    <t>A5UNG4_METS3</t>
  </si>
  <si>
    <t>A5UNG4</t>
  </si>
  <si>
    <t>tr|A5UNG4|A5UNG4_METS3</t>
  </si>
  <si>
    <t>DegT_DnrJ_EryC1</t>
  </si>
  <si>
    <t>PF01041.16</t>
  </si>
  <si>
    <t>tr|D2ZQP5|D2ZQP5_METSM, tr|R7PUW3|R7PUW3_METSM</t>
  </si>
  <si>
    <t>Pleiotropic regulatory protein DegT (PLP-dependent)</t>
  </si>
  <si>
    <t>Msm_1536</t>
  </si>
  <si>
    <t>A5UNG3_METS3</t>
  </si>
  <si>
    <t>A5UNG3</t>
  </si>
  <si>
    <t>tr|A5UNG3|A5UNG3_METS3</t>
  </si>
  <si>
    <t>Polysacc_synt_2</t>
  </si>
  <si>
    <t>PF02719.14</t>
  </si>
  <si>
    <t>tr|B9ADV2|B9ADV2_METSM, tr|D2ZQP4|D2ZQP4_METSM, tr|R7PWP4|R7PWP4_METSM</t>
  </si>
  <si>
    <t>Predicted dTDP-D-glucose 4,6-dehydratase</t>
  </si>
  <si>
    <t>Msm_1535</t>
  </si>
  <si>
    <t>A5UNG2_METS3</t>
  </si>
  <si>
    <t>A5UNG2</t>
  </si>
  <si>
    <t>tr|A5UNG2|A5UNG2_METS3</t>
  </si>
  <si>
    <t>DHHA1</t>
  </si>
  <si>
    <t>PF02272.18</t>
  </si>
  <si>
    <t>tr|R7PX20|R7PX20_METSM</t>
  </si>
  <si>
    <t>SsDNA exonuclease, RecJ</t>
  </si>
  <si>
    <t>Msm_1500</t>
  </si>
  <si>
    <t>A5UNC7_METS3</t>
  </si>
  <si>
    <t>A5UNC7</t>
  </si>
  <si>
    <t>tr|A5UNC7|A5UNC7_METS3</t>
  </si>
  <si>
    <t>HTH_24</t>
  </si>
  <si>
    <t>PF13412.5</t>
  </si>
  <si>
    <t>Predicted transcriptional regulator</t>
  </si>
  <si>
    <t>Msm_1499</t>
  </si>
  <si>
    <t>A5UNC6_METS3</t>
  </si>
  <si>
    <t>A5UNC6</t>
  </si>
  <si>
    <t>tr|A5UNC6|A5UNC6_METS3</t>
  </si>
  <si>
    <t>Cas_Cas4</t>
  </si>
  <si>
    <t>PF01930.16</t>
  </si>
  <si>
    <t>DUF83 domain-containing protein</t>
  </si>
  <si>
    <t>Msm_1496</t>
  </si>
  <si>
    <t>A5UNC3_METS3</t>
  </si>
  <si>
    <t>A5UNC3</t>
  </si>
  <si>
    <t>tr|A5UNC3|A5UNC3_METS3</t>
  </si>
  <si>
    <t>Formylmethanofuran dehydrogenase subunit E, metal-binding</t>
  </si>
  <si>
    <t>Msm_1489</t>
  </si>
  <si>
    <t>A5UNB6_METS3</t>
  </si>
  <si>
    <t>A5UNB6</t>
  </si>
  <si>
    <t>tr|A5UNB6|A5UNB6_METS3</t>
  </si>
  <si>
    <t>Molybdop_Fe4S4</t>
  </si>
  <si>
    <t>PF04879.15</t>
  </si>
  <si>
    <t>tr|R7PVB1|R7PVB1_METSM</t>
  </si>
  <si>
    <t>Formate dehydrogenase, alpha subunit, FdhA</t>
  </si>
  <si>
    <t>Msm_1463</t>
  </si>
  <si>
    <t>A5UN90_METS3</t>
  </si>
  <si>
    <t>A5UN90</t>
  </si>
  <si>
    <t>tr|A5UN90|A5UN90_METS3</t>
  </si>
  <si>
    <t>FrhB_FdhB_C</t>
  </si>
  <si>
    <t>PF04432.12</t>
  </si>
  <si>
    <t>Formate dehydrogenase, beta subunit, FdhB</t>
  </si>
  <si>
    <t>Msm_1462</t>
  </si>
  <si>
    <t>A5UN89_METS3</t>
  </si>
  <si>
    <t>A5UN89</t>
  </si>
  <si>
    <t>tr|A5UN89|A5UN89_METS3</t>
  </si>
  <si>
    <t>Msm_1456</t>
  </si>
  <si>
    <t>A5UN83_METS3</t>
  </si>
  <si>
    <t>A5UN83</t>
  </si>
  <si>
    <t>tr|A5UN83|A5UN83_METS3</t>
  </si>
  <si>
    <t>SAM-dependent methyltransferase</t>
  </si>
  <si>
    <t>Msm_1448</t>
  </si>
  <si>
    <t>A5UN75_METS3</t>
  </si>
  <si>
    <t>A5UN75</t>
  </si>
  <si>
    <t>tr|A5UN75|A5UN75_METS3</t>
  </si>
  <si>
    <t>GO:0008299</t>
  </si>
  <si>
    <t>GO:isoprenoid biosynthetic process</t>
  </si>
  <si>
    <t>polyprenyl_synt</t>
  </si>
  <si>
    <t>PF00348.16</t>
  </si>
  <si>
    <t>Bifunctional short chain isoprenyl diphosphate synthase, IdsA</t>
  </si>
  <si>
    <t>Msm_1443</t>
  </si>
  <si>
    <t>A5UN70_METS3</t>
  </si>
  <si>
    <t>A5UN70</t>
  </si>
  <si>
    <t>tr|A5UN70|A5UN70_METS3</t>
  </si>
  <si>
    <t>PP_kinase_C</t>
  </si>
  <si>
    <t>PF13090.5</t>
  </si>
  <si>
    <t>Polyphosphate kinase</t>
  </si>
  <si>
    <t>ppk</t>
  </si>
  <si>
    <t>A5UN51_METS3</t>
  </si>
  <si>
    <t>A5UN51</t>
  </si>
  <si>
    <t>tr|A5UN51|A5UN51_METS3</t>
  </si>
  <si>
    <t>Ppx-GppA</t>
  </si>
  <si>
    <t>PF02541.15</t>
  </si>
  <si>
    <t>Exopolyphosphatase, GppA</t>
  </si>
  <si>
    <t>Msm_1423</t>
  </si>
  <si>
    <t>A5UN50_METS3</t>
  </si>
  <si>
    <t>A5UN50</t>
  </si>
  <si>
    <t>tr|A5UN50|A5UN50_METS3</t>
  </si>
  <si>
    <t>DUF128</t>
  </si>
  <si>
    <t>PF01995.15</t>
  </si>
  <si>
    <t>Ribonuclease R winged-helix domain protein</t>
  </si>
  <si>
    <t>Msm_1417</t>
  </si>
  <si>
    <t>A5UN44_METS3</t>
  </si>
  <si>
    <t>A5UN44</t>
  </si>
  <si>
    <t>tr|A5UN44|A5UN44_METS3</t>
  </si>
  <si>
    <t>tr|B9AG41|B9AG41_METSM, tr|D2ZNI5|D2ZNI5_METSM, tr|Q19VF7|Q19VF7_METSM, tr|R7PZ13|R7PZ13_METSM</t>
  </si>
  <si>
    <t>Msm_1405</t>
  </si>
  <si>
    <t>A5UN32_METS3</t>
  </si>
  <si>
    <t>A5UN32</t>
  </si>
  <si>
    <t>tr|A5UN32|A5UN32_METS3</t>
  </si>
  <si>
    <t>MotA_ExbB</t>
  </si>
  <si>
    <t>PF01618.15</t>
  </si>
  <si>
    <t>Biopolymer transport protein</t>
  </si>
  <si>
    <t>Msm_1401</t>
  </si>
  <si>
    <t>A5UN28_METS3</t>
  </si>
  <si>
    <t>A5UN28</t>
  </si>
  <si>
    <t>tr|A5UN28|A5UN28_METS3</t>
  </si>
  <si>
    <t>PfkB</t>
  </si>
  <si>
    <t>PF00294.23</t>
  </si>
  <si>
    <t>tr|B9AG29|B9AG29_METSM, tr|D2ZNJ8|D2ZNJ8_METSM</t>
  </si>
  <si>
    <t>Sugar kinase, ribokinase/pfkB superfamily</t>
  </si>
  <si>
    <t>Msm_1389</t>
  </si>
  <si>
    <t>A5UN16_METS3</t>
  </si>
  <si>
    <t>A5UN16</t>
  </si>
  <si>
    <t>tr|A5UN16|A5UN16_METS3</t>
  </si>
  <si>
    <t>GO:0009228</t>
  </si>
  <si>
    <t>GO:thiamine biosynthetic process</t>
  </si>
  <si>
    <t>ThiC_Rad_SAM</t>
  </si>
  <si>
    <t>PF01964.17</t>
  </si>
  <si>
    <t>Phosphomethylpyrimidine synthase</t>
  </si>
  <si>
    <t>thiC</t>
  </si>
  <si>
    <t>A5UN15_METS3</t>
  </si>
  <si>
    <t>A5UN15</t>
  </si>
  <si>
    <t>tr|A5UN15|A5UN15_METS3</t>
  </si>
  <si>
    <t>tr|B9AG07|B9AG07_METSM, tr|D2ZNM0|D2ZNM0_METSM, tr|R7PWN6|R7PWN6_METSM</t>
  </si>
  <si>
    <t>DNA-(apurinic or apyrimidinic site) lyase</t>
  </si>
  <si>
    <t>Msm_1365</t>
  </si>
  <si>
    <t>A5UMZ2_METS3</t>
  </si>
  <si>
    <t>A5UMZ2</t>
  </si>
  <si>
    <t>tr|A5UMZ2|A5UMZ2_METS3</t>
  </si>
  <si>
    <t>V4R</t>
  </si>
  <si>
    <t>PF02830.17</t>
  </si>
  <si>
    <t>Predicted transcriptional regulator, ArsR family</t>
  </si>
  <si>
    <t>Msm_1350</t>
  </si>
  <si>
    <t>A5UMX7_METS3</t>
  </si>
  <si>
    <t>A5UMX7</t>
  </si>
  <si>
    <t>tr|A5UMX7|A5UMX7_METS3</t>
  </si>
  <si>
    <t>Rep_fac-A_C</t>
  </si>
  <si>
    <t>PF08646.9</t>
  </si>
  <si>
    <t>SsDNA-binding protein</t>
  </si>
  <si>
    <t>Msm_1332</t>
  </si>
  <si>
    <t>A5UMV9_METS3</t>
  </si>
  <si>
    <t>A5UMV9</t>
  </si>
  <si>
    <t>tr|A5UMV9|A5UMV9_METS3</t>
  </si>
  <si>
    <t>DUF616</t>
  </si>
  <si>
    <t>PF04765.12</t>
  </si>
  <si>
    <t>Predicted glycosyltransferase (Glycogen phosphorylase), GT1 family</t>
  </si>
  <si>
    <t>Msm_1313</t>
  </si>
  <si>
    <t>A5UMU0_METS3</t>
  </si>
  <si>
    <t>A5UMU0</t>
  </si>
  <si>
    <t>tr|A5UMU0|A5UMU0_METS3</t>
  </si>
  <si>
    <t>Glycosyltransferase, GT2 family</t>
  </si>
  <si>
    <t>Msm_1312</t>
  </si>
  <si>
    <t>A5UMT9_METS3</t>
  </si>
  <si>
    <t>A5UMT9</t>
  </si>
  <si>
    <t>tr|A5UMT9|A5UMT9_METS3</t>
  </si>
  <si>
    <t>Msm_1306</t>
  </si>
  <si>
    <t>A5UMT3_METS3</t>
  </si>
  <si>
    <t>A5UMT3</t>
  </si>
  <si>
    <t>tr|A5UMT3|A5UMT3_METS3</t>
  </si>
  <si>
    <t>Msm_1305</t>
  </si>
  <si>
    <t>A5UMT2_METS3</t>
  </si>
  <si>
    <t>A5UMT2</t>
  </si>
  <si>
    <t>tr|A5UMT2|A5UMT2_METS3</t>
  </si>
  <si>
    <t>tr|D2ZNS7|D2ZNS7_METSM</t>
  </si>
  <si>
    <t>Msm_1303</t>
  </si>
  <si>
    <t>A5UMT0_METS3</t>
  </si>
  <si>
    <t>A5UMT0</t>
  </si>
  <si>
    <t>tr|A5UMT0|A5UMT0_METS3</t>
  </si>
  <si>
    <t>DUF2264</t>
  </si>
  <si>
    <t>PF10022.8</t>
  </si>
  <si>
    <t>tr|D2ZNS8|D2ZNS8_METSM</t>
  </si>
  <si>
    <t>DUF2264 domain-containing protein</t>
  </si>
  <si>
    <t>Msm_1302</t>
  </si>
  <si>
    <t>A5UMS9_METS3</t>
  </si>
  <si>
    <t>A5UMS9</t>
  </si>
  <si>
    <t>tr|A5UMS9|A5UMS9_METS3</t>
  </si>
  <si>
    <t>Predicted DNA-binding protein</t>
  </si>
  <si>
    <t>Msm_1295</t>
  </si>
  <si>
    <t>A5UMS2_METS3</t>
  </si>
  <si>
    <t>A5UMS2</t>
  </si>
  <si>
    <t>tr|A5UMS2|A5UMS2_METS3</t>
  </si>
  <si>
    <t>tr|B9AFT6|B9AFT6_METSM, tr|R7PYS6|R7PYS6_METSM</t>
  </si>
  <si>
    <t>Glucosyl-3-phosphoglycerate synthase</t>
  </si>
  <si>
    <t>Msm_1294</t>
  </si>
  <si>
    <t>A5UMS1_METS3</t>
  </si>
  <si>
    <t>A5UMS1</t>
  </si>
  <si>
    <t>tr|A5UMS1|A5UMS1_METS3</t>
  </si>
  <si>
    <t>Nitroreductase, NADH oxidase/flavin reductase family</t>
  </si>
  <si>
    <t>Msm_1293</t>
  </si>
  <si>
    <t>A5UMS0_METS3</t>
  </si>
  <si>
    <t>A5UMS0</t>
  </si>
  <si>
    <t>tr|A5UMS0|A5UMS0_METS3</t>
  </si>
  <si>
    <t>UbiD</t>
  </si>
  <si>
    <t>PF01977.15</t>
  </si>
  <si>
    <t>3-octaprenyl-4-hydroxybenzoate carboxy-lyase, UbiD</t>
  </si>
  <si>
    <t>Msm_1286</t>
  </si>
  <si>
    <t>A5UMR3_METS3</t>
  </si>
  <si>
    <t>A5UMR3</t>
  </si>
  <si>
    <t>tr|A5UMR3|A5UMR3_METS3</t>
  </si>
  <si>
    <t>CbiG_N</t>
  </si>
  <si>
    <t>PF11760.7</t>
  </si>
  <si>
    <t>tr|B9AFQ8|B9AFQ8_METSM</t>
  </si>
  <si>
    <t>Cobalamin biosynthesis protein G, CbiG</t>
  </si>
  <si>
    <t>Msm_1267</t>
  </si>
  <si>
    <t>A5UMP4_METS3</t>
  </si>
  <si>
    <t>A5UMP4</t>
  </si>
  <si>
    <t>tr|A5UMP4|A5UMP4_METS3</t>
  </si>
  <si>
    <t>FAD_binding_2</t>
  </si>
  <si>
    <t>PF00890.23</t>
  </si>
  <si>
    <t>Fumarate reductase/succinate dehydrogenase flavoprotein, TfrA</t>
  </si>
  <si>
    <t>Msm_1258</t>
  </si>
  <si>
    <t>A5UMN5_METS3</t>
  </si>
  <si>
    <t>A5UMN5</t>
  </si>
  <si>
    <t>tr|A5UMN5|A5UMN5_METS3</t>
  </si>
  <si>
    <t>Cobyric acid synthase</t>
  </si>
  <si>
    <t>Msm_1254</t>
  </si>
  <si>
    <t>A5UMN1_METS3</t>
  </si>
  <si>
    <t>A5UMN1</t>
  </si>
  <si>
    <t>tr|A5UMN1|A5UMN1_METS3</t>
  </si>
  <si>
    <t>PALP</t>
  </si>
  <si>
    <t>PF00291.24</t>
  </si>
  <si>
    <t>tr|B9AFM7|B9AFM7_METSM, tr|D2ZNY9|D2ZNY9_METSM, tr|R7PWC6|R7PWC6_METSM</t>
  </si>
  <si>
    <t>Tryptophan synthase beta chain</t>
  </si>
  <si>
    <t>trpB</t>
  </si>
  <si>
    <t>A5UML9_METS3</t>
  </si>
  <si>
    <t>A5UML9</t>
  </si>
  <si>
    <t>tr|A5UML9|A5UML9_METS3</t>
  </si>
  <si>
    <t>GO:0046872</t>
  </si>
  <si>
    <t>GO:metal ion binding</t>
  </si>
  <si>
    <t>Histidinol_dh</t>
  </si>
  <si>
    <t>PF00815.19</t>
  </si>
  <si>
    <t>tr|B9AFM3|B9AFM3_METSM</t>
  </si>
  <si>
    <t>Histidinol dehydrogenase</t>
  </si>
  <si>
    <t>hisD</t>
  </si>
  <si>
    <t>A5UML5_METS3</t>
  </si>
  <si>
    <t>A5UML5</t>
  </si>
  <si>
    <t>tr|A5UML5|A5UML5_METS3</t>
  </si>
  <si>
    <t>HI0933_like</t>
  </si>
  <si>
    <t>PF03486.13</t>
  </si>
  <si>
    <t>Predicted flavoprotein</t>
  </si>
  <si>
    <t>Msm_1235</t>
  </si>
  <si>
    <t>A5UML2_METS3</t>
  </si>
  <si>
    <t>A5UML2</t>
  </si>
  <si>
    <t>tr|A5UML2|A5UML2_METS3</t>
  </si>
  <si>
    <t>Single-stranded-DNA-specific exonuclease RecJ</t>
  </si>
  <si>
    <t>Msm_1193</t>
  </si>
  <si>
    <t>A5UMH0_METS3</t>
  </si>
  <si>
    <t>A5UMH0</t>
  </si>
  <si>
    <t>tr|A5UMH0|A5UMH0_METS3</t>
  </si>
  <si>
    <t>Msm_1192</t>
  </si>
  <si>
    <t>A5UMG9_METS3</t>
  </si>
  <si>
    <t>A5UMG9</t>
  </si>
  <si>
    <t>tr|A5UMG9|A5UMG9_METS3</t>
  </si>
  <si>
    <t>Cell wall biosynthesis protein, UDP-N-acetylmuramate-alanine ligase family</t>
  </si>
  <si>
    <t>Msm_1190</t>
  </si>
  <si>
    <t>A5UMG7_METS3</t>
  </si>
  <si>
    <t>A5UMG7</t>
  </si>
  <si>
    <t>tr|A5UMG7|A5UMG7_METS3</t>
  </si>
  <si>
    <t>Msm_1188</t>
  </si>
  <si>
    <t>A5UMG5_METS3</t>
  </si>
  <si>
    <t>A5UMG5</t>
  </si>
  <si>
    <t>tr|A5UMG5|A5UMG5_METS3</t>
  </si>
  <si>
    <t>Helicase_C</t>
  </si>
  <si>
    <t>PF00271.30</t>
  </si>
  <si>
    <t>tr|B9AFG8|B9AFG8_METSM, tr|D2ZP44|D2ZP44_METSM, tr|R7PVM1|R7PVM1_METSM</t>
  </si>
  <si>
    <t>ERCC4-like helicase</t>
  </si>
  <si>
    <t>Msm_1187</t>
  </si>
  <si>
    <t>A5UMG4_METS3</t>
  </si>
  <si>
    <t>A5UMG4</t>
  </si>
  <si>
    <t>tr|A5UMG4|A5UMG4_METS3</t>
  </si>
  <si>
    <t>GCD14</t>
  </si>
  <si>
    <t>PF08704.9</t>
  </si>
  <si>
    <t>tr|R7PVN7|R7PVN7_METSM</t>
  </si>
  <si>
    <t>tRNA(1-methyladenosine) methyltransferase</t>
  </si>
  <si>
    <t>Msm_1173</t>
  </si>
  <si>
    <t>A5UMF0_METS3</t>
  </si>
  <si>
    <t>A5UMF0</t>
  </si>
  <si>
    <t>tr|A5UMF0|A5UMF0_METS3</t>
  </si>
  <si>
    <t>tr|B9AFF3|B9AFF3_METSM, tr|R7PV00|R7PV00_METSM</t>
  </si>
  <si>
    <t>Leucine--tRNA ligase</t>
  </si>
  <si>
    <t>leuS</t>
  </si>
  <si>
    <t>A5UME9_METS3</t>
  </si>
  <si>
    <t>A5UME9</t>
  </si>
  <si>
    <t>tr|A5UME9|A5UME9_METS3</t>
  </si>
  <si>
    <t>C_GCAxxG_C_C</t>
  </si>
  <si>
    <t>PF09719.9</t>
  </si>
  <si>
    <t>C_GCAxxG_C_C family protein</t>
  </si>
  <si>
    <t>Msm_1162</t>
  </si>
  <si>
    <t>A5UMD9_METS3</t>
  </si>
  <si>
    <t>A5UMD9</t>
  </si>
  <si>
    <t>tr|A5UMD9|A5UMD9_METS3</t>
  </si>
  <si>
    <t>Oxidored_nitro</t>
  </si>
  <si>
    <t>PF00148.18</t>
  </si>
  <si>
    <t>tr|B9AFE1|B9AFE1_METSM, tr|D2ZP73|D2ZP73_METSM, tr|R7PXC1|R7PXC1_METSM</t>
  </si>
  <si>
    <t>Nitrogenase molybdenum-iron protein, NifD</t>
  </si>
  <si>
    <t>Msm_1160</t>
  </si>
  <si>
    <t>A5UMD7_METS3</t>
  </si>
  <si>
    <t>A5UMD7</t>
  </si>
  <si>
    <t>tr|A5UMD7|A5UMD7_METS3</t>
  </si>
  <si>
    <t>GO:0016787</t>
  </si>
  <si>
    <t>GO:hydrolase activity</t>
  </si>
  <si>
    <t>Amidohydro_1</t>
  </si>
  <si>
    <t>PF01979.19</t>
  </si>
  <si>
    <t>tr|B9AFD5|B9AFD5_METSM, tr|R7PTG7|R7PTG7_METSM</t>
  </si>
  <si>
    <t>Metal-dependent amidohydrolase</t>
  </si>
  <si>
    <t>Msm_1154</t>
  </si>
  <si>
    <t>A5UMD1_METS3</t>
  </si>
  <si>
    <t>A5UMD1</t>
  </si>
  <si>
    <t>tr|A5UMD1|A5UMD1_METS3</t>
  </si>
  <si>
    <t>Msm_1147</t>
  </si>
  <si>
    <t>A5UMC4_METS3</t>
  </si>
  <si>
    <t>A5UMC4</t>
  </si>
  <si>
    <t>tr|A5UMC4|A5UMC4_METS3</t>
  </si>
  <si>
    <t>Chorismate_bind</t>
  </si>
  <si>
    <t>PF00425.17</t>
  </si>
  <si>
    <t>tr|B9AFC7|B9AFC7_METSM</t>
  </si>
  <si>
    <t>Anthranilate synthase component 1</t>
  </si>
  <si>
    <t>Msm_1146</t>
  </si>
  <si>
    <t>A5UMC3_METS3</t>
  </si>
  <si>
    <t>A5UMC3</t>
  </si>
  <si>
    <t>tr|A5UMC3|A5UMC3_METS3</t>
  </si>
  <si>
    <t>GO:0004425</t>
  </si>
  <si>
    <t>GO:indole-3-glycerol-phosphate synthase activity</t>
  </si>
  <si>
    <t>IGPS</t>
  </si>
  <si>
    <t>PF00218.20</t>
  </si>
  <si>
    <t>Indole-3-glycerol phosphate synthase</t>
  </si>
  <si>
    <t>trpC</t>
  </si>
  <si>
    <t>A5UMC0_METS3</t>
  </si>
  <si>
    <t>A5UMC0</t>
  </si>
  <si>
    <t>tr|A5UMC0|A5UMC0_METS3</t>
  </si>
  <si>
    <t>DUF1727</t>
  </si>
  <si>
    <t>PF08353.9</t>
  </si>
  <si>
    <t>Lipid II isoglutaminyl synthase (glutamine-hydrolyzing) subunit MurT</t>
  </si>
  <si>
    <t>murT</t>
  </si>
  <si>
    <t>A5UMB6_METS3</t>
  </si>
  <si>
    <t>A5UMB6</t>
  </si>
  <si>
    <t>tr|A5UMB6|A5UMB6_METS3</t>
  </si>
  <si>
    <t>Lipid II isoglutaminyl synthase (glutamine-hydrolyzing) subunit GatD</t>
  </si>
  <si>
    <t>gatD</t>
  </si>
  <si>
    <t>A5UMB5_METS3</t>
  </si>
  <si>
    <t>A5UMB5</t>
  </si>
  <si>
    <t>tr|A5UMB5|A5UMB5_METS3</t>
  </si>
  <si>
    <t>CobN-Mg_chel</t>
  </si>
  <si>
    <t>PF02514.15</t>
  </si>
  <si>
    <t>Cobalamin biosynthesis protein N, CobN</t>
  </si>
  <si>
    <t>Msm_1117</t>
  </si>
  <si>
    <t>A5UM94_METS3</t>
  </si>
  <si>
    <t>A5UM94</t>
  </si>
  <si>
    <t>tr|A5UM94|A5UM94_METS3</t>
  </si>
  <si>
    <t>Beta_helix</t>
  </si>
  <si>
    <t>PF13229.5</t>
  </si>
  <si>
    <t>Msm_1116</t>
  </si>
  <si>
    <t>A5UM93_METS3</t>
  </si>
  <si>
    <t>A5UM93</t>
  </si>
  <si>
    <t>tr|A5UM93|A5UM93_METS3</t>
  </si>
  <si>
    <t>Msm_1114</t>
  </si>
  <si>
    <t>A5UM91_METS3</t>
  </si>
  <si>
    <t>A5UM91</t>
  </si>
  <si>
    <t>tr|A5UM91|A5UM91_METS3</t>
  </si>
  <si>
    <t>Msm_1111</t>
  </si>
  <si>
    <t>A5UM88_METS3</t>
  </si>
  <si>
    <t>A5UM88</t>
  </si>
  <si>
    <t>tr|A5UM88|A5UM88_METS3</t>
  </si>
  <si>
    <t>Biotin synthase related protein</t>
  </si>
  <si>
    <t>Msm_1099</t>
  </si>
  <si>
    <t>A5UM76_METS3</t>
  </si>
  <si>
    <t>A5UM76</t>
  </si>
  <si>
    <t>tr|A5UM76|A5UM76_METS3</t>
  </si>
  <si>
    <t>nnrE</t>
  </si>
  <si>
    <t>A5UM68_METS3</t>
  </si>
  <si>
    <t>A5UM68</t>
  </si>
  <si>
    <t>tr|A5UM68|A5UM68_METS3</t>
  </si>
  <si>
    <t>Fer4</t>
  </si>
  <si>
    <t>PF00037.26</t>
  </si>
  <si>
    <t>tr|B9AF53|B9AF53_METSM, tr|D2ZPG3|D2ZPG3_METSM</t>
  </si>
  <si>
    <t>Energy-converting hydrogenase B, subunit K, EhbK</t>
  </si>
  <si>
    <t>Msm_1066</t>
  </si>
  <si>
    <t>A5UM43_METS3</t>
  </si>
  <si>
    <t>A5UM43</t>
  </si>
  <si>
    <t>tr|A5UM43|A5UM43_METS3</t>
  </si>
  <si>
    <t>GO:0048038</t>
  </si>
  <si>
    <t>GO:quinone binding</t>
  </si>
  <si>
    <t>GO:0016651</t>
  </si>
  <si>
    <t>GO:oxidoreductase activity, acting on NAD(P)H</t>
  </si>
  <si>
    <t>Complex1_49kDa</t>
  </si>
  <si>
    <t>PF00346.18</t>
  </si>
  <si>
    <t>tr|B9AF50|B9AF50_METSM, tr|D2ZPG6|D2ZPG6_METSM, tr|R7PWT8|R7PWT8_METSM</t>
  </si>
  <si>
    <t>Energy-converting hydrogenase B, subunit N, EhbN</t>
  </si>
  <si>
    <t>Msm_1063</t>
  </si>
  <si>
    <t>A5UM40_METS3</t>
  </si>
  <si>
    <t>A5UM40</t>
  </si>
  <si>
    <t>tr|A5UM40|A5UM40_METS3</t>
  </si>
  <si>
    <t>7-carboxy-7-deazaguanine synthase</t>
  </si>
  <si>
    <t>queE</t>
  </si>
  <si>
    <t>A5UM32_METS3</t>
  </si>
  <si>
    <t>A5UM32</t>
  </si>
  <si>
    <t>tr|A5UM32|A5UM32_METS3</t>
  </si>
  <si>
    <t>CBS</t>
  </si>
  <si>
    <t>PF00571.27</t>
  </si>
  <si>
    <t>IMP dehydrogenase related protein</t>
  </si>
  <si>
    <t>Msm_1053</t>
  </si>
  <si>
    <t>A5UM30_METS3</t>
  </si>
  <si>
    <t>A5UM30</t>
  </si>
  <si>
    <t>tr|A5UM30|A5UM30_METS3</t>
  </si>
  <si>
    <t>GO:0005737</t>
  </si>
  <si>
    <t>GO:cytoplasm</t>
  </si>
  <si>
    <t>GO:0016627</t>
  </si>
  <si>
    <t>GO:oxidoreductase activity, acting on the CH-CH group of donors</t>
  </si>
  <si>
    <t>DHO_dh</t>
  </si>
  <si>
    <t>PF01180.20</t>
  </si>
  <si>
    <t>Dihydroorotate dehydrogenase</t>
  </si>
  <si>
    <t>pyrD</t>
  </si>
  <si>
    <t>A5UM21_METS3</t>
  </si>
  <si>
    <t>A5UM21</t>
  </si>
  <si>
    <t>tr|A5UM21|A5UM21_METS3</t>
  </si>
  <si>
    <t>DUF2120</t>
  </si>
  <si>
    <t>PF09893.8</t>
  </si>
  <si>
    <t>DUF2120 domain-containing protein</t>
  </si>
  <si>
    <t>Msm_1034</t>
  </si>
  <si>
    <t>A5UM11_METS3</t>
  </si>
  <si>
    <t>A5UM11</t>
  </si>
  <si>
    <t>tr|A5UM11|A5UM11_METS3</t>
  </si>
  <si>
    <t>DUF21</t>
  </si>
  <si>
    <t>PF01595.19</t>
  </si>
  <si>
    <t>Hemolysin-related protein, transporter-associated family, TlyC</t>
  </si>
  <si>
    <t>Msm_1026</t>
  </si>
  <si>
    <t>A5UM03_METS3</t>
  </si>
  <si>
    <t>A5UM03</t>
  </si>
  <si>
    <t>tr|A5UM03|A5UM03_METS3</t>
  </si>
  <si>
    <t>Msm_1022</t>
  </si>
  <si>
    <t>A5ULZ9_METS3</t>
  </si>
  <si>
    <t>A5ULZ9</t>
  </si>
  <si>
    <t>tr|A5ULZ9|A5ULZ9_METS3</t>
  </si>
  <si>
    <t>Msm_1019</t>
  </si>
  <si>
    <t>A5ULZ6_METS3</t>
  </si>
  <si>
    <t>A5ULZ6</t>
  </si>
  <si>
    <t>tr|A5ULZ6|A5ULZ6_METS3</t>
  </si>
  <si>
    <t>tr|B9AF03|B9AF03_METSM, tr|R7PY78|R7PY78_METSM</t>
  </si>
  <si>
    <t>Msm_1016</t>
  </si>
  <si>
    <t>A5ULZ3_METS3</t>
  </si>
  <si>
    <t>A5ULZ3</t>
  </si>
  <si>
    <t>tr|A5ULZ3|A5ULZ3_METS3</t>
  </si>
  <si>
    <t>GO:0030269</t>
  </si>
  <si>
    <t>GO:tetrahydromethanopterin S-methyltransferase activity</t>
  </si>
  <si>
    <t>MtrC</t>
  </si>
  <si>
    <t>PF04211.12</t>
  </si>
  <si>
    <t>Tetrahydromethanopterin S-methyltransferase subunit C</t>
  </si>
  <si>
    <t>mtrC</t>
  </si>
  <si>
    <t>A5ULY9_METS3</t>
  </si>
  <si>
    <t>A5ULY9</t>
  </si>
  <si>
    <t>tr|A5ULY9|A5ULY9_METS3</t>
  </si>
  <si>
    <t>MtrA</t>
  </si>
  <si>
    <t>PF04208.13</t>
  </si>
  <si>
    <t>Tetrahydromethanopterin S-methyltransferase subunit A</t>
  </si>
  <si>
    <t>mtrA</t>
  </si>
  <si>
    <t>A5ULY7_METS3</t>
  </si>
  <si>
    <t>A5ULY7</t>
  </si>
  <si>
    <t>tr|A5ULY7|A5ULY7_METS3</t>
  </si>
  <si>
    <t>GO:0006730</t>
  </si>
  <si>
    <t>GO:one-carbon metabolic process</t>
  </si>
  <si>
    <t>GO:0008168</t>
  </si>
  <si>
    <t>GO:methyltransferase activity</t>
  </si>
  <si>
    <t>MtrH</t>
  </si>
  <si>
    <t>PF02007.17</t>
  </si>
  <si>
    <t>tr|B9AEZ4|B9AEZ4_METSM, tr|D2ZPM2|D2ZPM2_METSM, tr|R7PUC2|R7PUC2_METSM</t>
  </si>
  <si>
    <t>N5-methyl-tetrahydromethanopterin:coenzyme M methyltransferase, subunit H, MtrH</t>
  </si>
  <si>
    <t>Msm_1007</t>
  </si>
  <si>
    <t>A5ULY4_METS3</t>
  </si>
  <si>
    <t>A5ULY4</t>
  </si>
  <si>
    <t>tr|A5ULY4|A5ULY4_METS3</t>
  </si>
  <si>
    <t>ABC transporter involved in Fe-S cluster assembly, ATPase component</t>
  </si>
  <si>
    <t>Msm_1003</t>
  </si>
  <si>
    <t>A5ULY0_METS3</t>
  </si>
  <si>
    <t>A5ULY0</t>
  </si>
  <si>
    <t>tr|A5ULY0|A5ULY0_METS3</t>
  </si>
  <si>
    <t>GO:0016151</t>
  </si>
  <si>
    <t>GO:nickel cation binding</t>
  </si>
  <si>
    <t>NiFeSe_Hases</t>
  </si>
  <si>
    <t>PF00374.18</t>
  </si>
  <si>
    <t>Methyl viologen-reducing hydrogenase, alpha subunit, MvhA</t>
  </si>
  <si>
    <t>Msm_0999</t>
  </si>
  <si>
    <t>A5ULX6_METS3</t>
  </si>
  <si>
    <t>A5ULX6</t>
  </si>
  <si>
    <t>tr|A5ULX6|A5ULX6_METS3</t>
  </si>
  <si>
    <t>Dihydroorotase</t>
  </si>
  <si>
    <t>pyrC</t>
  </si>
  <si>
    <t>A5ULX4_METS3</t>
  </si>
  <si>
    <t>A5ULX4</t>
  </si>
  <si>
    <t>tr|A5ULX4|A5ULX4_METS3</t>
  </si>
  <si>
    <t>Msm_0996</t>
  </si>
  <si>
    <t>A5ULX3_METS3</t>
  </si>
  <si>
    <t>A5ULX3</t>
  </si>
  <si>
    <t>tr|A5ULX3|A5ULX3_METS3</t>
  </si>
  <si>
    <t>Predicted nucleotidyltransferase</t>
  </si>
  <si>
    <t>Msm_0994</t>
  </si>
  <si>
    <t>A5ULX1_METS3</t>
  </si>
  <si>
    <t>A5ULX1</t>
  </si>
  <si>
    <t>tr|A5ULX1|A5ULX1_METS3</t>
  </si>
  <si>
    <t>Msm_0988</t>
  </si>
  <si>
    <t>A5ULW5_METS3</t>
  </si>
  <si>
    <t>A5ULW5</t>
  </si>
  <si>
    <t>tr|A5ULW5|A5ULW5_METS3</t>
  </si>
  <si>
    <t>Sortase</t>
  </si>
  <si>
    <t>PF04203.12</t>
  </si>
  <si>
    <t>tr|B9AEX1|B9AEX1_METSM, tr|D2ZPP7|D2ZPP7_METSM, tr|R7PWH9|R7PWH9_METSM</t>
  </si>
  <si>
    <t>Sortase (Surface protein transpeptidase), SrtA</t>
  </si>
  <si>
    <t>Msm_0984</t>
  </si>
  <si>
    <t>A5ULW1_METS3</t>
  </si>
  <si>
    <t>A5ULW1</t>
  </si>
  <si>
    <t>tr|A5ULW1|A5ULW1_METS3</t>
  </si>
  <si>
    <t>Dus</t>
  </si>
  <si>
    <t>PF01207.16</t>
  </si>
  <si>
    <t>tr|D2ZPQ9|D2ZPQ9_METSM, tr|R7PY23|R7PY23_METSM</t>
  </si>
  <si>
    <t>tRNA-dihydrouridine synthase</t>
  </si>
  <si>
    <t>Msm_0972</t>
  </si>
  <si>
    <t>A5ULU9_METS3</t>
  </si>
  <si>
    <t>A5ULU9</t>
  </si>
  <si>
    <t>tr|A5ULU9|A5ULU9_METS3</t>
  </si>
  <si>
    <t>GO:0006631</t>
  </si>
  <si>
    <t>GO:fatty acid metabolic process</t>
  </si>
  <si>
    <t>GO:0070403</t>
  </si>
  <si>
    <t>GO:NAD+ binding</t>
  </si>
  <si>
    <t>3HCDH_N</t>
  </si>
  <si>
    <t>PF02737.17</t>
  </si>
  <si>
    <t>3-hydroxyacyl-CoA dehydrogenase, FadB</t>
  </si>
  <si>
    <t>Msm_0965</t>
  </si>
  <si>
    <t>A5ULU2_METS3</t>
  </si>
  <si>
    <t>A5ULU2</t>
  </si>
  <si>
    <t>tr|A5ULU2|A5ULU2_METS3</t>
  </si>
  <si>
    <t>GO:0032324</t>
  </si>
  <si>
    <t>GO:molybdopterin cofactor biosynthetic process</t>
  </si>
  <si>
    <t>MoeA_N</t>
  </si>
  <si>
    <t>PF03453.16</t>
  </si>
  <si>
    <t>tr|D2ZPT1|D2ZPT1_METSM, tr|R7PVQ1|R7PVQ1_METSM</t>
  </si>
  <si>
    <t>Molybdopterin biosynthesis protein, MoeA</t>
  </si>
  <si>
    <t>Msm_0950</t>
  </si>
  <si>
    <t>A5ULS7_METS3</t>
  </si>
  <si>
    <t>A5ULS7</t>
  </si>
  <si>
    <t>tr|A5ULS7|A5ULS7_METS3</t>
  </si>
  <si>
    <t>Msm_0948</t>
  </si>
  <si>
    <t>A5ULS5_METS3</t>
  </si>
  <si>
    <t>A5ULS5</t>
  </si>
  <si>
    <t>tr|A5ULS5|A5ULS5_METS3</t>
  </si>
  <si>
    <t>HypD</t>
  </si>
  <si>
    <t>PF01924.15</t>
  </si>
  <si>
    <t>Hydrogenase expression/formation protein, HypD</t>
  </si>
  <si>
    <t>Msm_0945</t>
  </si>
  <si>
    <t>A5ULS2_METS3</t>
  </si>
  <si>
    <t>A5ULS2</t>
  </si>
  <si>
    <t>tr|A5ULS2|A5ULS2_METS3</t>
  </si>
  <si>
    <t>tr|R7PU39|R7PU39_METSM</t>
  </si>
  <si>
    <t>NERD domain-containing protein</t>
  </si>
  <si>
    <t>Msm_0943</t>
  </si>
  <si>
    <t>A5ULS0_METS3</t>
  </si>
  <si>
    <t>A5ULS0</t>
  </si>
  <si>
    <t>tr|A5ULS0|A5ULS0_METS3</t>
  </si>
  <si>
    <t>PYC_OADA</t>
  </si>
  <si>
    <t>PF02436.17</t>
  </si>
  <si>
    <t>Pyruvate carboxylase, subunit B, PycB</t>
  </si>
  <si>
    <t>Msm_0939</t>
  </si>
  <si>
    <t>A5ULR6_METS3</t>
  </si>
  <si>
    <t>A5ULR6</t>
  </si>
  <si>
    <t>tr|A5ULR6|A5ULR6_METS3</t>
  </si>
  <si>
    <t>GO:0006629</t>
  </si>
  <si>
    <t>GO:lipid metabolic process</t>
  </si>
  <si>
    <t>GO:0008962</t>
  </si>
  <si>
    <t>GO:phosphatidylglycerophosphatase activity</t>
  </si>
  <si>
    <t>PgpA</t>
  </si>
  <si>
    <t>PF04608.12</t>
  </si>
  <si>
    <t>tr|B9AES1|B9AES1_METSM, tr|D2ZPU6|D2ZPU6_METSM, tr|R7PU29|R7PU29_METSM</t>
  </si>
  <si>
    <t>Predicted phosphatidylglycerophosphatase A-related protein</t>
  </si>
  <si>
    <t>Msm_0934</t>
  </si>
  <si>
    <t>A5ULR1_METS3</t>
  </si>
  <si>
    <t>A5ULR1</t>
  </si>
  <si>
    <t>tr|A5ULR1|A5ULR1_METS3</t>
  </si>
  <si>
    <t>Msm_0929</t>
  </si>
  <si>
    <t>A5ULQ6_METS3</t>
  </si>
  <si>
    <t>A5ULQ6</t>
  </si>
  <si>
    <t>tr|A5ULQ6|A5ULQ6_METS3</t>
  </si>
  <si>
    <t>ATP-grasp_2</t>
  </si>
  <si>
    <t>PF08442.9</t>
  </si>
  <si>
    <t>Succinate--CoA ligase [ADP-forming] subunit beta</t>
  </si>
  <si>
    <t>sucC</t>
  </si>
  <si>
    <t>A5ULQ1_METS3</t>
  </si>
  <si>
    <t>A5ULQ1</t>
  </si>
  <si>
    <t>tr|A5ULQ1|A5ULQ1_METS3</t>
  </si>
  <si>
    <t>GO:0006096</t>
  </si>
  <si>
    <t>GO:glycolytic process</t>
  </si>
  <si>
    <t>GO:0004618</t>
  </si>
  <si>
    <t>GO:phosphoglycerate kinase activity</t>
  </si>
  <si>
    <t>PGK</t>
  </si>
  <si>
    <t>PF00162.18</t>
  </si>
  <si>
    <t>Phosphoglycerate kinase</t>
  </si>
  <si>
    <t>pgk</t>
  </si>
  <si>
    <t>A5ULP5_METS3</t>
  </si>
  <si>
    <t>A5ULP5</t>
  </si>
  <si>
    <t>tr|A5ULP5|A5ULP5_METS3</t>
  </si>
  <si>
    <t>KH_2</t>
  </si>
  <si>
    <t>PF07650.16</t>
  </si>
  <si>
    <t>Probable transcription termination protein NusA</t>
  </si>
  <si>
    <t>nusA</t>
  </si>
  <si>
    <t>A5ULN3_METS3</t>
  </si>
  <si>
    <t>A5ULN3</t>
  </si>
  <si>
    <t>tr|A5ULN3|A5ULN3_METS3</t>
  </si>
  <si>
    <t>Msm_0902</t>
  </si>
  <si>
    <t>A5ULM9_METS3</t>
  </si>
  <si>
    <t>A5ULM9</t>
  </si>
  <si>
    <t>tr|A5ULM9|A5ULM9_METS3</t>
  </si>
  <si>
    <t>GO:0006520</t>
  </si>
  <si>
    <t>GO:amino acid metabolic process</t>
  </si>
  <si>
    <t>ELFV_dehydrog</t>
  </si>
  <si>
    <t>PF00208.20</t>
  </si>
  <si>
    <t>Glutamate dehydrogenase</t>
  </si>
  <si>
    <t>Msm_0888</t>
  </si>
  <si>
    <t>A5ULL5_METS3</t>
  </si>
  <si>
    <t>A5ULL5</t>
  </si>
  <si>
    <t>tr|A5ULL5|A5ULL5_METS3</t>
  </si>
  <si>
    <t>Msm_0885</t>
  </si>
  <si>
    <t>A5ULL2_METS3</t>
  </si>
  <si>
    <t>A5ULL2</t>
  </si>
  <si>
    <t>tr|A5ULL2|A5ULL2_METS3</t>
  </si>
  <si>
    <t>GO:0006741</t>
  </si>
  <si>
    <t>GO:NADP biosynthetic process</t>
  </si>
  <si>
    <t>GO:0003951</t>
  </si>
  <si>
    <t>GO:NAD+ kinase activity</t>
  </si>
  <si>
    <t>NAD_kinase</t>
  </si>
  <si>
    <t>PF01513.20</t>
  </si>
  <si>
    <t>NAD kinase</t>
  </si>
  <si>
    <t>nadK</t>
  </si>
  <si>
    <t>A5ULK6_METS3</t>
  </si>
  <si>
    <t>A5ULK6</t>
  </si>
  <si>
    <t>tr|A5ULK6|A5ULK6_METS3</t>
  </si>
  <si>
    <t>Arginase</t>
  </si>
  <si>
    <t>PF00491.20</t>
  </si>
  <si>
    <t>Arginase/agmatinase/formimionoglutamate hydrolase, SpeB</t>
  </si>
  <si>
    <t>Msm_0876</t>
  </si>
  <si>
    <t>A5ULK3_METS3</t>
  </si>
  <si>
    <t>A5ULK3</t>
  </si>
  <si>
    <t>tr|A5ULK3|A5ULK3_METS3</t>
  </si>
  <si>
    <t>GO:1901135</t>
  </si>
  <si>
    <t>GO:carbohydrate derivative metabolic process</t>
  </si>
  <si>
    <t>GO:0097367</t>
  </si>
  <si>
    <t>GO:carbohydrate derivative binding</t>
  </si>
  <si>
    <t>SIS</t>
  </si>
  <si>
    <t>PF01380.21</t>
  </si>
  <si>
    <t>Glucosamine:fructose-6-phosphate aminotransferase (Isomerizing), AgaS</t>
  </si>
  <si>
    <t>Msm_0872</t>
  </si>
  <si>
    <t>A5ULJ9_METS3</t>
  </si>
  <si>
    <t>A5ULJ9</t>
  </si>
  <si>
    <t>tr|A5ULJ9|A5ULJ9_METS3</t>
  </si>
  <si>
    <t>Putative_PNPOx</t>
  </si>
  <si>
    <t>PF01243.19</t>
  </si>
  <si>
    <t>Pyridoxamine-phosphate oxidase (FMN-binding)</t>
  </si>
  <si>
    <t>Msm_0863</t>
  </si>
  <si>
    <t>A5ULJ0_METS3</t>
  </si>
  <si>
    <t>A5ULJ0</t>
  </si>
  <si>
    <t>tr|A5ULJ0|A5ULJ0_METS3</t>
  </si>
  <si>
    <t>Epimerase_2</t>
  </si>
  <si>
    <t>PF02350.18</t>
  </si>
  <si>
    <t>UDP-N-acetylglucosamine 2-epimerase, WecB</t>
  </si>
  <si>
    <t>Msm_0853</t>
  </si>
  <si>
    <t>A5ULI0_METS3</t>
  </si>
  <si>
    <t>A5ULI0</t>
  </si>
  <si>
    <t>tr|A5ULI0|A5ULI0_METS3</t>
  </si>
  <si>
    <t>Hydantoinase_A</t>
  </si>
  <si>
    <t>PF01968.17</t>
  </si>
  <si>
    <t>Msm_0851</t>
  </si>
  <si>
    <t>A5ULH8_METS3</t>
  </si>
  <si>
    <t>A5ULH8</t>
  </si>
  <si>
    <t>tr|A5ULH8|A5ULH8_METS3</t>
  </si>
  <si>
    <t>Molybdenum cofactor biosynthesis-related protein, MoaA</t>
  </si>
  <si>
    <t>Msm_0849</t>
  </si>
  <si>
    <t>A5ULH6_METS3</t>
  </si>
  <si>
    <t>A5ULH6</t>
  </si>
  <si>
    <t>tr|A5ULH6|A5ULH6_METS3</t>
  </si>
  <si>
    <t>Uncharacterized Zn-finger protein</t>
  </si>
  <si>
    <t>Msm_0846</t>
  </si>
  <si>
    <t>A5ULH3_METS3</t>
  </si>
  <si>
    <t>A5ULH3</t>
  </si>
  <si>
    <t>tr|A5ULH3|A5ULH3_METS3</t>
  </si>
  <si>
    <t>PRC</t>
  </si>
  <si>
    <t>PF05239.15</t>
  </si>
  <si>
    <t>Photosynthetic reaction centre cytoplasmic domain containing protein</t>
  </si>
  <si>
    <t>Msm_0841</t>
  </si>
  <si>
    <t>A5ULG8_METS3</t>
  </si>
  <si>
    <t>A5ULG8</t>
  </si>
  <si>
    <t>tr|A5ULG8|A5ULG8_METS3</t>
  </si>
  <si>
    <t>ATP-dependent DNA helicase Hel308</t>
  </si>
  <si>
    <t>hel308</t>
  </si>
  <si>
    <t>A5ULG6_METS3</t>
  </si>
  <si>
    <t>A5ULG6</t>
  </si>
  <si>
    <t>tr|A5ULG6|A5ULG6_METS3</t>
  </si>
  <si>
    <t>GO:0019441</t>
  </si>
  <si>
    <t>GO:tryptophan catabolic process to kynurenine</t>
  </si>
  <si>
    <t>GO:0004061</t>
  </si>
  <si>
    <t>GO:arylformamidase activity</t>
  </si>
  <si>
    <t>Cyclase</t>
  </si>
  <si>
    <t>PF04199.12</t>
  </si>
  <si>
    <t>tr|B9AEG0|B9AEG0_METSM, tr|D2ZQ47|D2ZQ47_METSM, tr|R7PWI4|R7PWI4_METSM</t>
  </si>
  <si>
    <t>Predicted metal-dependent hydrolase, cyclase family</t>
  </si>
  <si>
    <t>Msm_0827</t>
  </si>
  <si>
    <t>A5ULF4_METS3</t>
  </si>
  <si>
    <t>A5ULF4</t>
  </si>
  <si>
    <t>tr|A5ULF4|A5ULF4_METS3</t>
  </si>
  <si>
    <t>DUF1724</t>
  </si>
  <si>
    <t>PF08350.9</t>
  </si>
  <si>
    <t>tr|B9AEF0|B9AEF0_METSM, tr|D2ZQ57|D2ZQ57_METSM, tr|R7PWJ7|R7PWJ7_METSM</t>
  </si>
  <si>
    <t>Msm_0817</t>
  </si>
  <si>
    <t>A5ULE4_METS3</t>
  </si>
  <si>
    <t>A5ULE4</t>
  </si>
  <si>
    <t>tr|A5ULE4|A5ULE4_METS3</t>
  </si>
  <si>
    <t>tr|D2ZQ61|D2ZQ61_METSM</t>
  </si>
  <si>
    <t>UPF0288 protein Msm_0813</t>
  </si>
  <si>
    <t>Msm_0813</t>
  </si>
  <si>
    <t>A5ULE0_METS3</t>
  </si>
  <si>
    <t>A5ULE0</t>
  </si>
  <si>
    <t>tr|A5ULE0|A5ULE0_METS3</t>
  </si>
  <si>
    <t>GO:0044237</t>
  </si>
  <si>
    <t>GO:cellular metabolic process</t>
  </si>
  <si>
    <t>IF-2B</t>
  </si>
  <si>
    <t>PF01008.16</t>
  </si>
  <si>
    <t>tr|B9AED7|B9AED7_METSM, tr|R7PU77|R7PU77_METSM</t>
  </si>
  <si>
    <t>Putative methylthioribose-1-phosphate isomerase</t>
  </si>
  <si>
    <t>Msm_0804</t>
  </si>
  <si>
    <t>A5ULD1_METS3</t>
  </si>
  <si>
    <t>A5ULD1</t>
  </si>
  <si>
    <t>tr|A5ULD1|A5ULD1_METS3</t>
  </si>
  <si>
    <t>Msm_0799</t>
  </si>
  <si>
    <t>A5ULC6_METS3</t>
  </si>
  <si>
    <t>A5ULC6</t>
  </si>
  <si>
    <t>tr|A5ULC6|A5ULC6_METS3</t>
  </si>
  <si>
    <t>tr|B9AED0|B9AED0_METSM, tr|D2ZQ77|D2ZQ77_METSM, tr|R7PWL9|R7PWL9_METSM</t>
  </si>
  <si>
    <t>Archaeosine tRNA-ribosyltransferase</t>
  </si>
  <si>
    <t>Msm_0797</t>
  </si>
  <si>
    <t>A5ULC4_METS3</t>
  </si>
  <si>
    <t>A5ULC4</t>
  </si>
  <si>
    <t>tr|A5ULC4|A5ULC4_METS3</t>
  </si>
  <si>
    <t>Metallophos</t>
  </si>
  <si>
    <t>PF00149.27</t>
  </si>
  <si>
    <t>tr|B9AEC5|B9AEC5_METSM, tr|R7PWM5|R7PWM5_METSM</t>
  </si>
  <si>
    <t>Predicted calcineurin-like phosphoesterase</t>
  </si>
  <si>
    <t>Msm_0792</t>
  </si>
  <si>
    <t>A5ULB9_METS3</t>
  </si>
  <si>
    <t>A5ULB9</t>
  </si>
  <si>
    <t>tr|A5ULB9|A5ULB9_METS3</t>
  </si>
  <si>
    <t>GO:0030170</t>
  </si>
  <si>
    <t>GO:pyridoxal phosphate binding</t>
  </si>
  <si>
    <t>Aminotran_1_2</t>
  </si>
  <si>
    <t>PF00155.20</t>
  </si>
  <si>
    <t>tr|B9AEC1|B9AEC1_METSM, tr|D2ZQ86|D2ZQ86_METSM</t>
  </si>
  <si>
    <t>Aminotransferase</t>
  </si>
  <si>
    <t>Msm_0788</t>
  </si>
  <si>
    <t>A5ULB5_METS3</t>
  </si>
  <si>
    <t>A5ULB5</t>
  </si>
  <si>
    <t>tr|A5ULB5|A5ULB5_METS3</t>
  </si>
  <si>
    <t>GO:0019346</t>
  </si>
  <si>
    <t>GO:transsulfuration</t>
  </si>
  <si>
    <t>Cys_Met_Meta_PP</t>
  </si>
  <si>
    <t>PF01053.19</t>
  </si>
  <si>
    <t>tr|B9AE98|B9AE98_METSM, tr|D2ZQA7|D2ZQA7_METSM, tr|R7PWQ0|R7PWQ0_METSM</t>
  </si>
  <si>
    <t>Selenocysteine synthase, SelA</t>
  </si>
  <si>
    <t>Msm_0767</t>
  </si>
  <si>
    <t>A5UL94_METS3</t>
  </si>
  <si>
    <t>A5UL94</t>
  </si>
  <si>
    <t>tr|A5UL94|A5UL94_METS3</t>
  </si>
  <si>
    <t>Methyltrn_RNA_3</t>
  </si>
  <si>
    <t>PF02598.16</t>
  </si>
  <si>
    <t>RNA-binding protein</t>
  </si>
  <si>
    <t>Msm_0763</t>
  </si>
  <si>
    <t>A5UL90_METS3</t>
  </si>
  <si>
    <t>A5UL90</t>
  </si>
  <si>
    <t>tr|A5UL90|A5UL90_METS3</t>
  </si>
  <si>
    <t>ThiF</t>
  </si>
  <si>
    <t>PF00899.20</t>
  </si>
  <si>
    <t>tr|D2ZNH1|D2ZNH1_METSM, tr|R7PYM9|R7PYM9_METSM</t>
  </si>
  <si>
    <t>Molybdopterin biosynthesis protein, MoeB</t>
  </si>
  <si>
    <t>Msm_0729</t>
  </si>
  <si>
    <t>A5UL56_METS3</t>
  </si>
  <si>
    <t>A5UL56</t>
  </si>
  <si>
    <t>tr|A5UL56|A5UL56_METS3</t>
  </si>
  <si>
    <t>HAD</t>
  </si>
  <si>
    <t>PF12710.6</t>
  </si>
  <si>
    <t>phosphoserine phosphatase</t>
  </si>
  <si>
    <t>Msm_0719</t>
  </si>
  <si>
    <t>A5UL46_METS3</t>
  </si>
  <si>
    <t>A5UL46</t>
  </si>
  <si>
    <t>tr|A5UL46|A5UL46_METS3</t>
  </si>
  <si>
    <t>Signal recognition particle receptor FtsY</t>
  </si>
  <si>
    <t>ftsY</t>
  </si>
  <si>
    <t>A5UL28_METS3</t>
  </si>
  <si>
    <t>A5UL28</t>
  </si>
  <si>
    <t>tr|A5UL28|A5UL28_METS3</t>
  </si>
  <si>
    <t>dUTPase</t>
  </si>
  <si>
    <t>PF00692.18</t>
  </si>
  <si>
    <t>tr|D2ZND1|D2ZND1_METSM, tr|R7PTW8|R7PTW8_METSM</t>
  </si>
  <si>
    <t>Deoxycytidine-triphosphate deaminase, Dcd</t>
  </si>
  <si>
    <t>Msm_0687</t>
  </si>
  <si>
    <t>A5UL14_METS3</t>
  </si>
  <si>
    <t>A5UL14</t>
  </si>
  <si>
    <t>tr|A5UL14|A5UL14_METS3</t>
  </si>
  <si>
    <t>GO:0030976</t>
  </si>
  <si>
    <t>GO:thiamine pyrophosphate binding</t>
  </si>
  <si>
    <t>TPP_enzyme_N</t>
  </si>
  <si>
    <t>PF02776.17</t>
  </si>
  <si>
    <t>Acetolactate synthase (TPP-requiring), large subunit, IlvB</t>
  </si>
  <si>
    <t>Msm_0686</t>
  </si>
  <si>
    <t>A5UL13_METS3</t>
  </si>
  <si>
    <t>A5UL13</t>
  </si>
  <si>
    <t>tr|A5UL13|A5UL13_METS3</t>
  </si>
  <si>
    <t>Spore_YtfJ</t>
  </si>
  <si>
    <t>PF09579.9</t>
  </si>
  <si>
    <t>tr|B9AGA6|B9AGA6_METSM, tr|D2ZNC7|D2ZNC7_METSM, tr|R7PT74|R7PT74_METSM</t>
  </si>
  <si>
    <t>Sporulation protein YtfJ</t>
  </si>
  <si>
    <t>Msm_0683</t>
  </si>
  <si>
    <t>A5UL10_METS3</t>
  </si>
  <si>
    <t>A5UL10</t>
  </si>
  <si>
    <t>tr|A5UL10|A5UL10_METS3</t>
  </si>
  <si>
    <t>tr|R7PVI0|R7PVI0_METSM</t>
  </si>
  <si>
    <t>Pyruvate formate-lyase activating enzyme, PflA</t>
  </si>
  <si>
    <t>Msm_0652</t>
  </si>
  <si>
    <t>A5UKX9_METS3</t>
  </si>
  <si>
    <t>A5UKX9</t>
  </si>
  <si>
    <t>tr|A5UKX9|A5UKX9_METS3</t>
  </si>
  <si>
    <t>A5UKX1_METS3</t>
  </si>
  <si>
    <t>A5UKX1</t>
  </si>
  <si>
    <t>tr|A5UKX1|A5UKX1_METS3</t>
  </si>
  <si>
    <t>tr|B9AGE6|B9AGE6_METSM, tr|D2ZN87|D2ZN87_METSM, tr|R7PVD9|R7PVD9_METSM</t>
  </si>
  <si>
    <t>Cell wall biosynthesis protein, UDP-glycosyltransferase family</t>
  </si>
  <si>
    <t>Msm_0638</t>
  </si>
  <si>
    <t>A5UKW5_METS3</t>
  </si>
  <si>
    <t>A5UKW5</t>
  </si>
  <si>
    <t>tr|A5UKW5|A5UKW5_METS3</t>
  </si>
  <si>
    <t>Msm_0616</t>
  </si>
  <si>
    <t>A5UKU3_METS3</t>
  </si>
  <si>
    <t>A5UKU3</t>
  </si>
  <si>
    <t>tr|A5UKU3|A5UKU3_METS3</t>
  </si>
  <si>
    <t>FBPase_3</t>
  </si>
  <si>
    <t>PF01950.15</t>
  </si>
  <si>
    <t>tr|D2ZN65|D2ZN65_METSM, tr|R7PVA7|R7PVA7_METSM</t>
  </si>
  <si>
    <t>Fructose-1,6-bisphosphate aldolase/phosphatase</t>
  </si>
  <si>
    <t>fbp</t>
  </si>
  <si>
    <t>A5UKU2_METS3</t>
  </si>
  <si>
    <t>A5UKU2</t>
  </si>
  <si>
    <t>tr|A5UKU2|A5UKU2_METS3</t>
  </si>
  <si>
    <t>tr|B9AGH4|B9AGH4_METSM, tr|D2ZN59|D2ZN59_METSM, tr|R7PUR3|R7PUR3_METSM</t>
  </si>
  <si>
    <t>Ferredoxin, iron-sulfur binding</t>
  </si>
  <si>
    <t>Msm_0609</t>
  </si>
  <si>
    <t>A5UKT6_METS3</t>
  </si>
  <si>
    <t>A5UKT6</t>
  </si>
  <si>
    <t>tr|A5UKT6|A5UKT6_METS3</t>
  </si>
  <si>
    <t>Msm_0598</t>
  </si>
  <si>
    <t>A5UKS5_METS3</t>
  </si>
  <si>
    <t>A5UKS5</t>
  </si>
  <si>
    <t>tr|A5UKS5|A5UKS5_METS3</t>
  </si>
  <si>
    <t>msrA</t>
  </si>
  <si>
    <t>A5UKQ9_METS3</t>
  </si>
  <si>
    <t>A5UKQ9</t>
  </si>
  <si>
    <t>tr|A5UKQ9|A5UKQ9_METS3</t>
  </si>
  <si>
    <t>PhoU</t>
  </si>
  <si>
    <t>PF01895.18</t>
  </si>
  <si>
    <t>tr|B9AGL3|B9AGL3_METSM, tr|D2ZN20|D2ZN20_METSM</t>
  </si>
  <si>
    <t>Phosphate transport system regulator-like protein, PhoU</t>
  </si>
  <si>
    <t>Msm_0569</t>
  </si>
  <si>
    <t>A5UKP6_METS3</t>
  </si>
  <si>
    <t>A5UKP6</t>
  </si>
  <si>
    <t>tr|A5UKP6|A5UKP6_METS3</t>
  </si>
  <si>
    <t>POR_N</t>
  </si>
  <si>
    <t>PF01855.18</t>
  </si>
  <si>
    <t>tr|B9AGM3|B9AGM3_METSM</t>
  </si>
  <si>
    <t>Pyruvate:ferredoxin oxidoreductase, alpha subunit, PorA</t>
  </si>
  <si>
    <t>Msm_0559</t>
  </si>
  <si>
    <t>A5UKN6_METS3</t>
  </si>
  <si>
    <t>A5UKN6</t>
  </si>
  <si>
    <t>tr|A5UKN6|A5UKN6_METS3</t>
  </si>
  <si>
    <t>tr|D2ZN04|D2ZN04_METSM</t>
  </si>
  <si>
    <t>ATPase, PP-loop superfamily</t>
  </si>
  <si>
    <t>Msm_0553</t>
  </si>
  <si>
    <t>A5UKN0_METS3</t>
  </si>
  <si>
    <t>A5UKN0</t>
  </si>
  <si>
    <t>tr|A5UKN0|A5UKN0_METS3</t>
  </si>
  <si>
    <t>Thioredoxin_2</t>
  </si>
  <si>
    <t>PF13098.5</t>
  </si>
  <si>
    <t>tr|B9AGN2|B9AGN2_METSM, tr|D2ZN01|D2ZN01_METSM, tr|R7PTE1|R7PTE1_METSM</t>
  </si>
  <si>
    <t>Protein disulfide-isomerase, thioredoxin-related</t>
  </si>
  <si>
    <t>Msm_0550</t>
  </si>
  <si>
    <t>A5UKM7_METS3</t>
  </si>
  <si>
    <t>A5UKM7</t>
  </si>
  <si>
    <t>tr|A5UKM7|A5UKM7_METS3</t>
  </si>
  <si>
    <t>Predicted Fe-S oxidoreductase</t>
  </si>
  <si>
    <t>Msm_0544</t>
  </si>
  <si>
    <t>A5UKM1_METS3</t>
  </si>
  <si>
    <t>A5UKM1</t>
  </si>
  <si>
    <t>tr|A5UKM1|A5UKM1_METS3</t>
  </si>
  <si>
    <t>HATPase_c_4</t>
  </si>
  <si>
    <t>PF13749.5</t>
  </si>
  <si>
    <t>Msm_0540</t>
  </si>
  <si>
    <t>A5UKL7_METS3</t>
  </si>
  <si>
    <t>A5UKL7</t>
  </si>
  <si>
    <t>tr|A5UKL7|A5UKL7_METS3</t>
  </si>
  <si>
    <t>GO:0006779</t>
  </si>
  <si>
    <t>GO:porphyrin-containing compound biosynthetic process</t>
  </si>
  <si>
    <t>GO:0004853</t>
  </si>
  <si>
    <t>GO:uroporphyrinogen decarboxylase activity</t>
  </si>
  <si>
    <t>URO-D</t>
  </si>
  <si>
    <t>PF01208.16</t>
  </si>
  <si>
    <t>tr|B9AGR7|B9AGR7_METSM</t>
  </si>
  <si>
    <t>Methylcobalamin:coenzyme M methyltransferase, MtaA</t>
  </si>
  <si>
    <t>Msm_0518</t>
  </si>
  <si>
    <t>A5UKJ5_METS3</t>
  </si>
  <si>
    <t>A5UKJ5</t>
  </si>
  <si>
    <t>tr|A5UKJ5|A5UKJ5_METS3</t>
  </si>
  <si>
    <t>Methanol:cobalamin methyltransferase. MtaB</t>
  </si>
  <si>
    <t>Msm_0515</t>
  </si>
  <si>
    <t>A5UKJ2_METS3</t>
  </si>
  <si>
    <t>A5UKJ2</t>
  </si>
  <si>
    <t>tr|A5UKJ2|A5UKJ2_METS3</t>
  </si>
  <si>
    <t>NMD3</t>
  </si>
  <si>
    <t>PF04981.12</t>
  </si>
  <si>
    <t>tr|B9AGS3|B9AGS3_METSM</t>
  </si>
  <si>
    <t>NMD3-related protein (Nonsense mediated mRNA decay)</t>
  </si>
  <si>
    <t>Msm_0512</t>
  </si>
  <si>
    <t>A5UKI9_METS3</t>
  </si>
  <si>
    <t>A5UKI9</t>
  </si>
  <si>
    <t>tr|A5UKI9|A5UKI9_METS3</t>
  </si>
  <si>
    <t>tr|B9AGS6|B9AGS6_METSM, tr|D2ZMV9|D2ZMV9_METSM, tr|R7PX17|R7PX17_METSM</t>
  </si>
  <si>
    <t>Msm_0509</t>
  </si>
  <si>
    <t>A5UKI6_METS3</t>
  </si>
  <si>
    <t>A5UKI6</t>
  </si>
  <si>
    <t>tr|A5UKI6|A5UKI6_METS3</t>
  </si>
  <si>
    <t>GO:0009435</t>
  </si>
  <si>
    <t>GO:NAD biosynthetic process</t>
  </si>
  <si>
    <t>GO:0004514</t>
  </si>
  <si>
    <t>GO:nicotinate-nucleotide diphosphorylase (carboxylating) activity</t>
  </si>
  <si>
    <t>QRPTase_C</t>
  </si>
  <si>
    <t>PF01729.18</t>
  </si>
  <si>
    <t>Nicotinate-nucleotide pyrophosphorylase [carboxylating]</t>
  </si>
  <si>
    <t>Msm_0491</t>
  </si>
  <si>
    <t>A5UKG8_METS3</t>
  </si>
  <si>
    <t>A5UKG8</t>
  </si>
  <si>
    <t>tr|A5UKG8|A5UKG8_METS3</t>
  </si>
  <si>
    <t>A5UKG6_METS3</t>
  </si>
  <si>
    <t>A5UKG6</t>
  </si>
  <si>
    <t>tr|A5UKG6|A5UKG6_METS3</t>
  </si>
  <si>
    <t>N-ethylammeline chlorohydrolase, metallo-dependent amidohydrolase family</t>
  </si>
  <si>
    <t>Msm_0486</t>
  </si>
  <si>
    <t>A5UKG3_METS3</t>
  </si>
  <si>
    <t>A5UKG3</t>
  </si>
  <si>
    <t>tr|A5UKG3|A5UKG3_METS3</t>
  </si>
  <si>
    <t>TfuA-like protein</t>
  </si>
  <si>
    <t>Msm_0481</t>
  </si>
  <si>
    <t>A5UKF8_METS3</t>
  </si>
  <si>
    <t>A5UKF8</t>
  </si>
  <si>
    <t>tr|A5UKF8|A5UKF8_METS3</t>
  </si>
  <si>
    <t>YcaO-like protein</t>
  </si>
  <si>
    <t>Msm_0480</t>
  </si>
  <si>
    <t>A5UKF7_METS3</t>
  </si>
  <si>
    <t>A5UKF7</t>
  </si>
  <si>
    <t>tr|A5UKF7|A5UKF7_METS3</t>
  </si>
  <si>
    <t>tr|R7PTR0|R7PTR0_METSM</t>
  </si>
  <si>
    <t>Prenyltransferase</t>
  </si>
  <si>
    <t>Msm_0473</t>
  </si>
  <si>
    <t>A5UKF0_METS3</t>
  </si>
  <si>
    <t>A5UKF0</t>
  </si>
  <si>
    <t>tr|A5UKF0|A5UKF0_METS3</t>
  </si>
  <si>
    <t>Peptidase_M24</t>
  </si>
  <si>
    <t>PF00557.23</t>
  </si>
  <si>
    <t>tr|D2ZMS6|D2ZMS6_METSM, tr|R7PW06|R7PW06_METSM</t>
  </si>
  <si>
    <t>Xaa-Pro aminopeptidase</t>
  </si>
  <si>
    <t>Msm_0472</t>
  </si>
  <si>
    <t>A5UKE9_METS3</t>
  </si>
  <si>
    <t>A5UKE9</t>
  </si>
  <si>
    <t>tr|A5UKE9|A5UKE9_METS3</t>
  </si>
  <si>
    <t>Aldedh</t>
  </si>
  <si>
    <t>PF00171.21</t>
  </si>
  <si>
    <t>Lactaldehyde dehydrogenase</t>
  </si>
  <si>
    <t>Msm_0467</t>
  </si>
  <si>
    <t>A5UKE4_METS3</t>
  </si>
  <si>
    <t>A5UKE4</t>
  </si>
  <si>
    <t>tr|A5UKE4|A5UKE4_METS3</t>
  </si>
  <si>
    <t>GO:0000049</t>
  </si>
  <si>
    <t>GO:tRNA binding</t>
  </si>
  <si>
    <t>tRNA_bind</t>
  </si>
  <si>
    <t>PF01588.19</t>
  </si>
  <si>
    <t>Predicted tRNA-binding protein</t>
  </si>
  <si>
    <t>Msm_0466</t>
  </si>
  <si>
    <t>A5UKE3_METS3</t>
  </si>
  <si>
    <t>A5UKE3</t>
  </si>
  <si>
    <t>tr|A5UKE3|A5UKE3_METS3</t>
  </si>
  <si>
    <t>PRC-barrel domain-containing protein</t>
  </si>
  <si>
    <t>Msm_0465</t>
  </si>
  <si>
    <t>A5UKE2_METS3</t>
  </si>
  <si>
    <t>A5UKE2</t>
  </si>
  <si>
    <t>tr|A5UKE2|A5UKE2_METS3</t>
  </si>
  <si>
    <t>GO:0033735</t>
  </si>
  <si>
    <t>GO:aspartate dehydrogenase activity</t>
  </si>
  <si>
    <t>DUF108</t>
  </si>
  <si>
    <t>PF01958.17</t>
  </si>
  <si>
    <t>L-aspartate dehydrogenase</t>
  </si>
  <si>
    <t>nadX</t>
  </si>
  <si>
    <t>A5UKE1_METS3</t>
  </si>
  <si>
    <t>A5UKE1</t>
  </si>
  <si>
    <t>tr|A5UKE1|A5UKE1_METS3</t>
  </si>
  <si>
    <t>Indole-3-glycerol-phosphate synthase</t>
  </si>
  <si>
    <t>Msm_0455</t>
  </si>
  <si>
    <t>A5UKD2_METS3</t>
  </si>
  <si>
    <t>A5UKD2</t>
  </si>
  <si>
    <t>tr|A5UKD2|A5UKD2_METS3</t>
  </si>
  <si>
    <t>ATP-grasp_3</t>
  </si>
  <si>
    <t>PF02655.13</t>
  </si>
  <si>
    <t>Predicted ATP-dependent carboligase, biotin carboxylase-related</t>
  </si>
  <si>
    <t>Msm_0431</t>
  </si>
  <si>
    <t>A5UKA8_METS3</t>
  </si>
  <si>
    <t>A5UKA8</t>
  </si>
  <si>
    <t>tr|A5UKA8|A5UKA8_METS3</t>
  </si>
  <si>
    <t>GO:0016788</t>
  </si>
  <si>
    <t>GO:hydrolase activity, acting on ester bonds</t>
  </si>
  <si>
    <t>TatD_DNase</t>
  </si>
  <si>
    <t>PF01026.20</t>
  </si>
  <si>
    <t>Mg-dependent DNase, TatD-related</t>
  </si>
  <si>
    <t>Msm_0416</t>
  </si>
  <si>
    <t>A5UK93_METS3</t>
  </si>
  <si>
    <t>A5UK93</t>
  </si>
  <si>
    <t>tr|A5UK93|A5UK93_METS3</t>
  </si>
  <si>
    <t>HGTP_anticodon</t>
  </si>
  <si>
    <t>PF03129.19</t>
  </si>
  <si>
    <t>tr|D2ZMK5|D2ZMK5_METSM</t>
  </si>
  <si>
    <t>glycine--tRNA ligase</t>
  </si>
  <si>
    <t>Msm_0403</t>
  </si>
  <si>
    <t>A5UK80_METS3</t>
  </si>
  <si>
    <t>A5UK80</t>
  </si>
  <si>
    <t>tr|A5UK80|A5UK80_METS3</t>
  </si>
  <si>
    <t>UPRTase</t>
  </si>
  <si>
    <t>PF14681.5</t>
  </si>
  <si>
    <t>tr|B9AH34|B9AH34_METSM, tr|R7PW76|R7PW76_METSM</t>
  </si>
  <si>
    <t>uracil phosphoribosyltransferase</t>
  </si>
  <si>
    <t>Msm_0398</t>
  </si>
  <si>
    <t>A5UK75_METS3</t>
  </si>
  <si>
    <t>A5UK75</t>
  </si>
  <si>
    <t>tr|A5UK75|A5UK75_METS3</t>
  </si>
  <si>
    <t>GO:0009055</t>
  </si>
  <si>
    <t>GO:electron transfer activity</t>
  </si>
  <si>
    <t>Fer2_3</t>
  </si>
  <si>
    <t>PF13085.5</t>
  </si>
  <si>
    <t>Fumarate reductase, iron-sulfur protein</t>
  </si>
  <si>
    <t>Msm_0393</t>
  </si>
  <si>
    <t>A5UK70_METS3</t>
  </si>
  <si>
    <t>A5UK70</t>
  </si>
  <si>
    <t>tr|A5UK70|A5UK70_METS3</t>
  </si>
  <si>
    <t>tr|B9AH43|B9AH43_METSM</t>
  </si>
  <si>
    <t>Amino acid regulator</t>
  </si>
  <si>
    <t>Msm_0388</t>
  </si>
  <si>
    <t>A5UK65_METS3</t>
  </si>
  <si>
    <t>A5UK65</t>
  </si>
  <si>
    <t>tr|A5UK65|A5UK65_METS3</t>
  </si>
  <si>
    <t>ADH_N</t>
  </si>
  <si>
    <t>PF08240.11</t>
  </si>
  <si>
    <t>tr|B9AH56|B9AH56_METSM, tr|D2ZMH8|D2ZMH8_METSM, tr|R7PU09|R7PU09_METSM</t>
  </si>
  <si>
    <t>Alcohol dehydrogenase (Zinc-binding), GroES-like protein</t>
  </si>
  <si>
    <t>Msm_0376</t>
  </si>
  <si>
    <t>A5UK53_METS3</t>
  </si>
  <si>
    <t>A5UK53</t>
  </si>
  <si>
    <t>tr|A5UK53|A5UK53_METS3</t>
  </si>
  <si>
    <t>AMP-binding</t>
  </si>
  <si>
    <t>PF00501.27</t>
  </si>
  <si>
    <t>tr|B9AH58|B9AH58_METSM, tr|D2ZMH6|D2ZMH6_METSM</t>
  </si>
  <si>
    <t>Long-chain fatty-acid-CoA ligase (AMP-forming), CaiC</t>
  </si>
  <si>
    <t>Msm_0374</t>
  </si>
  <si>
    <t>A5UK51_METS3</t>
  </si>
  <si>
    <t>A5UK51</t>
  </si>
  <si>
    <t>tr|A5UK51|A5UK51_METS3</t>
  </si>
  <si>
    <t>DUF2115</t>
  </si>
  <si>
    <t>PF09888.8</t>
  </si>
  <si>
    <t>UPF0305 protein Msm_0367</t>
  </si>
  <si>
    <t>Msm_0367</t>
  </si>
  <si>
    <t>A5UK44_METS3</t>
  </si>
  <si>
    <t>A5UK44</t>
  </si>
  <si>
    <t>tr|A5UK44|A5UK44_METS3</t>
  </si>
  <si>
    <t>Msm_0365</t>
  </si>
  <si>
    <t>A5UK42_METS3</t>
  </si>
  <si>
    <t>A5UK42</t>
  </si>
  <si>
    <t>tr|A5UK42|A5UK42_METS3</t>
  </si>
  <si>
    <t>Cell wall biosynthesis protein, MurD-like peptide ligase family</t>
  </si>
  <si>
    <t>Msm_0359</t>
  </si>
  <si>
    <t>A5UK36_METS3</t>
  </si>
  <si>
    <t>A5UK36</t>
  </si>
  <si>
    <t>tr|A5UK36|A5UK36_METS3</t>
  </si>
  <si>
    <t>Putative pyridoxal phosphate-dependent enzyme</t>
  </si>
  <si>
    <t>Msm_0347</t>
  </si>
  <si>
    <t>A5UK24_METS3</t>
  </si>
  <si>
    <t>A5UK24</t>
  </si>
  <si>
    <t>tr|A5UK24|A5UK24_METS3</t>
  </si>
  <si>
    <t>GO:0016903</t>
  </si>
  <si>
    <t>GO:oxidoreductase activity, acting on the aldehyde or oxo group of donors</t>
  </si>
  <si>
    <t>POR</t>
  </si>
  <si>
    <t>PF01558.17</t>
  </si>
  <si>
    <t>tr|B9ACE4|B9ACE4_METSM, tr|D2ZS84|D2ZS84_METSM</t>
  </si>
  <si>
    <t>2-oxoisovalerate ferredoxin oxidoreductase, beta subunit</t>
  </si>
  <si>
    <t>Msm_0333</t>
  </si>
  <si>
    <t>A5UK10_METS3</t>
  </si>
  <si>
    <t>A5UK10</t>
  </si>
  <si>
    <t>tr|A5UK10|A5UK10_METS3</t>
  </si>
  <si>
    <t>tr|B9ACF0|B9ACF0_METSM</t>
  </si>
  <si>
    <t>UDP-glucose 4-epimerase (NAD dependent)</t>
  </si>
  <si>
    <t>Msm_0327</t>
  </si>
  <si>
    <t>A5UK04_METS3</t>
  </si>
  <si>
    <t>A5UK04</t>
  </si>
  <si>
    <t>tr|A5UK04|A5UK04_METS3</t>
  </si>
  <si>
    <t>GO:0016740</t>
  </si>
  <si>
    <t>GO:transferase activity</t>
  </si>
  <si>
    <t>FTR_C</t>
  </si>
  <si>
    <t>PF02741.14</t>
  </si>
  <si>
    <t>tr|B9ACG9|B9ACG9_METSM, tr|D2ZS59|D2ZS59_METSM, tr|R7PX53|R7PX53_METSM</t>
  </si>
  <si>
    <t>Formylmethanofuran:tetrahydromethanopterin formyltransferase, FtrC</t>
  </si>
  <si>
    <t>Msm_0308</t>
  </si>
  <si>
    <t>A5UJY5_METS3</t>
  </si>
  <si>
    <t>A5UJY5</t>
  </si>
  <si>
    <t>tr|A5UJY5|A5UJY5_METS3</t>
  </si>
  <si>
    <t>Sugar kinase (Ribokinase/pfkB superfamily)</t>
  </si>
  <si>
    <t>Msm_0307</t>
  </si>
  <si>
    <t>A5UJY4_METS3</t>
  </si>
  <si>
    <t>A5UJY4</t>
  </si>
  <si>
    <t>tr|A5UJY4|A5UJY4_METS3</t>
  </si>
  <si>
    <t>tr|B9ACH4|B9ACH4_METSM, tr|D2ZS54|D2ZS54_METSM, tr|R7PX57|R7PX57_METSM</t>
  </si>
  <si>
    <t>Peptide/nickel ABC transporter, ATP-binding component, DppD</t>
  </si>
  <si>
    <t>Msm_0303</t>
  </si>
  <si>
    <t>A5UJY0_METS3</t>
  </si>
  <si>
    <t>A5UJY0</t>
  </si>
  <si>
    <t>tr|A5UJY0|A5UJY0_METS3</t>
  </si>
  <si>
    <t>SBP_bac_5</t>
  </si>
  <si>
    <t>PF00496.21</t>
  </si>
  <si>
    <t>Peptide/nickel ABC transporter, solute-binding component</t>
  </si>
  <si>
    <t>Msm_0300</t>
  </si>
  <si>
    <t>A5UJX7_METS3</t>
  </si>
  <si>
    <t>A5UJX7</t>
  </si>
  <si>
    <t>tr|A5UJX7|A5UJX7_METS3</t>
  </si>
  <si>
    <t>GO:0005840</t>
  </si>
  <si>
    <t>GO:ribosome</t>
  </si>
  <si>
    <t>GO:0006412</t>
  </si>
  <si>
    <t>GO:translation</t>
  </si>
  <si>
    <t>GO:0003735</t>
  </si>
  <si>
    <t>GO:structural constituent of ribosome</t>
  </si>
  <si>
    <t>Ribosomal_L15e</t>
  </si>
  <si>
    <t>PF00827.16</t>
  </si>
  <si>
    <t>tr|B9ACI0|B9ACI0_METSM, tr|D2ZS48|D2ZS48_METSM, tr|R7PX63|R7PX63_METSM</t>
  </si>
  <si>
    <t>Large ribosomal subunit protein eL15</t>
  </si>
  <si>
    <t>rpl15e</t>
  </si>
  <si>
    <t>A5UJX5_METS3</t>
  </si>
  <si>
    <t>A5UJX5</t>
  </si>
  <si>
    <t>tr|A5UJX5|A5UJX5_METS3</t>
  </si>
  <si>
    <t>Msm_0282</t>
  </si>
  <si>
    <t>A5UJV9_METS3</t>
  </si>
  <si>
    <t>A5UJV9</t>
  </si>
  <si>
    <t>tr|A5UJV9|A5UJV9_METS3</t>
  </si>
  <si>
    <t>Putative adhesin-like protein</t>
  </si>
  <si>
    <t>Msm_0281</t>
  </si>
  <si>
    <t>A5UJV8_METS3</t>
  </si>
  <si>
    <t>A5UJV8</t>
  </si>
  <si>
    <t>tr|A5UJV8|A5UJV8_METS3</t>
  </si>
  <si>
    <t>GO:0006432</t>
  </si>
  <si>
    <t>GO:phenylalanyl-tRNA aminoacylation</t>
  </si>
  <si>
    <t>GO:0000287</t>
  </si>
  <si>
    <t>GO:magnesium ion binding</t>
  </si>
  <si>
    <t>B5</t>
  </si>
  <si>
    <t>PF03484.14</t>
  </si>
  <si>
    <t>Phenylalanine--tRNA ligase beta subunit</t>
  </si>
  <si>
    <t>pheT</t>
  </si>
  <si>
    <t>A5UJV4_METS3</t>
  </si>
  <si>
    <t>A5UJV4</t>
  </si>
  <si>
    <t>tr|A5UJV4|A5UJV4_METS3</t>
  </si>
  <si>
    <t>A5UJU5_METS3</t>
  </si>
  <si>
    <t>A5UJU5</t>
  </si>
  <si>
    <t>tr|A5UJU5|A5UJU5_METS3</t>
  </si>
  <si>
    <t>FMN_red</t>
  </si>
  <si>
    <t>PF03358.14</t>
  </si>
  <si>
    <t>NAD(P)H-dependent FMN reductase (Multimeric flavodoxin)</t>
  </si>
  <si>
    <t>Msm_0267</t>
  </si>
  <si>
    <t>A5UJU4_METS3</t>
  </si>
  <si>
    <t>A5UJU4</t>
  </si>
  <si>
    <t>tr|A5UJU4|A5UJU4_METS3</t>
  </si>
  <si>
    <t>Msm_0266</t>
  </si>
  <si>
    <t>A5UJU3_METS3</t>
  </si>
  <si>
    <t>A5UJU3</t>
  </si>
  <si>
    <t>tr|A5UJU3|A5UJU3_METS3</t>
  </si>
  <si>
    <t>GO:0005506</t>
  </si>
  <si>
    <t>GO:iron ion binding</t>
  </si>
  <si>
    <t>Desulfoferrodox</t>
  </si>
  <si>
    <t>PF01880.17</t>
  </si>
  <si>
    <t>Desulfoferrodoxin (Dfx)</t>
  </si>
  <si>
    <t>Msm_0262</t>
  </si>
  <si>
    <t>A5UJT9_METS3</t>
  </si>
  <si>
    <t>A5UJT9</t>
  </si>
  <si>
    <t>tr|A5UJT9|A5UJT9_METS3</t>
  </si>
  <si>
    <t>SBDS</t>
  </si>
  <si>
    <t>PF01172.17</t>
  </si>
  <si>
    <t>Ribosome maturation protein SDO1 homolog</t>
  </si>
  <si>
    <t>Msm_0244</t>
  </si>
  <si>
    <t>A5UJS1_METS3</t>
  </si>
  <si>
    <t>A5UJS1</t>
  </si>
  <si>
    <t>tr|A5UJS1|A5UJS1_METS3</t>
  </si>
  <si>
    <t>RNase_PH</t>
  </si>
  <si>
    <t>PF01138.20</t>
  </si>
  <si>
    <t>Exosome complex component Rrp41</t>
  </si>
  <si>
    <t>rrp41</t>
  </si>
  <si>
    <t>A5UJR9_METS3</t>
  </si>
  <si>
    <t>A5UJR9</t>
  </si>
  <si>
    <t>tr|A5UJR9|A5UJR9_METS3</t>
  </si>
  <si>
    <t>Exosome complex component Rrp42</t>
  </si>
  <si>
    <t>rrp42</t>
  </si>
  <si>
    <t>A5UJR8_METS3</t>
  </si>
  <si>
    <t>A5UJR8</t>
  </si>
  <si>
    <t>tr|A5UJR8|A5UJR8_METS3</t>
  </si>
  <si>
    <t>Transglut_core</t>
  </si>
  <si>
    <t>PF01841.18</t>
  </si>
  <si>
    <t>Putative cysteine protease (Transglutaminase-like superfamily)</t>
  </si>
  <si>
    <t>Msm_0219</t>
  </si>
  <si>
    <t>A5UJP6_METS3</t>
  </si>
  <si>
    <t>A5UJP6</t>
  </si>
  <si>
    <t>tr|A5UJP6|A5UJP6_METS3</t>
  </si>
  <si>
    <t>GO:0046914</t>
  </si>
  <si>
    <t>GO:transition metal ion binding</t>
  </si>
  <si>
    <t>Fe_dep_repr_C</t>
  </si>
  <si>
    <t>PF02742.14</t>
  </si>
  <si>
    <t>tr|B9ACU0|B9ACU0_METSM, tr|D2ZRU7|D2ZRU7_METSM</t>
  </si>
  <si>
    <t>Iron dependent transcriptional regulator (Fe2+-binding)</t>
  </si>
  <si>
    <t>Msm_0218</t>
  </si>
  <si>
    <t>A5UJP5_METS3</t>
  </si>
  <si>
    <t>A5UJP5</t>
  </si>
  <si>
    <t>tr|A5UJP5|A5UJP5_METS3</t>
  </si>
  <si>
    <t>Threonine synthase</t>
  </si>
  <si>
    <t>Msm_0214</t>
  </si>
  <si>
    <t>A5UJP1_METS3</t>
  </si>
  <si>
    <t>A5UJP1</t>
  </si>
  <si>
    <t>tr|A5UJP1|A5UJP1_METS3</t>
  </si>
  <si>
    <t>tr|B9ACV8|B9ACV8_METSM, tr|D2ZRS8|D2ZRS8_METSM, tr|R7PVH2|R7PVH2_METSM</t>
  </si>
  <si>
    <t>VapC9 PIN-like domain-containing protein</t>
  </si>
  <si>
    <t>Msm_0199</t>
  </si>
  <si>
    <t>A5UJM6_METS3</t>
  </si>
  <si>
    <t>A5UJM6</t>
  </si>
  <si>
    <t>tr|A5UJM6|A5UJM6_METS3</t>
  </si>
  <si>
    <t>PUA</t>
  </si>
  <si>
    <t>PF01472.19</t>
  </si>
  <si>
    <t>tr|B9ACX4|B9ACX4_METSM, tr|D2ZRR2|D2ZRR2_METSM</t>
  </si>
  <si>
    <t>RNA-binding protein, PUA domain family</t>
  </si>
  <si>
    <t>Msm_0183</t>
  </si>
  <si>
    <t>A5UJL0_METS3</t>
  </si>
  <si>
    <t>A5UJL0</t>
  </si>
  <si>
    <t>tr|A5UJL0|A5UJL0_METS3</t>
  </si>
  <si>
    <t>Msm_0180</t>
  </si>
  <si>
    <t>A5UJK7_METS3</t>
  </si>
  <si>
    <t>A5UJK7</t>
  </si>
  <si>
    <t>tr|A5UJK7|A5UJK7_METS3</t>
  </si>
  <si>
    <t>tr|B9ACY0|B9ACY0_METSM</t>
  </si>
  <si>
    <t>Msm_0179</t>
  </si>
  <si>
    <t>A5UJK6_METS3</t>
  </si>
  <si>
    <t>A5UJK6</t>
  </si>
  <si>
    <t>tr|A5UJK6|A5UJK6_METS3</t>
  </si>
  <si>
    <t>tr|B9ACY4|B9ACY4_METSM, tr|D2ZRQ3|D2ZRQ3_METSM, tr|R7PS05|R7PS05_METSM</t>
  </si>
  <si>
    <t>metXA</t>
  </si>
  <si>
    <t>A5UJK2_METS3</t>
  </si>
  <si>
    <t>A5UJK2</t>
  </si>
  <si>
    <t>tr|A5UJK2|A5UJK2_METS3</t>
  </si>
  <si>
    <t>Cas_Cas6</t>
  </si>
  <si>
    <t>PF01881.15</t>
  </si>
  <si>
    <t>CRISPR-associated endoribonuclease</t>
  </si>
  <si>
    <t>Msm_0170</t>
  </si>
  <si>
    <t>A5UJJ7_METS3</t>
  </si>
  <si>
    <t>A5UJJ7</t>
  </si>
  <si>
    <t>tr|A5UJJ7|A5UJJ7_METS3</t>
  </si>
  <si>
    <t>CRISPR_Cas2</t>
  </si>
  <si>
    <t>PF09827.8</t>
  </si>
  <si>
    <t>CRISPR-associated endoribonuclease Cas2</t>
  </si>
  <si>
    <t>cas2</t>
  </si>
  <si>
    <t>A5UJJ0_METS3</t>
  </si>
  <si>
    <t>A5UJJ0</t>
  </si>
  <si>
    <t>tr|A5UJJ0|A5UJJ0_METS3</t>
  </si>
  <si>
    <t>Aldo_ket_red</t>
  </si>
  <si>
    <t>PF00248.20</t>
  </si>
  <si>
    <t>tr|B9AD03|B9AD03_METSM, tr|D2ZRN3|D2ZRN3_METSM</t>
  </si>
  <si>
    <t>Predicted oxidoreductase, aldo/keto reductase family</t>
  </si>
  <si>
    <t>Msm_0148</t>
  </si>
  <si>
    <t>A5UJH5_METS3</t>
  </si>
  <si>
    <t>A5UJH5</t>
  </si>
  <si>
    <t>tr|A5UJH5|A5UJH5_METS3</t>
  </si>
  <si>
    <t>Coenzyme F420-reducing hydrogenase, beta subunit</t>
  </si>
  <si>
    <t>Msm_0135</t>
  </si>
  <si>
    <t>A5UJG2_METS3</t>
  </si>
  <si>
    <t>A5UJG2</t>
  </si>
  <si>
    <t>tr|A5UJG2|A5UJG2_METS3</t>
  </si>
  <si>
    <t>CTP_transf_like</t>
  </si>
  <si>
    <t>PF01467.25</t>
  </si>
  <si>
    <t>tr|B9AD23|B9AD23_METSM</t>
  </si>
  <si>
    <t>Nicotinamide-nucleotide adenylyltransferase</t>
  </si>
  <si>
    <t>Msm_0129</t>
  </si>
  <si>
    <t>A5UJF6_METS3</t>
  </si>
  <si>
    <t>A5UJF6</t>
  </si>
  <si>
    <t>tr|A5UJF6|A5UJF6_METS3</t>
  </si>
  <si>
    <t>NurA</t>
  </si>
  <si>
    <t>PF09376.9</t>
  </si>
  <si>
    <t>tr|B9AD29|B9AD29_METSM, tr|D2ZRK7|D2ZRK7_METSM, tr|R7PTV0|R7PTV0_METSM</t>
  </si>
  <si>
    <t>Uncharacterized protein conserved in archaea</t>
  </si>
  <si>
    <t>Msm_0123</t>
  </si>
  <si>
    <t>A5UJF0_METS3</t>
  </si>
  <si>
    <t>A5UJF0</t>
  </si>
  <si>
    <t>tr|A5UJF0|A5UJF0_METS3</t>
  </si>
  <si>
    <t>DNA double-strand break repair protein Mre11</t>
  </si>
  <si>
    <t>mre11</t>
  </si>
  <si>
    <t>A5UJE8_METS3</t>
  </si>
  <si>
    <t>A5UJE8</t>
  </si>
  <si>
    <t>tr|A5UJE8|A5UJE8_METS3</t>
  </si>
  <si>
    <t>A5UJE7_METS3</t>
  </si>
  <si>
    <t>A5UJE7</t>
  </si>
  <si>
    <t>tr|A5UJE7|A5UJE7_METS3</t>
  </si>
  <si>
    <t>DUF169</t>
  </si>
  <si>
    <t>PF02596.14</t>
  </si>
  <si>
    <t>tr|B9AD37|B9AD37_METSM, tr|D2ZRJ9|D2ZRJ9_METSM, tr|R7PS99|R7PS99_METSM</t>
  </si>
  <si>
    <t>DUF169 domain-containing protein</t>
  </si>
  <si>
    <t>Msm_0115</t>
  </si>
  <si>
    <t>A5UJE2_METS3</t>
  </si>
  <si>
    <t>A5UJE2</t>
  </si>
  <si>
    <t>tr|A5UJE2|A5UJE2_METS3</t>
  </si>
  <si>
    <t>TP_methylase</t>
  </si>
  <si>
    <t>PF00590.19</t>
  </si>
  <si>
    <t>tr|B9AD49|B9AD49_METSM, tr|D2ZRI7|D2ZRI7_METSM, tr|R7PTW9|R7PTW9_METSM</t>
  </si>
  <si>
    <t>Precorrin-3 methylase, CbiF</t>
  </si>
  <si>
    <t>Msm_0101</t>
  </si>
  <si>
    <t>A5UJC8_METS3</t>
  </si>
  <si>
    <t>A5UJC8</t>
  </si>
  <si>
    <t>tr|A5UJC8|A5UJC8_METS3</t>
  </si>
  <si>
    <t>GHMP_kinases_N</t>
  </si>
  <si>
    <t>PF00288.25</t>
  </si>
  <si>
    <t>Pantoate kinase</t>
  </si>
  <si>
    <t>Msm_0060</t>
  </si>
  <si>
    <t>A5UJ87_METS3</t>
  </si>
  <si>
    <t>A5UJ87</t>
  </si>
  <si>
    <t>tr|A5UJ87|A5UJ87_METS3</t>
  </si>
  <si>
    <t>Msm_0059</t>
  </si>
  <si>
    <t>A5UJ86_METS3</t>
  </si>
  <si>
    <t>A5UJ86</t>
  </si>
  <si>
    <t>tr|A5UJ86|A5UJ86_METS3</t>
  </si>
  <si>
    <t>tRNA_NucTransf2</t>
  </si>
  <si>
    <t>PF09249.10</t>
  </si>
  <si>
    <t>CCA-adding enzyme</t>
  </si>
  <si>
    <t>cca</t>
  </si>
  <si>
    <t>A5UJ80_METS3</t>
  </si>
  <si>
    <t>A5UJ80</t>
  </si>
  <si>
    <t>tr|A5UJ80|A5UJ80_METS3</t>
  </si>
  <si>
    <t>Msm_0052</t>
  </si>
  <si>
    <t>A5UJ79_METS3</t>
  </si>
  <si>
    <t>A5UJ79</t>
  </si>
  <si>
    <t>tr|A5UJ79|A5UJ79_METS3</t>
  </si>
  <si>
    <t>DUF2284</t>
  </si>
  <si>
    <t>PF10050.8</t>
  </si>
  <si>
    <t>tr|D2ZRD7|D2ZRD7_METSM</t>
  </si>
  <si>
    <t>Predicted metal-binding protein</t>
  </si>
  <si>
    <t>Msm_0050</t>
  </si>
  <si>
    <t>A5UJ77_METS3</t>
  </si>
  <si>
    <t>A5UJ77</t>
  </si>
  <si>
    <t>tr|A5UJ77|A5UJ77_METS3</t>
  </si>
  <si>
    <t>F420_oxidored</t>
  </si>
  <si>
    <t>PF03807.16</t>
  </si>
  <si>
    <t>tr|D2ZRD6|D2ZRD6_METSM</t>
  </si>
  <si>
    <t>F420-dependent NADP oxidoreductase, fno</t>
  </si>
  <si>
    <t>Msm_0049</t>
  </si>
  <si>
    <t>A5UJ76_METS3</t>
  </si>
  <si>
    <t>A5UJ76</t>
  </si>
  <si>
    <t>tr|A5UJ76|A5UJ76_METS3</t>
  </si>
  <si>
    <t>tr|B9ADB6|B9ADB6_METSM, tr|R7PRQ0|R7PRQ0_METSM</t>
  </si>
  <si>
    <t>Msm_0033</t>
  </si>
  <si>
    <t>A5UJ60_METS3</t>
  </si>
  <si>
    <t>A5UJ60</t>
  </si>
  <si>
    <t>tr|A5UJ60|A5UJ60_METS3</t>
  </si>
  <si>
    <t>GO:0006813</t>
  </si>
  <si>
    <t>GO:potassium ion transport</t>
  </si>
  <si>
    <t>TrkA_N</t>
  </si>
  <si>
    <t>PF02254.17</t>
  </si>
  <si>
    <t>tr|A5UM73|A5UM73_METS3</t>
  </si>
  <si>
    <t>Potassium transporter TrkA</t>
  </si>
  <si>
    <t>Methanobrevibacter smithii</t>
  </si>
  <si>
    <t>BK798_07605</t>
  </si>
  <si>
    <t>A0A2H4U8Z2_METSM</t>
  </si>
  <si>
    <t>A0A2H4U8Z2</t>
  </si>
  <si>
    <t>tr|A0A2H4U8Z2|A0A2H4U8Z2_METSM</t>
  </si>
  <si>
    <t>tr|A5ULZ4|A5ULZ4_METS3, tr|B9AF04|B9AF04_METSM</t>
  </si>
  <si>
    <t>Methyl-coenzyme M reductase operon protein C</t>
  </si>
  <si>
    <t>BK798_07235</t>
  </si>
  <si>
    <t>A0A2H4U8Y6_METSM</t>
  </si>
  <si>
    <t>A0A2H4U8Y6</t>
  </si>
  <si>
    <t>tr|A0A2H4U8Y6|A0A2H4U8Y6_METSM</t>
  </si>
  <si>
    <t>tr|A5UMU3|A5UMU3_METS3, tr|B9AFV9|B9AFV9_METSM</t>
  </si>
  <si>
    <t>Glycosyl transferase</t>
  </si>
  <si>
    <t>BK798_08765</t>
  </si>
  <si>
    <t>A0A2H4U8Y5_METSM</t>
  </si>
  <si>
    <t>A0A2H4U8Y5</t>
  </si>
  <si>
    <t>tr|A0A2H4U8Y5|A0A2H4U8Y5_METSM</t>
  </si>
  <si>
    <t>Adhesin</t>
  </si>
  <si>
    <t>BK798_04430</t>
  </si>
  <si>
    <t>A0A2H4U8W5_METSM</t>
  </si>
  <si>
    <t>A0A2H4U8W5</t>
  </si>
  <si>
    <t>tr|A0A2H4U8W5|A0A2H4U8W5_METSM</t>
  </si>
  <si>
    <t>AAA</t>
  </si>
  <si>
    <t>PF00004.28</t>
  </si>
  <si>
    <t>Proteasome-activating nucleotidase</t>
  </si>
  <si>
    <t>pan</t>
  </si>
  <si>
    <t>A0A2H4U8W2_METSM</t>
  </si>
  <si>
    <t>A0A2H4U8W2</t>
  </si>
  <si>
    <t>tr|A0A2H4U8W2|A0A2H4U8W2_METSM</t>
  </si>
  <si>
    <t>DUF3387</t>
  </si>
  <si>
    <t>PF11867.7</t>
  </si>
  <si>
    <t>type I site-specific deoxyribonuclease</t>
  </si>
  <si>
    <t>BK798_04360</t>
  </si>
  <si>
    <t>A0A2H4U8V7_METSM</t>
  </si>
  <si>
    <t>A0A2H4U8V7</t>
  </si>
  <si>
    <t>tr|A0A2H4U8V7|A0A2H4U8V7_METSM</t>
  </si>
  <si>
    <t>DeoC</t>
  </si>
  <si>
    <t>PF01791.8</t>
  </si>
  <si>
    <t>tr|A5UJ83|A5UJ83_METS3, tr|B9AD94|B9AD94_METSM, tr|D2ZRE3|D2ZRE3_METSM, tr|R7PV44|R7PV44_METSM</t>
  </si>
  <si>
    <t>2-amino-3,7-dideoxy-D-threo-hept-6-ulosonate synthase</t>
  </si>
  <si>
    <t>aroA'</t>
  </si>
  <si>
    <t>A0A2H4U8U1_METSM</t>
  </si>
  <si>
    <t>A0A2H4U8U1</t>
  </si>
  <si>
    <t>tr|A0A2H4U8U1|A0A2H4U8U1_METSM</t>
  </si>
  <si>
    <t>GO:0055085</t>
  </si>
  <si>
    <t>GO:transmembrane transport</t>
  </si>
  <si>
    <t>GO:0022857</t>
  </si>
  <si>
    <t>GO:transmembrane transporter activity</t>
  </si>
  <si>
    <t>Xan_ur_permease</t>
  </si>
  <si>
    <t>PF00860.19</t>
  </si>
  <si>
    <t>Uracil transporter</t>
  </si>
  <si>
    <t>BK798_02090</t>
  </si>
  <si>
    <t>A0A2H4U8T3_METSM</t>
  </si>
  <si>
    <t>A0A2H4U8T3</t>
  </si>
  <si>
    <t>tr|A0A2H4U8T3|A0A2H4U8T3_METSM</t>
  </si>
  <si>
    <t>Glyco_trans_1_4</t>
  </si>
  <si>
    <t>PF13692.5</t>
  </si>
  <si>
    <t>tr|A5UMU9|A5UMU9_METS3, tr|D2ZNR0|D2ZNR0_METSM</t>
  </si>
  <si>
    <t>BK798_08795</t>
  </si>
  <si>
    <t>A0A2H4U8T0_METSM</t>
  </si>
  <si>
    <t>A0A2H4U8T0</t>
  </si>
  <si>
    <t>tr|A0A2H4U8T0|A0A2H4U8T0_METSM</t>
  </si>
  <si>
    <t>tr|A5UMU8|A5UMU8_METS3, tr|B9AFW4|B9AFW4_METSM, tr|D2ZNR1|D2ZNR1_METSM, tr|R7PX80|R7PX80_METSM</t>
  </si>
  <si>
    <t>Glycosyl transferase family 2</t>
  </si>
  <si>
    <t>BK798_08790</t>
  </si>
  <si>
    <t>A0A2H4U8S6_METSM</t>
  </si>
  <si>
    <t>A0A2H4U8S6</t>
  </si>
  <si>
    <t>tr|A0A2H4U8S6|A0A2H4U8S6_METSM</t>
  </si>
  <si>
    <t>tr|B9AFW7|B9AFW7_METSM</t>
  </si>
  <si>
    <t>BK798_08805</t>
  </si>
  <si>
    <t>A0A2H4U8S4_METSM</t>
  </si>
  <si>
    <t>A0A2H4U8S4</t>
  </si>
  <si>
    <t>tr|A0A2H4U8S4|A0A2H4U8S4_METSM</t>
  </si>
  <si>
    <t>RmlD_sub_bind</t>
  </si>
  <si>
    <t>PF04321.16</t>
  </si>
  <si>
    <t>dTDP-4-dehydrorhamnose reductase</t>
  </si>
  <si>
    <t>BK798_08710</t>
  </si>
  <si>
    <t>A0A2H4U8S3_METSM</t>
  </si>
  <si>
    <t>A0A2H4U8S3</t>
  </si>
  <si>
    <t>tr|A0A2H4U8S3|A0A2H4U8S3_METSM</t>
  </si>
  <si>
    <t>tr|A5UMU7|A5UMU7_METS3, tr|B9AFW3|B9AFW3_METSM, tr|D2ZNR2|D2ZNR2_METSM</t>
  </si>
  <si>
    <t>BK798_08785</t>
  </si>
  <si>
    <t>A0A2H4U8S1_METSM</t>
  </si>
  <si>
    <t>A0A2H4U8S1</t>
  </si>
  <si>
    <t>tr|A0A2H4U8S1|A0A2H4U8S1_METSM</t>
  </si>
  <si>
    <t>tr|B9AFV3|B9AFV3_METSM, tr|R7PX72|R7PX72_METSM</t>
  </si>
  <si>
    <t>BK798_08740</t>
  </si>
  <si>
    <t>A0A2H4U8S0_METSM</t>
  </si>
  <si>
    <t>A0A2H4U8S0</t>
  </si>
  <si>
    <t>tr|A0A2H4U8S0|A0A2H4U8S0_METSM</t>
  </si>
  <si>
    <t>tr|A5UMT6|A5UMT6_METS3</t>
  </si>
  <si>
    <t>BK798_08735</t>
  </si>
  <si>
    <t>A0A2H4U8R6_METSM</t>
  </si>
  <si>
    <t>A0A2H4U8R6</t>
  </si>
  <si>
    <t>tr|A0A2H4U8R6|A0A2H4U8R6_METSM</t>
  </si>
  <si>
    <t>tr|A5UMT5|A5UMT5_METS3, tr|B9AFV1|B9AFV1_METSM, tr|R7PYU0|R7PYU0_METSM</t>
  </si>
  <si>
    <t>BK798_08730</t>
  </si>
  <si>
    <t>A0A2H4U8Q9_METSM</t>
  </si>
  <si>
    <t>A0A2H4U8Q9</t>
  </si>
  <si>
    <t>tr|A0A2H4U8Q9|A0A2H4U8Q9_METSM</t>
  </si>
  <si>
    <t>tr|B9AFU5|B9AFU5_METSM</t>
  </si>
  <si>
    <t>BK798_08700</t>
  </si>
  <si>
    <t>A0A2H4U8Q2_METSM</t>
  </si>
  <si>
    <t>A0A2H4U8Q2</t>
  </si>
  <si>
    <t>tr|A0A2H4U8Q2|A0A2H4U8Q2_METSM</t>
  </si>
  <si>
    <t>tr|B9AFU1|B9AFU1_METSM</t>
  </si>
  <si>
    <t>A0A2H4U8Q0_METSM</t>
  </si>
  <si>
    <t>A0A2H4U8Q0</t>
  </si>
  <si>
    <t>tr|A0A2H4U8Q0|A0A2H4U8Q0_METSM</t>
  </si>
  <si>
    <t>BK798_08670</t>
  </si>
  <si>
    <t>A0A2H4U8P7_METSM</t>
  </si>
  <si>
    <t>A0A2H4U8P7</t>
  </si>
  <si>
    <t>tr|A0A2H4U8P7|A0A2H4U8P7_METSM</t>
  </si>
  <si>
    <t>CbiX</t>
  </si>
  <si>
    <t>PF01903.16</t>
  </si>
  <si>
    <t>tr|A5UMQ7|A5UMQ7_METS3, tr|B9AFS1|B9AFS1_METSM, tr|D2ZNV1|D2ZNV1_METSM, tr|R7PUW0|R7PUW0_METSM</t>
  </si>
  <si>
    <t>Sirohydrochlorin cobaltochelatase</t>
  </si>
  <si>
    <t>BK798_08585</t>
  </si>
  <si>
    <t>A0A2H4U8N7_METSM</t>
  </si>
  <si>
    <t>A0A2H4U8N7</t>
  </si>
  <si>
    <t>tr|A0A2H4U8N7|A0A2H4U8N7_METSM</t>
  </si>
  <si>
    <t>DUF2299</t>
  </si>
  <si>
    <t>PF10061.8</t>
  </si>
  <si>
    <t>tr|A5UMP2|A5UMP2_METS3, tr|B9AFQ6|B9AFQ6_METSM, tr|D2ZNW6|D2ZNW6_METSM, tr|R7PUU7|R7PUU7_METSM</t>
  </si>
  <si>
    <t>DUF2299 domain-containing protein</t>
  </si>
  <si>
    <t>BK798_08510</t>
  </si>
  <si>
    <t>A0A2H4U8N6_METSM</t>
  </si>
  <si>
    <t>A0A2H4U8N6</t>
  </si>
  <si>
    <t>tr|A0A2H4U8N6|A0A2H4U8N6_METSM</t>
  </si>
  <si>
    <t>tr|A5UMR1|A5UMR1_METS3, tr|B9AFS6|B9AFS6_METSM, tr|D2ZNU7|D2ZNU7_METSM</t>
  </si>
  <si>
    <t>AmmeMemoRadiSam system radical SAM enzyme</t>
  </si>
  <si>
    <t>BK798_08605</t>
  </si>
  <si>
    <t>A0A2H4U8N3_METSM</t>
  </si>
  <si>
    <t>A0A2H4U8N3</t>
  </si>
  <si>
    <t>tr|A0A2H4U8N3|A0A2H4U8N3_METSM</t>
  </si>
  <si>
    <t>AIRS</t>
  </si>
  <si>
    <t>PF00586.23</t>
  </si>
  <si>
    <t>tr|A5UMR0|A5UMR0_METS3, tr|B9AFS5|B9AFS5_METSM, tr|D2ZNU8|D2ZNU8_METSM, tr|R7PYA6|R7PYA6_METSM</t>
  </si>
  <si>
    <t>Thiamine-monophosphate kinase</t>
  </si>
  <si>
    <t>thiL</t>
  </si>
  <si>
    <t>A0A2H4U8N2_METSM</t>
  </si>
  <si>
    <t>A0A2H4U8N2</t>
  </si>
  <si>
    <t>tr|A0A2H4U8N2|A0A2H4U8N2_METSM</t>
  </si>
  <si>
    <t>AAA_14</t>
  </si>
  <si>
    <t>PF13173.5</t>
  </si>
  <si>
    <t>tr|A5UMQ5|A5UMQ5_METS3, tr|B9AFR9|B9AFR9_METSM</t>
  </si>
  <si>
    <t>BK798_08575</t>
  </si>
  <si>
    <t>A0A2H4U8M8_METSM</t>
  </si>
  <si>
    <t>A0A2H4U8M8</t>
  </si>
  <si>
    <t>tr|A0A2H4U8M8|A0A2H4U8M8_METSM</t>
  </si>
  <si>
    <t>tr|B9AFP1|B9AFP1_METSM, tr|D2ZNX6|D2ZNX6_METSM, tr|R7PUU0|R7PUU0_METSM</t>
  </si>
  <si>
    <t>BK798_08460</t>
  </si>
  <si>
    <t>A0A2H4U8M7_METSM</t>
  </si>
  <si>
    <t>A0A2H4U8M7</t>
  </si>
  <si>
    <t>tr|A0A2H4U8M7|A0A2H4U8M7_METSM</t>
  </si>
  <si>
    <t>GO:0008324</t>
  </si>
  <si>
    <t>GO:monoatomic cation transmembrane transporter activity</t>
  </si>
  <si>
    <t>TrkA_C</t>
  </si>
  <si>
    <t>PF02080.20</t>
  </si>
  <si>
    <t>tr|A5UMQ1|A5UMQ1_METS3, tr|B9AFR5|B9AFR5_METSM, tr|D2ZNV7|D2ZNV7_METSM, tr|R7PYQ8|R7PYQ8_METSM</t>
  </si>
  <si>
    <t>Potassium channel protein</t>
  </si>
  <si>
    <t>BK798_08555</t>
  </si>
  <si>
    <t>A0A2H4U8M5_METSM</t>
  </si>
  <si>
    <t>A0A2H4U8M5</t>
  </si>
  <si>
    <t>tr|A0A2H4U8M5|A0A2H4U8M5_METSM</t>
  </si>
  <si>
    <t>GO:0003879</t>
  </si>
  <si>
    <t>GO:ATP phosphoribosyltransferase activity</t>
  </si>
  <si>
    <t>HisG</t>
  </si>
  <si>
    <t>PF01634.17</t>
  </si>
  <si>
    <t>tr|B9AFQ2|B9AFQ2_METSM, tr|D2ZNX0|D2ZNX0_METSM, tr|R7PX34|R7PX34_METSM</t>
  </si>
  <si>
    <t>ATP phosphoribosyltransferase</t>
  </si>
  <si>
    <t>hisG</t>
  </si>
  <si>
    <t>A0A2H4U8M2_METSM</t>
  </si>
  <si>
    <t>A0A2H4U8M2</t>
  </si>
  <si>
    <t>tr|A0A2H4U8M2|A0A2H4U8M2_METSM</t>
  </si>
  <si>
    <t>tr|B9AFR4|B9AFR4_METSM</t>
  </si>
  <si>
    <t>Precorrin-3B C(17)-methyltransferase</t>
  </si>
  <si>
    <t>BK798_08550</t>
  </si>
  <si>
    <t>A0A2H4U8M1_METSM</t>
  </si>
  <si>
    <t>A0A2H4U8M1</t>
  </si>
  <si>
    <t>tr|A0A2H4U8M1|A0A2H4U8M1_METSM</t>
  </si>
  <si>
    <t>GO:0008686</t>
  </si>
  <si>
    <t>GO:3,4-dihydroxy-2-butanone-4-phosphate synthase activity</t>
  </si>
  <si>
    <t>DHBP_synthase</t>
  </si>
  <si>
    <t>PF00926.18</t>
  </si>
  <si>
    <t>tr|A5UMN3|A5UMN3_METS3, tr|B9AFP2|B9AFP2_METSM, tr|D2ZNX5|D2ZNX5_METSM, tr|R7PX29|R7PX29_METSM</t>
  </si>
  <si>
    <t>3,4-dihydroxy-2-butanone 4-phosphate synthase</t>
  </si>
  <si>
    <t>BK798_08465</t>
  </si>
  <si>
    <t>A0A2H4U8M0_METSM</t>
  </si>
  <si>
    <t>A0A2H4U8M0</t>
  </si>
  <si>
    <t>tr|A0A2H4U8M0|A0A2H4U8M0_METSM</t>
  </si>
  <si>
    <t>UPF0147</t>
  </si>
  <si>
    <t>PF03685.12</t>
  </si>
  <si>
    <t>tr|A5UMP5|A5UMP5_METS3, tr|B9AFQ9|B9AFQ9_METSM, tr|D2ZNW3|D2ZNW3_METSM, tr|R7PY94|R7PY94_METSM</t>
  </si>
  <si>
    <t>UPF0147 protein BK798_08525</t>
  </si>
  <si>
    <t>BK798_08525</t>
  </si>
  <si>
    <t>A0A2H4U8L9_METSM</t>
  </si>
  <si>
    <t>A0A2H4U8L9</t>
  </si>
  <si>
    <t>tr|A0A2H4U8L9|A0A2H4U8L9_METSM</t>
  </si>
  <si>
    <t>CBFD_NFYB_HMF</t>
  </si>
  <si>
    <t>PF00808.22</t>
  </si>
  <si>
    <t>tr|A5UMN7|A5UMN7_METS3, tr|B9AFQ1|B9AFQ1_METSM, tr|D2ZNX1|D2ZNX1_METSM, tr|R7PUU2|R7PUU2_METSM</t>
  </si>
  <si>
    <t>Histone</t>
  </si>
  <si>
    <t>BK798_08485</t>
  </si>
  <si>
    <t>A0A2H4U8L7_METSM</t>
  </si>
  <si>
    <t>A0A2H4U8L7</t>
  </si>
  <si>
    <t>tr|A0A2H4U8L7|A0A2H4U8L7_METSM</t>
  </si>
  <si>
    <t>Alba</t>
  </si>
  <si>
    <t>PF01918.20</t>
  </si>
  <si>
    <t>tr|A5UMM2|A5UMM2_METS3, tr|B9AFN0|B9AFN0_METSM, tr|D2ZNY6|D2ZNY6_METSM, tr|R7PUT0|R7PUT0_METSM</t>
  </si>
  <si>
    <t>DNA/RNA-binding protein Alba</t>
  </si>
  <si>
    <t>albA</t>
  </si>
  <si>
    <t>A0A2H4U8L3_METSM</t>
  </si>
  <si>
    <t>A0A2H4U8L3</t>
  </si>
  <si>
    <t>tr|A0A2H4U8L3|A0A2H4U8L3_METSM</t>
  </si>
  <si>
    <t>tr|B9AFN4|B9AFN4_METSM, tr|D2ZNY2|D2ZNY2_METSM, tr|R7PYN5|R7PYN5_METSM</t>
  </si>
  <si>
    <t>Daunorubicin ABC transporter ATP-binding protein</t>
  </si>
  <si>
    <t>BK798_08430</t>
  </si>
  <si>
    <t>A0A2H4U8K2_METSM</t>
  </si>
  <si>
    <t>A0A2H4U8K2</t>
  </si>
  <si>
    <t>tr|A0A2H4U8K2|A0A2H4U8K2_METSM</t>
  </si>
  <si>
    <t>Amidase</t>
  </si>
  <si>
    <t>PF01425.20</t>
  </si>
  <si>
    <t>Glutamyl-tRNA(Gln) amidotransferase subunit A</t>
  </si>
  <si>
    <t>gatA</t>
  </si>
  <si>
    <t>A0A2H4U8K1_METSM</t>
  </si>
  <si>
    <t>A0A2H4U8K1</t>
  </si>
  <si>
    <t>tr|A0A2H4U8K1|A0A2H4U8K1_METSM</t>
  </si>
  <si>
    <t>tRNA-synt_2</t>
  </si>
  <si>
    <t>PF00152.19</t>
  </si>
  <si>
    <t>tr|A5UML3|A5UML3_METS3, tr|B9AFM1|B9AFM1_METSM, tr|D2ZNZ5|D2ZNZ5_METSM, tr|R7PX14|R7PX14_METSM</t>
  </si>
  <si>
    <t>Aspartate--tRNA(Asp/Asn) ligase</t>
  </si>
  <si>
    <t>aspS</t>
  </si>
  <si>
    <t>A0A2H4U8J9_METSM</t>
  </si>
  <si>
    <t>A0A2H4U8J9</t>
  </si>
  <si>
    <t>tr|A0A2H4U8J9|A0A2H4U8J9_METSM</t>
  </si>
  <si>
    <t>Hydrolase</t>
  </si>
  <si>
    <t>PF00702.25</t>
  </si>
  <si>
    <t>tr|A5UMM9|A5UMM9_METS3, tr|B9AFN8|B9AFN8_METSM, tr|D2ZNX9|D2ZNX9_METSM, tr|R7PWD6|R7PWD6_METSM</t>
  </si>
  <si>
    <t>Haloacid dehalogenase</t>
  </si>
  <si>
    <t>BK798_08445</t>
  </si>
  <si>
    <t>A0A2H4U8J5_METSM</t>
  </si>
  <si>
    <t>A0A2H4U8J5</t>
  </si>
  <si>
    <t>tr|A0A2H4U8J5|A0A2H4U8J5_METSM</t>
  </si>
  <si>
    <t>tr|B9AFK3|B9AFK3_METSM, tr|D2ZP10|D2ZP10_METSM, tr|R7PY51|R7PY51_METSM</t>
  </si>
  <si>
    <t>UPF0285 protein BK798_08280</t>
  </si>
  <si>
    <t>BK798_08280</t>
  </si>
  <si>
    <t>A0A2H4U8I6_METSM</t>
  </si>
  <si>
    <t>A0A2H4U8I6</t>
  </si>
  <si>
    <t>tr|A0A2H4U8I6|A0A2H4U8I6_METSM</t>
  </si>
  <si>
    <t>GO:0009236</t>
  </si>
  <si>
    <t>GO:cobalamin biosynthetic process</t>
  </si>
  <si>
    <t>GO:0016993</t>
  </si>
  <si>
    <t>GO:precorrin-8X methylmutase activity</t>
  </si>
  <si>
    <t>CbiC</t>
  </si>
  <si>
    <t>PF02570.14</t>
  </si>
  <si>
    <t>Precorrin-8X methylmutase</t>
  </si>
  <si>
    <t>cbiC</t>
  </si>
  <si>
    <t>A0A2H4U8I4_METSM</t>
  </si>
  <si>
    <t>A0A2H4U8I4</t>
  </si>
  <si>
    <t>tr|A0A2H4U8I4|A0A2H4U8I4_METSM</t>
  </si>
  <si>
    <t>GO:0008483</t>
  </si>
  <si>
    <t>GO:transaminase activity</t>
  </si>
  <si>
    <t>Aminotran_3</t>
  </si>
  <si>
    <t>PF00202.20</t>
  </si>
  <si>
    <t>tr|B9AFL8|B9AFL8_METSM, tr|D2ZNZ8|D2ZNZ8_METSM, tr|R7PY65|R7PY65_METSM</t>
  </si>
  <si>
    <t>Glutamate-1-semialdehyde 2,1-aminomutase</t>
  </si>
  <si>
    <t>hemL</t>
  </si>
  <si>
    <t>A0A2H4U8I3_METSM</t>
  </si>
  <si>
    <t>A0A2H4U8I3</t>
  </si>
  <si>
    <t>tr|A0A2H4U8I3|A0A2H4U8I3_METSM</t>
  </si>
  <si>
    <t>GO:0004829</t>
  </si>
  <si>
    <t>GO:threonine-tRNA ligase activity</t>
  </si>
  <si>
    <t>tRNA-Thr_ED</t>
  </si>
  <si>
    <t>PF08915.10</t>
  </si>
  <si>
    <t>Threonine--tRNA ligase</t>
  </si>
  <si>
    <t>thrS</t>
  </si>
  <si>
    <t>A0A2H4U8I1_METSM</t>
  </si>
  <si>
    <t>A0A2H4U8I1</t>
  </si>
  <si>
    <t>tr|A0A2H4U8I1|A0A2H4U8I1_METSM</t>
  </si>
  <si>
    <t>LSM</t>
  </si>
  <si>
    <t>PF01423.21</t>
  </si>
  <si>
    <t>tr|A5UMJ7|A5UMJ7_METS3, tr|B9AFK2|B9AFK2_METSM, tr|D2ZP11|D2ZP11_METSM, tr|R7PWA9|R7PWA9_METSM</t>
  </si>
  <si>
    <t>LSM domain protein</t>
  </si>
  <si>
    <t>BK798_08275</t>
  </si>
  <si>
    <t>A0A2H4U8H8_METSM</t>
  </si>
  <si>
    <t>A0A2H4U8H8</t>
  </si>
  <si>
    <t>tr|A0A2H4U8H8|A0A2H4U8H8_METSM</t>
  </si>
  <si>
    <t>ALS_ss_C</t>
  </si>
  <si>
    <t>PF10369.8</t>
  </si>
  <si>
    <t>tr|A5UMK1|A5UMK1_METS3, tr|B9AFK6|B9AFK6_METSM, tr|D2ZP07|D2ZP07_METSM, tr|R7PX01|R7PX01_METSM</t>
  </si>
  <si>
    <t>Acetolactate synthase small subunit</t>
  </si>
  <si>
    <t>BK798_08295</t>
  </si>
  <si>
    <t>A0A2H4U8H4_METSM</t>
  </si>
  <si>
    <t>A0A2H4U8H4</t>
  </si>
  <si>
    <t>tr|A0A2H4U8H4|A0A2H4U8H4_METSM</t>
  </si>
  <si>
    <t>GO:0004089</t>
  </si>
  <si>
    <t>GO:carbonate dehydratase activity</t>
  </si>
  <si>
    <t>Pro_CA</t>
  </si>
  <si>
    <t>PF00484.18</t>
  </si>
  <si>
    <t>tr|A5UMK0|A5UMK0_METS3, tr|D2ZP08|D2ZP08_METSM, tr|R7PUR0|R7PUR0_METSM</t>
  </si>
  <si>
    <t>Carbonic anhydrase</t>
  </si>
  <si>
    <t>BK798_08290</t>
  </si>
  <si>
    <t>A0A2H4U8H1_METSM</t>
  </si>
  <si>
    <t>A0A2H4U8H1</t>
  </si>
  <si>
    <t>tr|A0A2H4U8H1|A0A2H4U8H1_METSM</t>
  </si>
  <si>
    <t>tr|D2ZP32|D2ZP32_METSM, tr|R7PW96|R7PW96_METSM</t>
  </si>
  <si>
    <t>UPF0284 protein BK798_08175</t>
  </si>
  <si>
    <t>BK798_08175</t>
  </si>
  <si>
    <t>A0A2H4U8G8_METSM</t>
  </si>
  <si>
    <t>A0A2H4U8G8</t>
  </si>
  <si>
    <t>tr|A0A2H4U8G8|A0A2H4U8G8_METSM</t>
  </si>
  <si>
    <t>GO:0016840</t>
  </si>
  <si>
    <t>GO:carbon-nitrogen lyase activity</t>
  </si>
  <si>
    <t>Fae</t>
  </si>
  <si>
    <t>PF08714.10</t>
  </si>
  <si>
    <t>tr|A5UMJ0|A5UMJ0_METS3</t>
  </si>
  <si>
    <t>Bifunctional enzyme Fae/Hps</t>
  </si>
  <si>
    <t>fae-hps</t>
  </si>
  <si>
    <t>A0A2H4U8G5_METSM</t>
  </si>
  <si>
    <t>A0A2H4U8G5</t>
  </si>
  <si>
    <t>tr|A0A2H4U8G5|A0A2H4U8G5_METSM</t>
  </si>
  <si>
    <t>tr|A5UMH6|A5UMH6_METS3, tr|B9AFI1|B9AFI1_METSM, tr|D2ZP33|D2ZP33_METSM, tr|R7PWY1|R7PWY1_METSM</t>
  </si>
  <si>
    <t>BK798_08170</t>
  </si>
  <si>
    <t>A0A2H4U8G1_METSM</t>
  </si>
  <si>
    <t>A0A2H4U8G1</t>
  </si>
  <si>
    <t>tr|A0A2H4U8G1|A0A2H4U8G1_METSM</t>
  </si>
  <si>
    <t>BK798_08120</t>
  </si>
  <si>
    <t>A0A2H4U8F7_METSM</t>
  </si>
  <si>
    <t>A0A2H4U8F7</t>
  </si>
  <si>
    <t>tr|A0A2H4U8F7|A0A2H4U8F7_METSM</t>
  </si>
  <si>
    <t>Aminotran_4</t>
  </si>
  <si>
    <t>PF01063.18</t>
  </si>
  <si>
    <t>tr|A5UMH9|A5UMH9_METS3, tr|B9AFI4|B9AFI4_METSM, tr|D2ZP30|D2ZP30_METSM, tr|R7PYJ5|R7PYJ5_METSM</t>
  </si>
  <si>
    <t>Branched-chain-amino-acid aminotransferase</t>
  </si>
  <si>
    <t>ilvE</t>
  </si>
  <si>
    <t>A0A2H4U8F3_METSM</t>
  </si>
  <si>
    <t>A0A2H4U8F3</t>
  </si>
  <si>
    <t>tr|A0A2H4U8F3|A0A2H4U8F3_METSM</t>
  </si>
  <si>
    <t>tRNA-synt_His</t>
  </si>
  <si>
    <t>PF13393.5</t>
  </si>
  <si>
    <t>tr|A5UMF8|A5UMF8_METS3, tr|B9AFG2|B9AFG2_METSM, tr|D2ZP50|D2ZP50_METSM, tr|R7PWS7|R7PWS7_METSM</t>
  </si>
  <si>
    <t>Histidine--tRNA ligase</t>
  </si>
  <si>
    <t>hisS</t>
  </si>
  <si>
    <t>A0A2H4U8E9_METSM</t>
  </si>
  <si>
    <t>A0A2H4U8E9</t>
  </si>
  <si>
    <t>tr|A0A2H4U8E9|A0A2H4U8E9_METSM</t>
  </si>
  <si>
    <t>tr|A5UMG8|A5UMG8_METS3, tr|B9AFH4|B9AFH4_METSM, tr|R7PY28|R7PY28_METSM</t>
  </si>
  <si>
    <t>UDP-N-acetylmuramoylalanine--D-glutamate ligase</t>
  </si>
  <si>
    <t>BK798_08135</t>
  </si>
  <si>
    <t>A0A2H4U8E3_METSM</t>
  </si>
  <si>
    <t>A0A2H4U8E3</t>
  </si>
  <si>
    <t>tr|A0A2H4U8E3|A0A2H4U8E3_METSM</t>
  </si>
  <si>
    <t>GO:0009143</t>
  </si>
  <si>
    <t>GO:nucleoside triphosphate catabolic process</t>
  </si>
  <si>
    <t>GO:0047429</t>
  </si>
  <si>
    <t>GO:nucleoside triphosphate diphosphatase activity</t>
  </si>
  <si>
    <t>Ham1p_like</t>
  </si>
  <si>
    <t>PF01725.15</t>
  </si>
  <si>
    <t>tr|A5UMH2|A5UMH2_METS3, tr|D2ZP36|D2ZP36_METSM, tr|R7PW93|R7PW93_METSM</t>
  </si>
  <si>
    <t>dITP/XTP pyrophosphatase</t>
  </si>
  <si>
    <t>BK798_08155</t>
  </si>
  <si>
    <t>A0A2H4U8E2_METSM</t>
  </si>
  <si>
    <t>A0A2H4U8E2</t>
  </si>
  <si>
    <t>tr|A0A2H4U8E2|A0A2H4U8E2_METSM</t>
  </si>
  <si>
    <t>ArsA_ATPase</t>
  </si>
  <si>
    <t>PF02374.14</t>
  </si>
  <si>
    <t>tr|A5UME7|A5UME7_METS3, tr|B9AFF1|B9AFF1_METSM, tr|D2ZP61|D2ZP61_METSM, tr|R7PXB0|R7PXB0_METSM</t>
  </si>
  <si>
    <t>Arsenic-transporting ATPase</t>
  </si>
  <si>
    <t>BK798_08030</t>
  </si>
  <si>
    <t>A0A2H4U8D9_METSM</t>
  </si>
  <si>
    <t>A0A2H4U8D9</t>
  </si>
  <si>
    <t>tr|A0A2H4U8D9|A0A2H4U8D9_METSM</t>
  </si>
  <si>
    <t>AP_endonuc_2</t>
  </si>
  <si>
    <t>PF01261.23</t>
  </si>
  <si>
    <t>tr|A5UMG1|A5UMG1_METS3, tr|B9AFG5|B9AFG5_METSM, tr|D2ZP47|D2ZP47_METSM, tr|R7PTD8|R7PTD8_METSM</t>
  </si>
  <si>
    <t>Sugar phosphate isomerase</t>
  </si>
  <si>
    <t>BK798_08100</t>
  </si>
  <si>
    <t>A0A2H4U8D8_METSM</t>
  </si>
  <si>
    <t>A0A2H4U8D8</t>
  </si>
  <si>
    <t>tr|A0A2H4U8D8|A0A2H4U8D8_METSM</t>
  </si>
  <si>
    <t>GO:0004764</t>
  </si>
  <si>
    <t>GO:shikimate 3-dehydrogenase (NADP+) activity</t>
  </si>
  <si>
    <t>Shikimate_dh_N</t>
  </si>
  <si>
    <t>PF08501.10</t>
  </si>
  <si>
    <t>Shikimate dehydrogenase (NADP(+))</t>
  </si>
  <si>
    <t>aroE</t>
  </si>
  <si>
    <t>A0A2H4U8D2_METSM</t>
  </si>
  <si>
    <t>A0A2H4U8D2</t>
  </si>
  <si>
    <t>tr|A0A2H4U8D2|A0A2H4U8D2_METSM</t>
  </si>
  <si>
    <t>T2SSE</t>
  </si>
  <si>
    <t>PF00437.19</t>
  </si>
  <si>
    <t>tr|A5UMG0|A5UMG0_METS3, tr|B9AFG4|B9AFG4_METSM, tr|D2ZP48|D2ZP48_METSM, tr|R7PVM7|R7PVM7_METSM</t>
  </si>
  <si>
    <t>BK798_08095</t>
  </si>
  <si>
    <t>A0A2H4U8D1_METSM</t>
  </si>
  <si>
    <t>A0A2H4U8D1</t>
  </si>
  <si>
    <t>tr|A0A2H4U8D1|A0A2H4U8D1_METSM</t>
  </si>
  <si>
    <t>tr|B9AFF4|B9AFF4_METSM, tr|D2ZP58|D2ZP58_METSM</t>
  </si>
  <si>
    <t>BK798_08045</t>
  </si>
  <si>
    <t>A0A2H4U8C9_METSM</t>
  </si>
  <si>
    <t>A0A2H4U8C9</t>
  </si>
  <si>
    <t>tr|A0A2H4U8C9|A0A2H4U8C9_METSM</t>
  </si>
  <si>
    <t>GATase</t>
  </si>
  <si>
    <t>PF00117.27</t>
  </si>
  <si>
    <t>tr|A5UMD6|A5UMD6_METS3, tr|B9AFE0|B9AFE0_METSM, tr|D2ZP74|D2ZP74_METSM, tr|R7PTG3|R7PTG3_METSM</t>
  </si>
  <si>
    <t>Imidazole glycerol phosphate synthase subunit HisH</t>
  </si>
  <si>
    <t>hisH</t>
  </si>
  <si>
    <t>A0A2H4U8C7_METSM</t>
  </si>
  <si>
    <t>A0A2H4U8C7</t>
  </si>
  <si>
    <t>tr|A0A2H4U8C7|A0A2H4U8C7_METSM</t>
  </si>
  <si>
    <t>Amidohydrolase</t>
  </si>
  <si>
    <t>BK798_07950</t>
  </si>
  <si>
    <t>A0A2H4U8C5_METSM</t>
  </si>
  <si>
    <t>A0A2H4U8C5</t>
  </si>
  <si>
    <t>tr|A0A2H4U8C5|A0A2H4U8C5_METSM</t>
  </si>
  <si>
    <t>tr|A5UMC9|A5UMC9_METS3, tr|B9AFD3|B9AFD3_METSM, tr|D2ZP82|D2ZP82_METSM, tr|R7PV18|R7PV18_METSM</t>
  </si>
  <si>
    <t>BK798_07930</t>
  </si>
  <si>
    <t>A0A2H4U8B8_METSM</t>
  </si>
  <si>
    <t>A0A2H4U8B8</t>
  </si>
  <si>
    <t>tr|A0A2H4U8B8|A0A2H4U8B8_METSM</t>
  </si>
  <si>
    <t>tr|A5UMC8|A5UMC8_METS3, tr|B9AFD2|B9AFD2_METSM, tr|D2ZP83|D2ZP83_METSM</t>
  </si>
  <si>
    <t>Adenylosuccinate lyase</t>
  </si>
  <si>
    <t>BK798_07925</t>
  </si>
  <si>
    <t>A0A2H4U8B6_METSM</t>
  </si>
  <si>
    <t>A0A2H4U8B6</t>
  </si>
  <si>
    <t>tr|A0A2H4U8B6|A0A2H4U8B6_METSM</t>
  </si>
  <si>
    <t>tr|A5UMD5|A5UMD5_METS3, tr|B9AFD9|B9AFD9_METSM, tr|D2ZP75|D2ZP75_METSM</t>
  </si>
  <si>
    <t>BK798_07975</t>
  </si>
  <si>
    <t>A0A2H4U8B3_METSM</t>
  </si>
  <si>
    <t>A0A2H4U8B3</t>
  </si>
  <si>
    <t>tr|A0A2H4U8B3|A0A2H4U8B3_METSM</t>
  </si>
  <si>
    <t>tr|A5UMB3|A5UMB3_METS3, tr|B9AFB7|B9AFB7_METSM, tr|D2ZP98|D2ZP98_METSM, tr|R7PXE5|R7PXE5_METSM</t>
  </si>
  <si>
    <t>DNA replication factor GINS</t>
  </si>
  <si>
    <t>BK798_07845</t>
  </si>
  <si>
    <t>A0A2H4U8A8_METSM</t>
  </si>
  <si>
    <t>A0A2H4U8A8</t>
  </si>
  <si>
    <t>tr|A0A2H4U8A8|A0A2H4U8A8_METSM</t>
  </si>
  <si>
    <t>GO:0009451</t>
  </si>
  <si>
    <t>GO:RNA modification</t>
  </si>
  <si>
    <t>GO:0001522</t>
  </si>
  <si>
    <t>GO:pseudouridine synthesis</t>
  </si>
  <si>
    <t>GO:0009982</t>
  </si>
  <si>
    <t>GO:pseudouridine synthase activity</t>
  </si>
  <si>
    <t>TruD</t>
  </si>
  <si>
    <t>PF01142.17</t>
  </si>
  <si>
    <t>tr|A5UMD3|A5UMD3_METS3, tr|B9AFD7|B9AFD7_METSM, tr|R7PWV1|R7PWV1_METSM</t>
  </si>
  <si>
    <t>Probable tRNA pseudouridine synthase D</t>
  </si>
  <si>
    <t>truD</t>
  </si>
  <si>
    <t>A0A2H4U8A5_METSM</t>
  </si>
  <si>
    <t>A0A2H4U8A5</t>
  </si>
  <si>
    <t>tr|A0A2H4U8A5|A0A2H4U8A5_METSM</t>
  </si>
  <si>
    <t>E1-E2_ATPase</t>
  </si>
  <si>
    <t>PF00122.19</t>
  </si>
  <si>
    <t>Copper-translocating P-type ATPase</t>
  </si>
  <si>
    <t>BK798_07935</t>
  </si>
  <si>
    <t>A0A2H4U8A2_METSM</t>
  </si>
  <si>
    <t>A0A2H4U8A2</t>
  </si>
  <si>
    <t>tr|A0A2H4U8A2|A0A2H4U8A2_METSM</t>
  </si>
  <si>
    <t>tr|B9AFC0|B9AFC0_METSM, tr|D2ZP95|D2ZP95_METSM, tr|R7PVS7|R7PVS7_METSM</t>
  </si>
  <si>
    <t>A0A2H4U894_METSM</t>
  </si>
  <si>
    <t>A0A2H4U894</t>
  </si>
  <si>
    <t>tr|A0A2H4U894|A0A2H4U894_METSM</t>
  </si>
  <si>
    <t>PAC2</t>
  </si>
  <si>
    <t>PF09754.8</t>
  </si>
  <si>
    <t>tr|A5UMA8|A5UMA8_METS3, tr|B9AFB2|B9AFB2_METSM, tr|D2ZPA3|D2ZPA3_METSM, tr|R7PXF0|R7PXF0_METSM</t>
  </si>
  <si>
    <t>Proteasome assembly chaperone family protein</t>
  </si>
  <si>
    <t>BK798_07820</t>
  </si>
  <si>
    <t>A0A2H4U890_METSM</t>
  </si>
  <si>
    <t>A0A2H4U890</t>
  </si>
  <si>
    <t>tr|A0A2H4U890|A0A2H4U890_METSM</t>
  </si>
  <si>
    <t>tr|B9AF97|B9AF97_METSM</t>
  </si>
  <si>
    <t>BK798_07725</t>
  </si>
  <si>
    <t>A0A2H4U888_METSM</t>
  </si>
  <si>
    <t>A0A2H4U888</t>
  </si>
  <si>
    <t>tr|A0A2H4U888|A0A2H4U888_METSM</t>
  </si>
  <si>
    <t>tr|A5UMA6|A5UMA6_METS3</t>
  </si>
  <si>
    <t>TIGR00375 family protein</t>
  </si>
  <si>
    <t>BK798_07810</t>
  </si>
  <si>
    <t>A0A2H4U884_METSM</t>
  </si>
  <si>
    <t>A0A2H4U884</t>
  </si>
  <si>
    <t>tr|A0A2H4U884|A0A2H4U884_METSM</t>
  </si>
  <si>
    <t>GO:0006355</t>
  </si>
  <si>
    <t>GO:regulation of DNA-templated transcription</t>
  </si>
  <si>
    <t>GO:0003700</t>
  </si>
  <si>
    <t>GO:DNA-binding transcription factor activity</t>
  </si>
  <si>
    <t>HTH_5</t>
  </si>
  <si>
    <t>PF01022.19</t>
  </si>
  <si>
    <t>tr|A5UM84|A5UM84_METS3, tr|B9AF90|B9AF90_METSM, tr|D2ZPC6|D2ZPC6_METSM, tr|R7PUM8|R7PUM8_METSM</t>
  </si>
  <si>
    <t>Transcriptional regulator</t>
  </si>
  <si>
    <t>BK798_07690</t>
  </si>
  <si>
    <t>A0A2H4U881_METSM</t>
  </si>
  <si>
    <t>A0A2H4U881</t>
  </si>
  <si>
    <t>tr|A0A2H4U881|A0A2H4U881_METSM</t>
  </si>
  <si>
    <t>tr|A5UM79|A5UM79_METS3, tr|B9AF85|B9AF85_METSM, tr|D2ZPD1|D2ZPD1_METSM, tr|R7PUM4|R7PUM4_METSM</t>
  </si>
  <si>
    <t>CBS domain-containing protein</t>
  </si>
  <si>
    <t>BK798_07665</t>
  </si>
  <si>
    <t>A0A2H4U879_METSM</t>
  </si>
  <si>
    <t>A0A2H4U879</t>
  </si>
  <si>
    <t>tr|A0A2H4U879|A0A2H4U879_METSM</t>
  </si>
  <si>
    <t>tr|B9AFA2|B9AFA2_METSM, tr|R7PXF8|R7PXF8_METSM</t>
  </si>
  <si>
    <t>Coenzyme F420 hydrogenase subunit beta</t>
  </si>
  <si>
    <t>BK798_07760</t>
  </si>
  <si>
    <t>A0A2H4U877_METSM</t>
  </si>
  <si>
    <t>A0A2H4U877</t>
  </si>
  <si>
    <t>tr|A0A2H4U877|A0A2H4U877_METSM</t>
  </si>
  <si>
    <t>tr|A5UMA1|A5UMA1_METS3, tr|B9AFA5|B9AFA5_METSM, tr|D2ZPB0|D2ZPB0_METSM, tr|R7PVT9|R7PVT9_METSM</t>
  </si>
  <si>
    <t>Coenzyme F420 hydrogenase subunit alpha</t>
  </si>
  <si>
    <t>BK798_07775</t>
  </si>
  <si>
    <t>A0A2H4U876_METSM</t>
  </si>
  <si>
    <t>A0A2H4U876</t>
  </si>
  <si>
    <t>tr|A0A2H4U876|A0A2H4U876_METSM</t>
  </si>
  <si>
    <t>GO:0008233</t>
  </si>
  <si>
    <t>GO:peptidase activity</t>
  </si>
  <si>
    <t>GO:0008047</t>
  </si>
  <si>
    <t>GO:enzyme activator activity</t>
  </si>
  <si>
    <t>HycI</t>
  </si>
  <si>
    <t>PF01750.17</t>
  </si>
  <si>
    <t>tr|A5UMA0|A5UMA0_METS3, tr|B9AFA4|B9AFA4_METSM, tr|D2ZPB1|D2ZPB1_METSM, tr|R7PV48|R7PV48_METSM</t>
  </si>
  <si>
    <t>Coenzyme F420-reducing hydrogenase, FrhD protein</t>
  </si>
  <si>
    <t>BK798_07770</t>
  </si>
  <si>
    <t>A0A2H4U875_METSM</t>
  </si>
  <si>
    <t>A0A2H4U875</t>
  </si>
  <si>
    <t>tr|A0A2H4U875|A0A2H4U875_METSM</t>
  </si>
  <si>
    <t>tr|A5UM96|A5UM96_METS3, tr|B9AFA0|B9AFA0_METSM, tr|D2ZPB5|D2ZPB5_METSM, tr|R7PVU4|R7PVU4_METSM</t>
  </si>
  <si>
    <t>BK798_07750</t>
  </si>
  <si>
    <t>A0A2H4U874_METSM</t>
  </si>
  <si>
    <t>A0A2H4U874</t>
  </si>
  <si>
    <t>tr|A0A2H4U874|A0A2H4U874_METSM</t>
  </si>
  <si>
    <t>tr|A5UM95|A5UM95_METS3, tr|B9AF99|B9AF99_METSM, tr|D2ZPB6|D2ZPB6_METSM, tr|R7PV53|R7PV53_METSM</t>
  </si>
  <si>
    <t>BK798_07745</t>
  </si>
  <si>
    <t>A0A2H4U872_METSM</t>
  </si>
  <si>
    <t>A0A2H4U872</t>
  </si>
  <si>
    <t>tr|A0A2H4U872|A0A2H4U872_METSM</t>
  </si>
  <si>
    <t>GO:0140662</t>
  </si>
  <si>
    <t>GO:ATP-dependent protein folding chaperone</t>
  </si>
  <si>
    <t>HSP70</t>
  </si>
  <si>
    <t>PF00012.19</t>
  </si>
  <si>
    <t>tr|D2ZPC4|D2ZPC4_METSM</t>
  </si>
  <si>
    <t>Chaperone protein DnaK</t>
  </si>
  <si>
    <t>dnaK</t>
  </si>
  <si>
    <t>A0A2H4U863_METSM</t>
  </si>
  <si>
    <t>A0A2H4U863</t>
  </si>
  <si>
    <t>tr|A0A2H4U863|A0A2H4U863_METSM</t>
  </si>
  <si>
    <t>tr|A5UM82|A5UM82_METS3, tr|B9AF88|B9AF88_METSM, tr|D2ZPC8|D2ZPC8_METSM, tr|R7PY20|R7PY20_METSM</t>
  </si>
  <si>
    <t>PurE domain-containing protein</t>
  </si>
  <si>
    <t>BK798_07680</t>
  </si>
  <si>
    <t>A0A2H4U859_METSM</t>
  </si>
  <si>
    <t>A0A2H4U859</t>
  </si>
  <si>
    <t>tr|A0A2H4U859|A0A2H4U859_METSM</t>
  </si>
  <si>
    <t>tr|A5UM77|A5UM77_METS3, tr|B9AF83|B9AF83_METSM, tr|D2ZPD3|D2ZPD3_METSM, tr|R7PY16|R7PY16_METSM</t>
  </si>
  <si>
    <t>BK798_07655</t>
  </si>
  <si>
    <t>A0A2H4U858_METSM</t>
  </si>
  <si>
    <t>A0A2H4U858</t>
  </si>
  <si>
    <t>tr|A0A2H4U858|A0A2H4U858_METSM</t>
  </si>
  <si>
    <t>tr|A5UM69|A5UM69_METS3, tr|B9AF76|B9AF76_METSM, tr|R7PWV7|R7PWV7_METSM</t>
  </si>
  <si>
    <t>Formylmethanofuran--tetrahydromethanopterin formyltransferase</t>
  </si>
  <si>
    <t>ftr</t>
  </si>
  <si>
    <t>A0A2H4U842_METSM</t>
  </si>
  <si>
    <t>A0A2H4U842</t>
  </si>
  <si>
    <t>tr|A0A2H4U842|A0A2H4U842_METSM</t>
  </si>
  <si>
    <t>Ehbp</t>
  </si>
  <si>
    <t>PF10622.8</t>
  </si>
  <si>
    <t>Energy-converting hydrogenase B, subunit P, EhbP</t>
  </si>
  <si>
    <t>BK798_07455</t>
  </si>
  <si>
    <t>A0A2H4U840_METSM</t>
  </si>
  <si>
    <t>A0A2H4U840</t>
  </si>
  <si>
    <t>tr|A0A2H4U840|A0A2H4U840_METSM</t>
  </si>
  <si>
    <t>NADHdh</t>
  </si>
  <si>
    <t>PF00146.20</t>
  </si>
  <si>
    <t>tr|A5UM39|A5UM39_METS3, tr|B9AF49|B9AF49_METSM, tr|D2ZPG7|D2ZPG7_METSM, tr|R7PUJ0|R7PUJ0_METSM</t>
  </si>
  <si>
    <t>NADH dehydrogenase</t>
  </si>
  <si>
    <t>BK798_07460</t>
  </si>
  <si>
    <t>A0A2H4U831_METSM</t>
  </si>
  <si>
    <t>A0A2H4U831</t>
  </si>
  <si>
    <t>tr|A0A2H4U831|A0A2H4U831_METSM</t>
  </si>
  <si>
    <t>GO:0009094</t>
  </si>
  <si>
    <t>GO:L-phenylalanine biosynthetic process</t>
  </si>
  <si>
    <t>GO:0004664</t>
  </si>
  <si>
    <t>GO:prephenate dehydratase activity</t>
  </si>
  <si>
    <t>PDT</t>
  </si>
  <si>
    <t>PF00800.17</t>
  </si>
  <si>
    <t>tr|A5UM29|A5UM29_METS3, tr|B9AF39|B9AF39_METSM, tr|D2ZPH7|D2ZPH7_METSM</t>
  </si>
  <si>
    <t>prephenate dehydratase</t>
  </si>
  <si>
    <t>BK798_07410</t>
  </si>
  <si>
    <t>A0A2H4U822_METSM</t>
  </si>
  <si>
    <t>A0A2H4U822</t>
  </si>
  <si>
    <t>tr|A0A2H4U822|A0A2H4U822_METSM</t>
  </si>
  <si>
    <t>tr|A5UM34|A5UM34_METS3, tr|B9AF44|B9AF44_METSM, tr|R7PUI8|R7PUI8_METSM</t>
  </si>
  <si>
    <t>BK798_07435</t>
  </si>
  <si>
    <t>A0A2H4U820_METSM</t>
  </si>
  <si>
    <t>A0A2H4U820</t>
  </si>
  <si>
    <t>tr|A0A2H4U820|A0A2H4U820_METSM</t>
  </si>
  <si>
    <t>tr|D2ZPH5|D2ZPH5_METSM</t>
  </si>
  <si>
    <t>BK798_07420</t>
  </si>
  <si>
    <t>A0A2H4U818_METSM</t>
  </si>
  <si>
    <t>A0A2H4U818</t>
  </si>
  <si>
    <t>tr|A0A2H4U818|A0A2H4U818_METSM</t>
  </si>
  <si>
    <t>tr|A5UM35|A5UM35_METS3, tr|B9AF45|B9AF45_METSM, tr|D2ZPH1|D2ZPH1_METSM, tr|R7PWT4|R7PWT4_METSM</t>
  </si>
  <si>
    <t>DNA polymerase subunit beta</t>
  </si>
  <si>
    <t>BK798_07440</t>
  </si>
  <si>
    <t>A0A2H4U817_METSM</t>
  </si>
  <si>
    <t>A0A2H4U817</t>
  </si>
  <si>
    <t>tr|A0A2H4U817|A0A2H4U817_METSM</t>
  </si>
  <si>
    <t>tr|D2ZPH6|D2ZPH6_METSM, tr|R7PWT1|R7PWT1_METSM</t>
  </si>
  <si>
    <t>Inosine-5-monophosphate dehydrogenase</t>
  </si>
  <si>
    <t>BK798_07415</t>
  </si>
  <si>
    <t>A0A2H4U816_METSM</t>
  </si>
  <si>
    <t>A0A2H4U816</t>
  </si>
  <si>
    <t>tr|A0A2H4U816|A0A2H4U816_METSM</t>
  </si>
  <si>
    <t>Ldh_2</t>
  </si>
  <si>
    <t>PF02615.13</t>
  </si>
  <si>
    <t>tr|A5UM17|A5UM17_METS3, tr|B9AF27|B9AF27_METSM, tr|D2ZPI9|D2ZPI9_METSM</t>
  </si>
  <si>
    <t>Sulfolactate dehydrogenase</t>
  </si>
  <si>
    <t>BK798_07350</t>
  </si>
  <si>
    <t>A0A2H4U815_METSM</t>
  </si>
  <si>
    <t>A0A2H4U815</t>
  </si>
  <si>
    <t>tr|A0A2H4U815|A0A2H4U815_METSM</t>
  </si>
  <si>
    <t>Flavoprotein</t>
  </si>
  <si>
    <t>PF02441.18</t>
  </si>
  <si>
    <t>tr|A5UM26|A5UM26_METS3, tr|B9AF36|B9AF36_METSM, tr|D2ZPI0|D2ZPI0_METSM, tr|R7PW38|R7PW38_METSM</t>
  </si>
  <si>
    <t>Phosphopantothenoylcysteine synthase</t>
  </si>
  <si>
    <t>BK798_07395</t>
  </si>
  <si>
    <t>A0A2H4U814_METSM</t>
  </si>
  <si>
    <t>A0A2H4U814</t>
  </si>
  <si>
    <t>tr|A0A2H4U814|A0A2H4U814_METSM</t>
  </si>
  <si>
    <t>DHODB_Fe-S_bind</t>
  </si>
  <si>
    <t>PF10418.8</t>
  </si>
  <si>
    <t>tr|A5UM20|A5UM20_METS3, tr|B9AF30|B9AF30_METSM, tr|D2ZPI6|D2ZPI6_METSM, tr|R7PWS4|R7PWS4_METSM</t>
  </si>
  <si>
    <t>Dihydroorotate dehydrogenase electron transfer subunit</t>
  </si>
  <si>
    <t>BK798_07365</t>
  </si>
  <si>
    <t>A0A2H4U809_METSM</t>
  </si>
  <si>
    <t>A0A2H4U809</t>
  </si>
  <si>
    <t>tr|A0A2H4U809|A0A2H4U809_METSM</t>
  </si>
  <si>
    <t>DFP</t>
  </si>
  <si>
    <t>PF04127.14</t>
  </si>
  <si>
    <t>tr|A5UM25|A5UM25_METS3, tr|B9AF35|B9AF35_METSM, tr|D2ZPI1|D2ZPI1_METSM</t>
  </si>
  <si>
    <t>BK798_07390</t>
  </si>
  <si>
    <t>A0A2H4U808_METSM</t>
  </si>
  <si>
    <t>A0A2H4U808</t>
  </si>
  <si>
    <t>tr|A0A2H4U808|A0A2H4U808_METSM</t>
  </si>
  <si>
    <t>DNA_pol_B_exo1</t>
  </si>
  <si>
    <t>PF03104.18</t>
  </si>
  <si>
    <t>tr|A5UM18|A5UM18_METS3, tr|B9AF28|B9AF28_METSM, tr|D2ZPI8|D2ZPI8_METSM, tr|R7PYD2|R7PYD2_METSM</t>
  </si>
  <si>
    <t>DNA polymerase</t>
  </si>
  <si>
    <t>BK798_07355</t>
  </si>
  <si>
    <t>A0A2H4U807_METSM</t>
  </si>
  <si>
    <t>A0A2H4U807</t>
  </si>
  <si>
    <t>tr|A0A2H4U807|A0A2H4U807_METSM</t>
  </si>
  <si>
    <t>GO:0050532</t>
  </si>
  <si>
    <t>GO:2-phosphosulfolactate phosphatase activity</t>
  </si>
  <si>
    <t>2-ph_phosp</t>
  </si>
  <si>
    <t>PF04029.13</t>
  </si>
  <si>
    <t>tr|A5UM00|A5UM00_METS3, tr|B9AF10|B9AF10_METSM, tr|R7PWP8|R7PWP8_METSM</t>
  </si>
  <si>
    <t>2-phosphosulfolactate phosphatase</t>
  </si>
  <si>
    <t>BK798_07265</t>
  </si>
  <si>
    <t>A0A2H4U805_METSM</t>
  </si>
  <si>
    <t>A0A2H4U805</t>
  </si>
  <si>
    <t>tr|A0A2H4U805|A0A2H4U805_METSM</t>
  </si>
  <si>
    <t>tr|B9AF17|B9AF17_METSM, tr|D2ZPJ9|D2ZPJ9_METSM</t>
  </si>
  <si>
    <t>Aminotransferase DegT</t>
  </si>
  <si>
    <t>BK798_07300</t>
  </si>
  <si>
    <t>A0A2H4U803_METSM</t>
  </si>
  <si>
    <t>A0A2H4U803</t>
  </si>
  <si>
    <t>tr|A0A2H4U803|A0A2H4U803_METSM</t>
  </si>
  <si>
    <t>GO:0012506</t>
  </si>
  <si>
    <t>GO:vesicle membrane</t>
  </si>
  <si>
    <t>GO:0006814</t>
  </si>
  <si>
    <t>GO:sodium ion transport</t>
  </si>
  <si>
    <t>MtrD</t>
  </si>
  <si>
    <t>PF04207.11</t>
  </si>
  <si>
    <t>tr|A5ULZ0|A5ULZ0_METS3, tr|B9AF00|B9AF00_METSM, tr|D2ZPL6|D2ZPL6_METSM, tr|R7PWL5|R7PWL5_METSM</t>
  </si>
  <si>
    <t>Tetrahydromethanopterin S-methyltransferase subunit D</t>
  </si>
  <si>
    <t>mtrD</t>
  </si>
  <si>
    <t>A0A2H4U800_METSM</t>
  </si>
  <si>
    <t>A0A2H4U800</t>
  </si>
  <si>
    <t>tr|A0A2H4U800|A0A2H4U800_METSM</t>
  </si>
  <si>
    <t>tr|A5UM09|A5UM09_METS3, tr|B9AF19|B9AF19_METSM, tr|D2ZPJ7|D2ZPJ7_METSM, tr|R7PUH0|R7PUH0_METSM</t>
  </si>
  <si>
    <t>AsnC family transcriptional regulator</t>
  </si>
  <si>
    <t>BK798_07310</t>
  </si>
  <si>
    <t>A0A2H4U7Z6_METSM</t>
  </si>
  <si>
    <t>A0A2H4U7Z6</t>
  </si>
  <si>
    <t>tr|A0A2H4U7Z6|A0A2H4U7Z6_METSM</t>
  </si>
  <si>
    <t>GO:0016226</t>
  </si>
  <si>
    <t>GO:iron-sulfur cluster assembly</t>
  </si>
  <si>
    <t>UPF0051</t>
  </si>
  <si>
    <t>PF01458.16</t>
  </si>
  <si>
    <t>tr|B9AEY9|B9AEY9_METSM, tr|D2ZPM7|D2ZPM7_METSM, tr|R7PUB5|R7PUB5_METSM</t>
  </si>
  <si>
    <t>BK798_07160</t>
  </si>
  <si>
    <t>A0A2H4U7Z1_METSM</t>
  </si>
  <si>
    <t>A0A2H4U7Z1</t>
  </si>
  <si>
    <t>tr|A0A2H4U7Z1|A0A2H4U7Z1_METSM</t>
  </si>
  <si>
    <t>MCR_D</t>
  </si>
  <si>
    <t>PF02505.13</t>
  </si>
  <si>
    <t>tr|A5ULZ5|A5ULZ5_METS3, tr|D2ZPL1|D2ZPL1_METSM, tr|R7PWM1|R7PWM1_METSM</t>
  </si>
  <si>
    <t>Methyl-coenzyme M reductase operon protein D</t>
  </si>
  <si>
    <t>BK798_07240</t>
  </si>
  <si>
    <t>A0A2H4U7Y9_METSM</t>
  </si>
  <si>
    <t>A0A2H4U7Y9</t>
  </si>
  <si>
    <t>tr|A0A2H4U7Y9|A0A2H4U7Y9_METSM</t>
  </si>
  <si>
    <t>MCR_C</t>
  </si>
  <si>
    <t>PF04609.11</t>
  </si>
  <si>
    <t>tr|A5ULZ8|A5ULZ8_METS3, tr|B9AF08|B9AF08_METSM, tr|D2ZPK8|D2ZPK8_METSM, tr|R7PYA3|R7PYA3_METSM</t>
  </si>
  <si>
    <t>Methanogenesis marker 7 protein</t>
  </si>
  <si>
    <t>BK798_07255</t>
  </si>
  <si>
    <t>A0A2H4U7Y7_METSM</t>
  </si>
  <si>
    <t>A0A2H4U7Y7</t>
  </si>
  <si>
    <t>tr|A0A2H4U7Y7|A0A2H4U7Y7_METSM</t>
  </si>
  <si>
    <t>MtrG</t>
  </si>
  <si>
    <t>PF04210.12</t>
  </si>
  <si>
    <t>tr|A5ULY5|A5ULY5_METS3, tr|B9AEZ5|B9AEZ5_METSM, tr|D2ZPM1|D2ZPM1_METSM, tr|R7PWL0|R7PWL0_METSM</t>
  </si>
  <si>
    <t>Tetrahydromethanopterin S-methyltransferase subunit G</t>
  </si>
  <si>
    <t>mtrG</t>
  </si>
  <si>
    <t>A0A2H4U7Y6_METSM</t>
  </si>
  <si>
    <t>A0A2H4U7Y6</t>
  </si>
  <si>
    <t>tr|A0A2H4U7Y6|A0A2H4U7Y6_METSM</t>
  </si>
  <si>
    <t>MtrE</t>
  </si>
  <si>
    <t>PF04206.11</t>
  </si>
  <si>
    <t>tr|A5ULZ1|A5ULZ1_METS3, tr|B9AF01|B9AF01_METSM, tr|D2ZPL5|D2ZPL5_METSM, tr|R7PVX1|R7PVX1_METSM</t>
  </si>
  <si>
    <t>Tetrahydromethanopterin S-methyltransferase subunit E</t>
  </si>
  <si>
    <t>mtrE</t>
  </si>
  <si>
    <t>A0A2H4U7Y4_METSM</t>
  </si>
  <si>
    <t>A0A2H4U7Y4</t>
  </si>
  <si>
    <t>tr|A0A2H4U7Y4|A0A2H4U7Y4_METSM</t>
  </si>
  <si>
    <t>tr|A5ULZ7|A5ULZ7_METS3, tr|B9AF07|B9AF07_METSM</t>
  </si>
  <si>
    <t>Methanogenesis marker radical SAM protein</t>
  </si>
  <si>
    <t>BK798_07250</t>
  </si>
  <si>
    <t>A0A2H4U7Y2_METSM</t>
  </si>
  <si>
    <t>A0A2H4U7Y2</t>
  </si>
  <si>
    <t>tr|A0A2H4U7Y2|A0A2H4U7Y2_METSM</t>
  </si>
  <si>
    <t>DUF2114</t>
  </si>
  <si>
    <t>PF09887.8</t>
  </si>
  <si>
    <t>tr|A5ULY3|A5ULY3_METS3</t>
  </si>
  <si>
    <t>Methanogenesis marker 14 protein</t>
  </si>
  <si>
    <t>BK798_07180</t>
  </si>
  <si>
    <t>A0A2H4U7Y1_METSM</t>
  </si>
  <si>
    <t>A0A2H4U7Y1</t>
  </si>
  <si>
    <t>tr|A0A2H4U7Y1|A0A2H4U7Y1_METSM</t>
  </si>
  <si>
    <t>MtrF</t>
  </si>
  <si>
    <t>PF09472.9</t>
  </si>
  <si>
    <t>tr|A5ULY6|A5ULY6_METS3, tr|D2ZPM0|D2ZPM0_METSM, tr|R7PVW6|R7PVW6_METSM</t>
  </si>
  <si>
    <t>Tetrahydromethanopterin S-methyltransferase subunit F</t>
  </si>
  <si>
    <t>mtrF</t>
  </si>
  <si>
    <t>A0A2H4U7X7_METSM</t>
  </si>
  <si>
    <t>A0A2H4U7X7</t>
  </si>
  <si>
    <t>tr|A0A2H4U7X7|A0A2H4U7X7_METSM</t>
  </si>
  <si>
    <t>FlpD</t>
  </si>
  <si>
    <t>PF02662.15</t>
  </si>
  <si>
    <t>tr|A5ULX8|A5ULX8_METS3, tr|B9AEY8|B9AEY8_METSM, tr|D2ZPM8|D2ZPM8_METSM, tr|R7PY60|R7PY60_METSM</t>
  </si>
  <si>
    <t>Methyl-viologen-reducing hydrogenase subunit delta</t>
  </si>
  <si>
    <t>BK798_07155</t>
  </si>
  <si>
    <t>A0A2H4U7X5_METSM</t>
  </si>
  <si>
    <t>A0A2H4U7X5</t>
  </si>
  <si>
    <t>tr|A0A2H4U7X5|A0A2H4U7X5_METSM</t>
  </si>
  <si>
    <t>tr|B9AEZ0|B9AEZ0_METSM, tr|D2ZPM6|D2ZPM6_METSM, tr|R7PWK3|R7PWK3_METSM</t>
  </si>
  <si>
    <t>ABC transporter ATP-binding protein</t>
  </si>
  <si>
    <t>BK798_07165</t>
  </si>
  <si>
    <t>A0A2H4U7X1_METSM</t>
  </si>
  <si>
    <t>A0A2H4U7X1</t>
  </si>
  <si>
    <t>tr|A0A2H4U7X1|A0A2H4U7X1_METSM</t>
  </si>
  <si>
    <t>Fer4_7</t>
  </si>
  <si>
    <t>PF12838.6</t>
  </si>
  <si>
    <t>tr|B9AEY5|B9AEY5_METSM, tr|D2ZPN1|D2ZPN1_METSM, tr|R7PWJ8|R7PWJ8_METSM</t>
  </si>
  <si>
    <t>Ferredoxin</t>
  </si>
  <si>
    <t>BK798_07140</t>
  </si>
  <si>
    <t>A0A2H4U7W7_METSM</t>
  </si>
  <si>
    <t>A0A2H4U7W7</t>
  </si>
  <si>
    <t>tr|A0A2H4U7W7|A0A2H4U7W7_METSM</t>
  </si>
  <si>
    <t>GO:0043743</t>
  </si>
  <si>
    <t>GO:LPPG:FO 2-phospho-L-lactate transferase activity</t>
  </si>
  <si>
    <t>UPF0052</t>
  </si>
  <si>
    <t>PF01933.17</t>
  </si>
  <si>
    <t>tr|A5ULV1|A5ULV1_METS3, tr|B9AEW1|B9AEW1_METSM, tr|D2ZPQ7|D2ZPQ7_METSM, tr|R7PWG6|R7PWG6_METSM</t>
  </si>
  <si>
    <t>2-phospho-L-lactate transferase</t>
  </si>
  <si>
    <t>cofD</t>
  </si>
  <si>
    <t>A0A2H4U7W6_METSM</t>
  </si>
  <si>
    <t>A0A2H4U7W6</t>
  </si>
  <si>
    <t>tr|A0A2H4U7W6|A0A2H4U7W6_METSM</t>
  </si>
  <si>
    <t>Oxidored_q6</t>
  </si>
  <si>
    <t>PF01058.21</t>
  </si>
  <si>
    <t>tr|B9AEY7|B9AEY7_METSM, tr|D2ZPM9|D2ZPM9_METSM, tr|R7PXQ6|R7PXQ6_METSM</t>
  </si>
  <si>
    <t>F420-nonreducing hydrogenase</t>
  </si>
  <si>
    <t>BK798_07150</t>
  </si>
  <si>
    <t>A0A2H4U7W3_METSM</t>
  </si>
  <si>
    <t>A0A2H4U7W3</t>
  </si>
  <si>
    <t>tr|A0A2H4U7W3|A0A2H4U7W3_METSM</t>
  </si>
  <si>
    <t>tr|A5ULV8|A5ULV8_METS3, tr|B9AEW8|B9AEW8_METSM, tr|D2ZPQ0|D2ZPQ0_METSM, tr|R7PXN1|R7PXN1_METSM</t>
  </si>
  <si>
    <t>BK798_07040</t>
  </si>
  <si>
    <t>A0A2H4U7U7_METSM</t>
  </si>
  <si>
    <t>A0A2H4U7U7</t>
  </si>
  <si>
    <t>tr|A0A2H4U7U7|A0A2H4U7U7_METSM</t>
  </si>
  <si>
    <t>CBAH</t>
  </si>
  <si>
    <t>PF02275.17</t>
  </si>
  <si>
    <t>tr|A5ULW3|A5ULW3_METS3, tr|B9AEX3|B9AEX3_METSM, tr|D2ZPP5|D2ZPP5_METSM</t>
  </si>
  <si>
    <t>Choloylglycine hydrolase</t>
  </si>
  <si>
    <t>BK798_07080</t>
  </si>
  <si>
    <t>A0A2H4U7U5_METSM</t>
  </si>
  <si>
    <t>A0A2H4U7U5</t>
  </si>
  <si>
    <t>tr|A0A2H4U7U5|A0A2H4U7U5_METSM</t>
  </si>
  <si>
    <t>MreB_Mbl</t>
  </si>
  <si>
    <t>PF06723.12</t>
  </si>
  <si>
    <t>tr|A5ULV7|A5ULV7_METS3, tr|B9AEW7|B9AEW7_METSM, tr|D2ZPQ1|D2ZPQ1_METSM</t>
  </si>
  <si>
    <t>Cell shape-determining protein MreB</t>
  </si>
  <si>
    <t>mreB</t>
  </si>
  <si>
    <t>A0A2H4U7U4_METSM</t>
  </si>
  <si>
    <t>A0A2H4U7U4</t>
  </si>
  <si>
    <t>tr|A0A2H4U7U4|A0A2H4U7U4_METSM</t>
  </si>
  <si>
    <t>tr|B9AEU4|B9AEU4_METSM, tr|D2ZPS4|D2ZPS4_METSM</t>
  </si>
  <si>
    <t>BK798_06920</t>
  </si>
  <si>
    <t>A0A2H4U7T8_METSM</t>
  </si>
  <si>
    <t>A0A2H4U7T8</t>
  </si>
  <si>
    <t>tr|A0A2H4U7T8|A0A2H4U7T8_METSM</t>
  </si>
  <si>
    <t>HMA</t>
  </si>
  <si>
    <t>PF00403.25</t>
  </si>
  <si>
    <t>tr|A5ULT8|A5ULT8_METS3, tr|B9AEU8|B9AEU8_METSM, tr|D2ZPS0|D2ZPS0_METSM, tr|R7PXK4|R7PXK4_METSM</t>
  </si>
  <si>
    <t>Copper-binding protein</t>
  </si>
  <si>
    <t>BK798_06940</t>
  </si>
  <si>
    <t>A0A2H4U7T2_METSM</t>
  </si>
  <si>
    <t>A0A2H4U7T2</t>
  </si>
  <si>
    <t>tr|A0A2H4U7T2|A0A2H4U7T2_METSM</t>
  </si>
  <si>
    <t>GyrI-like</t>
  </si>
  <si>
    <t>PF06445.14</t>
  </si>
  <si>
    <t>tr|A5ULS6|A5ULS6_METS3, tr|B9AET6|B9AET6_METSM, tr|D2ZPT2|D2ZPT2_METSM, tr|R7PWE0|R7PWE0_METSM</t>
  </si>
  <si>
    <t>AraC family transcriptional regulator</t>
  </si>
  <si>
    <t>BK798_06880</t>
  </si>
  <si>
    <t>A0A2H4U7T0_METSM</t>
  </si>
  <si>
    <t>A0A2H4U7T0</t>
  </si>
  <si>
    <t>tr|A0A2H4U7T0|A0A2H4U7T0_METSM</t>
  </si>
  <si>
    <t>GO:0006413</t>
  </si>
  <si>
    <t>GO:translational initiation</t>
  </si>
  <si>
    <t>GO:0003743</t>
  </si>
  <si>
    <t>GO:translation initiation factor activity</t>
  </si>
  <si>
    <t>eIF-1a</t>
  </si>
  <si>
    <t>PF01176.18</t>
  </si>
  <si>
    <t>Translation initiation factor 1A</t>
  </si>
  <si>
    <t>eif1a</t>
  </si>
  <si>
    <t>A0A2H4U7S2_METSM</t>
  </si>
  <si>
    <t>A0A2H4U7S2</t>
  </si>
  <si>
    <t>tr|A0A2H4U7S2|A0A2H4U7S2_METSM</t>
  </si>
  <si>
    <t>GO:0002128</t>
  </si>
  <si>
    <t>GO:tRNA nucleoside ribose methylation</t>
  </si>
  <si>
    <t>GO:0008175</t>
  </si>
  <si>
    <t>GO:tRNA methyltransferase activity</t>
  </si>
  <si>
    <t>Trm56</t>
  </si>
  <si>
    <t>PF01994.15</t>
  </si>
  <si>
    <t>tr|B9AER9|B9AER9_METSM</t>
  </si>
  <si>
    <t>tRNA (cytidine(56)-2'-O)-methyltransferase</t>
  </si>
  <si>
    <t>BK798_06790</t>
  </si>
  <si>
    <t>A0A2H4U7S0_METSM</t>
  </si>
  <si>
    <t>A0A2H4U7S0</t>
  </si>
  <si>
    <t>tr|A0A2H4U7S0|A0A2H4U7S0_METSM</t>
  </si>
  <si>
    <t>Wyosine_form</t>
  </si>
  <si>
    <t>PF08608.11</t>
  </si>
  <si>
    <t>tr|A5ULP9|A5ULP9_METS3, tr|B9AEQ9|B9AEQ9_METSM, tr|R7PSB5|R7PSB5_METSM</t>
  </si>
  <si>
    <t>S-adenosyl-L-methionine-dependent tRNA 4-demethylwyosine synthase</t>
  </si>
  <si>
    <t>taw1</t>
  </si>
  <si>
    <t>A0A2H4U7R3_METSM</t>
  </si>
  <si>
    <t>A0A2H4U7R3</t>
  </si>
  <si>
    <t>tr|A0A2H4U7R3|A0A2H4U7R3_METSM</t>
  </si>
  <si>
    <t>Inos-1-P_synth</t>
  </si>
  <si>
    <t>PF01658.16</t>
  </si>
  <si>
    <t>tr|A5ULR7|A5ULR7_METS3, tr|D2ZPU1|D2ZPU1_METSM, tr|R7PVN8|R7PVN8_METSM</t>
  </si>
  <si>
    <t>Inositol-3-phosphate synthase</t>
  </si>
  <si>
    <t>BK798_06825</t>
  </si>
  <si>
    <t>A0A2H4U7R0_METSM</t>
  </si>
  <si>
    <t>A0A2H4U7R0</t>
  </si>
  <si>
    <t>tr|A0A2H4U7R0|A0A2H4U7R0_METSM</t>
  </si>
  <si>
    <t>GO:0006265</t>
  </si>
  <si>
    <t>GO:DNA topological change</t>
  </si>
  <si>
    <t>GO:0003918</t>
  </si>
  <si>
    <t>GO:DNA topoisomerase type II (double strand cut, ATP-hydrolyzing) activity</t>
  </si>
  <si>
    <t>GO:0003677</t>
  </si>
  <si>
    <t>GO:DNA binding</t>
  </si>
  <si>
    <t>Topo-VIb_trans</t>
  </si>
  <si>
    <t>PF09239.10</t>
  </si>
  <si>
    <t>Type 2 DNA topoisomerase 6 subunit B</t>
  </si>
  <si>
    <t>top6B</t>
  </si>
  <si>
    <t>A0A2H4U7Q9_METSM</t>
  </si>
  <si>
    <t>A0A2H4U7Q9</t>
  </si>
  <si>
    <t>tr|A0A2H4U7Q9|A0A2H4U7Q9_METSM</t>
  </si>
  <si>
    <t>Fer4_9</t>
  </si>
  <si>
    <t>PF13187.5</t>
  </si>
  <si>
    <t>tr|A5ULQ5|A5ULQ5_METS3, tr|B9AER5|B9AER5_METSM, tr|D2ZPV2|D2ZPV2_METSM, tr|R7PU60|R7PU60_METSM</t>
  </si>
  <si>
    <t>2-oxoglutarate ferredoxin oxidoreductase subunit delta</t>
  </si>
  <si>
    <t>BK798_06770</t>
  </si>
  <si>
    <t>A0A2H4U7Q8_METSM</t>
  </si>
  <si>
    <t>A0A2H4U7Q8</t>
  </si>
  <si>
    <t>tr|A0A2H4U7Q8|A0A2H4U7Q8_METSM</t>
  </si>
  <si>
    <t>GO:0006351</t>
  </si>
  <si>
    <t>GO:DNA-templated transcription</t>
  </si>
  <si>
    <t>GO:0003899</t>
  </si>
  <si>
    <t>GO:DNA-directed 5'-3' RNA polymerase activity</t>
  </si>
  <si>
    <t>RNA_pol_Rpb5_C</t>
  </si>
  <si>
    <t>PF01191.18</t>
  </si>
  <si>
    <t>tr|A5ULN9|A5ULN9_METS3, tr|B9AEP9|B9AEP9_METSM, tr|D2ZPW6|D2ZPW6_METSM, tr|R7PQP2|R7PQP2_METSM</t>
  </si>
  <si>
    <t>DNA-directed RNA polymerase subunit Rpo5</t>
  </si>
  <si>
    <t>rpo5</t>
  </si>
  <si>
    <t>A0A2H4U7Q7_METSM</t>
  </si>
  <si>
    <t>A0A2H4U7Q7</t>
  </si>
  <si>
    <t>tr|A0A2H4U7Q7|A0A2H4U7Q7_METSM</t>
  </si>
  <si>
    <t>tr|A5ULQ4|A5ULQ4_METS3, tr|B9AER4|B9AER4_METSM, tr|D2ZPV3|D2ZPV3_METSM, tr|R7PSB9|R7PSB9_METSM</t>
  </si>
  <si>
    <t>2-oxoglutarate synthase subunit alpha</t>
  </si>
  <si>
    <t>BK798_06765</t>
  </si>
  <si>
    <t>A0A2H4U7P7_METSM</t>
  </si>
  <si>
    <t>A0A2H4U7P7</t>
  </si>
  <si>
    <t>tr|A0A2H4U7P7|A0A2H4U7P7_METSM</t>
  </si>
  <si>
    <t>GO:0003755</t>
  </si>
  <si>
    <t>GO:peptidyl-prolyl cis-trans isomerase activity</t>
  </si>
  <si>
    <t>FKBP_C</t>
  </si>
  <si>
    <t>PF00254.27</t>
  </si>
  <si>
    <t>tr|A5ULQ7|A5ULQ7_METS3, tr|B9AER7|B9AER7_METSM, tr|D2ZPV0|D2ZPV0_METSM, tr|R7PQQ5|R7PQQ5_METSM</t>
  </si>
  <si>
    <t>Peptidyl-prolyl cis-trans isomerase</t>
  </si>
  <si>
    <t>BK798_06780</t>
  </si>
  <si>
    <t>A0A2H4U7P1_METSM</t>
  </si>
  <si>
    <t>A0A2H4U7P1</t>
  </si>
  <si>
    <t>tr|A0A2H4U7P1|A0A2H4U7P1_METSM</t>
  </si>
  <si>
    <t>tr|A5ULQ2|A5ULQ2_METS3, tr|B9AER2|B9AER2_METSM, tr|R7PQQ2|R7PQQ2_METSM</t>
  </si>
  <si>
    <t>2-oxoglutarate ferredoxin oxidoreductase subunit gamma</t>
  </si>
  <si>
    <t>BK798_06755</t>
  </si>
  <si>
    <t>A0A2H4U7P0_METSM</t>
  </si>
  <si>
    <t>A0A2H4U7P0</t>
  </si>
  <si>
    <t>tr|A0A2H4U7P0|A0A2H4U7P0_METSM</t>
  </si>
  <si>
    <t>Usp</t>
  </si>
  <si>
    <t>PF00582.25</t>
  </si>
  <si>
    <t>tr|A5ULL4|A5ULL4_METS3, tr|B9AEM9|B9AEM9_METSM, tr|D2ZPY8|D2ZPY8_METSM, tr|R7PWK7|R7PWK7_METSM</t>
  </si>
  <si>
    <t>Adenine nucleotide alpha hydrolase</t>
  </si>
  <si>
    <t>BK798_06555</t>
  </si>
  <si>
    <t>A0A2H4U7N6_METSM</t>
  </si>
  <si>
    <t>A0A2H4U7N6</t>
  </si>
  <si>
    <t>tr|A0A2H4U7N6|A0A2H4U7N6_METSM</t>
  </si>
  <si>
    <t>RNA_pol_Rpb1_1</t>
  </si>
  <si>
    <t>PF04997.11</t>
  </si>
  <si>
    <t>tr|A5ULN6|A5ULN6_METS3, tr|B9AEP6|B9AEP6_METSM, tr|D2ZPW9|D2ZPW9_METSM, tr|R7PSA2|R7PSA2_METSM</t>
  </si>
  <si>
    <t>DNA-directed RNA polymerase subunit Rpo1N</t>
  </si>
  <si>
    <t>rpo1N</t>
  </si>
  <si>
    <t>A0A2H4U7N4_METSM</t>
  </si>
  <si>
    <t>A0A2H4U7N4</t>
  </si>
  <si>
    <t>tr|A0A2H4U7N4|A0A2H4U7N4_METSM</t>
  </si>
  <si>
    <t>RNA_pol_Rpb1_5</t>
  </si>
  <si>
    <t>PF04998.16</t>
  </si>
  <si>
    <t>tr|A5ULN5|A5ULN5_METS3, tr|B9AEP5|B9AEP5_METSM, tr|D2ZPX0|D2ZPX0_METSM, tr|R7PSX0|R7PSX0_METSM</t>
  </si>
  <si>
    <t>DNA-directed RNA polymerase subunit Rpo1C</t>
  </si>
  <si>
    <t>rpo1C</t>
  </si>
  <si>
    <t>A0A2H4U7M9_METSM</t>
  </si>
  <si>
    <t>A0A2H4U7M9</t>
  </si>
  <si>
    <t>tr|A0A2H4U7M9|A0A2H4U7M9_METSM</t>
  </si>
  <si>
    <t>tr|B9AER1|B9AER1_METSM, tr|D2ZPV6|D2ZPV6_METSM</t>
  </si>
  <si>
    <t>A0A2H4U7M7_METSM</t>
  </si>
  <si>
    <t>A0A2H4U7M7</t>
  </si>
  <si>
    <t>tr|A0A2H4U7M7|A0A2H4U7M7_METSM</t>
  </si>
  <si>
    <t>RNA_pol_Rpb2_1</t>
  </si>
  <si>
    <t>PF04563.14</t>
  </si>
  <si>
    <t>tr|A5ULN8|A5ULN8_METS3, tr|D2ZPW7|D2ZPW7_METSM, tr|R7PUL4|R7PUL4_METSM</t>
  </si>
  <si>
    <t>DNA-directed RNA polymerase</t>
  </si>
  <si>
    <t>BK798_06660</t>
  </si>
  <si>
    <t>A0A2H4U7M4_METSM</t>
  </si>
  <si>
    <t>A0A2H4U7M4</t>
  </si>
  <si>
    <t>tr|A0A2H4U7M4|A0A2H4U7M4_METSM</t>
  </si>
  <si>
    <t>RNA_pol_Rpb2_6</t>
  </si>
  <si>
    <t>PF00562.27</t>
  </si>
  <si>
    <t>tr|A5ULN7|A5ULN7_METS3, tr|B9AEP7|B9AEP7_METSM, tr|D2ZPW8|D2ZPW8_METSM, tr|R7PU40|R7PU40_METSM</t>
  </si>
  <si>
    <t>DNA-directed RNA polymerase subunit beta</t>
  </si>
  <si>
    <t>BK798_06655</t>
  </si>
  <si>
    <t>A0A2H4U7M1_METSM</t>
  </si>
  <si>
    <t>A0A2H4U7M1</t>
  </si>
  <si>
    <t>tr|A0A2H4U7M1|A0A2H4U7M1_METSM</t>
  </si>
  <si>
    <t>tr|B9AEM4|B9AEM4_METSM, tr|D2ZPZ1|D2ZPZ1_METSM, tr|R7PUS4|R7PUS4_METSM</t>
  </si>
  <si>
    <t>BK798_06540</t>
  </si>
  <si>
    <t>A0A2H4U7L7_METSM</t>
  </si>
  <si>
    <t>A0A2H4U7L7</t>
  </si>
  <si>
    <t>tr|A0A2H4U7L7|A0A2H4U7L7_METSM</t>
  </si>
  <si>
    <t>Ribosomal_S7</t>
  </si>
  <si>
    <t>PF00177.20</t>
  </si>
  <si>
    <t>tr|A5ULM7|A5ULM7_METS3, tr|B9AEP1|B9AEP1_METSM, tr|D2ZPX6|D2ZPX6_METSM, tr|R7PT54|R7PT54_METSM</t>
  </si>
  <si>
    <t>Small ribosomal subunit protein uS7</t>
  </si>
  <si>
    <t>rps7</t>
  </si>
  <si>
    <t>A0A2H4U7L6_METSM</t>
  </si>
  <si>
    <t>A0A2H4U7L6</t>
  </si>
  <si>
    <t>tr|A0A2H4U7L6|A0A2H4U7L6_METSM</t>
  </si>
  <si>
    <t>GO:0016994</t>
  </si>
  <si>
    <t>GO:precorrin-6A reductase activity</t>
  </si>
  <si>
    <t>CbiJ</t>
  </si>
  <si>
    <t>PF02571.13</t>
  </si>
  <si>
    <t>tr|A5ULM3|A5ULM3_METS3, tr|B9AEN7|B9AEN7_METSM, tr|D2ZPY0|D2ZPY0_METSM, tr|R7PX31|R7PX31_METSM</t>
  </si>
  <si>
    <t>Precorrin-6x reductase</t>
  </si>
  <si>
    <t>BK798_06600</t>
  </si>
  <si>
    <t>A0A2H4U7L4_METSM</t>
  </si>
  <si>
    <t>A0A2H4U7L4</t>
  </si>
  <si>
    <t>tr|A0A2H4U7L4|A0A2H4U7L4_METSM</t>
  </si>
  <si>
    <t>P-type Ca(2+) transporter</t>
  </si>
  <si>
    <t>BK798_06595</t>
  </si>
  <si>
    <t>A0A2H4U7L2_METSM</t>
  </si>
  <si>
    <t>A0A2H4U7L2</t>
  </si>
  <si>
    <t>tr|A0A2H4U7L2|A0A2H4U7L2_METSM</t>
  </si>
  <si>
    <t>GO:0033014</t>
  </si>
  <si>
    <t>GO:tetrapyrrole biosynthetic process</t>
  </si>
  <si>
    <t>GO:0004418</t>
  </si>
  <si>
    <t>GO:hydroxymethylbilane synthase activity</t>
  </si>
  <si>
    <t>Porphobil_deam</t>
  </si>
  <si>
    <t>PF01379.19</t>
  </si>
  <si>
    <t>tr|A5ULK8|A5ULK8_METS3, tr|B9AEM1|B9AEM1_METSM, tr|D2ZPZ4|D2ZPZ4_METSM, tr|R7PT73|R7PT73_METSM</t>
  </si>
  <si>
    <t>Probable porphobilinogen deaminase</t>
  </si>
  <si>
    <t>BK798_06525</t>
  </si>
  <si>
    <t>A0A2H4U7K6_METSM</t>
  </si>
  <si>
    <t>A0A2H4U7K6</t>
  </si>
  <si>
    <t>tr|A0A2H4U7K6|A0A2H4U7K6_METSM</t>
  </si>
  <si>
    <t>tr|A5ULL3|A5ULL3_METS3, tr|B9AEM6|B9AEM6_METSM, tr|D2ZPY9|D2ZPY9_METSM, tr|R7PT68|R7PT68_METSM</t>
  </si>
  <si>
    <t>BK798_06550</t>
  </si>
  <si>
    <t>A0A2H4U7K5_METSM</t>
  </si>
  <si>
    <t>A0A2H4U7K5</t>
  </si>
  <si>
    <t>tr|A0A2H4U7K5|A0A2H4U7K5_METSM</t>
  </si>
  <si>
    <t>AMMECR1</t>
  </si>
  <si>
    <t>PF01871.16</t>
  </si>
  <si>
    <t>tr|A5ULJ4|A5ULJ4_METS3, tr|B9AEJ8|B9AEJ8_METSM, tr|D2ZQ09|D2ZQ09_METSM, tr|R7PUQ4|R7PUQ4_METSM</t>
  </si>
  <si>
    <t>Protein BK798_06310</t>
  </si>
  <si>
    <t>BK798_06310</t>
  </si>
  <si>
    <t>A0A2H4U7K0_METSM</t>
  </si>
  <si>
    <t>A0A2H4U7K0</t>
  </si>
  <si>
    <t>tr|A0A2H4U7K0|A0A2H4U7K0_METSM</t>
  </si>
  <si>
    <t>Glucosamine--fructose-6-phosphate aminotransferase</t>
  </si>
  <si>
    <t>BK798_06480</t>
  </si>
  <si>
    <t>A0A2H4U7J8_METSM</t>
  </si>
  <si>
    <t>A0A2H4U7J8</t>
  </si>
  <si>
    <t>tr|A0A2H4U7J8|A0A2H4U7J8_METSM</t>
  </si>
  <si>
    <t>NOG1</t>
  </si>
  <si>
    <t>PF06858.13</t>
  </si>
  <si>
    <t>tr|A5ULJ6|A5ULJ6_METS3, tr|B9AEL0|B9AEL0_METSM, tr|D2ZQ05|D2ZQ05_METSM</t>
  </si>
  <si>
    <t>BK798_06470</t>
  </si>
  <si>
    <t>A0A2H4U7I5_METSM</t>
  </si>
  <si>
    <t>A0A2H4U7I5</t>
  </si>
  <si>
    <t>tr|A0A2H4U7I5|A0A2H4U7I5_METSM</t>
  </si>
  <si>
    <t>Saccharop_dh_N</t>
  </si>
  <si>
    <t>PF04455.11</t>
  </si>
  <si>
    <t>tr|A5ULK2|A5ULK2_METS3, tr|B9AEL5|B9AEL5_METSM, tr|R7PVG5|R7PVG5_METSM</t>
  </si>
  <si>
    <t>TIGR00300 family protein</t>
  </si>
  <si>
    <t>BK798_06495</t>
  </si>
  <si>
    <t>A0A2H4U7I4_METSM</t>
  </si>
  <si>
    <t>A0A2H4U7I4</t>
  </si>
  <si>
    <t>tr|A0A2H4U7I4|A0A2H4U7I4_METSM</t>
  </si>
  <si>
    <t>tr|A5ULH1|A5ULH1_METS3, tr|B9AEH7|B9AEH7_METSM, tr|D2ZQ30|D2ZQ30_METSM, tr|R7PU30|R7PU30_METSM</t>
  </si>
  <si>
    <t>BK798_06205</t>
  </si>
  <si>
    <t>A0A2H4U7H9_METSM</t>
  </si>
  <si>
    <t>A0A2H4U7H9</t>
  </si>
  <si>
    <t>tr|A0A2H4U7H9|A0A2H4U7H9_METSM</t>
  </si>
  <si>
    <t>GO:0010181</t>
  </si>
  <si>
    <t>GO:FMN binding</t>
  </si>
  <si>
    <t>Flavodoxin_4</t>
  </si>
  <si>
    <t>PF12682.6</t>
  </si>
  <si>
    <t>Flavodoxin</t>
  </si>
  <si>
    <t>BK798_06290</t>
  </si>
  <si>
    <t>A0A2H4U7H2_METSM</t>
  </si>
  <si>
    <t>A0A2H4U7H2</t>
  </si>
  <si>
    <t>tr|A0A2H4U7H2|A0A2H4U7H2_METSM</t>
  </si>
  <si>
    <t>A0A2H4U7H1_METSM</t>
  </si>
  <si>
    <t>A0A2H4U7H1</t>
  </si>
  <si>
    <t>tr|A0A2H4U7H1|A0A2H4U7H1_METSM</t>
  </si>
  <si>
    <t>tr|A5ULI5|A5ULI5_METS3, tr|B9AEJ1|B9AEJ1_METSM, tr|D2ZQ16|D2ZQ16_METSM, tr|R7PVV1|R7PVV1_METSM</t>
  </si>
  <si>
    <t>1-(5-phosphoribosyl)-5-[(5-phosphoribosylamino)methylideneamino] imidazole-4-carboxamide isomerase</t>
  </si>
  <si>
    <t>hisA</t>
  </si>
  <si>
    <t>A0A2H4U7G9_METSM</t>
  </si>
  <si>
    <t>A0A2H4U7G9</t>
  </si>
  <si>
    <t>tr|A0A2H4U7G9|A0A2H4U7G9_METSM</t>
  </si>
  <si>
    <t>GO:0046417</t>
  </si>
  <si>
    <t>GO:chorismate metabolic process</t>
  </si>
  <si>
    <t>CM_2</t>
  </si>
  <si>
    <t>PF01817.20</t>
  </si>
  <si>
    <t>tr|A5ULG1|A5ULG1_METS3, tr|B9AEG7|B9AEG7_METSM, tr|D2ZQ40|D2ZQ40_METSM, tr|R7PU43|R7PU43_METSM</t>
  </si>
  <si>
    <t>Chorismate mutase</t>
  </si>
  <si>
    <t>BK798_06145</t>
  </si>
  <si>
    <t>A0A2H4U7G8_METSM</t>
  </si>
  <si>
    <t>A0A2H4U7G8</t>
  </si>
  <si>
    <t>tr|A0A2H4U7G8|A0A2H4U7G8_METSM</t>
  </si>
  <si>
    <t>tr|A5ULI4|A5ULI4_METS3, tr|B9AEJ0|B9AEJ0_METSM, tr|D2ZQ17|D2ZQ17_METSM, tr|R7PWF0|R7PWF0_METSM</t>
  </si>
  <si>
    <t>Macrolide ABC transporter ATP-binding protein</t>
  </si>
  <si>
    <t>BK798_06270</t>
  </si>
  <si>
    <t>A0A2H4U7G3_METSM</t>
  </si>
  <si>
    <t>A0A2H4U7G3</t>
  </si>
  <si>
    <t>tr|A0A2H4U7G3|A0A2H4U7G3_METSM</t>
  </si>
  <si>
    <t>GO:0050660</t>
  </si>
  <si>
    <t>GO:flavin adenine dinucleotide binding</t>
  </si>
  <si>
    <t>GO:0016614</t>
  </si>
  <si>
    <t>GO:oxidoreductase activity, acting on CH-OH group of donors</t>
  </si>
  <si>
    <t>GMC_oxred_N</t>
  </si>
  <si>
    <t>PF00732.18</t>
  </si>
  <si>
    <t>tr|A5ULJ2|A5ULJ2_METS3, tr|B9AEJ6|B9AEJ6_METSM, tr|D2ZQ11|D2ZQ11_METSM, tr|R7PVU6|R7PVU6_METSM</t>
  </si>
  <si>
    <t>BK798_06300</t>
  </si>
  <si>
    <t>A0A2H4U7F6_METSM</t>
  </si>
  <si>
    <t>A0A2H4U7F6</t>
  </si>
  <si>
    <t>tr|A0A2H4U7F6|A0A2H4U7F6_METSM</t>
  </si>
  <si>
    <t>tr|D2ZQ31|D2ZQ31_METSM, tr|R7PVW8|R7PVW8_METSM</t>
  </si>
  <si>
    <t>deoxyribose-phosphate aldolase</t>
  </si>
  <si>
    <t>BK798_06190</t>
  </si>
  <si>
    <t>A0A2H4U7F3_METSM</t>
  </si>
  <si>
    <t>A0A2H4U7F3</t>
  </si>
  <si>
    <t>tr|A0A2H4U7F3|A0A2H4U7F3_METSM</t>
  </si>
  <si>
    <t>tr|A5ULH4|A5ULH4_METS3, tr|B9AEI0|B9AEI0_METSM, tr|D2ZQ27|D2ZQ27_METSM, tr|R7PWG2|R7PWG2_METSM</t>
  </si>
  <si>
    <t>Methanogen homoaconitase small subunit</t>
  </si>
  <si>
    <t>hacB</t>
  </si>
  <si>
    <t>A0A2H4U7F2_METSM</t>
  </si>
  <si>
    <t>A0A2H4U7F2</t>
  </si>
  <si>
    <t>tr|A0A2H4U7F2|A0A2H4U7F2_METSM</t>
  </si>
  <si>
    <t>DUF2102</t>
  </si>
  <si>
    <t>PF09875.8</t>
  </si>
  <si>
    <t>tr|A5ULD9|A5ULD9_METS3, tr|B9AEE5|B9AEE5_METSM, tr|D2ZQ62|D2ZQ62_METSM, tr|R7PWK2|R7PWK2_METSM</t>
  </si>
  <si>
    <t>Methanogenesis marker protein 6</t>
  </si>
  <si>
    <t>BK798_06035</t>
  </si>
  <si>
    <t>A0A2H4U7E9_METSM</t>
  </si>
  <si>
    <t>A0A2H4U7E9</t>
  </si>
  <si>
    <t>tr|A0A2H4U7E9|A0A2H4U7E9_METSM</t>
  </si>
  <si>
    <t>Thioredoxin_3</t>
  </si>
  <si>
    <t>PF13192.5</t>
  </si>
  <si>
    <t>tr|A5ULG5|A5ULG5_METS3, tr|R7PVX2|R7PVX2_METSM</t>
  </si>
  <si>
    <t>Thioredoxin</t>
  </si>
  <si>
    <t>BK798_06165</t>
  </si>
  <si>
    <t>A0A2H4U7E7_METSM</t>
  </si>
  <si>
    <t>A0A2H4U7E7</t>
  </si>
  <si>
    <t>tr|A0A2H4U7E7|A0A2H4U7E7_METSM</t>
  </si>
  <si>
    <t>Radical_SAM_C</t>
  </si>
  <si>
    <t>PF16199.4</t>
  </si>
  <si>
    <t>tr|B9AEH5|B9AEH5_METSM, tr|D2ZQ32|D2ZQ32_METSM, tr|R7PWG7|R7PWG7_METSM</t>
  </si>
  <si>
    <t>tRNA uridine(34) 5-carboxymethylaminomethyl modification radical SAM/GNAT enzyme Elp3</t>
  </si>
  <si>
    <t>BK798_06185</t>
  </si>
  <si>
    <t>A0A2H4U7E6_METSM</t>
  </si>
  <si>
    <t>A0A2H4U7E6</t>
  </si>
  <si>
    <t>tr|A0A2H4U7E6|A0A2H4U7E6_METSM</t>
  </si>
  <si>
    <t>DUF2098</t>
  </si>
  <si>
    <t>PF09871.8</t>
  </si>
  <si>
    <t>tr|A5ULG7|A5ULG7_METS3, tr|B9AEH3|B9AEH3_METSM, tr|D2ZQ34|D2ZQ34_METSM, tr|R7PUT4|R7PUT4_METSM</t>
  </si>
  <si>
    <t>DUF2098 domain-containing protein</t>
  </si>
  <si>
    <t>BK798_06175</t>
  </si>
  <si>
    <t>A0A2H4U7E2_METSM</t>
  </si>
  <si>
    <t>A0A2H4U7E2</t>
  </si>
  <si>
    <t>tr|A0A2H4U7E2|A0A2H4U7E2_METSM</t>
  </si>
  <si>
    <t>AA_kinase</t>
  </si>
  <si>
    <t>PF00696.27</t>
  </si>
  <si>
    <t>tr|A5ULF9|A5ULF9_METS3, tr|B9AEG5|B9AEG5_METSM, tr|D2ZQ42|D2ZQ42_METSM, tr|R7PWH8|R7PWH8_METSM</t>
  </si>
  <si>
    <t>Aspartokinase</t>
  </si>
  <si>
    <t>BK798_06135</t>
  </si>
  <si>
    <t>A0A2H4U7D7_METSM</t>
  </si>
  <si>
    <t>A0A2H4U7D7</t>
  </si>
  <si>
    <t>tr|A0A2H4U7D7|A0A2H4U7D7_METSM</t>
  </si>
  <si>
    <t>Cpn60_TCP1</t>
  </si>
  <si>
    <t>PF00118.23</t>
  </si>
  <si>
    <t>tr|A5ULF3|A5ULF3_METS3, tr|B9AEF9|B9AEF9_METSM, tr|D2ZQ48|D2ZQ48_METSM, tr|R7PSJ6|R7PSJ6_METSM</t>
  </si>
  <si>
    <t>Thermosome subunit</t>
  </si>
  <si>
    <t>BK798_06105</t>
  </si>
  <si>
    <t>A0A2H4U7D4_METSM</t>
  </si>
  <si>
    <t>A0A2H4U7D4</t>
  </si>
  <si>
    <t>tr|A0A2H4U7D4|A0A2H4U7D4_METSM</t>
  </si>
  <si>
    <t>Pribosyltran</t>
  </si>
  <si>
    <t>PF00156.26</t>
  </si>
  <si>
    <t>tr|A5ULE8|A5ULE8_METS3, tr|B9AEF4|B9AEF4_METSM, tr|D2ZQ53|D2ZQ53_METSM, tr|R7PSK2|R7PSK2_METSM</t>
  </si>
  <si>
    <t>Orotate phosphoribosyltransferase</t>
  </si>
  <si>
    <t>pyrE</t>
  </si>
  <si>
    <t>A0A2H4U7C7_METSM</t>
  </si>
  <si>
    <t>A0A2H4U7C7</t>
  </si>
  <si>
    <t>tr|A0A2H4U7C7|A0A2H4U7C7_METSM</t>
  </si>
  <si>
    <t>CbiZ</t>
  </si>
  <si>
    <t>PF01955.17</t>
  </si>
  <si>
    <t>tr|B9AEF8|B9AEF8_METSM, tr|D2ZQ49|D2ZQ49_METSM</t>
  </si>
  <si>
    <t>Adenosylcobinamide amidohydrolase</t>
  </si>
  <si>
    <t>BK798_06100</t>
  </si>
  <si>
    <t>A0A2H4U7C4_METSM</t>
  </si>
  <si>
    <t>A0A2H4U7C4</t>
  </si>
  <si>
    <t>tr|A0A2H4U7C4|A0A2H4U7C4_METSM</t>
  </si>
  <si>
    <t>MoCF_biosynth</t>
  </si>
  <si>
    <t>PF00994.23</t>
  </si>
  <si>
    <t>tr|A5ULE7|A5ULE7_METS3, tr|B9AEF3|B9AEF3_METSM, tr|D2ZQ54|D2ZQ54_METSM, tr|R7PUV6|R7PUV6_METSM</t>
  </si>
  <si>
    <t>Molybdenum cofactor biosynthesis protein</t>
  </si>
  <si>
    <t>BK798_06075</t>
  </si>
  <si>
    <t>A0A2H4U7C2_METSM</t>
  </si>
  <si>
    <t>A0A2H4U7C2</t>
  </si>
  <si>
    <t>tr|A0A2H4U7C2|A0A2H4U7C2_METSM</t>
  </si>
  <si>
    <t>ATP-cone</t>
  </si>
  <si>
    <t>PF03477.15</t>
  </si>
  <si>
    <t>tr|A5ULB8|A5ULB8_METS3, tr|B9AEC4|B9AEC4_METSM, tr|D2ZQ83|D2ZQ83_METSM, tr|R7PSN4|R7PSN4_METSM</t>
  </si>
  <si>
    <t>2-phosphoglycerate kinase</t>
  </si>
  <si>
    <t>pgk2</t>
  </si>
  <si>
    <t>A0A2H4U7B8_METSM</t>
  </si>
  <si>
    <t>A0A2H4U7B8</t>
  </si>
  <si>
    <t>tr|A0A2H4U7B8|A0A2H4U7B8_METSM</t>
  </si>
  <si>
    <t>DUF2112</t>
  </si>
  <si>
    <t>PF09885.8</t>
  </si>
  <si>
    <t>tr|A5ULD8|A5ULD8_METS3, tr|B9AEE4|B9AEE4_METSM, tr|D2ZQ63|D2ZQ63_METSM, tr|R7PSL2|R7PSL2_METSM</t>
  </si>
  <si>
    <t>Methanogenesis marker 5 protein</t>
  </si>
  <si>
    <t>BK798_06030</t>
  </si>
  <si>
    <t>A0A2H4U7B5_METSM</t>
  </si>
  <si>
    <t>A0A2H4U7B5</t>
  </si>
  <si>
    <t>tr|A0A2H4U7B5|A0A2H4U7B5_METSM</t>
  </si>
  <si>
    <t>BcrAD_BadFG</t>
  </si>
  <si>
    <t>PF01869.19</t>
  </si>
  <si>
    <t>tr|A5ULD7|A5ULD7_METS3, tr|B9AEE3|B9AEE3_METSM, tr|D2ZQ64|D2ZQ64_METSM, tr|R7PUW6|R7PUW6_METSM</t>
  </si>
  <si>
    <t>ATPase BadF/BadG/BcrA/BcrD type domain-containing protein</t>
  </si>
  <si>
    <t>BK798_06025</t>
  </si>
  <si>
    <t>A0A2H4U7B2_METSM</t>
  </si>
  <si>
    <t>A0A2H4U7B2</t>
  </si>
  <si>
    <t>tr|A0A2H4U7B2|A0A2H4U7B2_METSM</t>
  </si>
  <si>
    <t>tr|A5ULB1|A5ULB1_METS3, tr|B9AEB6|B9AEB6_METSM, tr|D2ZQ90|D2ZQ90_METSM, tr|R7PU98|R7PU98_METSM</t>
  </si>
  <si>
    <t>BK798_05890</t>
  </si>
  <si>
    <t>A0A2H4U7B1_METSM</t>
  </si>
  <si>
    <t>A0A2H4U7B1</t>
  </si>
  <si>
    <t>tr|A0A2H4U7B1|A0A2H4U7B1_METSM</t>
  </si>
  <si>
    <t>SBP_bac_3</t>
  </si>
  <si>
    <t>PF00497.19</t>
  </si>
  <si>
    <t>tr|A5ULD4|A5ULD4_METS3, tr|B9AEE0|B9AEE0_METSM, tr|D2ZQ67|D2ZQ67_METSM, tr|R7PWK8|R7PWK8_METSM</t>
  </si>
  <si>
    <t>ABC transporter substrate-binding protein</t>
  </si>
  <si>
    <t>BK798_06010</t>
  </si>
  <si>
    <t>A0A2H4U7B0_METSM</t>
  </si>
  <si>
    <t>A0A2H4U7B0</t>
  </si>
  <si>
    <t>tr|A0A2H4U7B0|A0A2H4U7B0_METSM</t>
  </si>
  <si>
    <t>BK798_05995</t>
  </si>
  <si>
    <t>A0A2H4U7A8_METSM</t>
  </si>
  <si>
    <t>A0A2H4U7A8</t>
  </si>
  <si>
    <t>tr|A0A2H4U7A8|A0A2H4U7A8_METSM</t>
  </si>
  <si>
    <t>tr|A5ULA7|A5ULA7_METS3, tr|B9AEB2|B9AEB2_METSM, tr|D2ZQ94|D2ZQ94_METSM, tr|R7PUZ4|R7PUZ4_METSM</t>
  </si>
  <si>
    <t>BK798_05875</t>
  </si>
  <si>
    <t>A0A2H4U7A4_METSM</t>
  </si>
  <si>
    <t>A0A2H4U7A4</t>
  </si>
  <si>
    <t>tr|A0A2H4U7A4|A0A2H4U7A4_METSM</t>
  </si>
  <si>
    <t>DUF2096</t>
  </si>
  <si>
    <t>PF09869.8</t>
  </si>
  <si>
    <t>tr|A5ULC0|A5ULC0_METS3, tr|B9AEC6|B9AEC6_METSM, tr|D2ZQ81|D2ZQ81_METSM</t>
  </si>
  <si>
    <t>DUF2096 domain-containing protein</t>
  </si>
  <si>
    <t>BK798_05945</t>
  </si>
  <si>
    <t>A0A2H4U7A3_METSM</t>
  </si>
  <si>
    <t>A0A2H4U7A3</t>
  </si>
  <si>
    <t>tr|A0A2H4U7A3|A0A2H4U7A3_METSM</t>
  </si>
  <si>
    <t>tr|A5ULC5|A5ULC5_METS3, tr|B9AED1|B9AED1_METSM, tr|D2ZQ76|D2ZQ76_METSM, tr|R7PW14|R7PW14_METSM</t>
  </si>
  <si>
    <t>BK798_05970</t>
  </si>
  <si>
    <t>A0A2H4U7A2_METSM</t>
  </si>
  <si>
    <t>A0A2H4U7A2</t>
  </si>
  <si>
    <t>tr|A0A2H4U7A2|A0A2H4U7A2_METSM</t>
  </si>
  <si>
    <t>Ribosomal_S14</t>
  </si>
  <si>
    <t>PF00253.20</t>
  </si>
  <si>
    <t>tr|A5UL74|A5UL74_METS3, tr|B9AE78|B9AE78_METSM, tr|D2ZQC7|D2ZQC7_METSM</t>
  </si>
  <si>
    <t>Small ribosomal subunit protein uS14</t>
  </si>
  <si>
    <t>rps14P</t>
  </si>
  <si>
    <t>A0A2H4U799_METSM</t>
  </si>
  <si>
    <t>A0A2H4U799</t>
  </si>
  <si>
    <t>tr|A0A2H4U799|A0A2H4U799_METSM</t>
  </si>
  <si>
    <t>tr|A5UL95|A5UL95_METS3, tr|B9AE99|B9AE99_METSM, tr|D2ZQA6|D2ZQA6_METSM, tr|R7PW48|R7PW48_METSM</t>
  </si>
  <si>
    <t>BK798_05815</t>
  </si>
  <si>
    <t>A0A2H4U798_METSM</t>
  </si>
  <si>
    <t>A0A2H4U798</t>
  </si>
  <si>
    <t>tr|A0A2H4U798|A0A2H4U798_METSM</t>
  </si>
  <si>
    <t>tr|A5ULB0|A5ULB0_METS3, tr|B9AEB5|B9AEB5_METSM, tr|R7PW30|R7PW30_METSM</t>
  </si>
  <si>
    <t>BK798_05885</t>
  </si>
  <si>
    <t>A0A2H4U796_METSM</t>
  </si>
  <si>
    <t>A0A2H4U796</t>
  </si>
  <si>
    <t>tr|A0A2H4U796|A0A2H4U796_METSM</t>
  </si>
  <si>
    <t>Fer4_8</t>
  </si>
  <si>
    <t>PF13183.5</t>
  </si>
  <si>
    <t>CoB--CoM heterodisulfide reductase subunit C</t>
  </si>
  <si>
    <t>BK798_05960</t>
  </si>
  <si>
    <t>A0A2H4U792_METSM</t>
  </si>
  <si>
    <t>A0A2H4U792</t>
  </si>
  <si>
    <t>tr|A0A2H4U792|A0A2H4U792_METSM</t>
  </si>
  <si>
    <t>tr|B9AEB8|B9AEB8_METSM</t>
  </si>
  <si>
    <t>Transglutaminase</t>
  </si>
  <si>
    <t>BK798_05900</t>
  </si>
  <si>
    <t>A0A2H4U788_METSM</t>
  </si>
  <si>
    <t>A0A2H4U788</t>
  </si>
  <si>
    <t>tr|A0A2H4U788|A0A2H4U788_METSM</t>
  </si>
  <si>
    <t>GO:0015031</t>
  </si>
  <si>
    <t>GO:protein transport</t>
  </si>
  <si>
    <t>SecY</t>
  </si>
  <si>
    <t>PF00344.19</t>
  </si>
  <si>
    <t>tr|A5UL65|A5UL65_METS3, tr|B9AE69|B9AE69_METSM, tr|D2ZQD6|D2ZQD6_METSM, tr|R7PV38|R7PV38_METSM</t>
  </si>
  <si>
    <t>Protein translocase subunit SecY</t>
  </si>
  <si>
    <t>secY</t>
  </si>
  <si>
    <t>A0A2H4U773_METSM</t>
  </si>
  <si>
    <t>A0A2H4U773</t>
  </si>
  <si>
    <t>tr|A0A2H4U773|A0A2H4U773_METSM</t>
  </si>
  <si>
    <t>GO:0036211</t>
  </si>
  <si>
    <t>GO:protein modification process</t>
  </si>
  <si>
    <t>BPL_LplA_LipB</t>
  </si>
  <si>
    <t>PF03099.18</t>
  </si>
  <si>
    <t>tr|A5UL93|A5UL93_METS3, tr|B9AE97|B9AE97_METSM, tr|D2ZQA8|D2ZQA8_METSM, tr|R7PSR8|R7PSR8_METSM</t>
  </si>
  <si>
    <t>Biotin--[acetyl-CoA-carboxylase] ligase</t>
  </si>
  <si>
    <t>BK798_05805</t>
  </si>
  <si>
    <t>A0A2H4U771_METSM</t>
  </si>
  <si>
    <t>A0A2H4U771</t>
  </si>
  <si>
    <t>tr|A0A2H4U771|A0A2H4U771_METSM</t>
  </si>
  <si>
    <t>tr|B9AE94|B9AE94_METSM, tr|R7PW54|R7PW54_METSM</t>
  </si>
  <si>
    <t>BK798_05790</t>
  </si>
  <si>
    <t>A0A2H4U769_METSM</t>
  </si>
  <si>
    <t>A0A2H4U769</t>
  </si>
  <si>
    <t>tr|A0A2H4U769|A0A2H4U769_METSM</t>
  </si>
  <si>
    <t>SUI1</t>
  </si>
  <si>
    <t>PF01253.21</t>
  </si>
  <si>
    <t>tr|A5UL81|A5UL81_METS3, tr|B9AE85|B9AE85_METSM, tr|D2ZQC0|D2ZQC0_METSM, tr|R7PV20|R7PV20_METSM</t>
  </si>
  <si>
    <t>Protein translation factor SUI1 homolog</t>
  </si>
  <si>
    <t>BK798_05745</t>
  </si>
  <si>
    <t>A0A2H4U763_METSM</t>
  </si>
  <si>
    <t>A0A2H4U763</t>
  </si>
  <si>
    <t>tr|A0A2H4U763|A0A2H4U763_METSM</t>
  </si>
  <si>
    <t>Enolase_C</t>
  </si>
  <si>
    <t>PF00113.21</t>
  </si>
  <si>
    <t>tr|R7PWD5|R7PWD5_METSM</t>
  </si>
  <si>
    <t>Enolase</t>
  </si>
  <si>
    <t>eno</t>
  </si>
  <si>
    <t>A0A2H4U759_METSM</t>
  </si>
  <si>
    <t>A0A2H4U759</t>
  </si>
  <si>
    <t>tr|A0A2H4U759|A0A2H4U759_METSM</t>
  </si>
  <si>
    <t>Ribosomal_S17</t>
  </si>
  <si>
    <t>PF00366.19</t>
  </si>
  <si>
    <t>tr|A5UL79|A5UL79_METS3, tr|B9AE83|B9AE83_METSM, tr|D2ZQC2|D2ZQC2_METSM, tr|R7PW67|R7PW67_METSM</t>
  </si>
  <si>
    <t>Small ribosomal subunit protein uS17</t>
  </si>
  <si>
    <t>rps17</t>
  </si>
  <si>
    <t>A0A2H4U758_METSM</t>
  </si>
  <si>
    <t>A0A2H4U758</t>
  </si>
  <si>
    <t>tr|A0A2H4U758|A0A2H4U758_METSM</t>
  </si>
  <si>
    <t>TrmB</t>
  </si>
  <si>
    <t>PF01978.18</t>
  </si>
  <si>
    <t>tr|A5UN72|A5UN72_METS3, tr|B9AE37|B9AE37_METSM, tr|D2ZQG7|D2ZQG7_METSM, tr|R7PWE3|R7PWE3_METSM</t>
  </si>
  <si>
    <t>BK798_05505</t>
  </si>
  <si>
    <t>A0A2H4U757_METSM</t>
  </si>
  <si>
    <t>A0A2H4U757</t>
  </si>
  <si>
    <t>tr|A0A2H4U757|A0A2H4U757_METSM</t>
  </si>
  <si>
    <t>RNA_pol_Rpb6</t>
  </si>
  <si>
    <t>PF01192.21</t>
  </si>
  <si>
    <t>tr|A5UN60|A5UN60_METS3, tr|B9AE48|B9AE48_METSM, tr|D2ZQF6|D2ZQF6_METSM, tr|R7PUJ3|R7PUJ3_METSM</t>
  </si>
  <si>
    <t>DNA-directed RNA polymerase subunit Rpo6</t>
  </si>
  <si>
    <t>rpo6</t>
  </si>
  <si>
    <t>A0A2H4U749_METSM</t>
  </si>
  <si>
    <t>A0A2H4U749</t>
  </si>
  <si>
    <t>tr|A0A2H4U749|A0A2H4U749_METSM</t>
  </si>
  <si>
    <t>DUF106</t>
  </si>
  <si>
    <t>PF01956.15</t>
  </si>
  <si>
    <t>tr|A5UL63|A5UL63_METS3, tr|B9AE67|B9AE67_METSM, tr|D2ZQD8|D2ZQD8_METSM, tr|R7PW88|R7PW88_METSM</t>
  </si>
  <si>
    <t>DUF106 domain-containing protein</t>
  </si>
  <si>
    <t>BK798_05655</t>
  </si>
  <si>
    <t>A0A2H4U747_METSM</t>
  </si>
  <si>
    <t>A0A2H4U747</t>
  </si>
  <si>
    <t>tr|A0A2H4U747|A0A2H4U747_METSM</t>
  </si>
  <si>
    <t>LemA</t>
  </si>
  <si>
    <t>PF04011.11</t>
  </si>
  <si>
    <t>tr|A5UN49|A5UN49_METS3, tr|D2ZQE5|D2ZQE5_METSM, tr|R7PV49|R7PV49_METSM</t>
  </si>
  <si>
    <t>LemA family protein</t>
  </si>
  <si>
    <t>BK798_05620</t>
  </si>
  <si>
    <t>A0A2H4U742_METSM</t>
  </si>
  <si>
    <t>A0A2H4U742</t>
  </si>
  <si>
    <t>tr|A0A2H4U742|A0A2H4U742_METSM</t>
  </si>
  <si>
    <t>RNA_pol_A_bac</t>
  </si>
  <si>
    <t>PF01000.25</t>
  </si>
  <si>
    <t>tr|B9AE53|B9AE53_METSM</t>
  </si>
  <si>
    <t>DNA-directed RNA polymerase subunit Rpo3</t>
  </si>
  <si>
    <t>rpo3</t>
  </si>
  <si>
    <t>A0A2H4U741_METSM</t>
  </si>
  <si>
    <t>A0A2H4U741</t>
  </si>
  <si>
    <t>tr|A0A2H4U741|A0A2H4U741_METSM</t>
  </si>
  <si>
    <t>TruB_C_2</t>
  </si>
  <si>
    <t>PF16198.4</t>
  </si>
  <si>
    <t>tr|A5UL59|A5UL59_METS3, tr|B9AE63|B9AE63_METSM, tr|D2ZQE2|D2ZQE2_METSM, tr|R7PUF3|R7PUF3_METSM</t>
  </si>
  <si>
    <t>Probable tRNA pseudouridine synthase B</t>
  </si>
  <si>
    <t>truB</t>
  </si>
  <si>
    <t>A0A2H4U740_METSM</t>
  </si>
  <si>
    <t>A0A2H4U740</t>
  </si>
  <si>
    <t>tr|A0A2H4U740|A0A2H4U740_METSM</t>
  </si>
  <si>
    <t>RNA_pol_N</t>
  </si>
  <si>
    <t>PF01194.16</t>
  </si>
  <si>
    <t>tr|A5UN59|A5UN59_METS3, tr|B9AE49|B9AE49_METSM, tr|D2ZQF5|D2ZQF5_METSM, tr|R7PV85|R7PV85_METSM</t>
  </si>
  <si>
    <t>DNA-directed RNA polymerase subunit Rpo10</t>
  </si>
  <si>
    <t>rpo10</t>
  </si>
  <si>
    <t>A0A2H4U733_METSM</t>
  </si>
  <si>
    <t>A0A2H4U733</t>
  </si>
  <si>
    <t>tr|A0A2H4U733|A0A2H4U733_METSM</t>
  </si>
  <si>
    <t>tr|A5UN66|A5UN66_METS3, tr|B9AE43|B9AE43_METSM, tr|D2ZQG1|D2ZQG1_METSM, tr|R7PUK0|R7PUK0_METSM</t>
  </si>
  <si>
    <t>Mevalonate kinase</t>
  </si>
  <si>
    <t>mvk</t>
  </si>
  <si>
    <t>A0A2H4U732_METSM</t>
  </si>
  <si>
    <t>A0A2H4U732</t>
  </si>
  <si>
    <t>tr|A0A2H4U732|A0A2H4U732_METSM</t>
  </si>
  <si>
    <t>Ribosomal_L13</t>
  </si>
  <si>
    <t>PF00572.17</t>
  </si>
  <si>
    <t>tr|A5UN57|A5UN57_METS3, tr|B9AE51|B9AE51_METSM, tr|D2ZQF3|D2ZQF3_METSM, tr|R7PWX2|R7PWX2_METSM</t>
  </si>
  <si>
    <t>Large ribosomal subunit protein uL13</t>
  </si>
  <si>
    <t>rpl13</t>
  </si>
  <si>
    <t>A0A2H4U730_METSM</t>
  </si>
  <si>
    <t>A0A2H4U730</t>
  </si>
  <si>
    <t>tr|A0A2H4U730|A0A2H4U730_METSM</t>
  </si>
  <si>
    <t>NMT1_2</t>
  </si>
  <si>
    <t>PF13379.5</t>
  </si>
  <si>
    <t>tr|B9AE13|B9AE13_METSM, tr|R7PVB7|R7PVB7_METSM</t>
  </si>
  <si>
    <t>Nitrate ABC transporter substrate-binding protein</t>
  </si>
  <si>
    <t>BK798_05395</t>
  </si>
  <si>
    <t>A0A2H4U726_METSM</t>
  </si>
  <si>
    <t>A0A2H4U726</t>
  </si>
  <si>
    <t>tr|A0A2H4U726|A0A2H4U726_METSM</t>
  </si>
  <si>
    <t>tr|R7PV94|R7PV94_METSM</t>
  </si>
  <si>
    <t>Serralysin</t>
  </si>
  <si>
    <t>BK798_05515</t>
  </si>
  <si>
    <t>A0A2H4U722_METSM</t>
  </si>
  <si>
    <t>A0A2H4U722</t>
  </si>
  <si>
    <t>tr|A0A2H4U722|A0A2H4U722_METSM</t>
  </si>
  <si>
    <t>RMMBL</t>
  </si>
  <si>
    <t>PF07521.11</t>
  </si>
  <si>
    <t>tr|A5UN69|A5UN69_METS3, tr|B9AE40|B9AE40_METSM, tr|D2ZQG4|D2ZQG4_METSM, tr|R7PT06|R7PT06_METSM</t>
  </si>
  <si>
    <t>Ribonuclease J</t>
  </si>
  <si>
    <t>rnj</t>
  </si>
  <si>
    <t>A0A2H4U721_METSM</t>
  </si>
  <si>
    <t>A0A2H4U721</t>
  </si>
  <si>
    <t>tr|A0A2H4U721|A0A2H4U721_METSM</t>
  </si>
  <si>
    <t>tr|A5UN67|A5UN67_METS3, tr|B9AE42|B9AE42_METSM, tr|D2ZQG2|D2ZQG2_METSM, tr|R7PWD8|R7PWD8_METSM</t>
  </si>
  <si>
    <t>Isopentenyl phosphate kinase</t>
  </si>
  <si>
    <t>BK798_05530</t>
  </si>
  <si>
    <t>A0A2H4U720_METSM</t>
  </si>
  <si>
    <t>A0A2H4U720</t>
  </si>
  <si>
    <t>tr|A0A2H4U720|A0A2H4U720_METSM</t>
  </si>
  <si>
    <t>Cupin_2</t>
  </si>
  <si>
    <t>PF07883.10</t>
  </si>
  <si>
    <t>tr|A5UN74|A5UN74_METS3, tr|B9AE35|B9AE35_METSM, tr|D2ZQG9|D2ZQG9_METSM, tr|R7PT10|R7PT10_METSM</t>
  </si>
  <si>
    <t>Cupin</t>
  </si>
  <si>
    <t>BK798_05495</t>
  </si>
  <si>
    <t>A0A2H4U718_METSM</t>
  </si>
  <si>
    <t>A0A2H4U718</t>
  </si>
  <si>
    <t>tr|A0A2H4U718|A0A2H4U718_METSM</t>
  </si>
  <si>
    <t>tr|A5UN73|A5UN73_METS3, tr|R7PWY0|R7PWY0_METSM</t>
  </si>
  <si>
    <t>A0A2H4U717_METSM</t>
  </si>
  <si>
    <t>A0A2H4U717</t>
  </si>
  <si>
    <t>tr|A0A2H4U717|A0A2H4U717_METSM</t>
  </si>
  <si>
    <t>GO:0043039</t>
  </si>
  <si>
    <t>GO:tRNA aminoacylation</t>
  </si>
  <si>
    <t>tRNA-synt_2d</t>
  </si>
  <si>
    <t>PF01409.19</t>
  </si>
  <si>
    <t>tr|A5UNA5|A5UNA5_METS3</t>
  </si>
  <si>
    <t>Phenylalanine--tRNA ligase alpha subunit</t>
  </si>
  <si>
    <t>pheS</t>
  </si>
  <si>
    <t>A0A2H4U715_METSM</t>
  </si>
  <si>
    <t>A0A2H4U715</t>
  </si>
  <si>
    <t>tr|A0A2H4U715|A0A2H4U715_METSM</t>
  </si>
  <si>
    <t>Exo_endo_phos</t>
  </si>
  <si>
    <t>PF03372.22</t>
  </si>
  <si>
    <t>tr|A5UNA6|A5UNA6_METS3, tr|B9AE03|B9AE03_METSM, tr|D2ZQJ7|D2ZQJ7_METSM, tr|R7PVC6|R7PVC6_METSM</t>
  </si>
  <si>
    <t>Exodeoxyribonuclease III</t>
  </si>
  <si>
    <t>BK798_05345</t>
  </si>
  <si>
    <t>A0A2H4U714_METSM</t>
  </si>
  <si>
    <t>A0A2H4U714</t>
  </si>
  <si>
    <t>tr|A0A2H4U714|A0A2H4U714_METSM</t>
  </si>
  <si>
    <t>tr|B9ADY4|B9ADY4_METSM, tr|D2ZQL6|D2ZQL6_METSM, tr|R7PWI8|R7PWI8_METSM</t>
  </si>
  <si>
    <t>BK798_05250</t>
  </si>
  <si>
    <t>A0A2H4U704_METSM</t>
  </si>
  <si>
    <t>A0A2H4U704</t>
  </si>
  <si>
    <t>tr|A0A2H4U704|A0A2H4U704_METSM</t>
  </si>
  <si>
    <t>Lactamase_B_2</t>
  </si>
  <si>
    <t>PF12706.6</t>
  </si>
  <si>
    <t>tr|B9AE09|B9AE09_METSM, tr|D2ZQJ1|D2ZQJ1_METSM, tr|R7PT29|R7PT29_METSM</t>
  </si>
  <si>
    <t>MBL fold metallo-hydrolase</t>
  </si>
  <si>
    <t>BK798_05375</t>
  </si>
  <si>
    <t>A0A2H4U702_METSM</t>
  </si>
  <si>
    <t>A0A2H4U702</t>
  </si>
  <si>
    <t>tr|A0A2H4U702|A0A2H4U702_METSM</t>
  </si>
  <si>
    <t>GO:0005515</t>
  </si>
  <si>
    <t>GO:protein binding</t>
  </si>
  <si>
    <t>TPR_7</t>
  </si>
  <si>
    <t>PF13176.5</t>
  </si>
  <si>
    <t>tr|A5UN78|A5UN78_METS3, tr|B9AE31|B9AE31_METSM, tr|D2ZQH3|D2ZQH3_METSM, tr|R7PWY5|R7PWY5_METSM</t>
  </si>
  <si>
    <t>Peptide transporter</t>
  </si>
  <si>
    <t>BK798_05475</t>
  </si>
  <si>
    <t>A0A2H4U700_METSM</t>
  </si>
  <si>
    <t>A0A2H4U700</t>
  </si>
  <si>
    <t>tr|A0A2H4U700|A0A2H4U700_METSM</t>
  </si>
  <si>
    <t>GO:0046917</t>
  </si>
  <si>
    <t>GO:triphosphoribosyl-dephospho-CoA synthase activity</t>
  </si>
  <si>
    <t>CitG</t>
  </si>
  <si>
    <t>PF01874.15</t>
  </si>
  <si>
    <t>tr|A5UNA4|A5UNA4_METS3, tr|B9AE05|B9AE05_METSM, tr|D2ZQJ5|D2ZQJ5_METSM</t>
  </si>
  <si>
    <t>ATP--dephospho-CoA triphosphoribosyl transferase CitG</t>
  </si>
  <si>
    <t>BK798_05355</t>
  </si>
  <si>
    <t>A0A2H4U6Z9_METSM</t>
  </si>
  <si>
    <t>A0A2H4U6Z9</t>
  </si>
  <si>
    <t>tr|A0A2H4U6Z9|A0A2H4U6Z9_METSM</t>
  </si>
  <si>
    <t>ATP-grasp_5</t>
  </si>
  <si>
    <t>PF13549.5</t>
  </si>
  <si>
    <t>tr|B9AE11|B9AE11_METSM, tr|D2ZQI9|D2ZQI9_METSM, tr|R7PWG9|R7PWG9_METSM</t>
  </si>
  <si>
    <t>acetate--CoA ligase (ADP-forming)</t>
  </si>
  <si>
    <t>BK798_05385</t>
  </si>
  <si>
    <t>A0A2H4U6Z7_METSM</t>
  </si>
  <si>
    <t>A0A2H4U6Z7</t>
  </si>
  <si>
    <t>tr|A0A2H4U6Z7|A0A2H4U6Z7_METSM</t>
  </si>
  <si>
    <t>RDD</t>
  </si>
  <si>
    <t>PF06271.11</t>
  </si>
  <si>
    <t>tr|A5UNC0|A5UNC0_METS3, tr|B9ADZ0|B9ADZ0_METSM, tr|D2ZQL0|D2ZQL0_METSM, tr|R7PUP3|R7PUP3_METSM</t>
  </si>
  <si>
    <t>RDD family protein</t>
  </si>
  <si>
    <t>BK798_05280</t>
  </si>
  <si>
    <t>A0A2H4U6Y3_METSM</t>
  </si>
  <si>
    <t>A0A2H4U6Y3</t>
  </si>
  <si>
    <t>tr|A0A2H4U6Y3|A0A2H4U6Y3_METSM</t>
  </si>
  <si>
    <t>Methyltransferase</t>
  </si>
  <si>
    <t>BK798_05185</t>
  </si>
  <si>
    <t>A0A2H4U6X9_METSM</t>
  </si>
  <si>
    <t>A0A2H4U6X9</t>
  </si>
  <si>
    <t>tr|A0A2H4U6X9|A0A2H4U6X9_METSM</t>
  </si>
  <si>
    <t>tr|A5UNB9|A5UNB9_METS3, tr|B9ADZ1|B9ADZ1_METSM, tr|D2ZQK9|D2ZQK9_METSM, tr|R7PVD2|R7PVD2_METSM</t>
  </si>
  <si>
    <t>BK798_05285</t>
  </si>
  <si>
    <t>A0A2H4U6X7_METSM</t>
  </si>
  <si>
    <t>A0A2H4U6X7</t>
  </si>
  <si>
    <t>tr|A0A2H4U6X7|A0A2H4U6X7_METSM</t>
  </si>
  <si>
    <t>tr|A5UNC5|A5UNC5_METS3, tr|B9ADY5|B9ADY5_METSM, tr|D2ZQL5|D2ZQL5_METSM, tr|R7PUP9|R7PUP9_METSM</t>
  </si>
  <si>
    <t>RNA helicase</t>
  </si>
  <si>
    <t>BK798_05255</t>
  </si>
  <si>
    <t>A0A2H4U6X6_METSM</t>
  </si>
  <si>
    <t>A0A2H4U6X6</t>
  </si>
  <si>
    <t>tr|A0A2H4U6X6|A0A2H4U6X6_METSM</t>
  </si>
  <si>
    <t>UDP-4-amino-4, 6-dideoxy-N-acetyl-beta-L-altrosamine transaminase</t>
  </si>
  <si>
    <t>BK798_05120</t>
  </si>
  <si>
    <t>A0A2H4U6W9_METSM</t>
  </si>
  <si>
    <t>A0A2H4U6W9</t>
  </si>
  <si>
    <t>tr|A0A2H4U6W9|A0A2H4U6W9_METSM</t>
  </si>
  <si>
    <t>tr|B9ADV9|B9ADV9_METSM, tr|D2ZQN8|D2ZQN8_METSM, tr|R7PUF4|R7PUF4_METSM</t>
  </si>
  <si>
    <t>Glycerol-3-phosphate dehydrogenase</t>
  </si>
  <si>
    <t>BK798_05160</t>
  </si>
  <si>
    <t>A0A2H4U6W0_METSM</t>
  </si>
  <si>
    <t>A0A2H4U6W0</t>
  </si>
  <si>
    <t>tr|A0A2H4U6W0|A0A2H4U6W0_METSM</t>
  </si>
  <si>
    <t>tr|B9ADT7|B9ADT7_METSM, tr|D2ZQR2|D2ZQR2_METSM, tr|R7PWN4|R7PWN4_METSM</t>
  </si>
  <si>
    <t>Glutamine--fructose-6-phosphate aminotransferase [isomerizing]</t>
  </si>
  <si>
    <t>glmS</t>
  </si>
  <si>
    <t>A0A2H4U6U3_METSM</t>
  </si>
  <si>
    <t>A0A2H4U6U3</t>
  </si>
  <si>
    <t>tr|A0A2H4U6U3|A0A2H4U6U3_METSM</t>
  </si>
  <si>
    <t>tr|A5UNK5|A5UNK5_METS3, tr|B9ADR1|B9ADR1_METSM, tr|D2ZQT9|D2ZQT9_METSM</t>
  </si>
  <si>
    <t>BK798_04905</t>
  </si>
  <si>
    <t>A0A2H4U6U1_METSM</t>
  </si>
  <si>
    <t>A0A2H4U6U1</t>
  </si>
  <si>
    <t>tr|A0A2H4U6U1|A0A2H4U6U1_METSM</t>
  </si>
  <si>
    <t>PurS</t>
  </si>
  <si>
    <t>PF02700.13</t>
  </si>
  <si>
    <t>tr|A5UNH5|A5UNH5_METS3, tr|B9ADU0|B9ADU0_METSM, tr|D2ZQQ9|D2ZQQ9_METSM, tr|R7PVI2|R7PVI2_METSM</t>
  </si>
  <si>
    <t>Phosphoribosylformylglycinamidine synthase subunit PurS</t>
  </si>
  <si>
    <t>purS</t>
  </si>
  <si>
    <t>A0A2H4U6T7_METSM</t>
  </si>
  <si>
    <t>A0A2H4U6T7</t>
  </si>
  <si>
    <t>tr|A0A2H4U6T7|A0A2H4U6T7_METSM</t>
  </si>
  <si>
    <t>tr|A5UNH7|A5UNH7_METS3, tr|B9ADT8|B9ADT8_METSM, tr|D2ZQR1|D2ZQR1_METSM</t>
  </si>
  <si>
    <t>uroporphyrinogen-III C-methyltransferase</t>
  </si>
  <si>
    <t>BK798_05050</t>
  </si>
  <si>
    <t>A0A2H4U6T4_METSM</t>
  </si>
  <si>
    <t>A0A2H4U6T4</t>
  </si>
  <si>
    <t>tr|A0A2H4U6T4|A0A2H4U6T4_METSM</t>
  </si>
  <si>
    <t>GO:0016747</t>
  </si>
  <si>
    <t>GO:acyltransferase activity, transferring groups other than amino-acyl groups</t>
  </si>
  <si>
    <t>Thiolase_N</t>
  </si>
  <si>
    <t>PF00108.22</t>
  </si>
  <si>
    <t>tr|A5UNI9|A5UNI9_METS3, tr|B9ADS6|B9ADS6_METSM, tr|D2ZQS3|D2ZQS3_METSM, tr|R7PUU1|R7PUU1_METSM</t>
  </si>
  <si>
    <t>Acetyl-CoA acetyltransferase</t>
  </si>
  <si>
    <t>BK798_04980</t>
  </si>
  <si>
    <t>A0A2H4U6S3_METSM</t>
  </si>
  <si>
    <t>A0A2H4U6S3</t>
  </si>
  <si>
    <t>tr|A0A2H4U6S3|A0A2H4U6S3_METSM</t>
  </si>
  <si>
    <t>GO:0008757</t>
  </si>
  <si>
    <t>GO:S-adenosylmethionine-dependent methyltransferase activity</t>
  </si>
  <si>
    <t>Methyltransf_11</t>
  </si>
  <si>
    <t>PF08241.11</t>
  </si>
  <si>
    <t>tr|A5UNJ1|A5UNJ1_METS3, tr|B9ADS4|B9ADS4_METSM, tr|D2ZQS5|D2ZQS5_METSM, tr|R7PT87|R7PT87_METSM</t>
  </si>
  <si>
    <t>BK798_04970</t>
  </si>
  <si>
    <t>A0A2H4U6R9_METSM</t>
  </si>
  <si>
    <t>A0A2H4U6R9</t>
  </si>
  <si>
    <t>tr|A0A2H4U6R9|A0A2H4U6R9_METSM</t>
  </si>
  <si>
    <t>tr|A5UNJ0|A5UNJ0_METS3, tr|B9ADS5|B9ADS5_METSM, tr|D2ZQS4|D2ZQS4_METSM, tr|R7PVH3|R7PVH3_METSM</t>
  </si>
  <si>
    <t>BK798_04975</t>
  </si>
  <si>
    <t>A0A2H4U6R5_METSM</t>
  </si>
  <si>
    <t>A0A2H4U6R5</t>
  </si>
  <si>
    <t>tr|A0A2H4U6R5|A0A2H4U6R5_METSM</t>
  </si>
  <si>
    <t>BK798_04925</t>
  </si>
  <si>
    <t>A0A2H4U6R0_METSM</t>
  </si>
  <si>
    <t>A0A2H4U6R0</t>
  </si>
  <si>
    <t>tr|A0A2H4U6R0|A0A2H4U6R0_METSM</t>
  </si>
  <si>
    <t>GO:0004252</t>
  </si>
  <si>
    <t>GO:serine-type endopeptidase activity</t>
  </si>
  <si>
    <t>GO:0004176</t>
  </si>
  <si>
    <t>GO:ATP-dependent peptidase activity</t>
  </si>
  <si>
    <t>Lon_C</t>
  </si>
  <si>
    <t>PF05362.12</t>
  </si>
  <si>
    <t>tr|A5UNJ6|A5UNJ6_METS3, tr|B9ADS0|B9ADS0_METSM, tr|D2ZQS9|D2ZQS9_METSM, tr|R7PTB0|R7PTB0_METSM</t>
  </si>
  <si>
    <t>Archaeal Lon protease</t>
  </si>
  <si>
    <t>BK798_04950</t>
  </si>
  <si>
    <t>A0A2H4U6Q6_METSM</t>
  </si>
  <si>
    <t>A0A2H4U6Q6</t>
  </si>
  <si>
    <t>tr|A0A2H4U6Q6|A0A2H4U6Q6_METSM</t>
  </si>
  <si>
    <t>Lar_restr_allev</t>
  </si>
  <si>
    <t>PF14354.5</t>
  </si>
  <si>
    <t>tr|A5UNN4|A5UNN4_METS3, tr|B9ADP3|B9ADP3_METSM, tr|D2ZQW2|D2ZQW2_METSM, tr|R7PWQ8|R7PWQ8_METSM</t>
  </si>
  <si>
    <t>Cys-rich peptide, TIGR04165 family</t>
  </si>
  <si>
    <t>BK798_04820</t>
  </si>
  <si>
    <t>A0A2H4U6Q4_METSM</t>
  </si>
  <si>
    <t>A0A2H4U6Q4</t>
  </si>
  <si>
    <t>tr|A0A2H4U6Q4|A0A2H4U6Q4_METSM</t>
  </si>
  <si>
    <t>GO:0006207</t>
  </si>
  <si>
    <t>GO:'de novo' pyrimidine nucleobase biosynthetic process</t>
  </si>
  <si>
    <t>GO:0004590</t>
  </si>
  <si>
    <t>GO:orotidine-5'-phosphate decarboxylase activity</t>
  </si>
  <si>
    <t>OMPdecase</t>
  </si>
  <si>
    <t>PF00215.23</t>
  </si>
  <si>
    <t>tr|A5UNP4|A5UNP4_METS3, tr|D2ZQX1|D2ZQX1_METSM, tr|R7PWR7|R7PWR7_METSM</t>
  </si>
  <si>
    <t>Orotidine 5'-phosphate decarboxylase</t>
  </si>
  <si>
    <t>BK798_04770</t>
  </si>
  <si>
    <t>A0A2H4U6P7_METSM</t>
  </si>
  <si>
    <t>A0A2H4U6P7</t>
  </si>
  <si>
    <t>tr|A0A2H4U6P7|A0A2H4U6P7_METSM</t>
  </si>
  <si>
    <t>GO:0009349</t>
  </si>
  <si>
    <t>GO:riboflavin synthase complex</t>
  </si>
  <si>
    <t>DMRL_synthase</t>
  </si>
  <si>
    <t>PF00885.18</t>
  </si>
  <si>
    <t>tr|A5UNP9|A5UNP9_METS3, tr|B9ADM6|B9ADM6_METSM, tr|D2ZQX6|D2ZQX6_METSM, tr|R7PUP5|R7PUP5_METSM</t>
  </si>
  <si>
    <t>Riboflavin synthase</t>
  </si>
  <si>
    <t>BK798_04745</t>
  </si>
  <si>
    <t>A0A2H4U6P4_METSM</t>
  </si>
  <si>
    <t>A0A2H4U6P4</t>
  </si>
  <si>
    <t>tr|A0A2H4U6P4|A0A2H4U6P4_METSM</t>
  </si>
  <si>
    <t>GO:0009381</t>
  </si>
  <si>
    <t>GO:excinuclease ABC activity</t>
  </si>
  <si>
    <t>UvrC_HhH_N</t>
  </si>
  <si>
    <t>PF08459.10</t>
  </si>
  <si>
    <t>tr|A5UNX2|A5UNX2_METS3, tr|B9ADK5|B9ADK5_METSM, tr|D2ZQZ7|D2ZQZ7_METSM, tr|R7PUR7|R7PUR7_METSM</t>
  </si>
  <si>
    <t>UvrABC system protein C</t>
  </si>
  <si>
    <t>uvrC</t>
  </si>
  <si>
    <t>A0A2H4U6P0_METSM</t>
  </si>
  <si>
    <t>A0A2H4U6P0</t>
  </si>
  <si>
    <t>tr|A0A2H4U6P0|A0A2H4U6P0_METSM</t>
  </si>
  <si>
    <t>GO:0008612</t>
  </si>
  <si>
    <t>GO:peptidyl-lysine modification to peptidyl-hypusine</t>
  </si>
  <si>
    <t>DS</t>
  </si>
  <si>
    <t>PF01916.16</t>
  </si>
  <si>
    <t>tr|A5UNP2|A5UNP2_METS3, tr|B9ADN4|B9ADN4_METSM, tr|D2ZQW9|D2ZQW9_METSM, tr|R7PVL3|R7PVL3_METSM</t>
  </si>
  <si>
    <t>Deoxyhypusine synthase</t>
  </si>
  <si>
    <t>BK798_04780</t>
  </si>
  <si>
    <t>A0A2H4U6N5_METSM</t>
  </si>
  <si>
    <t>A0A2H4U6N5</t>
  </si>
  <si>
    <t>tr|A0A2H4U6N5|A0A2H4U6N5_METSM</t>
  </si>
  <si>
    <t>tr|A5UNQ9|A5UNQ9_METS3, tr|B9ADL6|B9ADL6_METSM, tr|D2ZQY6|D2ZQY6_METSM</t>
  </si>
  <si>
    <t>Probable Brix domain-containing ribosomal biogenesis protein</t>
  </si>
  <si>
    <t>BK798_04695</t>
  </si>
  <si>
    <t>A0A2H4U6N2_METSM</t>
  </si>
  <si>
    <t>A0A2H4U6N2</t>
  </si>
  <si>
    <t>tr|A0A2H4U6N2|A0A2H4U6N2_METSM</t>
  </si>
  <si>
    <t>Fer4_NifH</t>
  </si>
  <si>
    <t>PF00142.17</t>
  </si>
  <si>
    <t>tr|B9ADJ2|B9ADJ2_METSM, tr|D2ZR09|D2ZR09_METSM</t>
  </si>
  <si>
    <t>Nitrogenase iron protein</t>
  </si>
  <si>
    <t>BK798_04580</t>
  </si>
  <si>
    <t>A0A2H4U6N0_METSM</t>
  </si>
  <si>
    <t>A0A2H4U6N0</t>
  </si>
  <si>
    <t>tr|A0A2H4U6N0|A0A2H4U6N0_METSM</t>
  </si>
  <si>
    <t>4HFCP_synth</t>
  </si>
  <si>
    <t>PF04476.12</t>
  </si>
  <si>
    <t>tr|B9ADL9|B9ADL9_METSM, tr|D2ZQY2|D2ZQY2_METSM, tr|R7PQR7|R7PQR7_METSM</t>
  </si>
  <si>
    <t>(5-formylfuran-3-yl)methyl phosphate synthase</t>
  </si>
  <si>
    <t>mfnB</t>
  </si>
  <si>
    <t>A0A2H4U6M9_METSM</t>
  </si>
  <si>
    <t>A0A2H4U6M9</t>
  </si>
  <si>
    <t>tr|A0A2H4U6M9|A0A2H4U6M9_METSM</t>
  </si>
  <si>
    <t>tr|A5UNX4|A5UNX4_METS3, tr|B9ADK2|B9ADK2_METSM, tr|R7PT20|R7PT20_METSM</t>
  </si>
  <si>
    <t>BK798_04630</t>
  </si>
  <si>
    <t>A0A2H4U6M8_METSM</t>
  </si>
  <si>
    <t>A0A2H4U6M8</t>
  </si>
  <si>
    <t>tr|A0A2H4U6M8|A0A2H4U6M8_METSM</t>
  </si>
  <si>
    <t>A0A2H4U6L8_METSM</t>
  </si>
  <si>
    <t>A0A2H4U6L8</t>
  </si>
  <si>
    <t>tr|A0A2H4U6L8|A0A2H4U6L8_METSM</t>
  </si>
  <si>
    <t>tr|A5UNX7|A5UNX7_METS3, tr|B9ADJ9|B9ADJ9_METSM, tr|D2ZR02|D2ZR02_METSM, tr|R7PUS2|R7PUS2_METSM</t>
  </si>
  <si>
    <t>BK798_04615</t>
  </si>
  <si>
    <t>A0A2H4U6L4_METSM</t>
  </si>
  <si>
    <t>A0A2H4U6L4</t>
  </si>
  <si>
    <t>tr|A0A2H4U6L4|A0A2H4U6L4_METSM</t>
  </si>
  <si>
    <t>GO:0008199</t>
  </si>
  <si>
    <t>GO:ferric iron binding</t>
  </si>
  <si>
    <t>Ferritin</t>
  </si>
  <si>
    <t>PF00210.23</t>
  </si>
  <si>
    <t>tr|A5UNY9|A5UNY9_METS3, tr|B9ADI8|B9ADI8_METSM, tr|D2ZR13|D2ZR13_METSM</t>
  </si>
  <si>
    <t>BK798_04560</t>
  </si>
  <si>
    <t>A0A2H4U6K9_METSM</t>
  </si>
  <si>
    <t>A0A2H4U6K9</t>
  </si>
  <si>
    <t>tr|A0A2H4U6K9|A0A2H4U6K9_METSM</t>
  </si>
  <si>
    <t>SOR_SNZ</t>
  </si>
  <si>
    <t>PF01680.16</t>
  </si>
  <si>
    <t>tr|B9ADK8|B9ADK8_METSM, tr|D2ZQZ4|D2ZQZ4_METSM, tr|R7PT14|R7PT14_METSM</t>
  </si>
  <si>
    <t>Pyridoxal 5'-phosphate synthase subunit PdxS</t>
  </si>
  <si>
    <t>pdxS</t>
  </si>
  <si>
    <t>A0A2H4U6K6_METSM</t>
  </si>
  <si>
    <t>A0A2H4U6K6</t>
  </si>
  <si>
    <t>tr|A0A2H4U6K6|A0A2H4U6K6_METSM</t>
  </si>
  <si>
    <t>tr|A5UNX5|A5UNX5_METS3, tr|B9ADK1|B9ADK1_METSM, tr|R7PSF6|R7PSF6_METSM</t>
  </si>
  <si>
    <t>BK798_04625</t>
  </si>
  <si>
    <t>A0A2H4U6K4_METSM</t>
  </si>
  <si>
    <t>A0A2H4U6K4</t>
  </si>
  <si>
    <t>tr|A0A2H4U6K4|A0A2H4U6K4_METSM</t>
  </si>
  <si>
    <t>RAMPs</t>
  </si>
  <si>
    <t>PF03787.14</t>
  </si>
  <si>
    <t>CRISPR system Cms endoribonuclease Csm3</t>
  </si>
  <si>
    <t>BK798_04410</t>
  </si>
  <si>
    <t>A0A2H4U6K2_METSM</t>
  </si>
  <si>
    <t>A0A2H4U6K2</t>
  </si>
  <si>
    <t>tr|A0A2H4U6K2|A0A2H4U6K2_METSM</t>
  </si>
  <si>
    <t>tr|A5UNX9|A5UNX9_METS3, tr|B9ADJ7|B9ADJ7_METSM, tr|R7PT24|R7PT24_METSM</t>
  </si>
  <si>
    <t>Galactowaldenase</t>
  </si>
  <si>
    <t>BK798_04605</t>
  </si>
  <si>
    <t>A0A2H4U6J9_METSM</t>
  </si>
  <si>
    <t>A0A2H4U6J9</t>
  </si>
  <si>
    <t>tr|A0A2H4U6J9|A0A2H4U6J9_METSM</t>
  </si>
  <si>
    <t>Peptidase_U32</t>
  </si>
  <si>
    <t>PF01136.18</t>
  </si>
  <si>
    <t>tr|A5UNY2|A5UNY2_METS3, tr|B9ADJ4|B9ADJ4_METSM, tr|D2ZR07|D2ZR07_METSM, tr|R7PUS9|R7PUS9_METSM</t>
  </si>
  <si>
    <t>Peptidase U32</t>
  </si>
  <si>
    <t>BK798_04590</t>
  </si>
  <si>
    <t>A0A2H4U6J8_METSM</t>
  </si>
  <si>
    <t>A0A2H4U6J8</t>
  </si>
  <si>
    <t>tr|A0A2H4U6J8|A0A2H4U6J8_METSM</t>
  </si>
  <si>
    <t>tr|A5UNY0|A5UNY0_METS3, tr|D2ZR05|D2ZR05_METSM</t>
  </si>
  <si>
    <t>BK798_04600</t>
  </si>
  <si>
    <t>A0A2H4U6J7_METSM</t>
  </si>
  <si>
    <t>A0A2H4U6J7</t>
  </si>
  <si>
    <t>tr|A0A2H4U6J7|A0A2H4U6J7_METSM</t>
  </si>
  <si>
    <t>GO:0006306</t>
  </si>
  <si>
    <t>GO:DNA methylation</t>
  </si>
  <si>
    <t>GO:0008170</t>
  </si>
  <si>
    <t>GO:N-methyltransferase activity</t>
  </si>
  <si>
    <t>N6_Mtase</t>
  </si>
  <si>
    <t>PF02384.15</t>
  </si>
  <si>
    <t>site-specific DNA-methyltransferase (adenine-specific)</t>
  </si>
  <si>
    <t>BK798_04355</t>
  </si>
  <si>
    <t>A0A2H4U6J3_METSM</t>
  </si>
  <si>
    <t>A0A2H4U6J3</t>
  </si>
  <si>
    <t>tr|A0A2H4U6J3|A0A2H4U6J3_METSM</t>
  </si>
  <si>
    <t>tr|A5UNZ5|A5UNZ5_METS3, tr|B9ADI1|B9ADI1_METSM, tr|D2ZR19|D2ZR19_METSM</t>
  </si>
  <si>
    <t>Flagellar motor protein MotA</t>
  </si>
  <si>
    <t>BK798_04530</t>
  </si>
  <si>
    <t>A0A2H4U6J1_METSM</t>
  </si>
  <si>
    <t>A0A2H4U6J1</t>
  </si>
  <si>
    <t>tr|A0A2H4U6J1|A0A2H4U6J1_METSM</t>
  </si>
  <si>
    <t>Thymidylat_synt</t>
  </si>
  <si>
    <t>PF00303.18</t>
  </si>
  <si>
    <t>tr|A5UP11|A5UP11_METS3, tr|B9ADG4|B9ADG4_METSM, tr|D2ZR36|D2ZR36_METSM, tr|R7PT55|R7PT55_METSM</t>
  </si>
  <si>
    <t>Thymidylate synthase</t>
  </si>
  <si>
    <t>BK798_04450</t>
  </si>
  <si>
    <t>A0A2H4U6I7_METSM</t>
  </si>
  <si>
    <t>A0A2H4U6I7</t>
  </si>
  <si>
    <t>tr|A0A2H4U6I7|A0A2H4U6I7_METSM</t>
  </si>
  <si>
    <t>tr|A5UP01|A5UP01_METS3, tr|B9ADH5|B9ADH5_METSM, tr|D2ZR25|D2ZR25_METSM, tr|R7PT43|R7PT43_METSM</t>
  </si>
  <si>
    <t>DUF4013 domain-containing protein</t>
  </si>
  <si>
    <t>BK798_04500</t>
  </si>
  <si>
    <t>A0A2H4U6I0_METSM</t>
  </si>
  <si>
    <t>A0A2H4U6I0</t>
  </si>
  <si>
    <t>tr|A0A2H4U6I0|A0A2H4U6I0_METSM</t>
  </si>
  <si>
    <t>Csm2_III-A</t>
  </si>
  <si>
    <t>PF03750.12</t>
  </si>
  <si>
    <t>CRISPR system Cms protein Csm2</t>
  </si>
  <si>
    <t>BK798_04415</t>
  </si>
  <si>
    <t>A0A2H4U6H4_METSM</t>
  </si>
  <si>
    <t>A0A2H4U6H4</t>
  </si>
  <si>
    <t>tr|A0A2H4U6H4|A0A2H4U6H4_METSM</t>
  </si>
  <si>
    <t>tr|B9ADG2|B9ADG2_METSM, tr|D2ZR38|D2ZR38_METSM</t>
  </si>
  <si>
    <t>Xanthine permease</t>
  </si>
  <si>
    <t>BK798_04440</t>
  </si>
  <si>
    <t>A0A2H4U6H1_METSM</t>
  </si>
  <si>
    <t>A0A2H4U6H1</t>
  </si>
  <si>
    <t>tr|A0A2H4U6H1|A0A2H4U6H1_METSM</t>
  </si>
  <si>
    <t>CRISPR system single-strand-specific deoxyribonuclease Cas10/Csm1 (subtype III-A)</t>
  </si>
  <si>
    <t>BK798_04420</t>
  </si>
  <si>
    <t>A0A2H4U6H0_METSM</t>
  </si>
  <si>
    <t>A0A2H4U6H0</t>
  </si>
  <si>
    <t>tr|A0A2H4U6H0|A0A2H4U6H0_METSM</t>
  </si>
  <si>
    <t>CRISPR-associated protein</t>
  </si>
  <si>
    <t>BK798_04345</t>
  </si>
  <si>
    <t>A0A2H4U6F0_METSM</t>
  </si>
  <si>
    <t>A0A2H4U6F0</t>
  </si>
  <si>
    <t>tr|A0A2H4U6F0|A0A2H4U6F0_METSM</t>
  </si>
  <si>
    <t>GO:0030418</t>
  </si>
  <si>
    <t>GO:nicotianamine biosynthetic process</t>
  </si>
  <si>
    <t>GO:0030410</t>
  </si>
  <si>
    <t>GO:nicotianamine synthase activity</t>
  </si>
  <si>
    <t>NAS</t>
  </si>
  <si>
    <t>PF03059.15</t>
  </si>
  <si>
    <t>tr|B9ADE3|B9ADE3_METSM</t>
  </si>
  <si>
    <t>BK798_04110</t>
  </si>
  <si>
    <t>A0A2H4U6C8_METSM</t>
  </si>
  <si>
    <t>A0A2H4U6C8</t>
  </si>
  <si>
    <t>tr|A0A2H4U6C8|A0A2H4U6C8_METSM</t>
  </si>
  <si>
    <t>zf-ribbon_3</t>
  </si>
  <si>
    <t>PF13248.5</t>
  </si>
  <si>
    <t>tr|A5UP83|A5UP83_METS3, tr|B9ADE4|B9ADE4_METSM, tr|D2ZR78|D2ZR78_METSM, tr|R7PTG0|R7PTG0_METSM</t>
  </si>
  <si>
    <t>Zinc ribbon domain-containing protein</t>
  </si>
  <si>
    <t>BK798_04115</t>
  </si>
  <si>
    <t>A0A2H4U6B4_METSM</t>
  </si>
  <si>
    <t>A0A2H4U6B4</t>
  </si>
  <si>
    <t>tr|A0A2H4U6B4|A0A2H4U6B4_METSM</t>
  </si>
  <si>
    <t>tr|A5UJ72|A5UJ72_METS3, tr|B9ADA4|B9ADA4_METSM, tr|R7PV52|R7PV52_METSM</t>
  </si>
  <si>
    <t>BK798_03920</t>
  </si>
  <si>
    <t>A0A2H4U6B1_METSM</t>
  </si>
  <si>
    <t>A0A2H4U6B1</t>
  </si>
  <si>
    <t>tr|A0A2H4U6B1|A0A2H4U6B1_METSM</t>
  </si>
  <si>
    <t>Pyr_redox_2</t>
  </si>
  <si>
    <t>PF07992.13</t>
  </si>
  <si>
    <t>tr|B9ADA3|B9ADA3_METSM, tr|R7PTB1|R7PTB1_METSM</t>
  </si>
  <si>
    <t>Pyridine nucleotide-disulfide oxidoreductase</t>
  </si>
  <si>
    <t>BK798_03915</t>
  </si>
  <si>
    <t>A0A2H4U6A5_METSM</t>
  </si>
  <si>
    <t>A0A2H4U6A5</t>
  </si>
  <si>
    <t>tr|A0A2H4U6A5|A0A2H4U6A5_METSM</t>
  </si>
  <si>
    <t>GO:0006537</t>
  </si>
  <si>
    <t>GO:glutamate biosynthetic process</t>
  </si>
  <si>
    <t>GO:0016638</t>
  </si>
  <si>
    <t>GO:oxidoreductase activity, acting on the CH-NH2 group of donors</t>
  </si>
  <si>
    <t>GO:0015930</t>
  </si>
  <si>
    <t>GO:glutamate synthase activity</t>
  </si>
  <si>
    <t>Glu_synthase</t>
  </si>
  <si>
    <t>PF01645.16</t>
  </si>
  <si>
    <t>tr|A5UJ54|A5UJ54_METS3, tr|B9ADC1|B9ADC1_METSM, tr|R7PRQ4|R7PRQ4_METSM</t>
  </si>
  <si>
    <t>Glutamate synthase</t>
  </si>
  <si>
    <t>BK798_04005</t>
  </si>
  <si>
    <t>A0A2H4U6A2_METSM</t>
  </si>
  <si>
    <t>A0A2H4U6A2</t>
  </si>
  <si>
    <t>tr|A0A2H4U6A2|A0A2H4U6A2_METSM</t>
  </si>
  <si>
    <t>tr|A5UJ68|A5UJ68_METS3, tr|B9ADA8|B9ADA8_METSM, tr|R7PTB6|R7PTB6_METSM</t>
  </si>
  <si>
    <t>BK798_03940</t>
  </si>
  <si>
    <t>A0A2H4U696_METSM</t>
  </si>
  <si>
    <t>A0A2H4U696</t>
  </si>
  <si>
    <t>tr|A0A2H4U696|A0A2H4U696_METSM</t>
  </si>
  <si>
    <t>DUF530</t>
  </si>
  <si>
    <t>PF04409.11</t>
  </si>
  <si>
    <t>tr|B9AD81|B9AD81_METSM</t>
  </si>
  <si>
    <t>DUF530 domain-containing protein</t>
  </si>
  <si>
    <t>BK798_03805</t>
  </si>
  <si>
    <t>A0A2H4U690_METSM</t>
  </si>
  <si>
    <t>A0A2H4U690</t>
  </si>
  <si>
    <t>tr|A0A2H4U690|A0A2H4U690_METSM</t>
  </si>
  <si>
    <t>BK798_03890</t>
  </si>
  <si>
    <t>A0A2H4U685_METSM</t>
  </si>
  <si>
    <t>A0A2H4U685</t>
  </si>
  <si>
    <t>tr|A0A2H4U685|A0A2H4U685_METSM</t>
  </si>
  <si>
    <t>tr|B9ADA1|B9ADA1_METSM, tr|R7PRP2|R7PRP2_METSM</t>
  </si>
  <si>
    <t>NADPH-dependent F420 reductase</t>
  </si>
  <si>
    <t>BK798_03905</t>
  </si>
  <si>
    <t>A0A2H4U682_METSM</t>
  </si>
  <si>
    <t>A0A2H4U682</t>
  </si>
  <si>
    <t>tr|A0A2H4U682|A0A2H4U682_METSM</t>
  </si>
  <si>
    <t>2_5_RNA_ligase2</t>
  </si>
  <si>
    <t>PF13563.5</t>
  </si>
  <si>
    <t>tr|A5UJ81|A5UJ81_METS3</t>
  </si>
  <si>
    <t>RNA 2',3'-cyclic phosphodiesterase</t>
  </si>
  <si>
    <t>BK798_03880</t>
  </si>
  <si>
    <t>A0A2H4U681_METSM</t>
  </si>
  <si>
    <t>A0A2H4U681</t>
  </si>
  <si>
    <t>tr|A0A2H4U681|A0A2H4U681_METSM</t>
  </si>
  <si>
    <t>tr|A5UJA7|A5UJA7_METS3, tr|B9AD70|B9AD70_METSM, tr|R7PTZ0|R7PTZ0_METSM</t>
  </si>
  <si>
    <t>sulfopyruvate decarboxylase</t>
  </si>
  <si>
    <t>BK798_03755</t>
  </si>
  <si>
    <t>A0A2H4U680_METSM</t>
  </si>
  <si>
    <t>A0A2H4U680</t>
  </si>
  <si>
    <t>tr|A0A2H4U680|A0A2H4U680_METSM</t>
  </si>
  <si>
    <t>BK798_03895</t>
  </si>
  <si>
    <t>A0A2H4U672_METSM</t>
  </si>
  <si>
    <t>A0A2H4U672</t>
  </si>
  <si>
    <t>tr|A0A2H4U672|A0A2H4U672_METSM</t>
  </si>
  <si>
    <t>GO:0008811</t>
  </si>
  <si>
    <t>GO:chloramphenicol O-acetyltransferase activity</t>
  </si>
  <si>
    <t>CAT</t>
  </si>
  <si>
    <t>PF00302.17</t>
  </si>
  <si>
    <t>tr|B9ADA2|B9ADA2_METSM, tr|R7PTZ5|R7PTZ5_METSM</t>
  </si>
  <si>
    <t>Chloramphenicol acetyltransferase</t>
  </si>
  <si>
    <t>BK798_03910</t>
  </si>
  <si>
    <t>A0A2H4U668_METSM</t>
  </si>
  <si>
    <t>A0A2H4U668</t>
  </si>
  <si>
    <t>tr|A0A2H4U668|A0A2H4U668_METSM</t>
  </si>
  <si>
    <t>tr|B9ADA0|B9ADA0_METSM, tr|R7PVN5|R7PVN5_METSM</t>
  </si>
  <si>
    <t>Metal-binding protein</t>
  </si>
  <si>
    <t>BK798_03900</t>
  </si>
  <si>
    <t>A0A2H4U667_METSM</t>
  </si>
  <si>
    <t>A0A2H4U667</t>
  </si>
  <si>
    <t>tr|A0A2H4U667|A0A2H4U667_METSM</t>
  </si>
  <si>
    <t>PHP</t>
  </si>
  <si>
    <t>PF02811.18</t>
  </si>
  <si>
    <t>tr|A5UJ90|A5UJ90_METS3, tr|B9AD88|B9AD88_METSM, tr|D2ZRE9|D2ZRE9_METSM, tr|R7PWD9|R7PWD9_METSM</t>
  </si>
  <si>
    <t>PHP domain-containing protein</t>
  </si>
  <si>
    <t>BK798_03840</t>
  </si>
  <si>
    <t>A0A2H4U657_METSM</t>
  </si>
  <si>
    <t>A0A2H4U657</t>
  </si>
  <si>
    <t>tr|A0A2H4U657|A0A2H4U657_METSM</t>
  </si>
  <si>
    <t>DUF1894</t>
  </si>
  <si>
    <t>PF08979.10</t>
  </si>
  <si>
    <t>tr|A5UJD0|A5UJD0_METS3, tr|B9AD47|B9AD47_METSM, tr|D2ZRI9|D2ZRI9_METSM, tr|R7PSA8|R7PSA8_METSM</t>
  </si>
  <si>
    <t>DUF1894 domain-containing protein</t>
  </si>
  <si>
    <t>BK798_03650</t>
  </si>
  <si>
    <t>A0A2H4U655_METSM</t>
  </si>
  <si>
    <t>A0A2H4U655</t>
  </si>
  <si>
    <t>tr|A0A2H4U655|A0A2H4U655_METSM</t>
  </si>
  <si>
    <t>tr|A5UJC5|A5UJC5_METS3, tr|B9AD52|B9AD52_METSM, tr|D2ZRI4|D2ZRI4_METSM, tr|R7PSB3|R7PSB3_METSM</t>
  </si>
  <si>
    <t>EF-hand domain-containing protein</t>
  </si>
  <si>
    <t>BK798_03675</t>
  </si>
  <si>
    <t>A0A2H4U646_METSM</t>
  </si>
  <si>
    <t>A0A2H4U646</t>
  </si>
  <si>
    <t>tr|A0A2H4U646|A0A2H4U646_METSM</t>
  </si>
  <si>
    <t>tr|A5UJA6|A5UJA6_METS3, tr|R7PVS9|R7PVS9_METSM</t>
  </si>
  <si>
    <t>A0A2H4U643_METSM</t>
  </si>
  <si>
    <t>A0A2H4U643</t>
  </si>
  <si>
    <t>tr|A0A2H4U643|A0A2H4U643_METSM</t>
  </si>
  <si>
    <t>tr|A5UJA9|A5UJA9_METS3, tr|B9AD68|B9AD68_METSM, tr|R7PSD1|R7PSD1_METSM</t>
  </si>
  <si>
    <t>CoB--CoM heterodisulfide reductase iron-sulfur subunit A</t>
  </si>
  <si>
    <t>BK798_03745</t>
  </si>
  <si>
    <t>A0A2H4U638_METSM</t>
  </si>
  <si>
    <t>A0A2H4U638</t>
  </si>
  <si>
    <t>tr|A0A2H4U638|A0A2H4U638_METSM</t>
  </si>
  <si>
    <t>tr|A5UJC4|A5UJC4_METS3, tr|D2ZRI3|D2ZRI3_METSM, tr|R7PUL6|R7PUL6_METSM</t>
  </si>
  <si>
    <t>DNase</t>
  </si>
  <si>
    <t>BK798_03680</t>
  </si>
  <si>
    <t>A0A2H4U636_METSM</t>
  </si>
  <si>
    <t>A0A2H4U636</t>
  </si>
  <si>
    <t>tr|A0A2H4U636|A0A2H4U636_METSM</t>
  </si>
  <si>
    <t>GO:0051604</t>
  </si>
  <si>
    <t>GO:protein maturation</t>
  </si>
  <si>
    <t>HypA</t>
  </si>
  <si>
    <t>PF01155.18</t>
  </si>
  <si>
    <t>tr|B9AD42|B9AD42_METSM, tr|D2ZRJ4|D2ZRJ4_METSM</t>
  </si>
  <si>
    <t>Hydrogenase maturation factor HypA</t>
  </si>
  <si>
    <t>hypA</t>
  </si>
  <si>
    <t>A0A2H4U633_METSM</t>
  </si>
  <si>
    <t>A0A2H4U633</t>
  </si>
  <si>
    <t>tr|A0A2H4U633|A0A2H4U633_METSM</t>
  </si>
  <si>
    <t>Prenyltransf</t>
  </si>
  <si>
    <t>PF01255.18</t>
  </si>
  <si>
    <t>tr|A5UJC3|A5UJC3_METS3, tr|B9AD54|B9AD54_METSM, tr|D2ZRI2|D2ZRI2_METSM, tr|R7PTX5|R7PTX5_METSM</t>
  </si>
  <si>
    <t>Tritrans,polycis-undecaprenyl-diphosphate synthase (geranylgeranyl-diphosphate specific)</t>
  </si>
  <si>
    <t>uppS</t>
  </si>
  <si>
    <t>A0A2H4U629_METSM</t>
  </si>
  <si>
    <t>A0A2H4U629</t>
  </si>
  <si>
    <t>tr|A0A2H4U629|A0A2H4U629_METSM</t>
  </si>
  <si>
    <t>Peptidase_M42</t>
  </si>
  <si>
    <t>PF05343.13</t>
  </si>
  <si>
    <t>tr|A5UJG1|A5UJG1_METS3, tr|B9AD18|B9AD18_METSM, tr|D2ZRL8|D2ZRL8_METSM, tr|R7PUI1|R7PUI1_METSM</t>
  </si>
  <si>
    <t>Peptidase M42</t>
  </si>
  <si>
    <t>BK798_03500</t>
  </si>
  <si>
    <t>A0A2H4U627_METSM</t>
  </si>
  <si>
    <t>A0A2H4U627</t>
  </si>
  <si>
    <t>tr|A0A2H4U627|A0A2H4U627_METSM</t>
  </si>
  <si>
    <t>DUF1890</t>
  </si>
  <si>
    <t>PF09001.10</t>
  </si>
  <si>
    <t>tr|A5UJD1|A5UJD1_METS3, tr|B9AD46|B9AD46_METSM, tr|D2ZRJ0|D2ZRJ0_METSM, tr|R7PWA2|R7PWA2_METSM</t>
  </si>
  <si>
    <t>DUF1890 domain-containing protein</t>
  </si>
  <si>
    <t>BK798_03645</t>
  </si>
  <si>
    <t>A0A2H4U618_METSM</t>
  </si>
  <si>
    <t>A0A2H4U618</t>
  </si>
  <si>
    <t>tr|A0A2H4U618|A0A2H4U618_METSM</t>
  </si>
  <si>
    <t>UvrD-helicase</t>
  </si>
  <si>
    <t>PF00580.20</t>
  </si>
  <si>
    <t>tr|A5UJE0|A5UJE0_METS3, tr|B9AD39|B9AD39_METSM, tr|D2ZRJ7|D2ZRJ7_METSM, tr|R7PTV8|R7PTV8_METSM</t>
  </si>
  <si>
    <t>DNA 3'-5' helicase</t>
  </si>
  <si>
    <t>BK798_03605</t>
  </si>
  <si>
    <t>A0A2H4U611_METSM</t>
  </si>
  <si>
    <t>A0A2H4U611</t>
  </si>
  <si>
    <t>tr|A0A2H4U611|A0A2H4U611_METSM</t>
  </si>
  <si>
    <t>NTP_transf_3</t>
  </si>
  <si>
    <t>PF12804.6</t>
  </si>
  <si>
    <t>tr|A5UJE3|A5UJE3_METS3, tr|B9AD36|B9AD36_METSM, tr|D2ZRK0|D2ZRK0_METSM, tr|R7PW92|R7PW92_METSM</t>
  </si>
  <si>
    <t>Molybdopterin-guanine dinucleotide biosynthesis protein MobA</t>
  </si>
  <si>
    <t>BK798_03590</t>
  </si>
  <si>
    <t>A0A2H4U608_METSM</t>
  </si>
  <si>
    <t>A0A2H4U608</t>
  </si>
  <si>
    <t>tr|A0A2H4U608|A0A2H4U608_METSM</t>
  </si>
  <si>
    <t>Homoserine_dh</t>
  </si>
  <si>
    <t>PF00742.18</t>
  </si>
  <si>
    <t>tr|A5UJI1|A5UJI1_METS3, tr|B9ACZ7|B9ACZ7_METSM, tr|D2ZRN9|D2ZRN9_METSM, tr|R7PTS2|R7PTS2_METSM</t>
  </si>
  <si>
    <t>homoserine dehydrogenase</t>
  </si>
  <si>
    <t>BK798_03395</t>
  </si>
  <si>
    <t>A0A2H4U604_METSM</t>
  </si>
  <si>
    <t>A0A2H4U604</t>
  </si>
  <si>
    <t>tr|A0A2H4U604|A0A2H4U604_METSM</t>
  </si>
  <si>
    <t>GO:0006221</t>
  </si>
  <si>
    <t>GO:pyrimidine nucleotide biosynthetic process</t>
  </si>
  <si>
    <t>GO:0003883</t>
  </si>
  <si>
    <t>GO:CTP synthase activity</t>
  </si>
  <si>
    <t>CTP_synth_N</t>
  </si>
  <si>
    <t>PF06418.13</t>
  </si>
  <si>
    <t>tr|A5UJH4|A5UJH4_METS3, tr|B9AD04|B9AD04_METSM, tr|D2ZRN2|D2ZRN2_METSM, tr|R7PVL8|R7PVL8_METSM</t>
  </si>
  <si>
    <t>CTP synthase</t>
  </si>
  <si>
    <t>pyrG</t>
  </si>
  <si>
    <t>A0A2H4U5Y7_METSM</t>
  </si>
  <si>
    <t>A0A2H4U5Y7</t>
  </si>
  <si>
    <t>tr|A0A2H4U5Y7|A0A2H4U5Y7_METSM</t>
  </si>
  <si>
    <t>tr|A5UJH0|A5UJH0_METS3, tr|B9AD09|B9AD09_METSM, tr|R7PTT0|R7PTT0_METSM</t>
  </si>
  <si>
    <t>BK798_03455</t>
  </si>
  <si>
    <t>A0A2H4U5Y4_METSM</t>
  </si>
  <si>
    <t>A0A2H4U5Y4</t>
  </si>
  <si>
    <t>tr|A0A2H4U5Y4|A0A2H4U5Y4_METSM</t>
  </si>
  <si>
    <t>Rubredoxin</t>
  </si>
  <si>
    <t>PF00301.19</t>
  </si>
  <si>
    <t>tr|A5UJL4|A5UJL4_METS3, tr|B9ACX0|B9ACX0_METSM, tr|D2ZRR6|D2ZRR6_METSM, tr|R7PUB6|R7PUB6_METSM</t>
  </si>
  <si>
    <t>BK798_03290</t>
  </si>
  <si>
    <t>A0A2H4U5Y3_METSM</t>
  </si>
  <si>
    <t>A0A2H4U5Y3</t>
  </si>
  <si>
    <t>tr|A0A2H4U5Y3|A0A2H4U5Y3_METSM</t>
  </si>
  <si>
    <t>O-acetylhomoserine aminocarboxypropyltransferase</t>
  </si>
  <si>
    <t>BK798_03355</t>
  </si>
  <si>
    <t>A0A2H4U5Y0_METSM</t>
  </si>
  <si>
    <t>A0A2H4U5Y0</t>
  </si>
  <si>
    <t>tr|A0A2H4U5Y0|A0A2H4U5Y0_METSM</t>
  </si>
  <si>
    <t>GO:0006796</t>
  </si>
  <si>
    <t>GO:phosphate-containing compound metabolic process</t>
  </si>
  <si>
    <t>GO:0004427</t>
  </si>
  <si>
    <t>GO:inorganic diphosphate phosphatase activity</t>
  </si>
  <si>
    <t>Pyrophosphatase</t>
  </si>
  <si>
    <t>PF00719.18</t>
  </si>
  <si>
    <t>tr|B9ACV9|B9ACV9_METSM, tr|D2ZRS7|D2ZRS7_METSM, tr|R7PTM8|R7PTM8_METSM</t>
  </si>
  <si>
    <t>Inorganic pyrophosphatase</t>
  </si>
  <si>
    <t>ppa</t>
  </si>
  <si>
    <t>A0A2H4U5X8_METSM</t>
  </si>
  <si>
    <t>A0A2H4U5X8</t>
  </si>
  <si>
    <t>tr|A0A2H4U5X8|A0A2H4U5X8_METSM</t>
  </si>
  <si>
    <t>SHS2_Rpb7-N</t>
  </si>
  <si>
    <t>PF03876.16</t>
  </si>
  <si>
    <t>tr|A5UJM4|A5UJM4_METS3, tr|B9ACW0|B9ACW0_METSM, tr|D2ZRS6|D2ZRS6_METSM, tr|R7PUC6|R7PUC6_METSM</t>
  </si>
  <si>
    <t>DNA-directed RNA polymerase subunit Rpo7</t>
  </si>
  <si>
    <t>rpo7</t>
  </si>
  <si>
    <t>A0A2H4U5X6_METSM</t>
  </si>
  <si>
    <t>A0A2H4U5X6</t>
  </si>
  <si>
    <t>tr|A0A2H4U5X6|A0A2H4U5X6_METSM</t>
  </si>
  <si>
    <t>tr|A5UJK9|A5UJK9_METS3, tr|B9ACX6|B9ACX6_METSM, tr|D2ZRR0|D2ZRR0_METSM, tr|R7PUB2|R7PUB2_METSM</t>
  </si>
  <si>
    <t>Putative snRNP Sm-like protein</t>
  </si>
  <si>
    <t>BK798_03315</t>
  </si>
  <si>
    <t>A0A2H4U5X4_METSM</t>
  </si>
  <si>
    <t>A0A2H4U5X4</t>
  </si>
  <si>
    <t>tr|A0A2H4U5X4|A0A2H4U5X4_METSM</t>
  </si>
  <si>
    <t>DUF134</t>
  </si>
  <si>
    <t>PF02001.15</t>
  </si>
  <si>
    <t>tr|A5UJN4|A5UJN4_METS3, tr|B9ACV0|B9ACV0_METSM, tr|D2ZRT6|D2ZRT6_METSM, tr|R7PUD6|R7PUD6_METSM</t>
  </si>
  <si>
    <t>DNA-binding protein</t>
  </si>
  <si>
    <t>BK798_03190</t>
  </si>
  <si>
    <t>A0A2H4U5X2_METSM</t>
  </si>
  <si>
    <t>A0A2H4U5X2</t>
  </si>
  <si>
    <t>tr|A0A2H4U5X2|A0A2H4U5X2_METSM</t>
  </si>
  <si>
    <t>tr|B9ACZ1|B9ACZ1_METSM</t>
  </si>
  <si>
    <t>BK798_03370</t>
  </si>
  <si>
    <t>A0A2H4U5W4_METSM</t>
  </si>
  <si>
    <t>A0A2H4U5W4</t>
  </si>
  <si>
    <t>tr|A0A2H4U5W4|A0A2H4U5W4_METSM</t>
  </si>
  <si>
    <t>Cysteine protease</t>
  </si>
  <si>
    <t>BK798_03135</t>
  </si>
  <si>
    <t>A0A2H4U5W1_METSM</t>
  </si>
  <si>
    <t>A0A2H4U5W1</t>
  </si>
  <si>
    <t>tr|A0A2H4U5W1|A0A2H4U5W1_METSM</t>
  </si>
  <si>
    <t>tr|B9ACS9|B9ACS9_METSM, tr|D2ZRV8|D2ZRV8_METSM, tr|R7PVJ5|R7PVJ5_METSM</t>
  </si>
  <si>
    <t>BK798_03090</t>
  </si>
  <si>
    <t>A0A2H4U5V3_METSM</t>
  </si>
  <si>
    <t>A0A2H4U5V3</t>
  </si>
  <si>
    <t>tr|A0A2H4U5V3|A0A2H4U5V3_METSM</t>
  </si>
  <si>
    <t>tr|A5UJL8|A5UJL8_METS3, tr|B9ACW6|B9ACW6_METSM, tr|D2ZRS0|D2ZRS0_METSM, tr|R7PS18|R7PS18_METSM</t>
  </si>
  <si>
    <t>BK798_03270</t>
  </si>
  <si>
    <t>A0A2H4U5V2_METSM</t>
  </si>
  <si>
    <t>A0A2H4U5V2</t>
  </si>
  <si>
    <t>tr|A0A2H4U5V2|A0A2H4U5V2_METSM</t>
  </si>
  <si>
    <t>Ribosomal_S27</t>
  </si>
  <si>
    <t>PF01599.18</t>
  </si>
  <si>
    <t>tr|A5UJM0|A5UJM0_METS3, tr|B9ACW4|B9ACW4_METSM, tr|D2ZRS2|D2ZRS2_METSM, tr|R7PTM4|R7PTM4_METSM</t>
  </si>
  <si>
    <t>Small ribosomal subunit protein eS31</t>
  </si>
  <si>
    <t>rps27ae</t>
  </si>
  <si>
    <t>A0A2H4U5U8_METSM</t>
  </si>
  <si>
    <t>A0A2H4U5U8</t>
  </si>
  <si>
    <t>tr|A0A2H4U5U8|A0A2H4U5U8_METSM</t>
  </si>
  <si>
    <t>tr|A5UJP0|A5UJP0_METS3, tr|B9ACU5|B9ACU5_METSM, tr|D2ZRU2|D2ZRU2_METSM, tr|R7PTP2|R7PTP2_METSM</t>
  </si>
  <si>
    <t>BK798_03165</t>
  </si>
  <si>
    <t>A0A2H4U5U6_METSM</t>
  </si>
  <si>
    <t>A0A2H4U5U6</t>
  </si>
  <si>
    <t>tr|A0A2H4U5U6|A0A2H4U5U6_METSM</t>
  </si>
  <si>
    <t>eIF2_C</t>
  </si>
  <si>
    <t>PF09173.10</t>
  </si>
  <si>
    <t>tr|A5UJM7|A5UJM7_METS3, tr|B9ACV7|B9ACV7_METSM, tr|D2ZRS9|D2ZRS9_METSM, tr|R7PW07|R7PW07_METSM</t>
  </si>
  <si>
    <t>Translation initiation factor 2 subunit gamma</t>
  </si>
  <si>
    <t>eif2g</t>
  </si>
  <si>
    <t>A0A2H4U5U3_METSM</t>
  </si>
  <si>
    <t>A0A2H4U5U3</t>
  </si>
  <si>
    <t>tr|A0A2H4U5U3|A0A2H4U5U3_METSM</t>
  </si>
  <si>
    <t>tr|A5UJN7|A5UJN7_METS3, tr|B9ACU7|B9ACU7_METSM, tr|R7PW16|R7PW16_METSM</t>
  </si>
  <si>
    <t>DUF202 domain-containing protein</t>
  </si>
  <si>
    <t>BK798_03175</t>
  </si>
  <si>
    <t>A0A2H4U5T3_METSM</t>
  </si>
  <si>
    <t>A0A2H4U5T3</t>
  </si>
  <si>
    <t>tr|A0A2H4U5T3|A0A2H4U5T3_METSM</t>
  </si>
  <si>
    <t>zinc_ribbon_2</t>
  </si>
  <si>
    <t>PF13240.5</t>
  </si>
  <si>
    <t>tr|A5UJS7|A5UJS7_METS3, tr|B9ACQ7|B9ACQ7_METSM, tr|D2ZRY0|D2ZRY0_METSM, tr|R7PVD1|R7PVD1_METSM</t>
  </si>
  <si>
    <t>BK798_02990</t>
  </si>
  <si>
    <t>A0A2H4U5T0_METSM</t>
  </si>
  <si>
    <t>A0A2H4U5T0</t>
  </si>
  <si>
    <t>tr|A0A2H4U5T0|A0A2H4U5T0_METSM</t>
  </si>
  <si>
    <t>GO:0015936</t>
  </si>
  <si>
    <t>GO:coenzyme A metabolic process</t>
  </si>
  <si>
    <t>GO:0004420</t>
  </si>
  <si>
    <t>GO:hydroxymethylglutaryl-CoA reductase (NADPH) activity</t>
  </si>
  <si>
    <t>HMG-CoA_red</t>
  </si>
  <si>
    <t>PF00368.17</t>
  </si>
  <si>
    <t>tr|A5UJQ4|A5UJQ4_METS3, tr|R7PUF0|R7PUF0_METSM</t>
  </si>
  <si>
    <t>3-hydroxy-3-methylglutaryl coenzyme A reductase</t>
  </si>
  <si>
    <t>BK798_03100</t>
  </si>
  <si>
    <t>A0A2H4U5S5_METSM</t>
  </si>
  <si>
    <t>A0A2H4U5S5</t>
  </si>
  <si>
    <t>tr|A0A2H4U5S5|A0A2H4U5S5_METSM</t>
  </si>
  <si>
    <t>CoA_binding</t>
  </si>
  <si>
    <t>PF02629.18</t>
  </si>
  <si>
    <t>tr|A5UJQ5|A5UJQ5_METS3, tr|B9ACT0|B9ACT0_METSM</t>
  </si>
  <si>
    <t>Succinate--CoA ligase [ADP-forming] subunit alpha</t>
  </si>
  <si>
    <t>sucD</t>
  </si>
  <si>
    <t>A0A2H4U5R8_METSM</t>
  </si>
  <si>
    <t>A0A2H4U5R8</t>
  </si>
  <si>
    <t>tr|A0A2H4U5R8|A0A2H4U5R8_METSM</t>
  </si>
  <si>
    <t>tr|B9ACS2|B9ACS2_METSM, tr|D2ZRW5|D2ZRW5_METSM, tr|R7PWW8|R7PWW8_METSM</t>
  </si>
  <si>
    <t>Flavin prenyltransferase UbiX</t>
  </si>
  <si>
    <t>ubiX</t>
  </si>
  <si>
    <t>A0A2H4U5R4_METSM</t>
  </si>
  <si>
    <t>A0A2H4U5R4</t>
  </si>
  <si>
    <t>tr|A0A2H4U5R4|A0A2H4U5R4_METSM</t>
  </si>
  <si>
    <t>HD</t>
  </si>
  <si>
    <t>PF01966.21</t>
  </si>
  <si>
    <t>tr|A5UJR3|A5UJR3_METS3, tr|B9ACS3|B9ACS3_METSM, tr|R7PXK0|R7PXK0_METSM</t>
  </si>
  <si>
    <t>Phosphodiesterase</t>
  </si>
  <si>
    <t>BK798_03060</t>
  </si>
  <si>
    <t>A0A2H4U5R2_METSM</t>
  </si>
  <si>
    <t>A0A2H4U5R2</t>
  </si>
  <si>
    <t>tr|A0A2H4U5R2|A0A2H4U5R2_METSM</t>
  </si>
  <si>
    <t>GO:0006808</t>
  </si>
  <si>
    <t>GO:regulation of nitrogen utilization</t>
  </si>
  <si>
    <t>GO:0030234</t>
  </si>
  <si>
    <t>GO:enzyme regulator activity</t>
  </si>
  <si>
    <t>P-II</t>
  </si>
  <si>
    <t>PF00543.21</t>
  </si>
  <si>
    <t>tr|A5UJR0|A5UJR0_METS3</t>
  </si>
  <si>
    <t>BK798_03075</t>
  </si>
  <si>
    <t>A0A2H4U5Q9_METSM</t>
  </si>
  <si>
    <t>A0A2H4U5Q9</t>
  </si>
  <si>
    <t>tr|A0A2H4U5Q9|A0A2H4U5Q9_METSM</t>
  </si>
  <si>
    <t>tr|A5UJU2|A5UJU2_METS3, tr|B9ACN5|B9ACN5_METSM, tr|D2ZRZ5|D2ZRZ5_METSM, tr|R7PR11|R7PR11_METSM</t>
  </si>
  <si>
    <t>BK798_02880</t>
  </si>
  <si>
    <t>A0A2H4U5Q7_METSM</t>
  </si>
  <si>
    <t>A0A2H4U5Q7</t>
  </si>
  <si>
    <t>tr|A0A2H4U5Q7|A0A2H4U5Q7_METSM</t>
  </si>
  <si>
    <t>GO:0008033</t>
  </si>
  <si>
    <t>GO:tRNA processing</t>
  </si>
  <si>
    <t>RNase_P_p30</t>
  </si>
  <si>
    <t>PF01876.15</t>
  </si>
  <si>
    <t>tr|A5UJS4|A5UJS4_METS3, tr|B9ACR0|B9ACR0_METSM, tr|D2ZRX7|D2ZRX7_METSM, tr|R7PWY4|R7PWY4_METSM</t>
  </si>
  <si>
    <t>Ribonuclease P protein component 3</t>
  </si>
  <si>
    <t>rnp3</t>
  </si>
  <si>
    <t>A0A2H4U5Q1_METSM</t>
  </si>
  <si>
    <t>A0A2H4U5Q1</t>
  </si>
  <si>
    <t>tr|A0A2H4U5Q1|A0A2H4U5Q1_METSM</t>
  </si>
  <si>
    <t>HTH_45</t>
  </si>
  <si>
    <t>PF14947.5</t>
  </si>
  <si>
    <t>tr|A5UJT2|A5UJT2_METS3, tr|B9ACP4|B9ACP4_METSM, tr|D2ZRY6|D2ZRY6_METSM, tr|R7PVD6|R7PVD6_METSM</t>
  </si>
  <si>
    <t>BK798_02925</t>
  </si>
  <si>
    <t>A0A2H4U5N9_METSM</t>
  </si>
  <si>
    <t>A0A2H4U5N9</t>
  </si>
  <si>
    <t>tr|A0A2H4U5N9|A0A2H4U5N9_METSM</t>
  </si>
  <si>
    <t>GO:0009052</t>
  </si>
  <si>
    <t>GO:pentose-phosphate shunt, non-oxidative branch</t>
  </si>
  <si>
    <t>GO:0004751</t>
  </si>
  <si>
    <t>GO:ribose-5-phosphate isomerase activity</t>
  </si>
  <si>
    <t>Rib_5-P_isom_A</t>
  </si>
  <si>
    <t>PF06026.13</t>
  </si>
  <si>
    <t>tr|A5UJW1|A5UJW1_METS3, tr|B9ACK8|B9ACK8_METSM, tr|D2ZS15|D2ZS15_METSM, tr|R7PUE7|R7PUE7_METSM</t>
  </si>
  <si>
    <t>Ribose-5-phosphate isomerase A</t>
  </si>
  <si>
    <t>rpiA</t>
  </si>
  <si>
    <t>A0A2H4U5N8_METSM</t>
  </si>
  <si>
    <t>A0A2H4U5N8</t>
  </si>
  <si>
    <t>tr|A0A2H4U5N8|A0A2H4U5N8_METSM</t>
  </si>
  <si>
    <t>tr|B9ACN2|B9ACN2_METSM, tr|R7PUG1|R7PUG1_METSM</t>
  </si>
  <si>
    <t>A0A2H4U5M9_METSM</t>
  </si>
  <si>
    <t>A0A2H4U5M9</t>
  </si>
  <si>
    <t>tr|A0A2H4U5M9|A0A2H4U5M9_METSM</t>
  </si>
  <si>
    <t>tr|B9ACP0|B9ACP0_METSM, tr|D2ZRZ0|D2ZRZ0_METSM, tr|R7PZ95|R7PZ95_METSM</t>
  </si>
  <si>
    <t>CR-type domain-containing protein</t>
  </si>
  <si>
    <t>BK798_02905</t>
  </si>
  <si>
    <t>A0A2H4U5M7_METSM</t>
  </si>
  <si>
    <t>A0A2H4U5M7</t>
  </si>
  <si>
    <t>tr|A0A2H4U5M7|A0A2H4U5M7_METSM</t>
  </si>
  <si>
    <t>tr|B9ACP3|B9ACP3_METSM, tr|D2ZRY7|D2ZRY7_METSM, tr|R7PXM1|R7PXM1_METSM</t>
  </si>
  <si>
    <t>BK798_02920</t>
  </si>
  <si>
    <t>A0A2H4U5M3_METSM</t>
  </si>
  <si>
    <t>A0A2H4U5M3</t>
  </si>
  <si>
    <t>tr|A0A2H4U5M3|A0A2H4U5M3_METSM</t>
  </si>
  <si>
    <t>tr|B9ACN3|B9ACN3_METSM, tr|R7PUZ2|R7PUZ2_METSM</t>
  </si>
  <si>
    <t>BK798_02870</t>
  </si>
  <si>
    <t>A0A2H4U5L6_METSM</t>
  </si>
  <si>
    <t>A0A2H4U5L6</t>
  </si>
  <si>
    <t>tr|A0A2H4U5L6|A0A2H4U5L6_METSM</t>
  </si>
  <si>
    <t>tr|A5UJU6|A5UJU6_METS3, tr|B9ACN1|B9ACN1_METSM, tr|D2ZRZ9|D2ZRZ9_METSM, tr|R7PSM1|R7PSM1_METSM</t>
  </si>
  <si>
    <t>BK798_02855</t>
  </si>
  <si>
    <t>A0A2H4U5L3_METSM</t>
  </si>
  <si>
    <t>A0A2H4U5L3</t>
  </si>
  <si>
    <t>tr|A0A2H4U5L3|A0A2H4U5L3_METSM</t>
  </si>
  <si>
    <t>tr|B9ACM9|B9ACM9_METSM, tr|D2ZS01|D2ZS01_METSM, tr|R7PQZ9|R7PQZ9_METSM</t>
  </si>
  <si>
    <t>Cysteine synthase A</t>
  </si>
  <si>
    <t>BK798_02845</t>
  </si>
  <si>
    <t>A0A2H4U5L1_METSM</t>
  </si>
  <si>
    <t>A0A2H4U5L1</t>
  </si>
  <si>
    <t>tr|A0A2H4U5L1|A0A2H4U5L1_METSM</t>
  </si>
  <si>
    <t>Fer4_21</t>
  </si>
  <si>
    <t>PF14697.5</t>
  </si>
  <si>
    <t>tr|A5UJY8|A5UJY8_METS3, tr|B9ACG6|B9ACG6_METSM, tr|D2ZS62|D2ZS62_METSM, tr|R7PZD2|R7PZD2_METSM</t>
  </si>
  <si>
    <t>BK798_02520</t>
  </si>
  <si>
    <t>A0A2H4U5J6_METSM</t>
  </si>
  <si>
    <t>A0A2H4U5J6</t>
  </si>
  <si>
    <t>tr|A0A2H4U5J6|A0A2H4U5J6_METSM</t>
  </si>
  <si>
    <t>GO:0051920</t>
  </si>
  <si>
    <t>GO:peroxiredoxin activity</t>
  </si>
  <si>
    <t>CMD</t>
  </si>
  <si>
    <t>PF02627.19</t>
  </si>
  <si>
    <t>tr|D2ZS27|D2ZS27_METSM, tr|R7PT65|R7PT65_METSM</t>
  </si>
  <si>
    <t>Carboxymuconolactone decarboxylase-like domain-containing protein</t>
  </si>
  <si>
    <t>BK798_02695</t>
  </si>
  <si>
    <t>A0A2H4U5I9_METSM</t>
  </si>
  <si>
    <t>A0A2H4U5I9</t>
  </si>
  <si>
    <t>tr|A0A2H4U5I9|A0A2H4U5I9_METSM</t>
  </si>
  <si>
    <t>tr|A5UJX0|A5UJX0_METS3, tr|B9ACJ9|B9ACJ9_METSM, tr|D2ZS24|D2ZS24_METSM, tr|R7PUW8|R7PUW8_METSM</t>
  </si>
  <si>
    <t>Cation transporter</t>
  </si>
  <si>
    <t>BK798_02710</t>
  </si>
  <si>
    <t>A0A2H4U5I6_METSM</t>
  </si>
  <si>
    <t>A0A2H4U5I6</t>
  </si>
  <si>
    <t>tr|A0A2H4U5I6|A0A2H4U5I6_METSM</t>
  </si>
  <si>
    <t>Nickel ABC transporter substrate-binding protein</t>
  </si>
  <si>
    <t>BK798_02575</t>
  </si>
  <si>
    <t>A0A2H4U5I3_METSM</t>
  </si>
  <si>
    <t>A0A2H4U5I3</t>
  </si>
  <si>
    <t>tr|A0A2H4U5I3|A0A2H4U5I3_METSM</t>
  </si>
  <si>
    <t>tr|A5UJY3|A5UJY3_METS3, tr|B9ACH1|B9ACH1_METSM, tr|D2ZS57|D2ZS57_METSM, tr|R7PZD8|R7PZD8_METSM</t>
  </si>
  <si>
    <t>BK798_02545</t>
  </si>
  <si>
    <t>A0A2H4U5I2_METSM</t>
  </si>
  <si>
    <t>A0A2H4U5I2</t>
  </si>
  <si>
    <t>tr|A0A2H4U5I2|A0A2H4U5I2_METSM</t>
  </si>
  <si>
    <t>tr|A5UJY2|A5UJY2_METS3, tr|B9ACH2|B9ACH2_METSM, tr|D2ZS56|D2ZS56_METSM</t>
  </si>
  <si>
    <t>BK798_02550</t>
  </si>
  <si>
    <t>A0A2H4U5H9_METSM</t>
  </si>
  <si>
    <t>A0A2H4U5H9</t>
  </si>
  <si>
    <t>tr|A0A2H4U5H9|A0A2H4U5H9_METSM</t>
  </si>
  <si>
    <t>DUF3795</t>
  </si>
  <si>
    <t>PF12675.6</t>
  </si>
  <si>
    <t>tr|A5UJX6|A5UJX6_METS3, tr|B9ACH9|B9ACH9_METSM, tr|D2ZS49|D2ZS49_METSM, tr|R7PXS3|R7PXS3_METSM</t>
  </si>
  <si>
    <t>DUF3795 domain-containing protein</t>
  </si>
  <si>
    <t>BK798_02580</t>
  </si>
  <si>
    <t>A0A2H4U5G8_METSM</t>
  </si>
  <si>
    <t>A0A2H4U5G8</t>
  </si>
  <si>
    <t>tr|A0A2H4U5G8|A0A2H4U5G8_METSM</t>
  </si>
  <si>
    <t>tr|A5UK17|A5UK17_METS3, tr|B9ACD8|B9ACD8_METSM, tr|D2ZS90|D2ZS90_METSM, tr|R7PZA5|R7PZA5_METSM</t>
  </si>
  <si>
    <t>Thioredoxin-disulfide reductase</t>
  </si>
  <si>
    <t>BK798_02385</t>
  </si>
  <si>
    <t>A0A2H4U5G2_METSM</t>
  </si>
  <si>
    <t>A0A2H4U5G2</t>
  </si>
  <si>
    <t>tr|A0A2H4U5G2|A0A2H4U5G2_METSM</t>
  </si>
  <si>
    <t>tr|A5UK02|A5UK02_METS3, tr|B9ACF2|B9ACF2_METSM, tr|D2ZS76|D2ZS76_METSM, tr|R7PVG3|R7PVG3_METSM</t>
  </si>
  <si>
    <t>Energy-converting hydrogenase A, subunit B</t>
  </si>
  <si>
    <t>BK798_02450</t>
  </si>
  <si>
    <t>A0A2H4U5G1_METSM</t>
  </si>
  <si>
    <t>A0A2H4U5G1</t>
  </si>
  <si>
    <t>tr|A0A2H4U5G1|A0A2H4U5G1_METSM</t>
  </si>
  <si>
    <t>tr|A5UJY9|A5UJY9_METS3, tr|B9ACG5|B9ACG5_METSM, tr|D2ZS63|D2ZS63_METSM, tr|R7PYY7|R7PYY7_METSM</t>
  </si>
  <si>
    <t>NADH-quinone oxidoreductase subunit D domain-containing protein</t>
  </si>
  <si>
    <t>BK798_02515</t>
  </si>
  <si>
    <t>A0A2H4U5F9_METSM</t>
  </si>
  <si>
    <t>A0A2H4U5F9</t>
  </si>
  <si>
    <t>tr|A0A2H4U5F9|A0A2H4U5F9_METSM</t>
  </si>
  <si>
    <t>tr|A5UK46|A5UK46_METS3, tr|B9AH63|B9AH63_METSM, tr|D2ZMF8|D2ZMF8_METSM, tr|R7PVL7|R7PVL7_METSM</t>
  </si>
  <si>
    <t>Tributyrin esterase</t>
  </si>
  <si>
    <t>BK798_02225</t>
  </si>
  <si>
    <t>A0A2H4U5F7_METSM</t>
  </si>
  <si>
    <t>A0A2H4U5F7</t>
  </si>
  <si>
    <t>tr|A0A2H4U5F7|A0A2H4U5F7_METSM</t>
  </si>
  <si>
    <t>tr|A5UJY6|A5UJY6_METS3, tr|B9ACG8|B9ACG8_METSM, tr|D2ZS60|D2ZS60_METSM</t>
  </si>
  <si>
    <t>Energy-converting hydrogenase A, subunit R</t>
  </si>
  <si>
    <t>BK798_02530</t>
  </si>
  <si>
    <t>A0A2H4U5F6_METSM</t>
  </si>
  <si>
    <t>A0A2H4U5F6</t>
  </si>
  <si>
    <t>tr|A0A2H4U5F6|A0A2H4U5F6_METSM</t>
  </si>
  <si>
    <t>tr|A5UK21|A5UK21_METS3</t>
  </si>
  <si>
    <t>BK798_02370</t>
  </si>
  <si>
    <t>A0A2H4U5F5_METSM</t>
  </si>
  <si>
    <t>A0A2H4U5F5</t>
  </si>
  <si>
    <t>tr|A0A2H4U5F5|A0A2H4U5F5_METSM</t>
  </si>
  <si>
    <t>bPH_2</t>
  </si>
  <si>
    <t>PF03703.13</t>
  </si>
  <si>
    <t>tr|B9AH79|B9AH79_METSM</t>
  </si>
  <si>
    <t>DUF304 domain-containing protein</t>
  </si>
  <si>
    <t>BK798_02315</t>
  </si>
  <si>
    <t>A0A2H4U5F2_METSM</t>
  </si>
  <si>
    <t>A0A2H4U5F2</t>
  </si>
  <si>
    <t>tr|A0A2H4U5F2|A0A2H4U5F2_METSM</t>
  </si>
  <si>
    <t>tr|A5UK45|A5UK45_METS3, tr|B9AH64|B9AH64_METSM, tr|D2ZMF7|D2ZMF7_METSM, tr|R7PXG5|R7PXG5_METSM</t>
  </si>
  <si>
    <t>Archaeal glutamate synthase [NADPH]</t>
  </si>
  <si>
    <t>BK798_02230</t>
  </si>
  <si>
    <t>A0A2H4U5E8_METSM</t>
  </si>
  <si>
    <t>A0A2H4U5E8</t>
  </si>
  <si>
    <t>tr|A0A2H4U5E8|A0A2H4U5E8_METSM</t>
  </si>
  <si>
    <t>tr|A5UK34|A5UK34_METS3, tr|B9AH75|B9AH75_METSM, tr|D2ZMG6|D2ZMG6_METSM, tr|R7PVM5|R7PVM5_METSM</t>
  </si>
  <si>
    <t>BK798_02295</t>
  </si>
  <si>
    <t>A0A2H4U5E7_METSM</t>
  </si>
  <si>
    <t>A0A2H4U5E7</t>
  </si>
  <si>
    <t>tr|A0A2H4U5E7|A0A2H4U5E7_METSM</t>
  </si>
  <si>
    <t>tr|A5UK07|A5UK07_METS3, tr|D2ZS81|D2ZS81_METSM, tr|R7PVF7|R7PVF7_METSM</t>
  </si>
  <si>
    <t>Acetyl-CoA synthetase</t>
  </si>
  <si>
    <t>BK798_02425</t>
  </si>
  <si>
    <t>A0A2H4U5E3_METSM</t>
  </si>
  <si>
    <t>A0A2H4U5E3</t>
  </si>
  <si>
    <t>tr|A0A2H4U5E3|A0A2H4U5E3_METSM</t>
  </si>
  <si>
    <t>NikR_C</t>
  </si>
  <si>
    <t>PF08753.10</t>
  </si>
  <si>
    <t>tr|A5UK41|A5UK41_METS3, tr|B9AH68|B9AH68_METSM, tr|D2ZMH3|D2ZMH3_METSM, tr|R7PT86|R7PT86_METSM</t>
  </si>
  <si>
    <t>Putative nickel-responsive regulator</t>
  </si>
  <si>
    <t>BK798_02260</t>
  </si>
  <si>
    <t>A0A2H4U5E2_METSM</t>
  </si>
  <si>
    <t>A0A2H4U5E2</t>
  </si>
  <si>
    <t>tr|A0A2H4U5E2|A0A2H4U5E2_METSM</t>
  </si>
  <si>
    <t>tr|A5UK09|A5UK09_METS3, tr|B9ACE5|B9ACE5_METSM, tr|D2ZS83|D2ZS83_METSM, tr|R7PYW6|R7PYW6_METSM</t>
  </si>
  <si>
    <t>3-methyl-2-oxobutanoate dehydrogenase subunit VorB</t>
  </si>
  <si>
    <t>BK798_02415</t>
  </si>
  <si>
    <t>A0A2H4U5E1_METSM</t>
  </si>
  <si>
    <t>A0A2H4U5E1</t>
  </si>
  <si>
    <t>tr|A0A2H4U5E1|A0A2H4U5E1_METSM</t>
  </si>
  <si>
    <t>CGI-121</t>
  </si>
  <si>
    <t>PF08617.9</t>
  </si>
  <si>
    <t>KEOPS complex subunit Cgi121</t>
  </si>
  <si>
    <t>BK798_02350</t>
  </si>
  <si>
    <t>A0A2H4U5D8_METSM</t>
  </si>
  <si>
    <t>A0A2H4U5D8</t>
  </si>
  <si>
    <t>tr|A0A2H4U5D8|A0A2H4U5D8_METSM</t>
  </si>
  <si>
    <t>tr|A5UK55|A5UK55_METS3, tr|B9AH54|B9AH54_METSM, tr|R7PXF6|R7PXF6_METSM</t>
  </si>
  <si>
    <t>BK798_02180</t>
  </si>
  <si>
    <t>A0A2H4U5D4_METSM</t>
  </si>
  <si>
    <t>A0A2H4U5D4</t>
  </si>
  <si>
    <t>tr|A0A2H4U5D4|A0A2H4U5D4_METSM</t>
  </si>
  <si>
    <t>GO:0006177</t>
  </si>
  <si>
    <t>GO:GMP biosynthetic process</t>
  </si>
  <si>
    <t>GO:0006164</t>
  </si>
  <si>
    <t>GO:purine nucleotide biosynthetic process</t>
  </si>
  <si>
    <t>GO:0003922</t>
  </si>
  <si>
    <t>GO:GMP synthase (glutamine-hydrolyzing) activity</t>
  </si>
  <si>
    <t>GMP_synt_C</t>
  </si>
  <si>
    <t>PF00958.21</t>
  </si>
  <si>
    <t>tr|A5UK22|A5UK22_METS3, tr|D2ZS94|D2ZS94_METSM, tr|R7PVE7|R7PVE7_METSM</t>
  </si>
  <si>
    <t>GMP synthase [glutamine-hydrolyzing] subunit B</t>
  </si>
  <si>
    <t>guaAB</t>
  </si>
  <si>
    <t>A0A2H4U5C8_METSM</t>
  </si>
  <si>
    <t>A0A2H4U5C8</t>
  </si>
  <si>
    <t>tr|A0A2H4U5C8|A0A2H4U5C8_METSM</t>
  </si>
  <si>
    <t>tr|A5UK35|A5UK35_METS3, tr|B9AH74|B9AH74_METSM</t>
  </si>
  <si>
    <t>SAF domain-containing protein</t>
  </si>
  <si>
    <t>BK798_02290</t>
  </si>
  <si>
    <t>A0A2H4U5B9_METSM</t>
  </si>
  <si>
    <t>A0A2H4U5B9</t>
  </si>
  <si>
    <t>tr|A0A2H4U5B9|A0A2H4U5B9_METSM</t>
  </si>
  <si>
    <t>Metallophos_2</t>
  </si>
  <si>
    <t>PF12850.6</t>
  </si>
  <si>
    <t>tr|A5UK60|A5UK60_METS3, tr|B9AH48|B9AH48_METSM, tr|D2ZMI6|D2ZMI6_METSM, tr|R7PVJ8|R7PVJ8_METSM</t>
  </si>
  <si>
    <t>Phosphohydrolase</t>
  </si>
  <si>
    <t>BK798_02155</t>
  </si>
  <si>
    <t>A0A2H4U5B7_METSM</t>
  </si>
  <si>
    <t>A0A2H4U5B7</t>
  </si>
  <si>
    <t>tr|A0A2H4U5B7|A0A2H4U5B7_METSM</t>
  </si>
  <si>
    <t>RNase_Zc3h12a</t>
  </si>
  <si>
    <t>PF11977.7</t>
  </si>
  <si>
    <t>tr|A5UK59|A5UK59_METS3, tr|B9AH49|B9AH49_METSM, tr|D2ZMI5|D2ZMI5_METSM, tr|R7PXF1|R7PXF1_METSM</t>
  </si>
  <si>
    <t>Zc3h12a-like ribonuclease</t>
  </si>
  <si>
    <t>BK798_02160</t>
  </si>
  <si>
    <t>A0A2H4U5A3_METSM</t>
  </si>
  <si>
    <t>A0A2H4U5A3</t>
  </si>
  <si>
    <t>tr|A0A2H4U5A3|A0A2H4U5A3_METSM</t>
  </si>
  <si>
    <t>NAC</t>
  </si>
  <si>
    <t>PF01849.17</t>
  </si>
  <si>
    <t>tr|A5UK61|A5UK61_METS3, tr|B9AH47|B9AH47_METSM, tr|D2ZMI7|D2ZMI7_METSM, tr|R7PW95|R7PW95_METSM</t>
  </si>
  <si>
    <t>Nascent polypeptide-associated complex protein</t>
  </si>
  <si>
    <t>nac</t>
  </si>
  <si>
    <t>A0A2H4U5A2_METSM</t>
  </si>
  <si>
    <t>A0A2H4U5A2</t>
  </si>
  <si>
    <t>tr|A0A2H4U5A2|A0A2H4U5A2_METSM</t>
  </si>
  <si>
    <t>GO:0006396</t>
  </si>
  <si>
    <t>GO:RNA processing</t>
  </si>
  <si>
    <t>GO:0008173</t>
  </si>
  <si>
    <t>GO:RNA methyltransferase activity</t>
  </si>
  <si>
    <t>SpoU_methylase</t>
  </si>
  <si>
    <t>PF00588.18</t>
  </si>
  <si>
    <t>tr|A5UK71|A5UK71_METS3, tr|D2ZMJ7|D2ZMJ7_METSM, tr|R7PTY9|R7PTY9_METSM</t>
  </si>
  <si>
    <t>RNA methyltransferase</t>
  </si>
  <si>
    <t>BK798_02100</t>
  </si>
  <si>
    <t>A0A2H4U5A1_METSM</t>
  </si>
  <si>
    <t>A0A2H4U5A1</t>
  </si>
  <si>
    <t>tr|A0A2H4U5A1|A0A2H4U5A1_METSM</t>
  </si>
  <si>
    <t>tr|A5UK68|A5UK68_METS3, tr|B9AH40|B9AH40_METSM, tr|D2ZMJ4|D2ZMJ4_METSM, tr|R7PXE0|R7PXE0_METSM</t>
  </si>
  <si>
    <t>Indolepyruvate oxidoreductase subunit IorB</t>
  </si>
  <si>
    <t>BK798_02115</t>
  </si>
  <si>
    <t>A0A2H4U593_METSM</t>
  </si>
  <si>
    <t>A0A2H4U593</t>
  </si>
  <si>
    <t>tr|A0A2H4U593|A0A2H4U593_METSM</t>
  </si>
  <si>
    <t>tr|A5UK64|A5UK64_METS3, tr|B9AH44|B9AH44_METSM, tr|D2ZMJ0|D2ZMJ0_METSM, tr|R7PVJ2|R7PVJ2_METSM</t>
  </si>
  <si>
    <t>Phenylacetate--CoA ligase</t>
  </si>
  <si>
    <t>BK798_02135</t>
  </si>
  <si>
    <t>A0A2H4U589_METSM</t>
  </si>
  <si>
    <t>A0A2H4U589</t>
  </si>
  <si>
    <t>tr|A0A2H4U589|A0A2H4U589_METSM</t>
  </si>
  <si>
    <t>ATP-dependent carboligase</t>
  </si>
  <si>
    <t>BK798_01915</t>
  </si>
  <si>
    <t>A0A2H4U582_METSM</t>
  </si>
  <si>
    <t>A0A2H4U582</t>
  </si>
  <si>
    <t>tr|A0A2H4U582|A0A2H4U582_METSM</t>
  </si>
  <si>
    <t>DUF1611</t>
  </si>
  <si>
    <t>PF07755.10</t>
  </si>
  <si>
    <t>tr|A5UK84|A5UK84_METS3, tr|B9AH26|B9AH26_METSM, tr|D2ZMK9|D2ZMK9_METSM, tr|R7PXC3|R7PXC3_METSM</t>
  </si>
  <si>
    <t>DUF1611 domain-containing protein</t>
  </si>
  <si>
    <t>BK798_02045</t>
  </si>
  <si>
    <t>A0A2H4U579_METSM</t>
  </si>
  <si>
    <t>A0A2H4U579</t>
  </si>
  <si>
    <t>tr|A0A2H4U579|A0A2H4U579_METSM</t>
  </si>
  <si>
    <t>tr|A5UK87|A5UK87_METS3, tr|B9AH23|B9AH23_METSM, tr|D2ZML2|D2ZML2_METSM</t>
  </si>
  <si>
    <t>BK798_02030</t>
  </si>
  <si>
    <t>A0A2H4U578_METSM</t>
  </si>
  <si>
    <t>A0A2H4U578</t>
  </si>
  <si>
    <t>tr|A0A2H4U578|A0A2H4U578_METSM</t>
  </si>
  <si>
    <t>GO:0015074</t>
  </si>
  <si>
    <t>GO:DNA integration</t>
  </si>
  <si>
    <t>GO:0006310</t>
  </si>
  <si>
    <t>GO:DNA recombination</t>
  </si>
  <si>
    <t>Phage_integrase</t>
  </si>
  <si>
    <t>PF00589.21</t>
  </si>
  <si>
    <t>tr|A5UKA5|A5UKA5_METS3, tr|B9AH02|B9AH02_METSM, tr|D2ZMN2|D2ZMN2_METSM, tr|R7PX98|R7PX98_METSM</t>
  </si>
  <si>
    <t>Tyrosine recombinase XerA</t>
  </si>
  <si>
    <t>xerA</t>
  </si>
  <si>
    <t>A0A2H4U576_METSM</t>
  </si>
  <si>
    <t>A0A2H4U576</t>
  </si>
  <si>
    <t>tr|A0A2H4U576|A0A2H4U576_METSM</t>
  </si>
  <si>
    <t>TM1586_NiRdase</t>
  </si>
  <si>
    <t>PF14512.5</t>
  </si>
  <si>
    <t>tr|A5UKC2|A5UKC2_METS3, tr|B9AGY6|B9AGY6_METSM, tr|D2ZMP8|D2ZMP8_METSM, tr|R7PW32|R7PW32_METSM</t>
  </si>
  <si>
    <t>BK798_01850</t>
  </si>
  <si>
    <t>A0A2H4U574_METSM</t>
  </si>
  <si>
    <t>A0A2H4U574</t>
  </si>
  <si>
    <t>tr|A0A2H4U574|A0A2H4U574_METSM</t>
  </si>
  <si>
    <t>tr|R7PXB7|R7PXB7_METSM</t>
  </si>
  <si>
    <t>BK798_02020</t>
  </si>
  <si>
    <t>A0A2H4U572_METSM</t>
  </si>
  <si>
    <t>A0A2H4U572</t>
  </si>
  <si>
    <t>tr|A0A2H4U572|A0A2H4U572_METSM</t>
  </si>
  <si>
    <t>RraA-like</t>
  </si>
  <si>
    <t>PF03737.14</t>
  </si>
  <si>
    <t>tr|A5UKA3|A5UKA3_METS3, tr|B9AH04|B9AH04_METSM, tr|D2ZMN0|D2ZMN0_METSM, tr|R7PTV4|R7PTV4_METSM</t>
  </si>
  <si>
    <t>Dimethylmenaquinone methyltransferase</t>
  </si>
  <si>
    <t>BK798_01945</t>
  </si>
  <si>
    <t>A0A2H4U568_METSM</t>
  </si>
  <si>
    <t>A0A2H4U568</t>
  </si>
  <si>
    <t>tr|A0A2H4U568|A0A2H4U568_METSM</t>
  </si>
  <si>
    <t>GO:0042254</t>
  </si>
  <si>
    <t>GO:ribosome biogenesis</t>
  </si>
  <si>
    <t>Gar1</t>
  </si>
  <si>
    <t>PF04410.13</t>
  </si>
  <si>
    <t>tr|A5UKA2|A5UKA2_METS3, tr|B9AH05|B9AH05_METSM, tr|D2ZMM9|D2ZMM9_METSM, tr|R7PW52|R7PW52_METSM</t>
  </si>
  <si>
    <t>H/ACA RNA-protein complex component Gar1</t>
  </si>
  <si>
    <t>BK798_01950</t>
  </si>
  <si>
    <t>A0A2H4U564_METSM</t>
  </si>
  <si>
    <t>A0A2H4U564</t>
  </si>
  <si>
    <t>tr|A0A2H4U564|A0A2H4U564_METSM</t>
  </si>
  <si>
    <t>MmgE_PrpD</t>
  </si>
  <si>
    <t>PF03972.13</t>
  </si>
  <si>
    <t>tr|A5UKC6|A5UKC6_METS3, tr|D2ZMQ2|D2ZMQ2_METSM, tr|R7PVC9|R7PVC9_METSM</t>
  </si>
  <si>
    <t>2-methylcitrate dehydratase</t>
  </si>
  <si>
    <t>BK798_01830</t>
  </si>
  <si>
    <t>A0A2H4U560_METSM</t>
  </si>
  <si>
    <t>A0A2H4U560</t>
  </si>
  <si>
    <t>tr|A0A2H4U560|A0A2H4U560_METSM</t>
  </si>
  <si>
    <t>GO:0034220</t>
  </si>
  <si>
    <t>GO:monoatomic ion transmembrane transport</t>
  </si>
  <si>
    <t>GO:0046961</t>
  </si>
  <si>
    <t>GO:proton-transporting ATPase activity, rotational mechanism</t>
  </si>
  <si>
    <t>ATP-synt_F</t>
  </si>
  <si>
    <t>PF01990.16</t>
  </si>
  <si>
    <t>tr|A5UKB3|A5UKB3_METS3, tr|B9AGZ5|B9AGZ5_METSM, tr|D2ZMN9|D2ZMN9_METSM, tr|R7PTU1|R7PTU1_METSM</t>
  </si>
  <si>
    <t>V-type ATP synthase subunit F</t>
  </si>
  <si>
    <t>atpF</t>
  </si>
  <si>
    <t>A0A2H4U552_METSM</t>
  </si>
  <si>
    <t>A0A2H4U552</t>
  </si>
  <si>
    <t>tr|A0A2H4U552|A0A2H4U552_METSM</t>
  </si>
  <si>
    <t>tr|A5UKC0|A5UKC0_METS3, tr|B9AGY8|B9AGY8_METSM, tr|D2ZMP6|D2ZMP6_METSM, tr|R7PX82|R7PX82_METSM</t>
  </si>
  <si>
    <t>BK798_01860</t>
  </si>
  <si>
    <t>A0A2H4U550_METSM</t>
  </si>
  <si>
    <t>A0A2H4U550</t>
  </si>
  <si>
    <t>tr|A0A2H4U550|A0A2H4U550_METSM</t>
  </si>
  <si>
    <t>tr|A5UKB8|A5UKB8_METS3, tr|B9AGZ0|B9AGZ0_METSM, tr|D2ZMP4|D2ZMP4_METSM, tr|R7PTT8|R7PTT8_METSM</t>
  </si>
  <si>
    <t>V-type ATP synthase subunit H</t>
  </si>
  <si>
    <t>BK798_01870</t>
  </si>
  <si>
    <t>A0A2H4U548_METSM</t>
  </si>
  <si>
    <t>A0A2H4U548</t>
  </si>
  <si>
    <t>tr|A0A2H4U548|A0A2H4U548_METSM</t>
  </si>
  <si>
    <t>2-Hacid_dh_C</t>
  </si>
  <si>
    <t>PF02826.18</t>
  </si>
  <si>
    <t>tr|B9AGX4|B9AGX4_METSM, tr|D2ZMR0|D2ZMR0_METSM, tr|R7PXM9|R7PXM9_METSM</t>
  </si>
  <si>
    <t>D-3-phosphoglycerate dehydrogenase</t>
  </si>
  <si>
    <t>BK798_01790</t>
  </si>
  <si>
    <t>A0A2H4U541_METSM</t>
  </si>
  <si>
    <t>A0A2H4U541</t>
  </si>
  <si>
    <t>tr|A0A2H4U541|A0A2H4U541_METSM</t>
  </si>
  <si>
    <t>GO:0006099</t>
  </si>
  <si>
    <t>GO:tricarboxylic acid cycle</t>
  </si>
  <si>
    <t>GO:0046912</t>
  </si>
  <si>
    <t>GO:acyltransferase activity, acyl groups converted into alkyl on transfer</t>
  </si>
  <si>
    <t>Citrate_synt</t>
  </si>
  <si>
    <t>PF00285.20</t>
  </si>
  <si>
    <t>tr|A5UKC3|A5UKC3_METS3, tr|B9AGY5|B9AGY5_METSM, tr|D2ZMP9|D2ZMP9_METSM</t>
  </si>
  <si>
    <t>Citryl-CoA lyase</t>
  </si>
  <si>
    <t>BK798_01845</t>
  </si>
  <si>
    <t>A0A2H4U539_METSM</t>
  </si>
  <si>
    <t>A0A2H4U539</t>
  </si>
  <si>
    <t>tr|A0A2H4U539|A0A2H4U539_METSM</t>
  </si>
  <si>
    <t>GO:0008193</t>
  </si>
  <si>
    <t>GO:tRNA guanylyltransferase activity</t>
  </si>
  <si>
    <t>Thg1</t>
  </si>
  <si>
    <t>PF04446.11</t>
  </si>
  <si>
    <t>tr|B9AGW9|B9AGW9_METSM, tr|D2ZMR7|D2ZMR7_METSM, tr|R7PTR9|R7PTR9_METSM</t>
  </si>
  <si>
    <t>tRNA(His) guanylyltransferase</t>
  </si>
  <si>
    <t>BK798_01775</t>
  </si>
  <si>
    <t>A0A2H4U535_METSM</t>
  </si>
  <si>
    <t>A0A2H4U535</t>
  </si>
  <si>
    <t>tr|A0A2H4U535|A0A2H4U535_METSM</t>
  </si>
  <si>
    <t>tr|A5UKC5|A5UKC5_METS3, tr|B9AGY3|B9AGY3_METSM, tr|D2ZMQ1|D2ZMQ1_METSM</t>
  </si>
  <si>
    <t>Peptidase</t>
  </si>
  <si>
    <t>BK798_01835</t>
  </si>
  <si>
    <t>A0A2H4U533_METSM</t>
  </si>
  <si>
    <t>A0A2H4U533</t>
  </si>
  <si>
    <t>tr|A0A2H4U533|A0A2H4U533_METSM</t>
  </si>
  <si>
    <t>YbjQ_1</t>
  </si>
  <si>
    <t>PF01906.16</t>
  </si>
  <si>
    <t>tr|A5UKD3|A5UKD3_METS3, tr|B9AGX5|B9AGX5_METSM, tr|D2ZMQ9|D2ZMQ9_METSM, tr|R7PTS4|R7PTS4_METSM</t>
  </si>
  <si>
    <t>UPF0145 protein BK798_01795</t>
  </si>
  <si>
    <t>BK798_01795</t>
  </si>
  <si>
    <t>A0A2H4U531_METSM</t>
  </si>
  <si>
    <t>A0A2H4U531</t>
  </si>
  <si>
    <t>tr|A0A2H4U531|A0A2H4U531_METSM</t>
  </si>
  <si>
    <t>BK798_01710</t>
  </si>
  <si>
    <t>A0A2H4U523_METSM</t>
  </si>
  <si>
    <t>A0A2H4U523</t>
  </si>
  <si>
    <t>tr|A0A2H4U523|A0A2H4U523_METSM</t>
  </si>
  <si>
    <t>tr|A5UKG1|A5UKG1_METS3, tr|B9AGV1|B9AGV1_METSM, tr|D2ZMT4|D2ZMT4_METSM, tr|R7PX46|R7PX46_METSM</t>
  </si>
  <si>
    <t>BK798_01690</t>
  </si>
  <si>
    <t>A0A2H4U522_METSM</t>
  </si>
  <si>
    <t>A0A2H4U522</t>
  </si>
  <si>
    <t>tr|A0A2H4U522|A0A2H4U522_METSM</t>
  </si>
  <si>
    <t>tr|A5UKG9|A5UKG9_METS3, tr|B9AGU3|B9AGU3_METSM, tr|D2ZMU2|D2ZMU2_METSM</t>
  </si>
  <si>
    <t>Ribonuclease Z</t>
  </si>
  <si>
    <t>rnz</t>
  </si>
  <si>
    <t>A0A2H4U521_METSM</t>
  </si>
  <si>
    <t>A0A2H4U521</t>
  </si>
  <si>
    <t>tr|A0A2H4U521|A0A2H4U521_METSM</t>
  </si>
  <si>
    <t>tr|B9AGV2|B9AGV2_METSM, tr|D2ZMT3|D2ZMT3_METSM, tr|R7PXK8|R7PXK8_METSM</t>
  </si>
  <si>
    <t>BK798_01695</t>
  </si>
  <si>
    <t>A0A2H4U518_METSM</t>
  </si>
  <si>
    <t>A0A2H4U518</t>
  </si>
  <si>
    <t>tr|A0A2H4U518|A0A2H4U518_METSM</t>
  </si>
  <si>
    <t>tr|A5UKG2|A5UKG2_METS3, tr|B9AGV0|B9AGV0_METSM, tr|D2ZMT5|D2ZMT5_METSM, tr|R7PV98|R7PV98_METSM</t>
  </si>
  <si>
    <t>Universal stress protein UspA</t>
  </si>
  <si>
    <t>BK798_01685</t>
  </si>
  <si>
    <t>A0A2H4U516_METSM</t>
  </si>
  <si>
    <t>A0A2H4U516</t>
  </si>
  <si>
    <t>tr|A0A2H4U516|A0A2H4U516_METSM</t>
  </si>
  <si>
    <t>tr|A5UKH6|A5UKH6_METS3, tr|R7PX30|R7PX30_METSM</t>
  </si>
  <si>
    <t>BK798_01615</t>
  </si>
  <si>
    <t>A0A2H4U512_METSM</t>
  </si>
  <si>
    <t>A0A2H4U512</t>
  </si>
  <si>
    <t>tr|A0A2H4U512|A0A2H4U512_METSM</t>
  </si>
  <si>
    <t>GO:0004519</t>
  </si>
  <si>
    <t>GO:endonuclease activity</t>
  </si>
  <si>
    <t>NucS</t>
  </si>
  <si>
    <t>PF01939.15</t>
  </si>
  <si>
    <t>tr|A5UKH4|A5UKH4_METS3, tr|B9AGT8|B9AGT8_METSM, tr|D2ZMU7|D2ZMU7_METSM</t>
  </si>
  <si>
    <t>Endonuclease NucS</t>
  </si>
  <si>
    <t>nucS</t>
  </si>
  <si>
    <t>A0A2H4U508_METSM</t>
  </si>
  <si>
    <t>A0A2H4U508</t>
  </si>
  <si>
    <t>tr|A0A2H4U508|A0A2H4U508_METSM</t>
  </si>
  <si>
    <t>GO:0006807</t>
  </si>
  <si>
    <t>GO:nitrogen compound metabolic process</t>
  </si>
  <si>
    <t>CN_hydrolase</t>
  </si>
  <si>
    <t>PF00795.21</t>
  </si>
  <si>
    <t>tr|A5UKH7|A5UKH7_METS3, tr|B9AGT5|B9AGT5_METSM, tr|D2ZMV0|D2ZMV0_METSM, tr|R7PV83|R7PV83_METSM</t>
  </si>
  <si>
    <t>Carbon-nitrogen hydrolase</t>
  </si>
  <si>
    <t>BK798_01610</t>
  </si>
  <si>
    <t>A0A2H4U505_METSM</t>
  </si>
  <si>
    <t>A0A2H4U505</t>
  </si>
  <si>
    <t>tr|A0A2H4U505|A0A2H4U505_METSM</t>
  </si>
  <si>
    <t>GO:0051539</t>
  </si>
  <si>
    <t>GO:4 iron, 4 sulfur cluster binding</t>
  </si>
  <si>
    <t>GO:0008987</t>
  </si>
  <si>
    <t>GO:quinolinate synthetase A activity</t>
  </si>
  <si>
    <t>NadA</t>
  </si>
  <si>
    <t>PF02445.15</t>
  </si>
  <si>
    <t>Quinolinate synthase</t>
  </si>
  <si>
    <t>nadA</t>
  </si>
  <si>
    <t>A0A2H4U504_METSM</t>
  </si>
  <si>
    <t>A0A2H4U504</t>
  </si>
  <si>
    <t>tr|A0A2H4U504|A0A2H4U504_METSM</t>
  </si>
  <si>
    <t>tr|A5UKH5|A5UKH5_METS3, tr|B9AGT7|B9AGT7_METSM, tr|D2ZMU8|D2ZMU8_METSM, tr|R7PXJ3|R7PXJ3_METSM</t>
  </si>
  <si>
    <t>BK798_01620</t>
  </si>
  <si>
    <t>A0A2H4U502_METSM</t>
  </si>
  <si>
    <t>A0A2H4U502</t>
  </si>
  <si>
    <t>tr|A0A2H4U502|A0A2H4U502_METSM</t>
  </si>
  <si>
    <t>tr|A5UKI4|A5UKI4_METS3, tr|B9AGS8|B9AGS8_METSM, tr|D2ZMV7|D2ZMV7_METSM, tr|R7PTM6|R7PTM6_METSM</t>
  </si>
  <si>
    <t>Phosphoesterase</t>
  </si>
  <si>
    <t>BK798_01575</t>
  </si>
  <si>
    <t>A0A2H4U501_METSM</t>
  </si>
  <si>
    <t>A0A2H4U501</t>
  </si>
  <si>
    <t>tr|A0A2H4U501|A0A2H4U501_METSM</t>
  </si>
  <si>
    <t>Nmd3 N-terminal domain-containing protein</t>
  </si>
  <si>
    <t>BK798_01550</t>
  </si>
  <si>
    <t>A0A2H4U500_METSM</t>
  </si>
  <si>
    <t>A0A2H4U500</t>
  </si>
  <si>
    <t>tr|A0A2H4U500|A0A2H4U500_METSM</t>
  </si>
  <si>
    <t>DUF4445</t>
  </si>
  <si>
    <t>PF14574.5</t>
  </si>
  <si>
    <t>4Fe-4S ferredoxin</t>
  </si>
  <si>
    <t>BK798_01525</t>
  </si>
  <si>
    <t>A0A2H4U4Z6_METSM</t>
  </si>
  <si>
    <t>A0A2H4U4Z6</t>
  </si>
  <si>
    <t>tr|A0A2H4U4Z6|A0A2H4U4Z6_METSM</t>
  </si>
  <si>
    <t>GO:0031419</t>
  </si>
  <si>
    <t>GO:cobalamin binding</t>
  </si>
  <si>
    <t>B12-binding</t>
  </si>
  <si>
    <t>PF02310.18</t>
  </si>
  <si>
    <t>tr|B9AGR9|B9AGR9_METSM, tr|R7PVW4|R7PVW4_METSM</t>
  </si>
  <si>
    <t>Cobalamin-binding protein</t>
  </si>
  <si>
    <t>BK798_01530</t>
  </si>
  <si>
    <t>A0A2H4U4Y7_METSM</t>
  </si>
  <si>
    <t>A0A2H4U4Y7</t>
  </si>
  <si>
    <t>tr|A0A2H4U4Y7|A0A2H4U4Y7_METSM</t>
  </si>
  <si>
    <t>tr|A5UKK0|A5UKK0_METS3, tr|D2ZMX0|D2ZMX0_METSM, tr|R7PWZ8|R7PWZ8_METSM</t>
  </si>
  <si>
    <t>BK798_01495</t>
  </si>
  <si>
    <t>A0A2H4U4Y6_METSM</t>
  </si>
  <si>
    <t>A0A2H4U4Y6</t>
  </si>
  <si>
    <t>tr|A0A2H4U4Y6|A0A2H4U4Y6_METSM</t>
  </si>
  <si>
    <t>tr|A5UKJ1|A5UKJ1_METS3, tr|B9AGS1|B9AGS1_METSM, tr|D2ZMW4|D2ZMW4_METSM, tr|R7PX12|R7PX12_METSM</t>
  </si>
  <si>
    <t>BK798_01540</t>
  </si>
  <si>
    <t>A0A2H4U4Y5_METSM</t>
  </si>
  <si>
    <t>A0A2H4U4Y5</t>
  </si>
  <si>
    <t>tr|A0A2H4U4Y5|A0A2H4U4Y5_METSM</t>
  </si>
  <si>
    <t>ABC1</t>
  </si>
  <si>
    <t>PF03109.15</t>
  </si>
  <si>
    <t>tr|B9AGR0|B9AGR0_METSM, tr|D2ZMX2|D2ZMX2_METSM, tr|R7PVV3|R7PVV3_METSM</t>
  </si>
  <si>
    <t>ABC transporter</t>
  </si>
  <si>
    <t>BK798_01485</t>
  </si>
  <si>
    <t>A0A2H4U4X8_METSM</t>
  </si>
  <si>
    <t>A0A2H4U4X8</t>
  </si>
  <si>
    <t>tr|A0A2H4U4X8|A0A2H4U4X8_METSM</t>
  </si>
  <si>
    <t>GO:0016705</t>
  </si>
  <si>
    <t>GO:oxidoreductase activity, acting on paired donors, with incorporation or reduction of molecular oxygen</t>
  </si>
  <si>
    <t>Bac_luciferase</t>
  </si>
  <si>
    <t>PF00296.19</t>
  </si>
  <si>
    <t>tr|R7PUI7|R7PUI7_METSM</t>
  </si>
  <si>
    <t>5,10-methylenetetrahydromethanopterin reductase</t>
  </si>
  <si>
    <t>mer</t>
  </si>
  <si>
    <t>A0A2H4U4W7_METSM</t>
  </si>
  <si>
    <t>A0A2H4U4W7</t>
  </si>
  <si>
    <t>tr|A0A2H4U4W7|A0A2H4U4W7_METSM</t>
  </si>
  <si>
    <t>tr|A5UKN4|A5UKN4_METS3, tr|B9AGM5|B9AGM5_METSM, tr|D2ZN08|D2ZN08_METSM, tr|R7PUK1|R7PUK1_METSM</t>
  </si>
  <si>
    <t>pyruvate synthase</t>
  </si>
  <si>
    <t>BK798_01265</t>
  </si>
  <si>
    <t>A0A2H4U4W0_METSM</t>
  </si>
  <si>
    <t>A0A2H4U4W0</t>
  </si>
  <si>
    <t>tr|A0A2H4U4W0|A0A2H4U4W0_METSM</t>
  </si>
  <si>
    <t>tr|A5UKM5|A5UKM5_METS3</t>
  </si>
  <si>
    <t>6-phosphogluconate dehydrogenase</t>
  </si>
  <si>
    <t>BK798_01310</t>
  </si>
  <si>
    <t>A0A2H4U4V6_METSM</t>
  </si>
  <si>
    <t>A0A2H4U4V6</t>
  </si>
  <si>
    <t>tr|A0A2H4U4V6|A0A2H4U4V6_METSM</t>
  </si>
  <si>
    <t>DUF4346</t>
  </si>
  <si>
    <t>PF14251.5</t>
  </si>
  <si>
    <t>tr|A5UKN3|A5UKN3_METS3, tr|R7PSR6|R7PSR6_METSM</t>
  </si>
  <si>
    <t>Dihydropteroate synthase</t>
  </si>
  <si>
    <t>BK798_01270</t>
  </si>
  <si>
    <t>A0A2H4U4U9_METSM</t>
  </si>
  <si>
    <t>A0A2H4U4U9</t>
  </si>
  <si>
    <t>tr|A0A2H4U4U9|A0A2H4U4U9_METSM</t>
  </si>
  <si>
    <t>Fer4_11</t>
  </si>
  <si>
    <t>PF13247.5</t>
  </si>
  <si>
    <t>tr|A5UKN8|A5UKN8_METS3</t>
  </si>
  <si>
    <t>BK798_01245</t>
  </si>
  <si>
    <t>A0A2H4U4U4_METSM</t>
  </si>
  <si>
    <t>A0A2H4U4U4</t>
  </si>
  <si>
    <t>tr|A0A2H4U4U4|A0A2H4U4U4_METSM</t>
  </si>
  <si>
    <t>tr|A5UKN5|A5UKN5_METS3, tr|B9AGM4|B9AGM4_METSM, tr|D2ZN09|D2ZN09_METSM, tr|R7PV42|R7PV42_METSM</t>
  </si>
  <si>
    <t>Pyruvate synthase</t>
  </si>
  <si>
    <t>BK798_01260</t>
  </si>
  <si>
    <t>A0A2H4U4U2_METSM</t>
  </si>
  <si>
    <t>A0A2H4U4U2</t>
  </si>
  <si>
    <t>tr|A0A2H4U4U2|A0A2H4U4U2_METSM</t>
  </si>
  <si>
    <t>HMD</t>
  </si>
  <si>
    <t>PF03201.15</t>
  </si>
  <si>
    <t>tr|A5UKP9|A5UKP9_METS3, tr|B9AGL0|B9AGL0_METSM, tr|D2ZN23|D2ZN23_METSM, tr|R7PUM1|R7PUM1_METSM</t>
  </si>
  <si>
    <t>5,10-methenyltetrahydromethanopterin hydrogenase</t>
  </si>
  <si>
    <t>hmd</t>
  </si>
  <si>
    <t>A0A2H4U4U0_METSM</t>
  </si>
  <si>
    <t>A0A2H4U4U0</t>
  </si>
  <si>
    <t>tr|A0A2H4U4U0|A0A2H4U4U0_METSM</t>
  </si>
  <si>
    <t>TPP_enzyme_C</t>
  </si>
  <si>
    <t>PF02775.20</t>
  </si>
  <si>
    <t>tr|A5UKN7|A5UKN7_METS3, tr|B9AGM2|B9AGM2_METSM, tr|D2ZN11|D2ZN11_METSM, tr|R7PTF1|R7PTF1_METSM</t>
  </si>
  <si>
    <t>2-ketoisovalerate ferredoxin oxidoreductase</t>
  </si>
  <si>
    <t>BK798_01250</t>
  </si>
  <si>
    <t>A0A2H4U4T9_METSM</t>
  </si>
  <si>
    <t>A0A2H4U4T9</t>
  </si>
  <si>
    <t>tr|A0A2H4U4T9|A0A2H4U4T9_METSM</t>
  </si>
  <si>
    <t>tr|A5UKP1|A5UKP1_METS3, tr|B9AGL8|B9AGL8_METSM, tr|D2ZN15|D2ZN15_METSM, tr|R7PR58|R7PR58_METSM</t>
  </si>
  <si>
    <t>Phosphate-specific transport system accessory protein PhoU</t>
  </si>
  <si>
    <t>BK798_01230</t>
  </si>
  <si>
    <t>A0A2H4U4T6_METSM</t>
  </si>
  <si>
    <t>A0A2H4U4T6</t>
  </si>
  <si>
    <t>tr|A0A2H4U4T6|A0A2H4U4T6_METSM</t>
  </si>
  <si>
    <t>Fibrillarin_2</t>
  </si>
  <si>
    <t>PF10113.8</t>
  </si>
  <si>
    <t>tr|A5UKP8|A5UKP8_METS3, tr|B9AGL1|B9AGL1_METSM, tr|D2ZN22|D2ZN22_METSM</t>
  </si>
  <si>
    <t>5,10-methenyltetrahydromethanopterin hydrogenase cofactor biosynthesis protein HmdC</t>
  </si>
  <si>
    <t>BK798_01195</t>
  </si>
  <si>
    <t>A0A2H4U4T4_METSM</t>
  </si>
  <si>
    <t>A0A2H4U4T4</t>
  </si>
  <si>
    <t>tr|A0A2H4U4T4|A0A2H4U4T4_METSM</t>
  </si>
  <si>
    <t>PBP_like_2</t>
  </si>
  <si>
    <t>PF12849.6</t>
  </si>
  <si>
    <t>tr|A5UKP5|A5UKP5_METS3, tr|B9AGL4|B9AGL4_METSM, tr|D2ZN19|D2ZN19_METSM, tr|R7PV56|R7PV56_METSM</t>
  </si>
  <si>
    <t>Phosphate-binding protein</t>
  </si>
  <si>
    <t>BK798_01210</t>
  </si>
  <si>
    <t>A0A2H4U4T2_METSM</t>
  </si>
  <si>
    <t>A0A2H4U4T2</t>
  </si>
  <si>
    <t>tr|A0A2H4U4T2|A0A2H4U4T2_METSM</t>
  </si>
  <si>
    <t>DUF1188</t>
  </si>
  <si>
    <t>PF06690.10</t>
  </si>
  <si>
    <t>tr|A5UKQ2|A5UKQ2_METS3, tr|B9AGK7|B9AGK7_METSM, tr|D2ZN26|D2ZN26_METSM, tr|R7PTH0|R7PTH0_METSM</t>
  </si>
  <si>
    <t>Hmd co-occurring protein HcgC</t>
  </si>
  <si>
    <t>BK798_01175</t>
  </si>
  <si>
    <t>A0A2H4U4S9_METSM</t>
  </si>
  <si>
    <t>A0A2H4U4S9</t>
  </si>
  <si>
    <t>tr|A0A2H4U4S9|A0A2H4U4S9_METSM</t>
  </si>
  <si>
    <t>FeoB_N</t>
  </si>
  <si>
    <t>PF02421.17</t>
  </si>
  <si>
    <t>tr|A5UKR6|A5UKR6_METS3, tr|B9AGJ3|B9AGJ3_METSM, tr|D2ZN41|D2ZN41_METSM, tr|R7PR85|R7PR85_METSM</t>
  </si>
  <si>
    <t>Ferrous iron transport protein B</t>
  </si>
  <si>
    <t>BK798_01095</t>
  </si>
  <si>
    <t>A0A2H4U4S7_METSM</t>
  </si>
  <si>
    <t>A0A2H4U4S7</t>
  </si>
  <si>
    <t>tr|A0A2H4U4S7|A0A2H4U4S7_METSM</t>
  </si>
  <si>
    <t>tr|A5UKQ7|A5UKQ7_METS3, tr|B9AGK2|B9AGK2_METSM, tr|D2ZN31|D2ZN31_METSM, tr|R7PTH3|R7PTH3_METSM</t>
  </si>
  <si>
    <t>BK798_01140</t>
  </si>
  <si>
    <t>A0A2H4U4S2_METSM</t>
  </si>
  <si>
    <t>A0A2H4U4S2</t>
  </si>
  <si>
    <t>tr|A0A2H4U4S2|A0A2H4U4S2_METSM</t>
  </si>
  <si>
    <t>tr|D2ZN38|D2ZN38_METSM, tr|R7PSV0|R7PSV0_METSM</t>
  </si>
  <si>
    <t>BK798_01110</t>
  </si>
  <si>
    <t>A0A2H4U4R8_METSM</t>
  </si>
  <si>
    <t>A0A2H4U4R8</t>
  </si>
  <si>
    <t>tr|A0A2H4U4R8|A0A2H4U4R8_METSM</t>
  </si>
  <si>
    <t>tr|A5UKT1|A5UKT1_METS3, tr|B9AGH9|B9AGH9_METSM, tr|D2ZN54|D2ZN54_METSM, tr|R7PUQ8|R7PUQ8_METSM</t>
  </si>
  <si>
    <t>Delta 1-pyrroline-5-carboxylate synthetase</t>
  </si>
  <si>
    <t>BK798_01035</t>
  </si>
  <si>
    <t>A0A2H4U4R7_METSM</t>
  </si>
  <si>
    <t>A0A2H4U4R7</t>
  </si>
  <si>
    <t>tr|A0A2H4U4R7|A0A2H4U4R7_METSM</t>
  </si>
  <si>
    <t>tr|A5UKR9|A5UKR9_METS3, tr|B9AGJ0|B9AGJ0_METSM, tr|D2ZN44|D2ZN44_METSM, tr|R7PTI5|R7PTI5_METSM</t>
  </si>
  <si>
    <t>DUF4012 domain-containing protein</t>
  </si>
  <si>
    <t>BK798_01090</t>
  </si>
  <si>
    <t>A0A2H4U4R5_METSM</t>
  </si>
  <si>
    <t>A0A2H4U4R5</t>
  </si>
  <si>
    <t>tr|A0A2H4U4R5|A0A2H4U4R5_METSM</t>
  </si>
  <si>
    <t>tr|A5UKT4|A5UKT4_METS3, tr|B9AGH6|B9AGH6_METSM, tr|D2ZN57|D2ZN57_METSM, tr|R7PTK1|R7PTK1_METSM</t>
  </si>
  <si>
    <t>Ribosome biogenesis/translation initiation ATPase RLI</t>
  </si>
  <si>
    <t>BK798_01020</t>
  </si>
  <si>
    <t>A0A2H4U4R2_METSM</t>
  </si>
  <si>
    <t>A0A2H4U4R2</t>
  </si>
  <si>
    <t>tr|A0A2H4U4R2|A0A2H4U4R2_METSM</t>
  </si>
  <si>
    <t>tr|D2ZN45|D2ZN45_METSM, tr|R7PSV5|R7PSV5_METSM</t>
  </si>
  <si>
    <t>Multidrug ABC transporter ATP-binding protein</t>
  </si>
  <si>
    <t>BK798_01085</t>
  </si>
  <si>
    <t>A0A2H4U4Q7_METSM</t>
  </si>
  <si>
    <t>A0A2H4U4Q7</t>
  </si>
  <si>
    <t>tr|A0A2H4U4Q7|A0A2H4U4Q7_METSM</t>
  </si>
  <si>
    <t>tr|A5UKT3|A5UKT3_METS3, tr|B9AGH7|B9AGH7_METSM, tr|D2ZN56|D2ZN56_METSM, tr|R7PRA2|R7PRA2_METSM</t>
  </si>
  <si>
    <t>BK798_01025</t>
  </si>
  <si>
    <t>A0A2H4U4Q4_METSM</t>
  </si>
  <si>
    <t>A0A2H4U4Q4</t>
  </si>
  <si>
    <t>tr|A0A2H4U4Q4|A0A2H4U4Q4_METSM</t>
  </si>
  <si>
    <t>Spt5-NGN</t>
  </si>
  <si>
    <t>PF03439.12</t>
  </si>
  <si>
    <t>tr|A5UKV1|A5UKV1_METS3, tr|B9AGF9|B9AGF9_METSM, tr|D2ZN74|D2ZN74_METSM, tr|R7PUT3|R7PUT3_METSM</t>
  </si>
  <si>
    <t>Transcription elongation factor Spt5</t>
  </si>
  <si>
    <t>spt5</t>
  </si>
  <si>
    <t>A0A2H4U4Q2_METSM</t>
  </si>
  <si>
    <t>A0A2H4U4Q2</t>
  </si>
  <si>
    <t>tr|A0A2H4U4Q2|A0A2H4U4Q2_METSM</t>
  </si>
  <si>
    <t>DGC</t>
  </si>
  <si>
    <t>PF08859.10</t>
  </si>
  <si>
    <t>tr|A5UKT5|A5UKT5_METS3, tr|B9AGH5|B9AGH5_METSM, tr|D2ZN58|D2ZN58_METSM, tr|R7PSX1|R7PSX1_METSM</t>
  </si>
  <si>
    <t>BK798_01015</t>
  </si>
  <si>
    <t>A0A2H4U4Q0_METSM</t>
  </si>
  <si>
    <t>A0A2H4U4Q0</t>
  </si>
  <si>
    <t>tr|A0A2H4U4Q0|A0A2H4U4Q0_METSM</t>
  </si>
  <si>
    <t>tr|A5UKT7|A5UKT7_METS3, tr|B9AGH3|B9AGH3_METSM, tr|R7PVA1|R7PVA1_METSM</t>
  </si>
  <si>
    <t>Aspartate aminotransferase</t>
  </si>
  <si>
    <t>BK798_01005</t>
  </si>
  <si>
    <t>A0A2H4U4P8_METSM</t>
  </si>
  <si>
    <t>A0A2H4U4P8</t>
  </si>
  <si>
    <t>tr|A0A2H4U4P8|A0A2H4U4P8_METSM</t>
  </si>
  <si>
    <t>Ribosomal_60s</t>
  </si>
  <si>
    <t>PF00428.18</t>
  </si>
  <si>
    <t>tr|A5UKU7|A5UKU7_METS3, tr|B9AGG3|B9AGG3_METSM, tr|D2ZN70|D2ZN70_METSM, tr|R7PVB4|R7PVB4_METSM</t>
  </si>
  <si>
    <t>Large ribosomal subunit protein P1</t>
  </si>
  <si>
    <t>rpl12</t>
  </si>
  <si>
    <t>A0A2H4U4P4_METSM</t>
  </si>
  <si>
    <t>A0A2H4U4P4</t>
  </si>
  <si>
    <t>tr|A0A2H4U4P4|A0A2H4U4P4_METSM</t>
  </si>
  <si>
    <t>BK798_00975</t>
  </si>
  <si>
    <t>A0A2H4U4P3_METSM</t>
  </si>
  <si>
    <t>A0A2H4U4P3</t>
  </si>
  <si>
    <t>tr|A0A2H4U4P3|A0A2H4U4P3_METSM</t>
  </si>
  <si>
    <t>tr|A5UKV4|A5UKV4_METS3, tr|B9AGF6|B9AGF6_METSM, tr|D2ZN77|D2ZN77_METSM, tr|R7PVC7|R7PVC7_METSM</t>
  </si>
  <si>
    <t>Tetrahydromethanopterin S-methyltransferase subunit H</t>
  </si>
  <si>
    <t>BK798_00920</t>
  </si>
  <si>
    <t>A0A2H4U4P2_METSM</t>
  </si>
  <si>
    <t>A0A2H4U4P2</t>
  </si>
  <si>
    <t>tr|A0A2H4U4P2|A0A2H4U4P2_METSM</t>
  </si>
  <si>
    <t>tr|A5UKW2|A5UKW2_METS3, tr|B9AGE9|B9AGE9_METSM, tr|D2ZN84|D2ZN84_METSM, tr|R7PTN7|R7PTN7_METSM</t>
  </si>
  <si>
    <t>Amino acid-binding protein</t>
  </si>
  <si>
    <t>BK798_00880</t>
  </si>
  <si>
    <t>A0A2H4U4P1_METSM</t>
  </si>
  <si>
    <t>A0A2H4U4P1</t>
  </si>
  <si>
    <t>tr|A0A2H4U4P1|A0A2H4U4P1_METSM</t>
  </si>
  <si>
    <t>tr|B9AGG8|B9AGG8_METSM</t>
  </si>
  <si>
    <t>A0A2H4U4N9_METSM</t>
  </si>
  <si>
    <t>A0A2H4U4N9</t>
  </si>
  <si>
    <t>tr|A0A2H4U4N9|A0A2H4U4N9_METSM</t>
  </si>
  <si>
    <t>Tubulin</t>
  </si>
  <si>
    <t>PF00091.24</t>
  </si>
  <si>
    <t>tr|A5UKV3|A5UKV3_METS3, tr|B9AGF7|B9AGF7_METSM, tr|D2ZN76|D2ZN76_METSM, tr|R7PUT9|R7PUT9_METSM</t>
  </si>
  <si>
    <t>Cell division protein FtsZ</t>
  </si>
  <si>
    <t>ftsZ</t>
  </si>
  <si>
    <t>A0A2H4U4M7_METSM</t>
  </si>
  <si>
    <t>A0A2H4U4M7</t>
  </si>
  <si>
    <t>tr|A0A2H4U4M7|A0A2H4U4M7_METSM</t>
  </si>
  <si>
    <t>FeS_assembly_P</t>
  </si>
  <si>
    <t>PF01883.18</t>
  </si>
  <si>
    <t>tr|A5UKW1|A5UKW1_METS3, tr|B9AGF0|B9AGF0_METSM, tr|D2ZN83|D2ZN83_METSM, tr|R7PRD8|R7PRD8_METSM</t>
  </si>
  <si>
    <t>MIP18 family-like domain-containing protein</t>
  </si>
  <si>
    <t>BK798_00890</t>
  </si>
  <si>
    <t>A0A2H4U4M5_METSM</t>
  </si>
  <si>
    <t>A0A2H4U4M5</t>
  </si>
  <si>
    <t>tr|A0A2H4U4M5|A0A2H4U4M5_METSM</t>
  </si>
  <si>
    <t>PDH</t>
  </si>
  <si>
    <t>PF02153.16</t>
  </si>
  <si>
    <t>tr|A5UKW8|A5UKW8_METS3, tr|B9AGE3|B9AGE3_METSM, tr|D2ZN90|D2ZN90_METSM, tr|R7PT07|R7PT07_METSM</t>
  </si>
  <si>
    <t>Prephenate dehydrogenase</t>
  </si>
  <si>
    <t>BK798_00850</t>
  </si>
  <si>
    <t>A0A2H4U4M3_METSM</t>
  </si>
  <si>
    <t>A0A2H4U4M3</t>
  </si>
  <si>
    <t>tr|A0A2H4U4M3|A0A2H4U4M3_METSM</t>
  </si>
  <si>
    <t>GO:0005975</t>
  </si>
  <si>
    <t>GO:carbohydrate metabolic process</t>
  </si>
  <si>
    <t>GO:0016868</t>
  </si>
  <si>
    <t>GO:intramolecular phosphotransferase activity</t>
  </si>
  <si>
    <t>PGM_PMM_I</t>
  </si>
  <si>
    <t>PF02878.15</t>
  </si>
  <si>
    <t>tr|A5UKX5|A5UKX5_METS3, tr|B9AGD6|B9AGD6_METSM, tr|D2ZN98|D2ZN98_METSM, tr|R7PRF6|R7PRF6_METSM</t>
  </si>
  <si>
    <t>Phosphoglucosamine mutase</t>
  </si>
  <si>
    <t>BK798_00815</t>
  </si>
  <si>
    <t>A0A2H4U4M1_METSM</t>
  </si>
  <si>
    <t>A0A2H4U4M1</t>
  </si>
  <si>
    <t>tr|A0A2H4U4M1|A0A2H4U4M1_METSM</t>
  </si>
  <si>
    <t>tr|A5UKW9|A5UKW9_METS3</t>
  </si>
  <si>
    <t>BK798_00845</t>
  </si>
  <si>
    <t>A0A2H4U4M0_METSM</t>
  </si>
  <si>
    <t>A0A2H4U4M0</t>
  </si>
  <si>
    <t>tr|A0A2H4U4M0|A0A2H4U4M0_METSM</t>
  </si>
  <si>
    <t>tr|B9AGE7|B9AGE7_METSM, tr|D2ZN86|D2ZN86_METSM, tr|R7PUV1|R7PUV1_METSM</t>
  </si>
  <si>
    <t>BK798_00870</t>
  </si>
  <si>
    <t>A0A2H4U4L9_METSM</t>
  </si>
  <si>
    <t>A0A2H4U4L9</t>
  </si>
  <si>
    <t>tr|A0A2H4U4L9|A0A2H4U4L9_METSM</t>
  </si>
  <si>
    <t>TPR_11</t>
  </si>
  <si>
    <t>PF13414.5</t>
  </si>
  <si>
    <t>tr|A5UKX8|A5UKX8_METS3, tr|B9AGD3|B9AGD3_METSM, tr|R7PUY5|R7PUY5_METSM</t>
  </si>
  <si>
    <t>BK798_00800</t>
  </si>
  <si>
    <t>A0A2H4U4L6_METSM</t>
  </si>
  <si>
    <t>A0A2H4U4L6</t>
  </si>
  <si>
    <t>tr|A0A2H4U4L6|A0A2H4U4L6_METSM</t>
  </si>
  <si>
    <t>Nitro_FeMo-Co</t>
  </si>
  <si>
    <t>PF02579.16</t>
  </si>
  <si>
    <t>tr|A5UKZ0|A5UKZ0_METS3, tr|B9AGC2|B9AGC2_METSM, tr|D2ZNB2|D2ZNB2_METSM, tr|R7PTU7|R7PTU7_METSM</t>
  </si>
  <si>
    <t>Dinitrogenase iron-molybdenum cofactor biosynthesis protein</t>
  </si>
  <si>
    <t>BK798_00730</t>
  </si>
  <si>
    <t>A0A2H4U4L4_METSM</t>
  </si>
  <si>
    <t>A0A2H4U4L4</t>
  </si>
  <si>
    <t>tr|A0A2H4U4L4|A0A2H4U4L4_METSM</t>
  </si>
  <si>
    <t>GO:0009116</t>
  </si>
  <si>
    <t>GO:nucleoside metabolic process</t>
  </si>
  <si>
    <t>PNP_UDP_1</t>
  </si>
  <si>
    <t>PF01048.19</t>
  </si>
  <si>
    <t>tr|A5UKZ2|A5UKZ2_METS3, tr|D2ZNB4|D2ZNB4_METSM</t>
  </si>
  <si>
    <t>Probable S-methyl-5'-thioinosine phosphorylase</t>
  </si>
  <si>
    <t>BK798_00720</t>
  </si>
  <si>
    <t>A0A2H4U4L2_METSM</t>
  </si>
  <si>
    <t>A0A2H4U4L2</t>
  </si>
  <si>
    <t>tr|A0A2H4U4L2|A0A2H4U4L2_METSM</t>
  </si>
  <si>
    <t>tr|A5UKY1|A5UKY1_METS3, tr|B9AGD0|B9AGD0_METSM, tr|D2ZNA4|D2ZNA4_METSM, tr|R7PTT3|R7PTT3_METSM</t>
  </si>
  <si>
    <t>Gamma carbonic anhydrase family protein</t>
  </si>
  <si>
    <t>BK798_00785</t>
  </si>
  <si>
    <t>A0A2H4U4J8_METSM</t>
  </si>
  <si>
    <t>A0A2H4U4J8</t>
  </si>
  <si>
    <t>tr|A0A2H4U4J8|A0A2H4U4J8_METSM</t>
  </si>
  <si>
    <t>Archease</t>
  </si>
  <si>
    <t>PF01951.15</t>
  </si>
  <si>
    <t>tr|A5UKZ5|A5UKZ5_METS3, tr|B9AGB6|B9AGB6_METSM, tr|D2ZNB7|D2ZNB7_METSM, tr|R7PTV6|R7PTV6_METSM</t>
  </si>
  <si>
    <t>Protein archease</t>
  </si>
  <si>
    <t>BK798_00705</t>
  </si>
  <si>
    <t>A0A2H4U4J7_METSM</t>
  </si>
  <si>
    <t>A0A2H4U4J7</t>
  </si>
  <si>
    <t>tr|A0A2H4U4J7|A0A2H4U4J7_METSM</t>
  </si>
  <si>
    <t>tr|A5UKZ1|A5UKZ1_METS3, tr|B9AGC1|B9AGC1_METSM, tr|D2ZNB3|D2ZNB3_METSM, tr|R7PT57|R7PT57_METSM</t>
  </si>
  <si>
    <t>FMN reductase</t>
  </si>
  <si>
    <t>BK798_00725</t>
  </si>
  <si>
    <t>A0A2H4U4J3_METSM</t>
  </si>
  <si>
    <t>A0A2H4U4J3</t>
  </si>
  <si>
    <t>tr|A0A2H4U4J3|A0A2H4U4J3_METSM</t>
  </si>
  <si>
    <t>MAF_flag10</t>
  </si>
  <si>
    <t>PF01973.17</t>
  </si>
  <si>
    <t>tr|A5UKZ9|A5UKZ9_METS3, tr|B9AGB2|B9AGB2_METSM, tr|D2ZNC1|D2ZNC1_METSM, tr|R7PRK3|R7PRK3_METSM</t>
  </si>
  <si>
    <t>6-hydroxymethyl-7,8-dihydropterin pyrophosphokinase</t>
  </si>
  <si>
    <t>mptE</t>
  </si>
  <si>
    <t>A0A2H4U4J2_METSM</t>
  </si>
  <si>
    <t>A0A2H4U4J2</t>
  </si>
  <si>
    <t>tr|A0A2H4U4J2|A0A2H4U4J2_METSM</t>
  </si>
  <si>
    <t>GO:0008452</t>
  </si>
  <si>
    <t>GO:RNA ligase activity</t>
  </si>
  <si>
    <t>RtcB</t>
  </si>
  <si>
    <t>PF01139.16</t>
  </si>
  <si>
    <t>tr|A5UKZ3|A5UKZ3_METS3, tr|B9AGB9|B9AGB9_METSM, tr|D2ZNB5|D2ZNB5_METSM, tr|R7PVK1|R7PVK1_METSM</t>
  </si>
  <si>
    <t>tRNA-splicing ligase RtcB</t>
  </si>
  <si>
    <t>rtcB</t>
  </si>
  <si>
    <t>A0A2H4U4I7_METSM</t>
  </si>
  <si>
    <t>A0A2H4U4I7</t>
  </si>
  <si>
    <t>tr|A0A2H4U4I7|A0A2H4U4I7_METSM</t>
  </si>
  <si>
    <t>tr|B9AGA8|B9AGA8_METSM, tr|D2ZNC5|D2ZNC5_METSM, tr|R7PVK8|R7PVK8_METSM</t>
  </si>
  <si>
    <t>BK798_00665</t>
  </si>
  <si>
    <t>A0A2H4U4I6_METSM</t>
  </si>
  <si>
    <t>A0A2H4U4I6</t>
  </si>
  <si>
    <t>tr|A0A2H4U4I6|A0A2H4U4I6_METSM</t>
  </si>
  <si>
    <t>Deoxyuridine 5'-triphosphate nucleotidohydrolase</t>
  </si>
  <si>
    <t>BK798_00630</t>
  </si>
  <si>
    <t>A0A2H4U4I2_METSM</t>
  </si>
  <si>
    <t>A0A2H4U4I2</t>
  </si>
  <si>
    <t>tr|A0A2H4U4I2|A0A2H4U4I2_METSM</t>
  </si>
  <si>
    <t>tr|D2ZNC9|D2ZNC9_METSM</t>
  </si>
  <si>
    <t>BK798_00640</t>
  </si>
  <si>
    <t>A0A2H4U4H5_METSM</t>
  </si>
  <si>
    <t>A0A2H4U4H5</t>
  </si>
  <si>
    <t>tr|A0A2H4U4H5|A0A2H4U4H5_METSM</t>
  </si>
  <si>
    <t>Ribosomal_L18A</t>
  </si>
  <si>
    <t>PF01775.16</t>
  </si>
  <si>
    <t>tr|A5UL30|A5UL30_METS3, tr|B9AG82|B9AG82_METSM, tr|D2ZNE6|D2ZNE6_METSM, tr|R7PYQ5|R7PYQ5_METSM</t>
  </si>
  <si>
    <t>Large ribosomal subunit protein eL20</t>
  </si>
  <si>
    <t>rpl18a</t>
  </si>
  <si>
    <t>A0A2H4U4G0_METSM</t>
  </si>
  <si>
    <t>A0A2H4U4G0</t>
  </si>
  <si>
    <t>tr|A0A2H4U4G0|A0A2H4U4G0_METSM</t>
  </si>
  <si>
    <t>tr|A5UL34|A5UL34_METS3, tr|B9AG78|B9AG78_METSM, tr|D2ZNF0|D2ZNF0_METSM, tr|R7PZ51|R7PZ51_METSM</t>
  </si>
  <si>
    <t>BK798_00505</t>
  </si>
  <si>
    <t>A0A2H4U4F9_METSM</t>
  </si>
  <si>
    <t>A0A2H4U4F9</t>
  </si>
  <si>
    <t>tr|A0A2H4U4F9|A0A2H4U4F9_METSM</t>
  </si>
  <si>
    <t>Ribosomal_S19e</t>
  </si>
  <si>
    <t>PF01090.18</t>
  </si>
  <si>
    <t>tr|A5UL36|A5UL36_METS3, tr|B9AG76|B9AG76_METSM, tr|D2ZNF2|D2ZNF2_METSM, tr|R7PWU6|R7PWU6_METSM</t>
  </si>
  <si>
    <t>Small ribosomal subunit protein eS19</t>
  </si>
  <si>
    <t>rps19e</t>
  </si>
  <si>
    <t>A0A2H4U4F8_METSM</t>
  </si>
  <si>
    <t>A0A2H4U4F8</t>
  </si>
  <si>
    <t>tr|A0A2H4U4F8|A0A2H4U4F8_METSM</t>
  </si>
  <si>
    <t>bPH_1</t>
  </si>
  <si>
    <t>PF08000.10</t>
  </si>
  <si>
    <t>tr|A5UL39|A5UL39_METS3, tr|B9AG73|B9AG73_METSM, tr|D2ZNF5|D2ZNF5_METSM, tr|R7PZ47|R7PZ47_METSM</t>
  </si>
  <si>
    <t>Bacterial Pleckstrin homology domain-containing protein</t>
  </si>
  <si>
    <t>BK798_00480</t>
  </si>
  <si>
    <t>A0A2H4U4F5_METSM</t>
  </si>
  <si>
    <t>A0A2H4U4F5</t>
  </si>
  <si>
    <t>tr|A0A2H4U4F5|A0A2H4U4F5_METSM</t>
  </si>
  <si>
    <t>CRS1_YhbY</t>
  </si>
  <si>
    <t>PF01985.20</t>
  </si>
  <si>
    <t>tr|A5UL37|A5UL37_METS3, tr|B9AG75|B9AG75_METSM, tr|D2ZNF3|D2ZNF3_METSM</t>
  </si>
  <si>
    <t>Ribosome assembly protein YhbY</t>
  </si>
  <si>
    <t>BK798_00490</t>
  </si>
  <si>
    <t>A0A2H4U4E5_METSM</t>
  </si>
  <si>
    <t>A0A2H4U4E5</t>
  </si>
  <si>
    <t>tr|A0A2H4U4E5|A0A2H4U4E5_METSM</t>
  </si>
  <si>
    <t>tr|A5UL50|A5UL50_METS3, tr|B9AG62|B9AG62_METSM, tr|D2ZNG5|D2ZNG5_METSM, tr|R7PZ35|R7PZ35_METSM</t>
  </si>
  <si>
    <t>A0A2H4U4E1_METSM</t>
  </si>
  <si>
    <t>A0A2H4U4E1</t>
  </si>
  <si>
    <t>tr|A0A2H4U4E1|A0A2H4U4E1_METSM</t>
  </si>
  <si>
    <t>HMGL-like</t>
  </si>
  <si>
    <t>PF00682.18</t>
  </si>
  <si>
    <t>tr|R7PV78|R7PV78_METSM</t>
  </si>
  <si>
    <t>Homoaconitate hydratase</t>
  </si>
  <si>
    <t>aksA</t>
  </si>
  <si>
    <t>A0A2H4U4E0_METSM</t>
  </si>
  <si>
    <t>A0A2H4U4E0</t>
  </si>
  <si>
    <t>tr|A0A2H4U4E0|A0A2H4U4E0_METSM</t>
  </si>
  <si>
    <t>tr|A5UL55|A5UL55_METS3, tr|B9AG56|B9AG56_METSM, tr|D2ZNH0|D2ZNH0_METSM, tr|R7PZ29|R7PZ29_METSM</t>
  </si>
  <si>
    <t>Aldo/keto reductase</t>
  </si>
  <si>
    <t>BK798_00400</t>
  </si>
  <si>
    <t>A0A2H4U4D9_METSM</t>
  </si>
  <si>
    <t>A0A2H4U4D9</t>
  </si>
  <si>
    <t>tr|A0A2H4U4D9|A0A2H4U4D9_METSM</t>
  </si>
  <si>
    <t>Amidohydro_3</t>
  </si>
  <si>
    <t>PF07969.10</t>
  </si>
  <si>
    <t>tr|A5UN40|A5UN40_METS3, tr|B9AG49|B9AG49_METSM, tr|D2ZNH7|D2ZNH7_METSM, tr|R7PWR8|R7PWR8_METSM</t>
  </si>
  <si>
    <t>Formylmethanofuran dehydrogenase subunit A</t>
  </si>
  <si>
    <t>BK798_00365</t>
  </si>
  <si>
    <t>A0A2H4U4D2_METSM</t>
  </si>
  <si>
    <t>A0A2H4U4D2</t>
  </si>
  <si>
    <t>tr|A0A2H4U4D2|A0A2H4U4D2_METSM</t>
  </si>
  <si>
    <t>GO:0004356</t>
  </si>
  <si>
    <t>GO:glutamine synthetase activity</t>
  </si>
  <si>
    <t>Gln-synt_C</t>
  </si>
  <si>
    <t>PF00120.23</t>
  </si>
  <si>
    <t>tr|R7PWS3|R7PWS3_METSM</t>
  </si>
  <si>
    <t>Glutamine synthetase</t>
  </si>
  <si>
    <t>BK798_00390</t>
  </si>
  <si>
    <t>A0A2H4U4D1_METSM</t>
  </si>
  <si>
    <t>A0A2H4U4D1</t>
  </si>
  <si>
    <t>tr|A0A2H4U4D1|A0A2H4U4D1_METSM</t>
  </si>
  <si>
    <t>GO:0043546</t>
  </si>
  <si>
    <t>GO:molybdopterin cofactor binding</t>
  </si>
  <si>
    <t>Molydop_binding</t>
  </si>
  <si>
    <t>PF01568.20</t>
  </si>
  <si>
    <t>tr|A5UN38|A5UN38_METS3, tr|B9AG47|B9AG47_METSM, tr|D2ZNH9|D2ZNH9_METSM, tr|R7PV64|R7PV64_METSM</t>
  </si>
  <si>
    <t>Formylmethanofuran dehydrogenase</t>
  </si>
  <si>
    <t>BK798_00355</t>
  </si>
  <si>
    <t>A0A2H4U4D0_METSM</t>
  </si>
  <si>
    <t>A0A2H4U4D0</t>
  </si>
  <si>
    <t>tr|A0A2H4U4D0|A0A2H4U4D0_METSM</t>
  </si>
  <si>
    <t>tr|A5UN33|A5UN33_METS3, tr|B9AG42|B9AG42_METSM, tr|D2ZNI4|D2ZNI4_METSM, tr|R7PV59|R7PV59_METSM</t>
  </si>
  <si>
    <t>Probable GTP 3',8-cyclase</t>
  </si>
  <si>
    <t>moaA</t>
  </si>
  <si>
    <t>A0A2H4U4C4_METSM</t>
  </si>
  <si>
    <t>A0A2H4U4C4</t>
  </si>
  <si>
    <t>tr|A0A2H4U4C4|A0A2H4U4C4_METSM</t>
  </si>
  <si>
    <t>Molybdopterin</t>
  </si>
  <si>
    <t>PF00384.21</t>
  </si>
  <si>
    <t>tr|B9AG40|B9AG40_METSM, tr|D2ZNI6|D2ZNI6_METSM, tr|R7PYL4|R7PYL4_METSM</t>
  </si>
  <si>
    <t>Formate dehydrogenase subunit alpha</t>
  </si>
  <si>
    <t>BK798_00320</t>
  </si>
  <si>
    <t>A0A2H4U4C0_METSM</t>
  </si>
  <si>
    <t>A0A2H4U4C0</t>
  </si>
  <si>
    <t>tr|A0A2H4U4C0|A0A2H4U4C0_METSM</t>
  </si>
  <si>
    <t>GO:0006777</t>
  </si>
  <si>
    <t>GO:Mo-molybdopterin cofactor biosynthetic process</t>
  </si>
  <si>
    <t>MobB</t>
  </si>
  <si>
    <t>PF03205.13</t>
  </si>
  <si>
    <t>tr|A5UN34|A5UN34_METS3</t>
  </si>
  <si>
    <t>Molybdopterin-guanine dinucleotide biosynthesis protein B</t>
  </si>
  <si>
    <t>BK798_00335</t>
  </si>
  <si>
    <t>A0A2H4U4B8_METSM</t>
  </si>
  <si>
    <t>A0A2H4U4B8</t>
  </si>
  <si>
    <t>tr|A0A2H4U4B8|A0A2H4U4B8_METSM</t>
  </si>
  <si>
    <t>GO:0006430</t>
  </si>
  <si>
    <t>GO:lysyl-tRNA aminoacylation</t>
  </si>
  <si>
    <t>GO:0004824</t>
  </si>
  <si>
    <t>GO:lysine-tRNA ligase activity</t>
  </si>
  <si>
    <t>tRNA-synt_1f</t>
  </si>
  <si>
    <t>PF01921.17</t>
  </si>
  <si>
    <t>tr|B9AG27|B9AG27_METSM, tr|D2ZNK0|D2ZNK0_METSM, tr|R7PWQ1|R7PWQ1_METSM</t>
  </si>
  <si>
    <t>Lysine--tRNA ligase</t>
  </si>
  <si>
    <t>lysS</t>
  </si>
  <si>
    <t>A0A2H4U4B6_METSM</t>
  </si>
  <si>
    <t>A0A2H4U4B6</t>
  </si>
  <si>
    <t>tr|A0A2H4U4B6|A0A2H4U4B6_METSM</t>
  </si>
  <si>
    <t>Acyltransferase</t>
  </si>
  <si>
    <t>BK798_00245</t>
  </si>
  <si>
    <t>A0A2H4U4B5_METSM</t>
  </si>
  <si>
    <t>A0A2H4U4B5</t>
  </si>
  <si>
    <t>tr|A0A2H4U4B5|A0A2H4U4B5_METSM</t>
  </si>
  <si>
    <t>tr|B9AG28|B9AG28_METSM</t>
  </si>
  <si>
    <t>A0A2H4U4B3_METSM</t>
  </si>
  <si>
    <t>A0A2H4U4B3</t>
  </si>
  <si>
    <t>tr|A0A2H4U4B3|A0A2H4U4B3_METSM</t>
  </si>
  <si>
    <t>GO:0016783</t>
  </si>
  <si>
    <t>GO:sulfurtransferase activity</t>
  </si>
  <si>
    <t>FdhD-NarQ</t>
  </si>
  <si>
    <t>PF02634.14</t>
  </si>
  <si>
    <t>tr|B9AG32|B9AG32_METSM, tr|D2ZNJ5|D2ZNJ5_METSM, tr|R7PWQ5|R7PWQ5_METSM</t>
  </si>
  <si>
    <t>Protein FdhD</t>
  </si>
  <si>
    <t>fdhD</t>
  </si>
  <si>
    <t>A0A2H4U4B1_METSM</t>
  </si>
  <si>
    <t>A0A2H4U4B1</t>
  </si>
  <si>
    <t>tr|A0A2H4U4B1|A0A2H4U4B1_METSM</t>
  </si>
  <si>
    <t>dCMP_cyt_deam_1</t>
  </si>
  <si>
    <t>PF00383.22</t>
  </si>
  <si>
    <t>tr|A5UN13|A5UN13_METS3, tr|B9AG26|B9AG26_METSM, tr|D2ZNK1|D2ZNK1_METSM, tr|R7PXD6|R7PXD6_METSM</t>
  </si>
  <si>
    <t>tRNA-specific adenosine deaminase</t>
  </si>
  <si>
    <t>BK798_00250</t>
  </si>
  <si>
    <t>A0A2H4U4A7_METSM</t>
  </si>
  <si>
    <t>A0A2H4U4A7</t>
  </si>
  <si>
    <t>tr|A0A2H4U4A7|A0A2H4U4A7_METSM</t>
  </si>
  <si>
    <t>RrnaAD</t>
  </si>
  <si>
    <t>PF00398.19</t>
  </si>
  <si>
    <t>tr|A5UN01|A5UN01_METS3</t>
  </si>
  <si>
    <t>Probable ribosomal RNA small subunit methyltransferase A</t>
  </si>
  <si>
    <t>rsmA</t>
  </si>
  <si>
    <t>A0A2H4U4A3_METSM</t>
  </si>
  <si>
    <t>A0A2H4U4A3</t>
  </si>
  <si>
    <t>tr|A0A2H4U4A3|A0A2H4U4A3_METSM</t>
  </si>
  <si>
    <t>THUMP</t>
  </si>
  <si>
    <t>PF02926.16</t>
  </si>
  <si>
    <t>tr|B9AG03|B9AG03_METSM, tr|D2ZNM4|D2ZNM4_METSM, tr|R7PYI1|R7PYI1_METSM</t>
  </si>
  <si>
    <t>tRNA pseudouridine synthase Pus10</t>
  </si>
  <si>
    <t>pus10</t>
  </si>
  <si>
    <t>A0A2H4U496_METSM</t>
  </si>
  <si>
    <t>A0A2H4U496</t>
  </si>
  <si>
    <t>tr|A0A2H4U496|A0A2H4U496_METSM</t>
  </si>
  <si>
    <t>GO:0000413</t>
  </si>
  <si>
    <t>GO:protein peptidyl-prolyl isomerization</t>
  </si>
  <si>
    <t>Pro_isomerase</t>
  </si>
  <si>
    <t>PF00160.20</t>
  </si>
  <si>
    <t>tr|A5UMZ4|A5UMZ4_METS3, tr|B9AG09|B9AG09_METSM, tr|D2ZNL8|D2ZNL8_METSM, tr|R7PYY3|R7PYY3_METSM</t>
  </si>
  <si>
    <t>peptidylprolyl isomerase</t>
  </si>
  <si>
    <t>BK798_00165</t>
  </si>
  <si>
    <t>A0A2H4U492_METSM</t>
  </si>
  <si>
    <t>A0A2H4U492</t>
  </si>
  <si>
    <t>tr|A0A2H4U492|A0A2H4U492_METSM</t>
  </si>
  <si>
    <t>MoaC</t>
  </si>
  <si>
    <t>PF01967.20</t>
  </si>
  <si>
    <t>tr|A5UMY9|A5UMY9_METS3, tr|D2ZNM3|D2ZNM3_METSM, tr|R7PYY0|R7PYY0_METSM</t>
  </si>
  <si>
    <t>Probable cyclic pyranopterin monophosphate synthase</t>
  </si>
  <si>
    <t>moaC</t>
  </si>
  <si>
    <t>A0A2H4U490_METSM</t>
  </si>
  <si>
    <t>A0A2H4U490</t>
  </si>
  <si>
    <t>tr|A0A2H4U490|A0A2H4U490_METSM</t>
  </si>
  <si>
    <t>tr|A5UMZ5|A5UMZ5_METS3, tr|B9AG10|B9AG10_METSM, tr|R7PV30|R7PV30_METSM</t>
  </si>
  <si>
    <t>Acetylornithine aminotransferase</t>
  </si>
  <si>
    <t>argD</t>
  </si>
  <si>
    <t>A0A2H4U488_METSM</t>
  </si>
  <si>
    <t>A0A2H4U488</t>
  </si>
  <si>
    <t>tr|A0A2H4U488|A0A2H4U488_METSM</t>
  </si>
  <si>
    <t>TFIIS_C</t>
  </si>
  <si>
    <t>PF01096.17</t>
  </si>
  <si>
    <t>tr|A5UMY1|A5UMY1_METS3, tr|B9AFZ6|B9AFZ6_METSM, tr|D2ZNN1|D2ZNN1_METSM, tr|R7PXA5|R7PXA5_METSM</t>
  </si>
  <si>
    <t>Transcription factor S</t>
  </si>
  <si>
    <t>BK798_00100</t>
  </si>
  <si>
    <t>A0A2H4U484_METSM</t>
  </si>
  <si>
    <t>A0A2H4U484</t>
  </si>
  <si>
    <t>tr|A0A2H4U484|A0A2H4U484_METSM</t>
  </si>
  <si>
    <t>tr|A5UMX8|A5UMX8_METS3, tr|D2ZNN4|D2ZNN4_METSM, tr|R7PYH1|R7PYH1_METSM</t>
  </si>
  <si>
    <t>Precorrin-2 C(20)-methyltransferase</t>
  </si>
  <si>
    <t>BK798_00080</t>
  </si>
  <si>
    <t>A0A2H4U481_METSM</t>
  </si>
  <si>
    <t>A0A2H4U481</t>
  </si>
  <si>
    <t>tr|A0A2H4U481|A0A2H4U481_METSM</t>
  </si>
  <si>
    <t>GO:0017183</t>
  </si>
  <si>
    <t>GO:protein histidyl modification to diphthamide</t>
  </si>
  <si>
    <t>GO:0090560</t>
  </si>
  <si>
    <t>GO:2-(3-amino-3-carboxypropyl)histidine synthase activity</t>
  </si>
  <si>
    <t>Diphthamide_syn</t>
  </si>
  <si>
    <t>PF01866.16</t>
  </si>
  <si>
    <t>tr|A5UMY5|A5UMY5_METS3, tr|B9AG00|B9AG00_METSM, tr|D2ZNM7|D2ZNM7_METSM, tr|R7PV21|R7PV21_METSM</t>
  </si>
  <si>
    <t>2-(3-amino-3-carboxypropyl)histidine synthase</t>
  </si>
  <si>
    <t>BK798_00120</t>
  </si>
  <si>
    <t>A0A2H4U479_METSM</t>
  </si>
  <si>
    <t>A0A2H4U479</t>
  </si>
  <si>
    <t>tr|A0A2H4U479|A0A2H4U479_METSM</t>
  </si>
  <si>
    <t>GO:0006139</t>
  </si>
  <si>
    <t>GO:nucleobase-containing compound metabolic process</t>
  </si>
  <si>
    <t>GO:0004386</t>
  </si>
  <si>
    <t>GO:helicase activity</t>
  </si>
  <si>
    <t>Helicase_C_2</t>
  </si>
  <si>
    <t>PF13307.5</t>
  </si>
  <si>
    <t>tr|A5UMX9|A5UMX9_METS3, tr|D2ZNN3|D2ZNN3_METSM, tr|R7PYX3|R7PYX3_METSM</t>
  </si>
  <si>
    <t>ATP-dependent helicase</t>
  </si>
  <si>
    <t>BK798_00085</t>
  </si>
  <si>
    <t>A0A2H4U477_METSM</t>
  </si>
  <si>
    <t>A0A2H4U477</t>
  </si>
  <si>
    <t>tr|A0A2H4U477|A0A2H4U477_METSM</t>
  </si>
  <si>
    <t>Rubrerythrin</t>
  </si>
  <si>
    <t>PF02915.16</t>
  </si>
  <si>
    <t>tr|A5UMX5|A5UMX5_METS3, tr|B9AFZ0|B9AFZ0_METSM, tr|D2ZNN7|D2ZNN7_METSM, tr|R7PV12|R7PV12_METSM</t>
  </si>
  <si>
    <t>Rubrerythrin family protein</t>
  </si>
  <si>
    <t>BK798_00065</t>
  </si>
  <si>
    <t>A0A2H4U474_METSM</t>
  </si>
  <si>
    <t>A0A2H4U474</t>
  </si>
  <si>
    <t>tr|A0A2H4U474|A0A2H4U474_METSM</t>
  </si>
  <si>
    <t>Flavodoxin_1</t>
  </si>
  <si>
    <t>PF00258.24</t>
  </si>
  <si>
    <t>tr|A5UMX6|A5UMX6_METS3, tr|B9AFZ1|B9AFZ1_METSM, tr|D2ZNN6|D2ZNN6_METSM, tr|R7PXA2|R7PXA2_METSM</t>
  </si>
  <si>
    <t>BK798_00070</t>
  </si>
  <si>
    <t>A0A2H4U473_METSM</t>
  </si>
  <si>
    <t>A0A2H4U473</t>
  </si>
  <si>
    <t>tr|A0A2H4U473|A0A2H4U473_METSM</t>
  </si>
  <si>
    <t>Replication protein A</t>
  </si>
  <si>
    <t>BK798_00005</t>
  </si>
  <si>
    <t>A0A2H4U465_METSM</t>
  </si>
  <si>
    <t>A0A2H4U465</t>
  </si>
  <si>
    <t>tr|A0A2H4U465|A0A2H4U465_METSM</t>
  </si>
  <si>
    <t>tr|B9AFX8|B9AFX8_METSM, tr|D2ZNP7|D2ZNP7_METSM, tr|R7PV02|R7PV02_METSM</t>
  </si>
  <si>
    <t>BK798_00020</t>
  </si>
  <si>
    <t>A0A2H4U462_METSM</t>
  </si>
  <si>
    <t>A0A2H4U462</t>
  </si>
  <si>
    <t>tr|A0A2H4U462|A0A2H4U462_METSM</t>
  </si>
  <si>
    <t>GO:0018759</t>
  </si>
  <si>
    <t>GO:methenyltetrahydromethanopterin cyclohydrolase activity</t>
  </si>
  <si>
    <t>MCH</t>
  </si>
  <si>
    <t>PF02289.15</t>
  </si>
  <si>
    <t>tr|A0A2H4U6K1|A0A2H4U6K1_METSM, tr|B9ADH6|B9ADH6_METSM, tr|D2ZR24|D2ZR24_METSM, tr|R7PQV0|R7PQV0_METSM</t>
  </si>
  <si>
    <t>Methenyltetrahydromethanopterin cyclohydrolase</t>
  </si>
  <si>
    <t>mch</t>
  </si>
  <si>
    <t>MCH_METS3</t>
  </si>
  <si>
    <t>A5UP00</t>
  </si>
  <si>
    <t>sp|A5UP00|MCH_METS3</t>
  </si>
  <si>
    <t>GO:0071949</t>
  </si>
  <si>
    <t>GO:FAD binding</t>
  </si>
  <si>
    <t>FAD_binding_3</t>
  </si>
  <si>
    <t>PF01494.18</t>
  </si>
  <si>
    <t>tr|A0A2H4U6K5|A0A2H4U6K5_METSM, tr|D2ZR03|D2ZR03_METSM, tr|R7PQT3|R7PQT3_METSM</t>
  </si>
  <si>
    <t>Digeranylgeranylglycerophospholipid reductase</t>
  </si>
  <si>
    <t>Msm_1701</t>
  </si>
  <si>
    <t>GGR_METS3</t>
  </si>
  <si>
    <t>A5UNX8</t>
  </si>
  <si>
    <t>sp|A5UNX8|GGR_METS3</t>
  </si>
  <si>
    <t>GO:0016272</t>
  </si>
  <si>
    <t>GO:prefoldin complex</t>
  </si>
  <si>
    <t>GO:0006457</t>
  </si>
  <si>
    <t>GO:protein folding</t>
  </si>
  <si>
    <t>GO:0051082</t>
  </si>
  <si>
    <t>GO:unfolded protein binding</t>
  </si>
  <si>
    <t>Prefoldin_2</t>
  </si>
  <si>
    <t>PF01920.19</t>
  </si>
  <si>
    <t>tr|A0A2H4U6N9|A0A2H4U6N9_METSM, tr|B9ADL4|B9ADL4_METSM, tr|D2ZQY8|D2ZQY8_METSM</t>
  </si>
  <si>
    <t>Prefoldin subunit beta</t>
  </si>
  <si>
    <t>pfdB</t>
  </si>
  <si>
    <t>PFDB_METS3</t>
  </si>
  <si>
    <t>A5UNR1</t>
  </si>
  <si>
    <t>sp|A5UNR1|PFDB_METS3</t>
  </si>
  <si>
    <t>Ribosomal_L37ae</t>
  </si>
  <si>
    <t>PF01780.18</t>
  </si>
  <si>
    <t>tr|A0A2H4U6L9|A0A2H4U6L9_METSM, tr|B9ADL7|B9ADL7_METSM, tr|D2ZQY4|D2ZQY4_METSM, tr|R7PSD9|R7PSD9_METSM</t>
  </si>
  <si>
    <t>Large ribosomal subunit protein eL43</t>
  </si>
  <si>
    <t>rpl37ae</t>
  </si>
  <si>
    <t>RL37A_METS3</t>
  </si>
  <si>
    <t>A5UNQ7</t>
  </si>
  <si>
    <t>sp|A5UNQ7|RL37A_METS3</t>
  </si>
  <si>
    <t>tr|B9ADR0|B9ADR0_METSM, tr|R7PTC2|R7PTC2_METSM</t>
  </si>
  <si>
    <t>UvrABC system protein B</t>
  </si>
  <si>
    <t>uvrB</t>
  </si>
  <si>
    <t>UVRB_METS3</t>
  </si>
  <si>
    <t>A5UNK6</t>
  </si>
  <si>
    <t>sp|A5UNK6|UVRB_METS3</t>
  </si>
  <si>
    <t>tr|B9ADR2|B9ADR2_METSM, tr|D2ZQT8|D2ZQT8_METSM, tr|R7PV11|R7PV11_METSM</t>
  </si>
  <si>
    <t>Ribose-phosphate pyrophosphokinase</t>
  </si>
  <si>
    <t>prs</t>
  </si>
  <si>
    <t>KPRS_METS3</t>
  </si>
  <si>
    <t>A5UNK4</t>
  </si>
  <si>
    <t>sp|A5UNK4|KPRS_METS3</t>
  </si>
  <si>
    <t>ACP_syn_III_C</t>
  </si>
  <si>
    <t>PF08541.9</t>
  </si>
  <si>
    <t>tr|A0A2H4U6T1|A0A2H4U6T1_METSM, tr|B9ADS7|B9ADS7_METSM, tr|R7PWM8|R7PWM8_METSM</t>
  </si>
  <si>
    <t>UPF0219 protein Msm_1561</t>
  </si>
  <si>
    <t>Msm_1561</t>
  </si>
  <si>
    <t>Y1561_METS3</t>
  </si>
  <si>
    <t>A5UNI8</t>
  </si>
  <si>
    <t>sp|A5UNI8|Y1561_METS3</t>
  </si>
  <si>
    <t>Ribosomal_S8e</t>
  </si>
  <si>
    <t>PF01201.21</t>
  </si>
  <si>
    <t>tr|A0A2H4U6Y0|A0A2H4U6Y0_METSM, tr|B9ADZ6|B9ADZ6_METSM, tr|D2ZQK4|D2ZQK4_METSM, tr|R7PWI1|R7PWI1_METSM</t>
  </si>
  <si>
    <t>Small ribosomal subunit protein eS8</t>
  </si>
  <si>
    <t>rps8e</t>
  </si>
  <si>
    <t>RS8E_METS3</t>
  </si>
  <si>
    <t>A5UNB3</t>
  </si>
  <si>
    <t>sp|A5UNB3|RS8E_METS3</t>
  </si>
  <si>
    <t>GO:0009073</t>
  </si>
  <si>
    <t>GO:aromatic amino acid family biosynthetic process</t>
  </si>
  <si>
    <t>GO:0004107</t>
  </si>
  <si>
    <t>GO:chorismate synthase activity</t>
  </si>
  <si>
    <t>Chorismate_synt</t>
  </si>
  <si>
    <t>PF01264.20</t>
  </si>
  <si>
    <t>Chorismate synthase</t>
  </si>
  <si>
    <t>aroC</t>
  </si>
  <si>
    <t>AROC_METS3</t>
  </si>
  <si>
    <t>A5UNA1</t>
  </si>
  <si>
    <t>sp|A5UNA1|AROC_METS3</t>
  </si>
  <si>
    <t>GO:0004019</t>
  </si>
  <si>
    <t>GO:adenylosuccinate synthase activity</t>
  </si>
  <si>
    <t>Adenylsucc_synt</t>
  </si>
  <si>
    <t>PF00709.20</t>
  </si>
  <si>
    <t>tr|A0A2H4U725|A0A2H4U725_METSM, tr|D2ZQI6|D2ZQI6_METSM, tr|R7PT26|R7PT26_METSM</t>
  </si>
  <si>
    <t>Adenylosuccinate synthetase</t>
  </si>
  <si>
    <t>purA</t>
  </si>
  <si>
    <t>PURA_METS3</t>
  </si>
  <si>
    <t>A5UN95</t>
  </si>
  <si>
    <t>sp|A5UN95|PURA_METS3</t>
  </si>
  <si>
    <t>tr|D2ZQH7|D2ZQH7_METSM, tr|R7PWF7|R7PWF7_METSM</t>
  </si>
  <si>
    <t>LL-diaminopimelate aminotransferase</t>
  </si>
  <si>
    <t>dapL</t>
  </si>
  <si>
    <t>DAPAT_METS3</t>
  </si>
  <si>
    <t>A5UN82</t>
  </si>
  <si>
    <t>sp|A5UN82|DAPAT_METS3</t>
  </si>
  <si>
    <t>Memo</t>
  </si>
  <si>
    <t>PF01875.16</t>
  </si>
  <si>
    <t>tr|A0A2H4U724|A0A2H4U724_METSM, tr|B9AE44|B9AE44_METSM, tr|D2ZQG0|D2ZQG0_METSM, tr|R7PV90|R7PV90_METSM</t>
  </si>
  <si>
    <t>MEMO1 family protein Msm_1438</t>
  </si>
  <si>
    <t>Msm_1438</t>
  </si>
  <si>
    <t>Y1438_METS3</t>
  </si>
  <si>
    <t>A5UN65</t>
  </si>
  <si>
    <t>sp|A5UN65|Y1438_METS3</t>
  </si>
  <si>
    <t>Ribosomal_S2</t>
  </si>
  <si>
    <t>PF00318.19</t>
  </si>
  <si>
    <t>tr|A0A2H4U727|A0A2H4U727_METSM, tr|B9AE45|B9AE45_METSM, tr|D2ZQF9|D2ZQF9_METSM, tr|R7PT02|R7PT02_METSM</t>
  </si>
  <si>
    <t>Small ribosomal subunit protein uS2</t>
  </si>
  <si>
    <t>rps2</t>
  </si>
  <si>
    <t>RS2_METS3</t>
  </si>
  <si>
    <t>A5UN64</t>
  </si>
  <si>
    <t>sp|A5UN64|RS2_METS3</t>
  </si>
  <si>
    <t>tr|D2ZQF1|D2ZQF1_METSM, tr|R7PUI3|R7PUI3_METSM</t>
  </si>
  <si>
    <t>RPO3_METS3</t>
  </si>
  <si>
    <t>A5UN55</t>
  </si>
  <si>
    <t>sp|A5UN55|RPO3_METS3</t>
  </si>
  <si>
    <t>Ribosomal_S11</t>
  </si>
  <si>
    <t>PF00411.18</t>
  </si>
  <si>
    <t>tr|A0A2H4U734|A0A2H4U734_METSM, tr|B9AE54|B9AE54_METSM, tr|D2ZQF0|D2ZQF0_METSM, tr|R7PV75|R7PV75_METSM</t>
  </si>
  <si>
    <t>Small ribosomal subunit protein uS11</t>
  </si>
  <si>
    <t>rps11</t>
  </si>
  <si>
    <t>RS11_METS3</t>
  </si>
  <si>
    <t>A5UN54</t>
  </si>
  <si>
    <t>sp|A5UN54|RS11_METS3</t>
  </si>
  <si>
    <t>Ribosomal_S13</t>
  </si>
  <si>
    <t>PF00416.21</t>
  </si>
  <si>
    <t>tr|A0A2H4U738|A0A2H4U738_METSM, tr|B9AE56|B9AE56_METSM, tr|D2ZQE8|D2ZQE8_METSM, tr|R7PWW3|R7PWW3_METSM</t>
  </si>
  <si>
    <t>Small ribosomal subunit protein uS13</t>
  </si>
  <si>
    <t>rps13</t>
  </si>
  <si>
    <t>RS13_METS3</t>
  </si>
  <si>
    <t>A5UN52</t>
  </si>
  <si>
    <t>sp|A5UN52|RS13_METS3</t>
  </si>
  <si>
    <t>tr|A0A2H4U489|A0A2H4U489_METSM, tr|B9AG06|B9AG06_METSM, tr|D2ZNM1|D2ZNM1_METSM, tr|R7PXB4|R7PXB4_METSM</t>
  </si>
  <si>
    <t>Imidazole glycerol phosphate synthase subunit HisF</t>
  </si>
  <si>
    <t>hisF</t>
  </si>
  <si>
    <t>HIS6_METS3</t>
  </si>
  <si>
    <t>A5UMZ1</t>
  </si>
  <si>
    <t>sp|A5UMZ1|HIS6_METS3</t>
  </si>
  <si>
    <t>Phosphoribosylformylglycinamidine synthase subunit PurL</t>
  </si>
  <si>
    <t>purL</t>
  </si>
  <si>
    <t>PURL_METS3</t>
  </si>
  <si>
    <t>A5UMW9</t>
  </si>
  <si>
    <t>sp|A5UMW9|PURL_METS3</t>
  </si>
  <si>
    <t>AdoMet_Synthase</t>
  </si>
  <si>
    <t>PF01941.18</t>
  </si>
  <si>
    <t>tr|A0A2H4U470|A0A2H4U470_METSM, tr|B9AFY2|B9AFY2_METSM, tr|D2ZNP3|D2ZNP3_METSM, tr|R7PYW7|R7PYW7_METSM</t>
  </si>
  <si>
    <t>S-adenosylmethionine synthase</t>
  </si>
  <si>
    <t>mat</t>
  </si>
  <si>
    <t>METK_METS3</t>
  </si>
  <si>
    <t>A5UMW7</t>
  </si>
  <si>
    <t>sp|A5UMW7|METK_METS3</t>
  </si>
  <si>
    <t>SHMT</t>
  </si>
  <si>
    <t>PF00464.18</t>
  </si>
  <si>
    <t>tr|A0A2H4U476|A0A2H4U476_METSM, tr|B9AFX9|B9AFX9_METSM, tr|D2ZNP6|D2ZNP6_METSM, tr|R7PX90|R7PX90_METSM</t>
  </si>
  <si>
    <t>Serine hydroxymethyltransferase</t>
  </si>
  <si>
    <t>glyA</t>
  </si>
  <si>
    <t>GLYA_METS3</t>
  </si>
  <si>
    <t>A5UMW4</t>
  </si>
  <si>
    <t>sp|A5UMW4|GLYA_METS3</t>
  </si>
  <si>
    <t>Rad51</t>
  </si>
  <si>
    <t>PF08423.10</t>
  </si>
  <si>
    <t>tr|A0A2H4U463|A0A2H4U463_METSM, tr|B9AFX6|B9AFX6_METSM, tr|R7PYF4|R7PYF4_METSM</t>
  </si>
  <si>
    <t>DNA repair and recombination protein RadA</t>
  </si>
  <si>
    <t>radA</t>
  </si>
  <si>
    <t>RADA_METS3</t>
  </si>
  <si>
    <t>A5UMW0</t>
  </si>
  <si>
    <t>sp|A5UMW0|RADA_METS3</t>
  </si>
  <si>
    <t>tr|A0A2H4U8R0|A0A2H4U8R0_METSM, tr|B9AFT8|B9AFT8_METSM, tr|D2ZNT4|D2ZNT4_METSM</t>
  </si>
  <si>
    <t>6,7-dimethyl-8-ribityllumazine synthase</t>
  </si>
  <si>
    <t>ribH</t>
  </si>
  <si>
    <t>RISB_METS3</t>
  </si>
  <si>
    <t>A5UMS3</t>
  </si>
  <si>
    <t>sp|A5UMS3|RISB_METS3</t>
  </si>
  <si>
    <t>GO:0016743</t>
  </si>
  <si>
    <t>GO:carboxyl- or carbamoyltransferase activity</t>
  </si>
  <si>
    <t>OTCace_N</t>
  </si>
  <si>
    <t>PF02729.20</t>
  </si>
  <si>
    <t>Aspartate carbamoyltransferase catalytic subunit</t>
  </si>
  <si>
    <t>pyrB</t>
  </si>
  <si>
    <t>PYRB_METS3</t>
  </si>
  <si>
    <t>A5UMP0</t>
  </si>
  <si>
    <t>sp|A5UMP0|PYRB_METS3</t>
  </si>
  <si>
    <t>tr|A0A2H4U8L1|A0A2H4U8L1_METSM, tr|B9AFQ0|B9AFQ0_METSM, tr|D2ZNX2|D2ZNX2_METSM, tr|R7PYP3|R7PYP3_METSM</t>
  </si>
  <si>
    <t>5'-deoxyadenosine deaminase</t>
  </si>
  <si>
    <t>dadD</t>
  </si>
  <si>
    <t>DADD_METS3</t>
  </si>
  <si>
    <t>A5UMN6</t>
  </si>
  <si>
    <t>sp|A5UMN6|DADD_METS3</t>
  </si>
  <si>
    <t>GATA_METS3</t>
  </si>
  <si>
    <t>A5UMN0</t>
  </si>
  <si>
    <t>sp|A5UMN0|GATA_METS3</t>
  </si>
  <si>
    <t>ILVD_EDD</t>
  </si>
  <si>
    <t>PF00920.20</t>
  </si>
  <si>
    <t>tr|A0A2H4U8H9|A0A2H4U8H9_METSM, tr|B9AFM2|B9AFM2_METSM</t>
  </si>
  <si>
    <t>Dihydroxy-acid dehydratase</t>
  </si>
  <si>
    <t>ilvD</t>
  </si>
  <si>
    <t>ILVD_METS3</t>
  </si>
  <si>
    <t>A5UML4</t>
  </si>
  <si>
    <t>sp|A5UML4|ILVD_METS3</t>
  </si>
  <si>
    <t>GSA_METS3</t>
  </si>
  <si>
    <t>A5UML0</t>
  </si>
  <si>
    <t>sp|A5UML0|GSA_METS3</t>
  </si>
  <si>
    <t>IlvN</t>
  </si>
  <si>
    <t>PF07991.11</t>
  </si>
  <si>
    <t>tr|A0A2H4U8G4|A0A2H4U8G4_METSM, tr|B9AFK4|B9AFK4_METSM, tr|D2ZP09|D2ZP09_METSM, tr|R7PYK9|R7PYK9_METSM</t>
  </si>
  <si>
    <t>Ketol-acid reductoisomerase (NADP(+))</t>
  </si>
  <si>
    <t>ilvC</t>
  </si>
  <si>
    <t>ILVC_METS3</t>
  </si>
  <si>
    <t>A5UMJ9</t>
  </si>
  <si>
    <t>sp|A5UMJ9|ILVC_METS3</t>
  </si>
  <si>
    <t>SurE</t>
  </si>
  <si>
    <t>PF01975.16</t>
  </si>
  <si>
    <t>tr|A0A2H4U8H3|A0A2H4U8H3_METSM, tr|B9AFK0|B9AFK0_METSM, tr|D2ZP13|D2ZP13_METSM, tr|R7PUQ6|R7PUQ6_METSM</t>
  </si>
  <si>
    <t>5'-nucleotidase SurE</t>
  </si>
  <si>
    <t>surE</t>
  </si>
  <si>
    <t>SURE_METS3</t>
  </si>
  <si>
    <t>A5UMJ5</t>
  </si>
  <si>
    <t>sp|A5UMJ5|SURE_METS3</t>
  </si>
  <si>
    <t>tr|B9AFJ7|B9AFJ7_METSM, tr|D2ZP16|D2ZP16_METSM, tr|R7PWA7|R7PWA7_METSM</t>
  </si>
  <si>
    <t>Cobyrinate a,c-diamide synthase</t>
  </si>
  <si>
    <t>cbiA</t>
  </si>
  <si>
    <t>CBIA_METS3</t>
  </si>
  <si>
    <t>A5UMJ2</t>
  </si>
  <si>
    <t>sp|A5UMJ2|CBIA_METS3</t>
  </si>
  <si>
    <t>SYT_METS3</t>
  </si>
  <si>
    <t>A5UMJ1</t>
  </si>
  <si>
    <t>sp|A5UMJ1|SYT_METS3</t>
  </si>
  <si>
    <t>GO:0008901</t>
  </si>
  <si>
    <t>GO:ferredoxin hydrogenase activity</t>
  </si>
  <si>
    <t>MTD</t>
  </si>
  <si>
    <t>PF01993.17</t>
  </si>
  <si>
    <t>F420-dependent methylenetetrahydromethanopterin dehydrogenase</t>
  </si>
  <si>
    <t>mtd</t>
  </si>
  <si>
    <t>MTD_METS3</t>
  </si>
  <si>
    <t>A5UMI1</t>
  </si>
  <si>
    <t>sp|A5UMI1|MTD_METS3</t>
  </si>
  <si>
    <t>Ribosomal_S15</t>
  </si>
  <si>
    <t>PF00312.21</t>
  </si>
  <si>
    <t>tr|A0A2H4U8G0|A0A2H4U8G0_METSM, tr|B9AFH7|B9AFH7_METSM, tr|D2ZP37|D2ZP37_METSM, tr|R7PWX8|R7PWX8_METSM</t>
  </si>
  <si>
    <t>Small ribosomal subunit protein uS15</t>
  </si>
  <si>
    <t>rps15</t>
  </si>
  <si>
    <t>RS15_METS3</t>
  </si>
  <si>
    <t>A5UMH1</t>
  </si>
  <si>
    <t>sp|A5UMH1|RS15_METS3</t>
  </si>
  <si>
    <t>GO:0004635</t>
  </si>
  <si>
    <t>GO:phosphoribosyl-AMP cyclohydrolase activity</t>
  </si>
  <si>
    <t>PRA-CH</t>
  </si>
  <si>
    <t>PF01502.17</t>
  </si>
  <si>
    <t>tr|A0A2H4U8E6|A0A2H4U8E6_METSM, tr|B9AFG3|B9AFG3_METSM, tr|D2ZP49|D2ZP49_METSM</t>
  </si>
  <si>
    <t>Phosphoribosyl-AMP cyclohydrolase</t>
  </si>
  <si>
    <t>hisI</t>
  </si>
  <si>
    <t>HIS3_METS3</t>
  </si>
  <si>
    <t>A5UMF9</t>
  </si>
  <si>
    <t>sp|A5UMF9|HIS3_METS3</t>
  </si>
  <si>
    <t>tr|A0A2H4U8E7|A0A2H4U8E7_METSM, tr|B9AFF8|B9AFF8_METSM, tr|R7PUZ6|R7PUZ6_METSM</t>
  </si>
  <si>
    <t>Replication factor C large subunit</t>
  </si>
  <si>
    <t>rfcL</t>
  </si>
  <si>
    <t>RFCL_METS3</t>
  </si>
  <si>
    <t>A5UMF4</t>
  </si>
  <si>
    <t>sp|A5UMF4|RFCL_METS3</t>
  </si>
  <si>
    <t>Rep_fac_C</t>
  </si>
  <si>
    <t>PF08542.10</t>
  </si>
  <si>
    <t>tr|A0A2H4U8E1|A0A2H4U8E1_METSM, tr|B9AFF7|B9AFF7_METSM, tr|D2ZP55|D2ZP55_METSM, tr|R7PWT3|R7PWT3_METSM</t>
  </si>
  <si>
    <t>Replication factor C small subunit</t>
  </si>
  <si>
    <t>rfcS</t>
  </si>
  <si>
    <t>RFCS_METS3</t>
  </si>
  <si>
    <t>A5UMF3</t>
  </si>
  <si>
    <t>sp|A5UMF3|RFCS_METS3</t>
  </si>
  <si>
    <t>Glycos_transf_3</t>
  </si>
  <si>
    <t>PF00591.20</t>
  </si>
  <si>
    <t>tr|B9AFC5|B9AFC5_METSM, tr|D2ZP90|D2ZP90_METSM, tr|R7PTH7|R7PTH7_METSM</t>
  </si>
  <si>
    <t>Anthranilate phosphoribosyltransferase</t>
  </si>
  <si>
    <t>trpD</t>
  </si>
  <si>
    <t>TRPD_METS3</t>
  </si>
  <si>
    <t>A5UMC1</t>
  </si>
  <si>
    <t>sp|A5UMC1|TRPD_METS3</t>
  </si>
  <si>
    <t>GO:0006275</t>
  </si>
  <si>
    <t>GO:regulation of DNA replication</t>
  </si>
  <si>
    <t>PCNA_N</t>
  </si>
  <si>
    <t>PF00705.17</t>
  </si>
  <si>
    <t>tr|A0A2H4U892|A0A2H4U892_METSM, tr|B9AFB8|B9AFB8_METSM, tr|D2ZP97|D2ZP97_METSM, tr|R7PWW7|R7PWW7_METSM</t>
  </si>
  <si>
    <t>DNA polymerase sliding clamp</t>
  </si>
  <si>
    <t>pcn</t>
  </si>
  <si>
    <t>PCNA_METS3</t>
  </si>
  <si>
    <t>A5UMB4</t>
  </si>
  <si>
    <t>sp|A5UMB4|PCNA_METS3</t>
  </si>
  <si>
    <t>GO:0030515</t>
  </si>
  <si>
    <t>GO:snoRNA binding</t>
  </si>
  <si>
    <t>Nop10p</t>
  </si>
  <si>
    <t>PF04135.11</t>
  </si>
  <si>
    <t>tr|A0A2H4U883|A0A2H4U883_METSM, tr|B9AFB3|B9AFB3_METSM, tr|D2ZPA2|D2ZPA2_METSM, tr|R7PWX0|R7PWX0_METSM</t>
  </si>
  <si>
    <t>Ribosome biogenesis protein Nop10</t>
  </si>
  <si>
    <t>nop10</t>
  </si>
  <si>
    <t>NOP10_METS3</t>
  </si>
  <si>
    <t>A5UMA9</t>
  </si>
  <si>
    <t>sp|A5UMA9|NOP10_METS3</t>
  </si>
  <si>
    <t>Phosphoribosylformylglycinamidine cyclo-ligase</t>
  </si>
  <si>
    <t>purM</t>
  </si>
  <si>
    <t>PUR5_METS3</t>
  </si>
  <si>
    <t>A5UM16</t>
  </si>
  <si>
    <t>sp|A5UM16|PUR5_METS3</t>
  </si>
  <si>
    <t>GO:0003933</t>
  </si>
  <si>
    <t>GO:GTP cyclohydrolase activity</t>
  </si>
  <si>
    <t>GCHY-1</t>
  </si>
  <si>
    <t>PF02649.13</t>
  </si>
  <si>
    <t>tr|A0A2H4U7Z9|A0A2H4U7Z9_METSM, tr|B9AF20|B9AF20_METSM, tr|R7PWR5|R7PWR5_METSM</t>
  </si>
  <si>
    <t>GTP cyclohydrolase MptA</t>
  </si>
  <si>
    <t>mptA</t>
  </si>
  <si>
    <t>MPTA_METS3</t>
  </si>
  <si>
    <t>A5UM10</t>
  </si>
  <si>
    <t>sp|A5UM10|MPTA_METS3</t>
  </si>
  <si>
    <t>GO:0160102</t>
  </si>
  <si>
    <t>GO:tRNA (guanine(10)-N2)-methyltransferase activity</t>
  </si>
  <si>
    <t>TRM</t>
  </si>
  <si>
    <t>PF02005.15</t>
  </si>
  <si>
    <t>tRNA (guanine(26)-N(2))-dimethyltransferase</t>
  </si>
  <si>
    <t>trm1</t>
  </si>
  <si>
    <t>TRM1_METS3</t>
  </si>
  <si>
    <t>A5UM08</t>
  </si>
  <si>
    <t>sp|A5UM08|TRM1_METS3</t>
  </si>
  <si>
    <t>GO:0019752</t>
  </si>
  <si>
    <t>GO:carboxylic acid metabolic process</t>
  </si>
  <si>
    <t>GO:0016830</t>
  </si>
  <si>
    <t>GO:carbon-carbon lyase activity</t>
  </si>
  <si>
    <t>Pyridoxal_deC</t>
  </si>
  <si>
    <t>PF00282.18</t>
  </si>
  <si>
    <t>tr|B9AEX4|B9AEX4_METSM, tr|D2ZPP4|D2ZPP4_METSM</t>
  </si>
  <si>
    <t>Probable L-tyrosine/L-aspartate decarboxylase</t>
  </si>
  <si>
    <t>mfnA</t>
  </si>
  <si>
    <t>MFNA_METS3</t>
  </si>
  <si>
    <t>A5ULW4</t>
  </si>
  <si>
    <t>sp|A5ULW4|MFNA_METS3</t>
  </si>
  <si>
    <t>GO:0006188</t>
  </si>
  <si>
    <t>GO:IMP biosynthetic process</t>
  </si>
  <si>
    <t>GO:0003937</t>
  </si>
  <si>
    <t>GO:IMP cyclohydrolase activity</t>
  </si>
  <si>
    <t>IMP_cyclohyd</t>
  </si>
  <si>
    <t>PF07826.10</t>
  </si>
  <si>
    <t>tr|A0A2H4U7U1|A0A2H4U7U1_METSM, tr|B9AEW3|B9AEW3_METSM, tr|D2ZPQ5|D2ZPQ5_METSM</t>
  </si>
  <si>
    <t>IMP cyclohydrolase</t>
  </si>
  <si>
    <t>purO</t>
  </si>
  <si>
    <t>PURO_METS3</t>
  </si>
  <si>
    <t>A5ULV3</t>
  </si>
  <si>
    <t>sp|A5ULV3|PURO_METS3</t>
  </si>
  <si>
    <t>GCH_III</t>
  </si>
  <si>
    <t>PF05165.11</t>
  </si>
  <si>
    <t>tr|A0A2H4U7V1|A0A2H4U7V1_METSM, tr|B9AEW0|B9AEW0_METSM, tr|D2ZPQ8|D2ZPQ8_METSM, tr|R7PU76|R7PU76_METSM</t>
  </si>
  <si>
    <t>GTP cyclohydrolase III</t>
  </si>
  <si>
    <t>gch3</t>
  </si>
  <si>
    <t>GCH3_METS3</t>
  </si>
  <si>
    <t>A5ULV0</t>
  </si>
  <si>
    <t>sp|A5ULV0|GCH3_METS3</t>
  </si>
  <si>
    <t>Shikimate_DH</t>
  </si>
  <si>
    <t>PF01488.19</t>
  </si>
  <si>
    <t>tr|A0A2H4U7U9|A0A2H4U7U9_METSM, tr|B9AEV4|B9AEV4_METSM, tr|D2ZPR4|D2ZPR4_METSM, tr|R7PY18|R7PY18_METSM</t>
  </si>
  <si>
    <t>Glutamyl-tRNA reductase</t>
  </si>
  <si>
    <t>hemA</t>
  </si>
  <si>
    <t>HEM1_METS3</t>
  </si>
  <si>
    <t>A5ULU4</t>
  </si>
  <si>
    <t>sp|A5ULU4|HEM1_METS3</t>
  </si>
  <si>
    <t>Hydrolase_3</t>
  </si>
  <si>
    <t>PF08282.11</t>
  </si>
  <si>
    <t>tr|A0A2H4U7Q4|A0A2H4U7Q4_METSM, tr|D2ZPT5|D2ZPT5_METSM, tr|R7PXI5|R7PXI5_METSM</t>
  </si>
  <si>
    <t>Phosphoglycolate phosphatase</t>
  </si>
  <si>
    <t>Msm_0946</t>
  </si>
  <si>
    <t>PGP_METS3</t>
  </si>
  <si>
    <t>A5ULS3</t>
  </si>
  <si>
    <t>sp|A5ULS3|PGP_METS3</t>
  </si>
  <si>
    <t>QueC</t>
  </si>
  <si>
    <t>PF06508.12</t>
  </si>
  <si>
    <t>tr|A0A2H4U7R5|A0A2H4U7R5_METSM, tr|B9AES3|B9AES3_METSM, tr|D2ZPU4|D2ZPU4_METSM, tr|R7PVN0|R7PVN0_METSM</t>
  </si>
  <si>
    <t>7-cyano-7-deazaguanine synthase</t>
  </si>
  <si>
    <t>queC</t>
  </si>
  <si>
    <t>QUEC_METS3</t>
  </si>
  <si>
    <t>A5ULR3</t>
  </si>
  <si>
    <t>sp|A5ULR3|QUEC_METS3</t>
  </si>
  <si>
    <t>GO:0004807</t>
  </si>
  <si>
    <t>GO:triose-phosphate isomerase activity</t>
  </si>
  <si>
    <t>TIM</t>
  </si>
  <si>
    <t>PF00121.17</t>
  </si>
  <si>
    <t>tr|A0A2H4U7P3|A0A2H4U7P3_METSM, tr|B9AEQ6|B9AEQ6_METSM, tr|D2ZPW1|D2ZPW1_METSM, tr|R7PUM2|R7PUM2_METSM</t>
  </si>
  <si>
    <t>Triosephosphate isomerase</t>
  </si>
  <si>
    <t>tpiA</t>
  </si>
  <si>
    <t>TPIS_METS3</t>
  </si>
  <si>
    <t>A5ULP6</t>
  </si>
  <si>
    <t>sp|A5ULP6|TPIS_METS3</t>
  </si>
  <si>
    <t>GO:0003924</t>
  </si>
  <si>
    <t>GO:GTPase activity</t>
  </si>
  <si>
    <t>GTP_EFTU</t>
  </si>
  <si>
    <t>PF00009.26</t>
  </si>
  <si>
    <t>tr|A0A2H4U7K7|A0A2H4U7K7_METSM, tr|B9AEP0|B9AEP0_METSM, tr|D2ZPX7|D2ZPX7_METSM</t>
  </si>
  <si>
    <t>Elongation factor 2</t>
  </si>
  <si>
    <t>fusA</t>
  </si>
  <si>
    <t>EF2_METS3</t>
  </si>
  <si>
    <t>A5ULM6</t>
  </si>
  <si>
    <t>sp|A5ULM6|EF2_METS3</t>
  </si>
  <si>
    <t>tr|A0A2H4U7N7|A0A2H4U7N7_METSM</t>
  </si>
  <si>
    <t>Elongation factor 1-alpha</t>
  </si>
  <si>
    <t>tuf</t>
  </si>
  <si>
    <t>EF1A_METS3</t>
  </si>
  <si>
    <t>A5ULM5</t>
  </si>
  <si>
    <t>sp|A5ULM5|EF1A_METS3</t>
  </si>
  <si>
    <t>Ribosomal_S10</t>
  </si>
  <si>
    <t>PF00338.21</t>
  </si>
  <si>
    <t>tr|A0A2H4U7Q0|A0A2H4U7Q0_METSM, tr|B9AEN8|B9AEN8_METSM, tr|D2ZPX9|D2ZPX9_METSM, tr|R7PWK0|R7PWK0_METSM</t>
  </si>
  <si>
    <t>Small ribosomal subunit protein uS10</t>
  </si>
  <si>
    <t>rps10</t>
  </si>
  <si>
    <t>RS10_METS3</t>
  </si>
  <si>
    <t>A5ULM4</t>
  </si>
  <si>
    <t>sp|A5ULM4|RS10_METS3</t>
  </si>
  <si>
    <t>RF1_METS3</t>
  </si>
  <si>
    <t>A5ULL8</t>
  </si>
  <si>
    <t>sp|A5ULL8|RF1_METS3</t>
  </si>
  <si>
    <t>GO:0045905</t>
  </si>
  <si>
    <t>GO:positive regulation of translational termination</t>
  </si>
  <si>
    <t>GO:0045901</t>
  </si>
  <si>
    <t>GO:positive regulation of translational elongation</t>
  </si>
  <si>
    <t>GO:0043022</t>
  </si>
  <si>
    <t>GO:ribosome binding</t>
  </si>
  <si>
    <t>GO:0003746</t>
  </si>
  <si>
    <t>GO:translation elongation factor activity</t>
  </si>
  <si>
    <t>eIF-5a</t>
  </si>
  <si>
    <t>PF01287.19</t>
  </si>
  <si>
    <t>tr|A0A2H4U7N2|A0A2H4U7N2_METSM, tr|B9AEL7|B9AEL7_METSM, tr|D2ZPZ8|D2ZPZ8_METSM, tr|R7PX48|R7PX48_METSM</t>
  </si>
  <si>
    <t>Translation initiation factor 5A</t>
  </si>
  <si>
    <t>eIF5A</t>
  </si>
  <si>
    <t>IF5A_METS3</t>
  </si>
  <si>
    <t>A5ULK4</t>
  </si>
  <si>
    <t>sp|A5ULK4|IF5A_METS3</t>
  </si>
  <si>
    <t>PyrI</t>
  </si>
  <si>
    <t>PF01948.17</t>
  </si>
  <si>
    <t>tr|A0A2H4U7H5|A0A2H4U7H5_METSM, tr|B9AEJ5|B9AEJ5_METSM, tr|D2ZQ12|D2ZQ12_METSM, tr|R7PWE5|R7PWE5_METSM</t>
  </si>
  <si>
    <t>Aspartate carbamoyltransferase regulatory chain</t>
  </si>
  <si>
    <t>pyrI</t>
  </si>
  <si>
    <t>PYRI_METS3</t>
  </si>
  <si>
    <t>A5ULI9</t>
  </si>
  <si>
    <t>sp|A5ULI9|PYRI_METS3</t>
  </si>
  <si>
    <t>ARGC_METS3</t>
  </si>
  <si>
    <t>A5ULI7</t>
  </si>
  <si>
    <t>sp|A5ULI7|ARGC_METS3</t>
  </si>
  <si>
    <t>CbiD</t>
  </si>
  <si>
    <t>PF01888.16</t>
  </si>
  <si>
    <t>tr|A0A2H4U7E5|A0A2H4U7E5_METSM, tr|D2ZQ37|D2ZQ37_METSM</t>
  </si>
  <si>
    <t>Cobalt-precorrin-5B C(1)-methyltransferase</t>
  </si>
  <si>
    <t>cbiD</t>
  </si>
  <si>
    <t>CBID_METS3</t>
  </si>
  <si>
    <t>A5ULG4</t>
  </si>
  <si>
    <t>sp|A5ULG4|CBID_METS3</t>
  </si>
  <si>
    <t>Ribosomal_S17e</t>
  </si>
  <si>
    <t>PF00833.17</t>
  </si>
  <si>
    <t>tr|A0A2H4U7E8|A0A2H4U7E8_METSM, tr|B9AEG6|B9AEG6_METSM, tr|D2ZQ41|D2ZQ41_METSM, tr|R7PVX6|R7PVX6_METSM</t>
  </si>
  <si>
    <t>Small ribosomal subunit protein eS17</t>
  </si>
  <si>
    <t>rps17e</t>
  </si>
  <si>
    <t>RS17E_METS3</t>
  </si>
  <si>
    <t>A5ULG0</t>
  </si>
  <si>
    <t>sp|A5ULG0|RS17E_METS3</t>
  </si>
  <si>
    <t>DHDPS</t>
  </si>
  <si>
    <t>PF00701.21</t>
  </si>
  <si>
    <t>tr|A0A2H4U7E3|A0A2H4U7E3_METSM, tr|D2ZQ43|D2ZQ43_METSM, tr|R7PSJ2|R7PSJ2_METSM</t>
  </si>
  <si>
    <t>4-hydroxy-tetrahydrodipicolinate synthase</t>
  </si>
  <si>
    <t>dapA</t>
  </si>
  <si>
    <t>DAPA_METS3</t>
  </si>
  <si>
    <t>A5ULF8</t>
  </si>
  <si>
    <t>sp|A5ULF8|DAPA_METS3</t>
  </si>
  <si>
    <t>GO:0008839</t>
  </si>
  <si>
    <t>GO:4-hydroxy-tetrahydrodipicolinate reductase</t>
  </si>
  <si>
    <t>DapB_C</t>
  </si>
  <si>
    <t>PF05173.13</t>
  </si>
  <si>
    <t>tr|A0A2H4U7D0|A0A2H4U7D0_METSM, tr|D2ZQ44|D2ZQ44_METSM, tr|R7PUU5|R7PUU5_METSM</t>
  </si>
  <si>
    <t>4-hydroxy-tetrahydrodipicolinate reductase</t>
  </si>
  <si>
    <t>dapB</t>
  </si>
  <si>
    <t>DAPB_METS3</t>
  </si>
  <si>
    <t>A5ULF7</t>
  </si>
  <si>
    <t>sp|A5ULF7|DAPB_METS3</t>
  </si>
  <si>
    <t>Lactamase_B_3</t>
  </si>
  <si>
    <t>PF13483.5</t>
  </si>
  <si>
    <t>tr|A0A2H4U7C6|A0A2H4U7C6_METSM, tr|B9AEB1|B9AEB1_METSM, tr|D2ZQ95|D2ZQ95_METSM, tr|R7PUA5|R7PUA5_METSM</t>
  </si>
  <si>
    <t>UPF0173 metal-dependent hydrolase Msm_0779</t>
  </si>
  <si>
    <t>Msm_0779</t>
  </si>
  <si>
    <t>Y779_METS3</t>
  </si>
  <si>
    <t>A5ULA6</t>
  </si>
  <si>
    <t>sp|A5ULA6|Y779_METS3</t>
  </si>
  <si>
    <t>Ribosomal_L3</t>
  </si>
  <si>
    <t>PF00297.21</t>
  </si>
  <si>
    <t>tr|A0A2H4U768|A0A2H4U768_METSM, tr|B9AE93|B9AE93_METSM, tr|D2ZQB2|D2ZQB2_METSM, tr|R7PWQ4|R7PWQ4_METSM</t>
  </si>
  <si>
    <t>Large ribosomal subunit protein uL3</t>
  </si>
  <si>
    <t>rpl3</t>
  </si>
  <si>
    <t>RL3_METS3</t>
  </si>
  <si>
    <t>A5UL89</t>
  </si>
  <si>
    <t>sp|A5UL89|RL3_METS3</t>
  </si>
  <si>
    <t>Ribosomal_L4</t>
  </si>
  <si>
    <t>PF00573.21</t>
  </si>
  <si>
    <t>tr|A0A2H4U785|A0A2H4U785_METSM, tr|B9AE92|B9AE92_METSM, tr|D2ZQB3|D2ZQB3_METSM, tr|R7PSS4|R7PSS4_METSM</t>
  </si>
  <si>
    <t>Large ribosomal subunit protein uL4</t>
  </si>
  <si>
    <t>rpl4</t>
  </si>
  <si>
    <t>RL4_METS3</t>
  </si>
  <si>
    <t>A5UL88</t>
  </si>
  <si>
    <t>sp|A5UL88|RL4_METS3</t>
  </si>
  <si>
    <t>Ribosomal_S3_C</t>
  </si>
  <si>
    <t>PF00189.19</t>
  </si>
  <si>
    <t>tr|A0A2H4U760|A0A2H4U760_METSM, tr|B9AE87|B9AE87_METSM, tr|D2ZQB8|D2ZQB8_METSM, tr|R7PWQ9|R7PWQ9_METSM</t>
  </si>
  <si>
    <t>Small ribosomal subunit protein uS3</t>
  </si>
  <si>
    <t>rps3</t>
  </si>
  <si>
    <t>RS3_METS3</t>
  </si>
  <si>
    <t>A5UL83</t>
  </si>
  <si>
    <t>sp|A5UL83|RS3_METS3</t>
  </si>
  <si>
    <t>Ribosomal_L29</t>
  </si>
  <si>
    <t>PF00831.22</t>
  </si>
  <si>
    <t>tr|A0A2H4U765|A0A2H4U765_METSM, tr|B9AE86|B9AE86_METSM, tr|D2ZQB9|D2ZQB9_METSM, tr|R7PST0|R7PST0_METSM</t>
  </si>
  <si>
    <t>Large ribosomal subunit protein uL29</t>
  </si>
  <si>
    <t>rpl29</t>
  </si>
  <si>
    <t>RL29_METS3</t>
  </si>
  <si>
    <t>A5UL82</t>
  </si>
  <si>
    <t>sp|A5UL82|RL29_METS3</t>
  </si>
  <si>
    <t>Ribosomal_L14</t>
  </si>
  <si>
    <t>PF00238.18</t>
  </si>
  <si>
    <t>tr|A0A2H4U775|A0A2H4U775_METSM, tr|B9AE82|B9AE82_METSM, tr|D2ZQC3|D2ZQC3_METSM, tr|R7PWR4|R7PWR4_METSM</t>
  </si>
  <si>
    <t>Large ribosomal subunit protein uL14</t>
  </si>
  <si>
    <t>rpl14</t>
  </si>
  <si>
    <t>RL14_METS3</t>
  </si>
  <si>
    <t>A5UL78</t>
  </si>
  <si>
    <t>sp|A5UL78|RL14_METS3</t>
  </si>
  <si>
    <t>GO:0015934</t>
  </si>
  <si>
    <t>GO:large ribosomal subunit</t>
  </si>
  <si>
    <t>Ribosomal_L26</t>
  </si>
  <si>
    <t>PF16906.4</t>
  </si>
  <si>
    <t>tr|A0A2H4U761|A0A2H4U761_METSM, tr|B9AE81|B9AE81_METSM, tr|D2ZQC4|D2ZQC4_METSM, tr|R7PST6|R7PST6_METSM</t>
  </si>
  <si>
    <t>Large ribosomal subunit protein uL24</t>
  </si>
  <si>
    <t>rpl24</t>
  </si>
  <si>
    <t>RL24_METS3</t>
  </si>
  <si>
    <t>A5UL77</t>
  </si>
  <si>
    <t>sp|A5UL77|RL24_METS3</t>
  </si>
  <si>
    <t>Ribosomal_S4e</t>
  </si>
  <si>
    <t>PF00900.19</t>
  </si>
  <si>
    <t>tr|B9AE80|B9AE80_METSM, tr|D2ZQC5|D2ZQC5_METSM, tr|R7PV26|R7PV26_METSM</t>
  </si>
  <si>
    <t>Small ribosomal subunit protein eS4</t>
  </si>
  <si>
    <t>rps4e</t>
  </si>
  <si>
    <t>RS4E_METS3</t>
  </si>
  <si>
    <t>A5UL76</t>
  </si>
  <si>
    <t>sp|A5UL76|RS4E_METS3</t>
  </si>
  <si>
    <t>Ribosomal_L5_C</t>
  </si>
  <si>
    <t>PF00673.20</t>
  </si>
  <si>
    <t>tr|A0A2H4U782|A0A2H4U782_METSM, tr|B9AE79|B9AE79_METSM, tr|D2ZQC6|D2ZQC6_METSM, tr|R7PUE0|R7PUE0_METSM</t>
  </si>
  <si>
    <t>Large ribosomal subunit protein uL5</t>
  </si>
  <si>
    <t>rpl5</t>
  </si>
  <si>
    <t>RL5_METS3</t>
  </si>
  <si>
    <t>A5UL75</t>
  </si>
  <si>
    <t>sp|A5UL75|RL5_METS3</t>
  </si>
  <si>
    <t>GO:0019843</t>
  </si>
  <si>
    <t>GO:rRNA binding</t>
  </si>
  <si>
    <t>Ribosomal_L6</t>
  </si>
  <si>
    <t>PF00347.22</t>
  </si>
  <si>
    <t>tr|A0A2H4U756|A0A2H4U756_METSM, tr|B9AE76|B9AE76_METSM, tr|D2ZQC9|D2ZQC9_METSM, tr|R7PWR9|R7PWR9_METSM</t>
  </si>
  <si>
    <t>Large ribosomal subunit protein uL6</t>
  </si>
  <si>
    <t>rpl6</t>
  </si>
  <si>
    <t>RL6_METS3</t>
  </si>
  <si>
    <t>A5UL72</t>
  </si>
  <si>
    <t>sp|A5UL72|RL6_METS3</t>
  </si>
  <si>
    <t>Ribosomal_S5</t>
  </si>
  <si>
    <t>PF00333.19</t>
  </si>
  <si>
    <t>tr|A0A2H4U766|A0A2H4U766_METSM, tr|B9AE72|B9AE72_METSM, tr|D2ZQD3|D2ZQD3_METSM, tr|R7PW80|R7PW80_METSM</t>
  </si>
  <si>
    <t>Small ribosomal subunit protein uS5</t>
  </si>
  <si>
    <t>rps5</t>
  </si>
  <si>
    <t>RS5_METS3</t>
  </si>
  <si>
    <t>A5UL68</t>
  </si>
  <si>
    <t>sp|A5UL68|RS5_METS3</t>
  </si>
  <si>
    <t>Ribosomal_L30</t>
  </si>
  <si>
    <t>PF00327.19</t>
  </si>
  <si>
    <t>tr|A0A2H4U751|A0A2H4U751_METSM, tr|B9AE71|B9AE71_METSM, tr|D2ZQD4|D2ZQD4_METSM, tr|R7PWS5|R7PWS5_METSM</t>
  </si>
  <si>
    <t>Large ribosomal subunit protein uL30</t>
  </si>
  <si>
    <t>rpl30</t>
  </si>
  <si>
    <t>RL30_METS3</t>
  </si>
  <si>
    <t>A5UL67</t>
  </si>
  <si>
    <t>sp|A5UL67|RL30_METS3</t>
  </si>
  <si>
    <t>Ribosomal_L27A</t>
  </si>
  <si>
    <t>PF00828.18</t>
  </si>
  <si>
    <t>tr|A0A2H4U750|A0A2H4U750_METSM, tr|B9AE70|B9AE70_METSM, tr|D2ZQD5|D2ZQD5_METSM, tr|R7PSU9|R7PSU9_METSM</t>
  </si>
  <si>
    <t>Large ribosomal subunit protein uL15</t>
  </si>
  <si>
    <t>rpl15</t>
  </si>
  <si>
    <t>RL15_METS3</t>
  </si>
  <si>
    <t>A5UL66</t>
  </si>
  <si>
    <t>sp|A5UL66|RL15_METS3</t>
  </si>
  <si>
    <t>Cytidylate_kin2</t>
  </si>
  <si>
    <t>PF13189.5</t>
  </si>
  <si>
    <t>tr|A0A2H4U737|A0A2H4U737_METSM, tr|B9AE65|B9AE65_METSM, tr|D2ZQE0|D2ZQE0_METSM, tr|R7PSV6|R7PSV6_METSM</t>
  </si>
  <si>
    <t>Cytidylate kinase</t>
  </si>
  <si>
    <t>cmk</t>
  </si>
  <si>
    <t>KCY_METS3</t>
  </si>
  <si>
    <t>A5UL61</t>
  </si>
  <si>
    <t>sp|A5UL61|KCY_METS3</t>
  </si>
  <si>
    <t>GO:0006352</t>
  </si>
  <si>
    <t>GO:DNA-templated transcription initiation</t>
  </si>
  <si>
    <t>TBP</t>
  </si>
  <si>
    <t>PF00352.20</t>
  </si>
  <si>
    <t>tr|A0A2H4U4E8|A0A2H4U4E8_METSM, tr|B9AG65|B9AG65_METSM, tr|D2ZNG2|D2ZNG2_METSM, tr|R7PWT6|R7PWT6_METSM</t>
  </si>
  <si>
    <t>TATA-box-binding protein</t>
  </si>
  <si>
    <t>tbp</t>
  </si>
  <si>
    <t>TBP_METS3</t>
  </si>
  <si>
    <t>A5UL47</t>
  </si>
  <si>
    <t>sp|A5UL47|TBP_METS3</t>
  </si>
  <si>
    <t>dsDNA_bind</t>
  </si>
  <si>
    <t>PF01984.19</t>
  </si>
  <si>
    <t>tr|A0A2H4U4F7|A0A2H4U4F7_METSM, tr|B9AG77|B9AG77_METSM, tr|D2ZNF1|D2ZNF1_METSM, tr|R7PYQ0|R7PYQ0_METSM</t>
  </si>
  <si>
    <t>DNA-binding protein Msm_0708</t>
  </si>
  <si>
    <t>Msm_0708</t>
  </si>
  <si>
    <t>Y708_METS3</t>
  </si>
  <si>
    <t>A5UL35</t>
  </si>
  <si>
    <t>sp|A5UL35|Y708_METS3</t>
  </si>
  <si>
    <t>GO:0042256</t>
  </si>
  <si>
    <t>GO:cytosolic ribosome assembly</t>
  </si>
  <si>
    <t>eIF-6</t>
  </si>
  <si>
    <t>PF01912.17</t>
  </si>
  <si>
    <t>tr|A0A2H4U4G2|A0A2H4U4G2_METSM, tr|B9AG81|B9AG81_METSM, tr|D2ZNE7|D2ZNE7_METSM, tr|R7PWV0|R7PWV0_METSM</t>
  </si>
  <si>
    <t>Translation initiation factor 6</t>
  </si>
  <si>
    <t>eif6</t>
  </si>
  <si>
    <t>IF6_METS3</t>
  </si>
  <si>
    <t>A5UL31</t>
  </si>
  <si>
    <t>sp|A5UL31|IF6_METS3</t>
  </si>
  <si>
    <t>Ribosomal_S3Ae</t>
  </si>
  <si>
    <t>PF01015.17</t>
  </si>
  <si>
    <t>tr|A0A2H4U4J1|A0A2H4U4J1_METSM, tr|B9AGC3|B9AGC3_METSM, tr|D2ZNB1|D2ZNB1_METSM, tr|R7PV03|R7PV03_METSM</t>
  </si>
  <si>
    <t>Small ribosomal subunit protein eS1</t>
  </si>
  <si>
    <t>rps3ae</t>
  </si>
  <si>
    <t>RS3A_METS3</t>
  </si>
  <si>
    <t>A5UKY8</t>
  </si>
  <si>
    <t>sp|A5UKY8|RS3A_METS3</t>
  </si>
  <si>
    <t>tr|A0A2H4U4J9|A0A2H4U4J9_METSM, tr|D2ZNA7|D2ZNA7_METSM, tr|R7PVJ3|R7PVJ3_METSM</t>
  </si>
  <si>
    <t>2,3-bisphosphoglycerate-independent phosphoglycerate mutase</t>
  </si>
  <si>
    <t>apgM</t>
  </si>
  <si>
    <t>APGM_METS3</t>
  </si>
  <si>
    <t>A5UKY4</t>
  </si>
  <si>
    <t>sp|A5UKY4|APGM_METS3</t>
  </si>
  <si>
    <t>tr|A0A2H4U4K2|A0A2H4U4K2_METSM, tr|B9AGC8|B9AGC8_METSM, tr|D2ZNA6|D2ZNA6_METSM, tr|R7PUZ5|R7PUZ5_METSM</t>
  </si>
  <si>
    <t>Probable phosphoglucosamine mutase</t>
  </si>
  <si>
    <t>glmM</t>
  </si>
  <si>
    <t>GLMM_METS3</t>
  </si>
  <si>
    <t>A5UKY3</t>
  </si>
  <si>
    <t>sp|A5UKY3|GLMM_METS3</t>
  </si>
  <si>
    <t>Histidinol-phosphate aminotransferase</t>
  </si>
  <si>
    <t>hisC</t>
  </si>
  <si>
    <t>HIS8_METS3</t>
  </si>
  <si>
    <t>A5UKY0</t>
  </si>
  <si>
    <t>sp|A5UKY0|HIS8_METS3</t>
  </si>
  <si>
    <t>GO:0006281</t>
  </si>
  <si>
    <t>GO:DNA repair</t>
  </si>
  <si>
    <t>GO:0003910</t>
  </si>
  <si>
    <t>GO:DNA ligase (ATP) activity</t>
  </si>
  <si>
    <t>DNA_ligase_A_M</t>
  </si>
  <si>
    <t>PF01068.20</t>
  </si>
  <si>
    <t>tr|A0A2H4U4M9|A0A2H4U4M9_METSM, tr|B9AGD9|B9AGD9_METSM, tr|D2ZN95|D2ZN95_METSM, tr|R7PT13|R7PT13_METSM</t>
  </si>
  <si>
    <t>DNA ligase</t>
  </si>
  <si>
    <t>lig</t>
  </si>
  <si>
    <t>DNLI_METS3</t>
  </si>
  <si>
    <t>A5UKX2</t>
  </si>
  <si>
    <t>sp|A5UKX2|DNLI_METS3</t>
  </si>
  <si>
    <t>eRF1_1</t>
  </si>
  <si>
    <t>PF03463.14</t>
  </si>
  <si>
    <t>Protein pelota homolog</t>
  </si>
  <si>
    <t>pelA</t>
  </si>
  <si>
    <t>PELO_METS3</t>
  </si>
  <si>
    <t>A5UKW7</t>
  </si>
  <si>
    <t>sp|A5UKW7|PELO_METS3</t>
  </si>
  <si>
    <t>TFIIE_alpha</t>
  </si>
  <si>
    <t>PF02002.16</t>
  </si>
  <si>
    <t>tr|A0A2H4U4N6|A0A2H4U4N6_METSM, tr|B9AGF3|B9AGF3_METSM, tr|D2ZN80|D2ZN80_METSM, tr|R7PSZ7|R7PSZ7_METSM</t>
  </si>
  <si>
    <t>Transcription factor E</t>
  </si>
  <si>
    <t>tfe</t>
  </si>
  <si>
    <t>TFE_METS3</t>
  </si>
  <si>
    <t>A5UKV8</t>
  </si>
  <si>
    <t>sp|A5UKV8|TFE_METS3</t>
  </si>
  <si>
    <t>Ribosomal_L11_N</t>
  </si>
  <si>
    <t>PF03946.13</t>
  </si>
  <si>
    <t>tr|A0A2H4U4N0|A0A2H4U4N0_METSM, tr|B9AGG0|B9AGG0_METSM, tr|D2ZN73|D2ZN73_METSM, tr|R7PSY6|R7PSY6_METSM</t>
  </si>
  <si>
    <t>Large ribosomal subunit protein uL11</t>
  </si>
  <si>
    <t>rpl11</t>
  </si>
  <si>
    <t>RL11_METS3</t>
  </si>
  <si>
    <t>A5UKV0</t>
  </si>
  <si>
    <t>sp|A5UKV0|RL11_METS3</t>
  </si>
  <si>
    <t>Ribosomal_L1</t>
  </si>
  <si>
    <t>PF00687.20</t>
  </si>
  <si>
    <t>tr|A0A2H4U4P7|A0A2H4U4P7_METSM, tr|R7PTL9|R7PTL9_METSM</t>
  </si>
  <si>
    <t>Large ribosomal subunit protein uL1</t>
  </si>
  <si>
    <t>rpl1</t>
  </si>
  <si>
    <t>RL1_METS3</t>
  </si>
  <si>
    <t>A5UKU9</t>
  </si>
  <si>
    <t>sp|A5UKU9|RL1_METS3</t>
  </si>
  <si>
    <t>Ribosomal_L10</t>
  </si>
  <si>
    <t>PF00466.19</t>
  </si>
  <si>
    <t>tr|A0A2H4U4N8|A0A2H4U4N8_METSM, tr|B9AGG2|B9AGG2_METSM</t>
  </si>
  <si>
    <t>Large ribosomal subunit protein uL10</t>
  </si>
  <si>
    <t>rpl10</t>
  </si>
  <si>
    <t>RL10_METS3</t>
  </si>
  <si>
    <t>A5UKU8</t>
  </si>
  <si>
    <t>sp|A5UKU8|RL10_METS3</t>
  </si>
  <si>
    <t>GO:0006419</t>
  </si>
  <si>
    <t>GO:alanyl-tRNA aminoacylation</t>
  </si>
  <si>
    <t>GO:0004813</t>
  </si>
  <si>
    <t>GO:alanine-tRNA ligase activity</t>
  </si>
  <si>
    <t>tRNA-synt_2c</t>
  </si>
  <si>
    <t>PF01411.18</t>
  </si>
  <si>
    <t>tr|B9AGG4|B9AGG4_METSM, tr|D2ZN69|D2ZN69_METSM</t>
  </si>
  <si>
    <t>Alanine--tRNA ligase</t>
  </si>
  <si>
    <t>alaS</t>
  </si>
  <si>
    <t>SYA_METS3</t>
  </si>
  <si>
    <t>A5UKU6</t>
  </si>
  <si>
    <t>sp|A5UKU6|SYA_METS3</t>
  </si>
  <si>
    <t>GO:0006414</t>
  </si>
  <si>
    <t>GO:translational elongation</t>
  </si>
  <si>
    <t>EF1_GNE</t>
  </si>
  <si>
    <t>PF00736.18</t>
  </si>
  <si>
    <t>tr|A0A2H4U4S0|A0A2H4U4S0_METSM, tr|B9AGI1|B9AGI1_METSM</t>
  </si>
  <si>
    <t>Elongation factor 1-beta</t>
  </si>
  <si>
    <t>ef1b</t>
  </si>
  <si>
    <t>EF1B_METS3</t>
  </si>
  <si>
    <t>A5UKS9</t>
  </si>
  <si>
    <t>sp|A5UKS9|EF1B_METS3</t>
  </si>
  <si>
    <t>eIF-5_eIF-2B</t>
  </si>
  <si>
    <t>PF01873.16</t>
  </si>
  <si>
    <t>tr|A0A2H4U4Z4|A0A2H4U4Z4_METSM, tr|B9AGS4|B9AGS4_METSM, tr|D2ZMW1|D2ZMW1_METSM, tr|R7PVW9|R7PVW9_METSM</t>
  </si>
  <si>
    <t>Translation initiation factor 2 subunit beta</t>
  </si>
  <si>
    <t>eif2b</t>
  </si>
  <si>
    <t>IF2B_METS3</t>
  </si>
  <si>
    <t>A5UKI8</t>
  </si>
  <si>
    <t>sp|A5UKI8|IF2B_METS3</t>
  </si>
  <si>
    <t>GO:0016879</t>
  </si>
  <si>
    <t>GO:ligase activity, forming carbon-nitrogen bonds</t>
  </si>
  <si>
    <t>DUF1297</t>
  </si>
  <si>
    <t>PF06973.11</t>
  </si>
  <si>
    <t>tr|A0A2H4U4Z5|A0A2H4U4Z5_METSM, tr|B9AGS9|B9AGS9_METSM, tr|D2ZMV6|D2ZMV6_METSM, tr|R7PVX5|R7PVX5_METSM</t>
  </si>
  <si>
    <t>5-formaminoimidazole-4-carboxamide-1-(beta)-D-ribofuranosyl 5'-monophosphate synthetase</t>
  </si>
  <si>
    <t>purP</t>
  </si>
  <si>
    <t>PURP_METS3</t>
  </si>
  <si>
    <t>A5UKI3</t>
  </si>
  <si>
    <t>sp|A5UKI3|PURP_METS3</t>
  </si>
  <si>
    <t>CPSase_L_D2</t>
  </si>
  <si>
    <t>PF02786.16</t>
  </si>
  <si>
    <t>tr|A0A2H4U511|A0A2H4U511_METSM, tr|B9AGU7|B9AGU7_METSM, tr|D2ZMT8|D2ZMT8_METSM</t>
  </si>
  <si>
    <t>Carbamoyl phosphate synthase large chain</t>
  </si>
  <si>
    <t>carB</t>
  </si>
  <si>
    <t>CARB_METS3</t>
  </si>
  <si>
    <t>A5UKG5</t>
  </si>
  <si>
    <t>sp|A5UKG5|CARB_METS3</t>
  </si>
  <si>
    <t>vATP-synt_AC39</t>
  </si>
  <si>
    <t>PF01992.15</t>
  </si>
  <si>
    <t>tr|A0A2H4U558|A0A2H4U558_METSM, tr|B9AGZ4|B9AGZ4_METSM, tr|D2ZMP0|D2ZMP0_METSM, tr|R7PXP8|R7PXP8_METSM</t>
  </si>
  <si>
    <t>V-type ATP synthase subunit C</t>
  </si>
  <si>
    <t>atpC</t>
  </si>
  <si>
    <t>VATC_METS3</t>
  </si>
  <si>
    <t>A5UKB4</t>
  </si>
  <si>
    <t>sp|A5UKB4|VATC_METS3</t>
  </si>
  <si>
    <t>ATP-synt_ab</t>
  </si>
  <si>
    <t>PF00006.24</t>
  </si>
  <si>
    <t>tr|A0A2H4U585|A0A2H4U585_METSM</t>
  </si>
  <si>
    <t>V-type ATP synthase alpha chain</t>
  </si>
  <si>
    <t>atpA</t>
  </si>
  <si>
    <t>VATA_METS3</t>
  </si>
  <si>
    <t>A5UKB2</t>
  </si>
  <si>
    <t>sp|A5UKB2|VATA_METS3</t>
  </si>
  <si>
    <t>tr|A0A2H4U577|A0A2H4U577_METSM, tr|B9AGZ7|B9AGZ7_METSM, tr|D2ZMN7|D2ZMN7_METSM, tr|R7PVE6|R7PVE6_METSM</t>
  </si>
  <si>
    <t>V-type ATP synthase beta chain</t>
  </si>
  <si>
    <t>atpB</t>
  </si>
  <si>
    <t>VATB_METS3</t>
  </si>
  <si>
    <t>A5UKB1</t>
  </si>
  <si>
    <t>sp|A5UKB1|VATB_METS3</t>
  </si>
  <si>
    <t>ATP-synt_D</t>
  </si>
  <si>
    <t>PF01813.16</t>
  </si>
  <si>
    <t>tr|B9AGZ8|B9AGZ8_METSM, tr|D2ZMN6|D2ZMN6_METSM, tr|R7PX93|R7PX93_METSM</t>
  </si>
  <si>
    <t>V-type ATP synthase subunit D</t>
  </si>
  <si>
    <t>atpD</t>
  </si>
  <si>
    <t>VATD_METS3</t>
  </si>
  <si>
    <t>A5UKB0</t>
  </si>
  <si>
    <t>sp|A5UKB0|VATD_METS3</t>
  </si>
  <si>
    <t>Toprim_4</t>
  </si>
  <si>
    <t>PF13662.5</t>
  </si>
  <si>
    <t>tr|A0A2H4U556|A0A2H4U556_METSM, tr|B9AH03|B9AH03_METSM, tr|R7PXQ9|R7PXQ9_METSM</t>
  </si>
  <si>
    <t>DNA primase DnaG</t>
  </si>
  <si>
    <t>dnaG</t>
  </si>
  <si>
    <t>DNAG_METS3</t>
  </si>
  <si>
    <t>A5UKA4</t>
  </si>
  <si>
    <t>sp|A5UKA4|DNAG_METS3</t>
  </si>
  <si>
    <t>GO:0017025</t>
  </si>
  <si>
    <t>GO:TBP-class protein binding</t>
  </si>
  <si>
    <t>TFIIB</t>
  </si>
  <si>
    <t>PF00382.18</t>
  </si>
  <si>
    <t>tr|A0A2H4U595|A0A2H4U595_METSM, tr|B9AH06|B9AH06_METSM, tr|D2ZMM8|D2ZMM8_METSM, tr|R7PVF8|R7PVF8_METSM</t>
  </si>
  <si>
    <t>Transcription initiation factor IIB</t>
  </si>
  <si>
    <t>tfb</t>
  </si>
  <si>
    <t>TF2B_METS3</t>
  </si>
  <si>
    <t>A5UKA1</t>
  </si>
  <si>
    <t>sp|A5UKA1|TF2B_METS3</t>
  </si>
  <si>
    <t>tr|A0A2H4U575|A0A2H4U575_METSM, tr|B9AH14|B9AH14_METSM, tr|D2ZMM0|D2ZMM0_METSM, tr|R7PTW6|R7PTW6_METSM</t>
  </si>
  <si>
    <t>Uridylate kinase</t>
  </si>
  <si>
    <t>pyrH</t>
  </si>
  <si>
    <t>PYRH_METS3</t>
  </si>
  <si>
    <t>A5UK92</t>
  </si>
  <si>
    <t>sp|A5UK92|PYRH_METS3</t>
  </si>
  <si>
    <t>tr|A0A2H4U581|A0A2H4U581_METSM, tr|B9AH31|B9AH31_METSM, tr|D2ZMK4|D2ZMK4_METSM, tr|R7PXC8|R7PXC8_METSM</t>
  </si>
  <si>
    <t>dCTP deaminase, dUMP-forming</t>
  </si>
  <si>
    <t>dcd</t>
  </si>
  <si>
    <t>DCDB_METS3</t>
  </si>
  <si>
    <t>A5UK79</t>
  </si>
  <si>
    <t>sp|A5UK79|DCDB_METS3</t>
  </si>
  <si>
    <t>tr|A0A2H4U5B1|A0A2H4U5B1_METSM, tr|B9AH57|B9AH57_METSM, tr|D2ZMH7|D2ZMH7_METSM, tr|R7PWA5|R7PWA5_METSM</t>
  </si>
  <si>
    <t>Acetylglutamate kinase</t>
  </si>
  <si>
    <t>argB</t>
  </si>
  <si>
    <t>ARGB_METS3</t>
  </si>
  <si>
    <t>A5UK52</t>
  </si>
  <si>
    <t>sp|A5UK52|ARGB_METS3</t>
  </si>
  <si>
    <t>GO:0042823</t>
  </si>
  <si>
    <t>GO:pyridoxal phosphate biosynthetic process</t>
  </si>
  <si>
    <t>GO:0042819</t>
  </si>
  <si>
    <t>GO:vitamin B6 biosynthetic process</t>
  </si>
  <si>
    <t>GO:0004359</t>
  </si>
  <si>
    <t>GO:glutaminase activity</t>
  </si>
  <si>
    <t>SNO</t>
  </si>
  <si>
    <t>PF01174.18</t>
  </si>
  <si>
    <t>tr|B9AH61|B9AH61_METSM, tr|R7PU17|R7PU17_METSM</t>
  </si>
  <si>
    <t>Pyridoxal 5'-phosphate synthase subunit PdxT</t>
  </si>
  <si>
    <t>pdxT</t>
  </si>
  <si>
    <t>PDXT_METS3</t>
  </si>
  <si>
    <t>A5UK48</t>
  </si>
  <si>
    <t>sp|A5UK48|PDXT_METS3</t>
  </si>
  <si>
    <t>Carbamoyl-phosphate synthase</t>
  </si>
  <si>
    <t>1:Experimental evidence at protein level</t>
  </si>
  <si>
    <t>Msm_0361</t>
  </si>
  <si>
    <t>CPS_METS3</t>
  </si>
  <si>
    <t>A5UK38</t>
  </si>
  <si>
    <t>sp|A5UK38|CPS_METS3</t>
  </si>
  <si>
    <t>tr|A0A2H4U5D3|A0A2H4U5D3_METSM, tr|D2ZS92|D2ZS92_METSM, tr|R7PX10|R7PX10_METSM</t>
  </si>
  <si>
    <t>GMP synthase [glutamine-hydrolyzing] subunit A</t>
  </si>
  <si>
    <t>guaAA</t>
  </si>
  <si>
    <t>GUAAA_METS3</t>
  </si>
  <si>
    <t>A5UK20</t>
  </si>
  <si>
    <t>sp|A5UK20|GUAAA_METS3</t>
  </si>
  <si>
    <t>GO:0016874</t>
  </si>
  <si>
    <t>GO:ligase activity</t>
  </si>
  <si>
    <t>GatB_N</t>
  </si>
  <si>
    <t>PF02934.14</t>
  </si>
  <si>
    <t>tr|D2ZS86|D2ZS86_METSM, tr|R7PVF2|R7PVF2_METSM</t>
  </si>
  <si>
    <t>Glutamyl-tRNA(Gln) amidotransferase subunit E</t>
  </si>
  <si>
    <t>gatE</t>
  </si>
  <si>
    <t>GATE_METS3</t>
  </si>
  <si>
    <t>A5UK12</t>
  </si>
  <si>
    <t>sp|A5UK12|GATE_METS3</t>
  </si>
  <si>
    <t>Asparaginase</t>
  </si>
  <si>
    <t>PF00710.19</t>
  </si>
  <si>
    <t>tr|D2ZS85|D2ZS85_METSM</t>
  </si>
  <si>
    <t>Glutamyl-tRNA(Gln) amidotransferase subunit D</t>
  </si>
  <si>
    <t>GATD_METS3</t>
  </si>
  <si>
    <t>A5UK11</t>
  </si>
  <si>
    <t>sp|A5UK11|GATD_METS3</t>
  </si>
  <si>
    <t>tRNA-synt_2b</t>
  </si>
  <si>
    <t>PF00587.24</t>
  </si>
  <si>
    <t>tr|A0A2H4U5K9|A0A2H4U5K9_METSM, tr|B9ACK5|B9ACK5_METSM, tr|R7PQY0|R7PQY0_METSM</t>
  </si>
  <si>
    <t>Proline--tRNA ligase</t>
  </si>
  <si>
    <t>proS</t>
  </si>
  <si>
    <t>SYP_METS3</t>
  </si>
  <si>
    <t>A5UJW4</t>
  </si>
  <si>
    <t>sp|A5UJW4|SYP_METS3</t>
  </si>
  <si>
    <t>UPF0179</t>
  </si>
  <si>
    <t>PF03684.12</t>
  </si>
  <si>
    <t>tr|A0A2H4U5P1|A0A2H4U5P1_METSM, tr|B9ACK7|B9ACK7_METSM, tr|D2ZS16|D2ZS16_METSM, tr|R7PSK6|R7PSK6_METSM</t>
  </si>
  <si>
    <t>UPF0179 protein Msm_0285</t>
  </si>
  <si>
    <t>Msm_0285</t>
  </si>
  <si>
    <t>Y285_METS3</t>
  </si>
  <si>
    <t>A5UJW2</t>
  </si>
  <si>
    <t>sp|A5UJW2|Y285_METS3</t>
  </si>
  <si>
    <t>GO:0005839</t>
  </si>
  <si>
    <t>GO:proteasome core complex</t>
  </si>
  <si>
    <t>GO:0051603</t>
  </si>
  <si>
    <t>GO:proteolysis involved in protein catabolic process</t>
  </si>
  <si>
    <t>Proteasome</t>
  </si>
  <si>
    <t>PF00227.25</t>
  </si>
  <si>
    <t>tr|A0A2H4U5R5|A0A2H4U5R5_METSM, tr|B9ACR4|B9ACR4_METSM, tr|D2ZRX3|D2ZRX3_METSM, tr|R7PVC5|R7PVC5_METSM</t>
  </si>
  <si>
    <t>Proteasome subunit alpha</t>
  </si>
  <si>
    <t>psmA</t>
  </si>
  <si>
    <t>PSA_METS3</t>
  </si>
  <si>
    <t>A5UJS2</t>
  </si>
  <si>
    <t>sp|A5UJS2|PSA_METS3</t>
  </si>
  <si>
    <t>RRP4_METS3</t>
  </si>
  <si>
    <t>A5UJS0</t>
  </si>
  <si>
    <t>sp|A5UJS0|RRP4_METS3</t>
  </si>
  <si>
    <t>NDK</t>
  </si>
  <si>
    <t>PF00334.18</t>
  </si>
  <si>
    <t>tr|A0A2H4U5T9|A0A2H4U5T9_METSM, tr|B9ACV4|B9ACV4_METSM, tr|R7PTN3|R7PTN3_METSM</t>
  </si>
  <si>
    <t>Nucleoside diphosphate kinase</t>
  </si>
  <si>
    <t>ndk</t>
  </si>
  <si>
    <t>NDK_METS3</t>
  </si>
  <si>
    <t>A5UJN0</t>
  </si>
  <si>
    <t>sp|A5UJN0|NDK_METS3</t>
  </si>
  <si>
    <t>Probable translation initiation factor IF-2</t>
  </si>
  <si>
    <t>infB</t>
  </si>
  <si>
    <t>IF2P_METS3</t>
  </si>
  <si>
    <t>A5UJM9</t>
  </si>
  <si>
    <t>sp|A5UJM9|IF2P_METS3</t>
  </si>
  <si>
    <t>Ribosomal_S6e</t>
  </si>
  <si>
    <t>PF01092.18</t>
  </si>
  <si>
    <t>tr|A0A2H4U5U4|A0A2H4U5U4_METSM, tr|B9ACV6|B9ACV6_METSM, tr|D2ZRT0|D2ZRT0_METSM, tr|R7PS26|R7PS26_METSM</t>
  </si>
  <si>
    <t>Small ribosomal subunit protein eS6</t>
  </si>
  <si>
    <t>rps6e</t>
  </si>
  <si>
    <t>RS6E_METS3</t>
  </si>
  <si>
    <t>A5UJM8</t>
  </si>
  <si>
    <t>sp|A5UJM8|RS6E_METS3</t>
  </si>
  <si>
    <t>Ribosomal_S24e</t>
  </si>
  <si>
    <t>PF01282.18</t>
  </si>
  <si>
    <t>tr|A0A2H4U5U9|A0A2H4U5U9_METSM, tr|R7PVG8|R7PVG8_METSM</t>
  </si>
  <si>
    <t>Small ribosomal subunit protein eS24</t>
  </si>
  <si>
    <t>rps24e</t>
  </si>
  <si>
    <t>RS24_METS3</t>
  </si>
  <si>
    <t>A5UJM1</t>
  </si>
  <si>
    <t>sp|A5UJM1|RS24_METS3</t>
  </si>
  <si>
    <t>Ribo_biogen_C</t>
  </si>
  <si>
    <t>PF04034.12</t>
  </si>
  <si>
    <t>tr|A0A2H4U602|A0A2H4U602_METSM, tr|B9AD26|B9AD26_METSM, tr|D2ZRL0|D2ZRL0_METSM, tr|R7PW82|R7PW82_METSM</t>
  </si>
  <si>
    <t>16S rRNA aminocarboxypropyltransferase</t>
  </si>
  <si>
    <t>Msm_0126</t>
  </si>
  <si>
    <t>TSR3_METS3</t>
  </si>
  <si>
    <t>A5UJF3</t>
  </si>
  <si>
    <t>sp|A5UJF3|TSR3_METS3</t>
  </si>
  <si>
    <t>tRNA-synt_1g</t>
  </si>
  <si>
    <t>PF09334.10</t>
  </si>
  <si>
    <t>tr|A0A2H4U686|A0A2H4U686_METSM, tr|B9AD80|B9AD80_METSM, tr|D2ZRF7|D2ZRF7_METSM</t>
  </si>
  <si>
    <t>Methionine--tRNA ligase</t>
  </si>
  <si>
    <t>metG</t>
  </si>
  <si>
    <t>SYM_METS3</t>
  </si>
  <si>
    <t>A5UJ98</t>
  </si>
  <si>
    <t>sp|A5UJ98|SYM_METS3</t>
  </si>
  <si>
    <t>GUT_GENOME286611_00036 hypothetical protein</t>
  </si>
  <si>
    <t>GUT_GENOME286611_00036</t>
  </si>
  <si>
    <t>CHB_HEX_C_1</t>
  </si>
  <si>
    <t>PF13290.5</t>
  </si>
  <si>
    <t>GUT_GENOME285252_00052 hypothetical protein</t>
  </si>
  <si>
    <t>GUT_GENOME285252_00052</t>
  </si>
  <si>
    <t>GUT_GENOME284876_00721 50S ribosomal protein L1</t>
  </si>
  <si>
    <t>GUT_GENOME284876_00721</t>
  </si>
  <si>
    <t>ABM</t>
  </si>
  <si>
    <t>PF03992.15</t>
  </si>
  <si>
    <t>tr|A0A2H4U498|A0A2H4U498_METSM, tr|B9AG20|B9AG20_METSM, tr|D2ZNK7|D2ZNK7_METSM, tr|R7PV40|R7PV40_METSM</t>
  </si>
  <si>
    <t>GUT_GENOME284001_00056 hypothetical protein</t>
  </si>
  <si>
    <t>GUT_GENOME284001_00056</t>
  </si>
  <si>
    <t>Prefoldin</t>
  </si>
  <si>
    <t>PF02996.16</t>
  </si>
  <si>
    <t>sp|A5UL29|PFDA_METS3, tr|A0A2H4U4G6|A0A2H4U4G6_METSM, tr|B9AG83|B9AG83_METSM, tr|D2ZNE5|D2ZNE5_METSM, tr|R7PZ58|R7PZ58_METSM</t>
  </si>
  <si>
    <t>GUT_GENOME283998_00437 Prefoldin subunit alpha</t>
  </si>
  <si>
    <t>GUT_GENOME283998_00437</t>
  </si>
  <si>
    <t>GUT_GENOME283701_01245 Ribose-5-phosphate isomerase A</t>
  </si>
  <si>
    <t>GUT_GENOME283701_01245</t>
  </si>
  <si>
    <t>tr|A0A2H4U5D6|A0A2H4U5D6_METSM, tr|A5UK27|A5UK27_METS3, tr|B9ACD0|B9ACD0_METSM, tr|D2ZS98|D2ZS98_METSM, tr|R7PXM6|R7PXM6_METSM</t>
  </si>
  <si>
    <t>GUT_GENOME283665_02325 (R)-citramalate synthase CimA</t>
  </si>
  <si>
    <t>GUT_GENOME283665_02325</t>
  </si>
  <si>
    <t>SEFIR</t>
  </si>
  <si>
    <t>PF08357.10</t>
  </si>
  <si>
    <t>GUT_GENOME283326_00885 hypothetical protein</t>
  </si>
  <si>
    <t>GUT_GENOME283326_00885</t>
  </si>
  <si>
    <t>RE_HaeIII</t>
  </si>
  <si>
    <t>PF09556.9</t>
  </si>
  <si>
    <t>GUT_GENOME283326_00884 hypothetical protein</t>
  </si>
  <si>
    <t>GUT_GENOME283326_00884</t>
  </si>
  <si>
    <t>GUT_GENOME283326_00882 hypothetical protein</t>
  </si>
  <si>
    <t>GUT_GENOME283326_00882</t>
  </si>
  <si>
    <t>Ribosom_S12_S23</t>
  </si>
  <si>
    <t>PF00164.24</t>
  </si>
  <si>
    <t>sp|A5ULM8|RS12_METS3, tr|A0A2H4U7M6|A0A2H4U7M6_METSM, tr|B9AEP2|B9AEP2_METSM, tr|D2ZPX5|D2ZPX5_METSM, tr|R7PX28|R7PX28_METSM</t>
  </si>
  <si>
    <t>GUT_GENOME283261_00878 hypothetical protein</t>
  </si>
  <si>
    <t>GUT_GENOME283261_00878</t>
  </si>
  <si>
    <t>GUT_GENOME283178_00650 Anthranilate synthase component 1</t>
  </si>
  <si>
    <t>GUT_GENOME283178_00650</t>
  </si>
  <si>
    <t>GUT_GENOME282407_01295 hypothetical protein</t>
  </si>
  <si>
    <t>GUT_GENOME282407_01295</t>
  </si>
  <si>
    <t>GUT_GENOME282407_00894 Kynurenine formamidase</t>
  </si>
  <si>
    <t>GUT_GENOME282407_00894</t>
  </si>
  <si>
    <t>GUT_GENOME280155_01193 hypothetical protein</t>
  </si>
  <si>
    <t>GUT_GENOME280155_01193</t>
  </si>
  <si>
    <t>GUT_GENOME280155_00448 hypothetical protein</t>
  </si>
  <si>
    <t>GUT_GENOME280155_00448</t>
  </si>
  <si>
    <t>GUT_GENOME279960_00699 hypothetical protein</t>
  </si>
  <si>
    <t>GUT_GENOME279960_00699</t>
  </si>
  <si>
    <t>tr|A5UNM6|A5UNM6_METS3, tr|D2ZQV4|D2ZQV4_METSM, tr|R7PTB7|R7PTB7_METSM</t>
  </si>
  <si>
    <t>GUT_GENOME279910_01446 hypothetical protein</t>
  </si>
  <si>
    <t>GUT_GENOME279910_01446</t>
  </si>
  <si>
    <t>Zn_ribbon_2</t>
  </si>
  <si>
    <t>PF12674.6</t>
  </si>
  <si>
    <t>tr|A0A2H4U4I5|A0A2H4U4I5_METSM, tr|A5UKZ7|A5UKZ7_METS3, tr|B9AGB4|B9AGB4_METSM, tr|D2ZNB9|D2ZNB9_METSM, tr|R7PV13|R7PV13_METSM</t>
  </si>
  <si>
    <t>GUT_GENOME271510_00144 hypothetical protein</t>
  </si>
  <si>
    <t>GUT_GENOME271510_00144</t>
  </si>
  <si>
    <t>GUT_GENOME270563_00371 hypothetical protein</t>
  </si>
  <si>
    <t>GUT_GENOME270563_00371</t>
  </si>
  <si>
    <t>GUT_GENOME269861_01130 hypothetical protein</t>
  </si>
  <si>
    <t>GUT_GENOME269861_01130</t>
  </si>
  <si>
    <t>DUF2207</t>
  </si>
  <si>
    <t>PF09972.8</t>
  </si>
  <si>
    <t>tr|A0A2H4U739|A0A2H4U739_METSM, tr|B9AE60|B9AE60_METSM, tr|D2ZQE4|D2ZQE4_METSM, tr|R7PSW3|R7PSW3_METSM</t>
  </si>
  <si>
    <t>GUT_GENOME269779_01231 hypothetical protein</t>
  </si>
  <si>
    <t>GUT_GENOME269779_01231</t>
  </si>
  <si>
    <t>ACT_4</t>
  </si>
  <si>
    <t>PF13291.5</t>
  </si>
  <si>
    <t>tr|A0A2H4U834|A0A2H4U834_METSM, tr|A5UM37|A5UM37_METS3, tr|B9AF47|B9AF47_METSM, tr|D2ZPG9|D2ZPG9_METSM, tr|R7PXY8|R7PXY8_METSM</t>
  </si>
  <si>
    <t>GUT_GENOME269576_00355 putative protein</t>
  </si>
  <si>
    <t>GUT_GENOME269576_00355</t>
  </si>
  <si>
    <t>GUT_GENOME268463_00906 hypothetical protein</t>
  </si>
  <si>
    <t>GUT_GENOME268463_00906</t>
  </si>
  <si>
    <t>tr|B9AEC9|B9AEC9_METSM</t>
  </si>
  <si>
    <t>GUT_GENOME267649_00337 hypothetical protein</t>
  </si>
  <si>
    <t>GUT_GENOME267649_00337</t>
  </si>
  <si>
    <t>Thymidylate_kin</t>
  </si>
  <si>
    <t>PF02223.16</t>
  </si>
  <si>
    <t>GUT_GENOME267347_00905 Thymidylate kinase</t>
  </si>
  <si>
    <t>GUT_GENOME267347_00905</t>
  </si>
  <si>
    <t>GUT_GENOME267332_00917 hypothetical protein</t>
  </si>
  <si>
    <t>GUT_GENOME267332_00917</t>
  </si>
  <si>
    <t>GUT_GENOME267102_00762 hypothetical protein</t>
  </si>
  <si>
    <t>GUT_GENOME267102_00762</t>
  </si>
  <si>
    <t>GUT_GENOME266824_00775 hypothetical protein</t>
  </si>
  <si>
    <t>GUT_GENOME266824_00775</t>
  </si>
  <si>
    <t>GUT_GENOME266012_00117 hypothetical protein</t>
  </si>
  <si>
    <t>GUT_GENOME266012_00117</t>
  </si>
  <si>
    <t>tr|A0A2H4U8V0|A0A2H4U8V0_METSM, tr|A5UNX3|A5UNX3_METS3, tr|B9ADK3|B9ADK3_METSM, tr|D2ZQZ8|D2ZQZ8_METSM, tr|R7PQS9|R7PQS9_METSM</t>
  </si>
  <si>
    <t>GUT_GENOME264666_00660 hypothetical protein</t>
  </si>
  <si>
    <t>GUT_GENOME264666_00660</t>
  </si>
  <si>
    <t>GUT_GENOME263606_01244 hypothetical protein</t>
  </si>
  <si>
    <t>GUT_GENOME263606_01244</t>
  </si>
  <si>
    <t>GUT_GENOME263468_01482 Inosine-5'-monophosphate dehydrogenase</t>
  </si>
  <si>
    <t>GUT_GENOME263468_01482</t>
  </si>
  <si>
    <t>tr|A0A2H4U873|A0A2H4U873_METSM, tr|A5UM99|A5UM99_METS3, tr|B9AFA3|B9AFA3_METSM, tr|D2ZPB2|D2ZPB2_METSM, tr|R7PWY2|R7PWY2_METSM</t>
  </si>
  <si>
    <t>GUT_GENOME262640_00324 hypothetical protein</t>
  </si>
  <si>
    <t>GUT_GENOME262640_00324</t>
  </si>
  <si>
    <t>ECR1_N</t>
  </si>
  <si>
    <t>PF14382.5</t>
  </si>
  <si>
    <t>GUT_GENOME261378_00317 hypothetical protein</t>
  </si>
  <si>
    <t>GUT_GENOME261378_00317</t>
  </si>
  <si>
    <t>GUT_GENOME260946_00492 hypothetical protein</t>
  </si>
  <si>
    <t>GUT_GENOME260946_00492</t>
  </si>
  <si>
    <t>DUF11</t>
  </si>
  <si>
    <t>PF01345.17</t>
  </si>
  <si>
    <t>GUT_GENOME260499_00399 hypothetical protein</t>
  </si>
  <si>
    <t>GUT_GENOME260499_00399</t>
  </si>
  <si>
    <t>GUT_GENOME260030_01049 Uracil phosphoribosyltransferase</t>
  </si>
  <si>
    <t>GUT_GENOME260030_01049</t>
  </si>
  <si>
    <t>GUT_GENOME259512_00647 hypothetical protein</t>
  </si>
  <si>
    <t>GUT_GENOME259512_00647</t>
  </si>
  <si>
    <t>GUT_GENOME259032_00506 hypothetical protein</t>
  </si>
  <si>
    <t>GUT_GENOME259032_00506</t>
  </si>
  <si>
    <t>GUT_GENOME258407_01600 Exosome complex component Rrp41</t>
  </si>
  <si>
    <t>GUT_GENOME258407_01600</t>
  </si>
  <si>
    <t>GUT_GENOME258262_00238 ATP-dependent DNA helicase Rep</t>
  </si>
  <si>
    <t>GUT_GENOME258262_00238</t>
  </si>
  <si>
    <t>GUT_GENOME258129_00828 hypothetical protein</t>
  </si>
  <si>
    <t>GUT_GENOME258129_00828</t>
  </si>
  <si>
    <t>tr|A5UML7|A5UML7_METS3, tr|D2ZNZ1|D2ZNZ1_METSM, tr|R7PUS6|R7PUS6_METSM</t>
  </si>
  <si>
    <t>GUT_GENOME257522_00407 hypothetical protein</t>
  </si>
  <si>
    <t>GUT_GENOME257522_00407</t>
  </si>
  <si>
    <t>GUT_GENOME257036_01241 hypothetical protein</t>
  </si>
  <si>
    <t>GUT_GENOME257036_01241</t>
  </si>
  <si>
    <t>tr|A5UJI2|A5UJI2_METS3, tr|B9ACZ6|B9ACZ6_METSM, tr|D2ZRP0|D2ZRP0_METSM, tr|R7PUG5|R7PUG5_METSM</t>
  </si>
  <si>
    <t>GUT_GENOME257036_00762 hypothetical protein</t>
  </si>
  <si>
    <t>GUT_GENOME257036_00762</t>
  </si>
  <si>
    <t>GUT_GENOME255514_01364 UDP-N-acetylglucosamine--dolichyl-phosphate N-acetylglucosaminyltransferase</t>
  </si>
  <si>
    <t>GUT_GENOME255514_01364</t>
  </si>
  <si>
    <t>tr|A5UMA2|A5UMA2_METS3</t>
  </si>
  <si>
    <t>GUT_GENOME254932_00644 hypothetical protein</t>
  </si>
  <si>
    <t>GUT_GENOME254932_00644</t>
  </si>
  <si>
    <t>Methylase_S</t>
  </si>
  <si>
    <t>PF01420.18</t>
  </si>
  <si>
    <t>GUT_GENOME254573_01092 Type-1 restriction enzyme MjaXIP specificity protein</t>
  </si>
  <si>
    <t>GUT_GENOME254573_01092</t>
  </si>
  <si>
    <t>GUT_GENOME254381_00528 hypothetical protein</t>
  </si>
  <si>
    <t>GUT_GENOME254381_00528</t>
  </si>
  <si>
    <t>GUT_GENOME254183_00398 hypothetical protein</t>
  </si>
  <si>
    <t>GUT_GENOME254183_00398</t>
  </si>
  <si>
    <t>tr|A0A2H4U475|A0A2H4U475_METSM, tr|A5UMX0|A5UMX0_METS3, tr|B9AFY5|B9AFY5_METSM, tr|D2ZNP0|D2ZNP0_METSM, tr|R7PWL8|R7PWL8_METSM</t>
  </si>
  <si>
    <t>GUT_GENOME254183_00283 hypothetical protein</t>
  </si>
  <si>
    <t>GUT_GENOME254183_00283</t>
  </si>
  <si>
    <t>tr|A0A2H4U7D6|A0A2H4U7D6_METSM, tr|A5ULB7|A5ULB7_METS3, tr|B9AEC3|B9AEC3_METSM, tr|D2ZQ84|D2ZQ84_METSM, tr|R7PUY4|R7PUY4_METSM</t>
  </si>
  <si>
    <t>GUT_GENOME253723_00704 putative protein</t>
  </si>
  <si>
    <t>GUT_GENOME253723_00704</t>
  </si>
  <si>
    <t>tr|A0A2H4U566|A0A2H4U566_METSM, tr|A5UKC1|A5UKC1_METS3, tr|B9AGY7|B9AGY7_METSM, tr|D2ZMP7|D2ZMP7_METSM, tr|R7PVD4|R7PVD4_METSM</t>
  </si>
  <si>
    <t>GUT_GENOME253592_00711 hypothetical protein</t>
  </si>
  <si>
    <t>GUT_GENOME253592_00711</t>
  </si>
  <si>
    <t>tr|A0A2H4U5L0|A0A2H4U5L0_METSM</t>
  </si>
  <si>
    <t>GUT_GENOME253399_00938 hypothetical protein</t>
  </si>
  <si>
    <t>GUT_GENOME253399_00938</t>
  </si>
  <si>
    <t>cobW</t>
  </si>
  <si>
    <t>PF02492.18</t>
  </si>
  <si>
    <t>tr|A0A2H4U625|A0A2H4U625_METSM, tr|A5UJD4|A5UJD4_METS3, tr|B9AD43|B9AD43_METSM, tr|D2ZRJ3|D2ZRJ3_METSM, tr|R7PUK4|R7PUK4_METSM</t>
  </si>
  <si>
    <t>GUT_GENOME253399_00658 putative hydrogenase maturation factor HypB</t>
  </si>
  <si>
    <t>GUT_GENOME253399_00658</t>
  </si>
  <si>
    <t>tr|A0A2H4U5S0|A0A2H4U5S0_METSM, tr|A5UJP8|A5UJP8_METS3, tr|B9ACT7|B9ACT7_METSM, tr|D2ZRV0|D2ZRV0_METSM</t>
  </si>
  <si>
    <t>GUT_GENOME252780_01763 hypothetical protein</t>
  </si>
  <si>
    <t>GUT_GENOME252780_01763</t>
  </si>
  <si>
    <t>GO:0043571</t>
  </si>
  <si>
    <t>GO:maintenance of CRISPR repeat elements</t>
  </si>
  <si>
    <t>Cas_Cas5d</t>
  </si>
  <si>
    <t>PF09704.9</t>
  </si>
  <si>
    <t>GUT_GENOME252389_00383 hypothetical protein</t>
  </si>
  <si>
    <t>GUT_GENOME252389_00383</t>
  </si>
  <si>
    <t>GUT_GENOME252389_00381 hypothetical protein</t>
  </si>
  <si>
    <t>GUT_GENOME252389_00381</t>
  </si>
  <si>
    <t>tr|A0A2H4U6U0|A0A2H4U6U0_METSM, tr|A5UNG9|A5UNG9_METS3, tr|B9ADU6|B9ADU6_METSM, tr|D2ZQQ0|D2ZQQ0_METSM, tr|R7PUV8|R7PUV8_METSM</t>
  </si>
  <si>
    <t>GUT_GENOME249124_01236 2-C-methyl-D-erythritol 4-phosphate cytidylyltransferase</t>
  </si>
  <si>
    <t>GUT_GENOME249124_01236</t>
  </si>
  <si>
    <t>tr|A0A2H4U5Q0|A0A2H4U5Q0_METSM, tr|A5UJS6|A5UJS6_METS3, tr|B9ACQ8|B9ACQ8_METSM, tr|R7PZ86|R7PZ86_METSM</t>
  </si>
  <si>
    <t>GUT_GENOME247693_01501 hypothetical protein</t>
  </si>
  <si>
    <t>GUT_GENOME247693_01501</t>
  </si>
  <si>
    <t>Ribosomal_L32e</t>
  </si>
  <si>
    <t>PF01655.17</t>
  </si>
  <si>
    <t>tr|A0A2H4U754|A0A2H4U754_METSM, tr|A5UL71|A5UL71_METS3, tr|B9AE75|B9AE75_METSM, tr|D2ZQD0|D2ZQD0_METSM, tr|R7PSU2|R7PSU2_METSM</t>
  </si>
  <si>
    <t>GUT_GENOME247234_00139 50S ribosomal protein L32e</t>
  </si>
  <si>
    <t>GUT_GENOME247234_00139</t>
  </si>
  <si>
    <t>GUT_GENOME246722_00425 hypothetical protein</t>
  </si>
  <si>
    <t>GUT_GENOME246722_00425</t>
  </si>
  <si>
    <t>Phos_pyr_kin</t>
  </si>
  <si>
    <t>PF08543.11</t>
  </si>
  <si>
    <t>tr|A5UJW6|A5UJW6_METS3, tr|B9ACK3|B9ACK3_METSM, tr|D2ZS20|D2ZS20_METSM, tr|R7PUE3|R7PUE3_METSM</t>
  </si>
  <si>
    <t>GUT_GENOME246722_00365 Bifunctional thiamine biosynthesis protein ThiDN</t>
  </si>
  <si>
    <t>GUT_GENOME246722_00365</t>
  </si>
  <si>
    <t>GUT_GENOME246722_00155 Carbamoyl-phosphate synthase small chain</t>
  </si>
  <si>
    <t>GUT_GENOME246722_00155</t>
  </si>
  <si>
    <t>tr|A0A2H4U6U6|A0A2H4U6U6_METSM, tr|A5UNH2|A5UNH2_METS3, tr|R7PX68|R7PX68_METSM</t>
  </si>
  <si>
    <t>GUT_GENOME245793_01124 Undecaprenyl-phosphate 4-deoxy-4-formamido-L-arabinose transferase</t>
  </si>
  <si>
    <t>GUT_GENOME245793_01124</t>
  </si>
  <si>
    <t>Cdc6_C</t>
  </si>
  <si>
    <t>PF09079.10</t>
  </si>
  <si>
    <t>tr|A0A2H4U8L6|A0A2H4U8L6_METSM, tr|A5UMP1|A5UMP1_METS3, tr|B9AFQ5|B9AFQ5_METSM, tr|D2ZNW7|D2ZNW7_METSM, tr|R7PYP8|R7PYP8_METSM</t>
  </si>
  <si>
    <t>GUT_GENOME243940_00546 ORC1-type DNA replication protein 1</t>
  </si>
  <si>
    <t>GUT_GENOME243940_00546</t>
  </si>
  <si>
    <t>GUT_GENOME239592_00122 Sulfopyruvate decarboxylase subunit beta</t>
  </si>
  <si>
    <t>GUT_GENOME239592_00122</t>
  </si>
  <si>
    <t>GUT_GENOME239592_00051 Methanol--corrinoid protein</t>
  </si>
  <si>
    <t>GUT_GENOME239592_00051</t>
  </si>
  <si>
    <t>Pilin_N</t>
  </si>
  <si>
    <t>PF07790.10</t>
  </si>
  <si>
    <t>GUT_GENOME259032_00908</t>
  </si>
  <si>
    <t>GUT_GENOME238991_00280 hypothetical protein</t>
  </si>
  <si>
    <t>GUT_GENOME238991_00280</t>
  </si>
  <si>
    <t>tr|A0A2H4U854|A0A2H4U854_METSM, tr|A5UM60|A5UM60_METS3, tr|B9AF68|B9AF68_METSM, tr|R7PYG7|R7PYG7_METSM</t>
  </si>
  <si>
    <t>GUT_GENOME238390_00042 hypothetical protein</t>
  </si>
  <si>
    <t>GUT_GENOME238390_00042</t>
  </si>
  <si>
    <t>GUT_GENOME237054_00099 Iron-sulfur flavoprotein</t>
  </si>
  <si>
    <t>GUT_GENOME237054_00099</t>
  </si>
  <si>
    <t>GUT_GENOME236978_00046 5,10-methylenetetrahydromethanopterin reductase</t>
  </si>
  <si>
    <t>GUT_GENOME236978_00046</t>
  </si>
  <si>
    <t>GUT_GENOME236870_01283 ATP-dependent helicase/nuclease subunit A</t>
  </si>
  <si>
    <t>GUT_GENOME236870_01283</t>
  </si>
  <si>
    <t>GUT_GENOME236870_01051 Tetrahydromethanopterin S-methyltransferase subunit E</t>
  </si>
  <si>
    <t>GUT_GENOME236870_01051</t>
  </si>
  <si>
    <t>tr|A0A2H4U679|A0A2H4U679_METSM, tr|A5UJ69|A5UJ69_METS3, tr|R7PTZ7|R7PTZ7_METSM</t>
  </si>
  <si>
    <t>GUT_GENOME236870_00617 hypothetical protein</t>
  </si>
  <si>
    <t>GUT_GENOME236870_00617</t>
  </si>
  <si>
    <t>GO:0004424</t>
  </si>
  <si>
    <t>GO:imidazoleglycerol-phosphate dehydratase activity</t>
  </si>
  <si>
    <t>IGPD</t>
  </si>
  <si>
    <t>PF00475.17</t>
  </si>
  <si>
    <t>sp|A5UMI3|HIS7_METS3, tr|B9AFI8|B9AFI8_METSM, tr|D2ZP26|D2ZP26_METSM, tr|R7PY39|R7PY39_METSM</t>
  </si>
  <si>
    <t>GUT_GENOME235622_00715 Imidazoleglycerol-phosphate dehydratase</t>
  </si>
  <si>
    <t>GUT_GENOME235622_00715</t>
  </si>
  <si>
    <t>GHMP_kinases_C</t>
  </si>
  <si>
    <t>PF08544.12</t>
  </si>
  <si>
    <t>tr|A0A2H4U7F7|A0A2H4U7F7_METSM, tr|A5ULH5|A5ULH5_METS3, tr|B9AEI1|B9AEI1_METSM, tr|D2ZQ26|D2ZQ26_METSM, tr|R7PVW2|R7PVW2_METSM</t>
  </si>
  <si>
    <t>GUT_GENOME234367_00565 Beta-ribofuranosylaminobenzene 5'-phosphate synthase</t>
  </si>
  <si>
    <t>GUT_GENOME234367_00565</t>
  </si>
  <si>
    <t>GUT_GENOME232847_00750 GTPase Obg</t>
  </si>
  <si>
    <t>GUT_GENOME232847_00750</t>
  </si>
  <si>
    <t>Big_3</t>
  </si>
  <si>
    <t>PF07523.11</t>
  </si>
  <si>
    <t>GUT_GENOME232448_00832 hypothetical protein</t>
  </si>
  <si>
    <t>GUT_GENOME232448_00832</t>
  </si>
  <si>
    <t>GO:0004852</t>
  </si>
  <si>
    <t>GO:uroporphyrinogen-III synthase activity</t>
  </si>
  <si>
    <t>HEM4</t>
  </si>
  <si>
    <t>PF02602.14</t>
  </si>
  <si>
    <t>tr|A0A2H4U6X0|A0A2H4U6X0_METSM, tr|A5UND1|A5UND1_METS3, tr|B9ADX9|B9ADX9_METSM, tr|D2ZQM1|D2ZQM1_METSM, tr|R7PWJ3|R7PWJ3_METSM</t>
  </si>
  <si>
    <t>GUT_GENOME229353_00221 hypothetical protein</t>
  </si>
  <si>
    <t>GUT_GENOME229353_00221</t>
  </si>
  <si>
    <t>tr|A0A2H4U7M3|A0A2H4U7M3_METSM, tr|A5ULL9|A5ULL9_METS3, tr|B9AEN3|B9AEN3_METSM, tr|D2ZPY4|D2ZPY4_METSM, tr|R7PWK4|R7PWK4_METSM</t>
  </si>
  <si>
    <t>GUT_GENOME218743_01549 hypothetical protein</t>
  </si>
  <si>
    <t>GUT_GENOME218743_01549</t>
  </si>
  <si>
    <t>GO:0072488</t>
  </si>
  <si>
    <t>GO:ammonium transmembrane transport</t>
  </si>
  <si>
    <t>GO:0008519</t>
  </si>
  <si>
    <t>GO:ammonium transmembrane transporter activity</t>
  </si>
  <si>
    <t>Ammonium_transp</t>
  </si>
  <si>
    <t>PF00909.20</t>
  </si>
  <si>
    <t>tr|A0A2H4U5R1|A0A2H4U5R1_METSM, tr|A5UJR1|A5UJR1_METS3, tr|B9ACS5|B9ACS5_METSM, tr|D2ZRW2|D2ZRW2_METSM, tr|R7PZ71|R7PZ71_METSM</t>
  </si>
  <si>
    <t>GUT_GENOME218743_01093 Putative ammonium transporter</t>
  </si>
  <si>
    <t>GUT_GENOME218743_01093</t>
  </si>
  <si>
    <t>Sec61_beta</t>
  </si>
  <si>
    <t>PF03911.15</t>
  </si>
  <si>
    <t>tr|A0A2H4U487|A0A2H4U487_METSM, tr|A5UMZ0|A5UMZ0_METS3, tr|B9AG05|B9AG05_METSM, tr|D2ZNM2|D2ZNM2_METSM, tr|R7PV24|R7PV24_METSM</t>
  </si>
  <si>
    <t>GUT_GENOME218743_00614 hypothetical protein</t>
  </si>
  <si>
    <t>GUT_GENOME218743_00614</t>
  </si>
  <si>
    <t>GO:0004797</t>
  </si>
  <si>
    <t>GO:thymidine kinase activity</t>
  </si>
  <si>
    <t>TK</t>
  </si>
  <si>
    <t>PF00265.17</t>
  </si>
  <si>
    <t>tr|A0A2H4U811|A0A2H4U811_METSM, tr|A5UM01|A5UM01_METS3, tr|B9AF11|B9AF11_METSM, tr|D2ZPK5|D2ZPK5_METSM, tr|R7PW03|R7PW03_METSM</t>
  </si>
  <si>
    <t>GUT_GENOME218743_00336 Thymidine kinase</t>
  </si>
  <si>
    <t>GUT_GENOME218743_00336</t>
  </si>
  <si>
    <t>tr|A0A2H4U6J5|A0A2H4U6J5_METSM, tr|A5UNY7|A5UNY7_METS3, tr|B9ADJ0|B9ADJ0_METSM, tr|D2ZR11|D2ZR11_METSM, tr|R7PSG6|R7PSG6_METSM</t>
  </si>
  <si>
    <t>GUT_GENOME218743_00154 Serine--tRNA ligase</t>
  </si>
  <si>
    <t>GUT_GENOME218743_00154</t>
  </si>
  <si>
    <t>OB_aCoA_assoc</t>
  </si>
  <si>
    <t>PF01796.16</t>
  </si>
  <si>
    <t>tr|A0A2H4U8N0|A0A2H4U8N0_METSM, tr|A5UMQ6|A5UMQ6_METS3, tr|B9AFS0|B9AFS0_METSM, tr|D2ZNV2|D2ZNV2_METSM, tr|R7PYR2|R7PYR2_METSM</t>
  </si>
  <si>
    <t>GUT_GENOME218725_01323 hypothetical protein</t>
  </si>
  <si>
    <t>GUT_GENOME218725_01323</t>
  </si>
  <si>
    <t>PolC_DP2</t>
  </si>
  <si>
    <t>PF03833.12</t>
  </si>
  <si>
    <t>GUT_GENOME218725_00479 DNA polymerase II large subunit</t>
  </si>
  <si>
    <t>GUT_GENOME218725_00479</t>
  </si>
  <si>
    <t>DUF3100</t>
  </si>
  <si>
    <t>PF11299.7</t>
  </si>
  <si>
    <t>tr|A0A2H4U543|A0A2H4U543_METSM, tr|A5UKC8|A5UKC8_METS3, tr|B9AGY0|B9AGY0_METSM, tr|D2ZMQ4|D2ZMQ4_METSM, tr|R7PTS8|R7PTS8_METSM</t>
  </si>
  <si>
    <t>GUT_GENOME218725_00191 hypothetical protein</t>
  </si>
  <si>
    <t>GUT_GENOME218725_00191</t>
  </si>
  <si>
    <t>DUF2193</t>
  </si>
  <si>
    <t>PF09959.8</t>
  </si>
  <si>
    <t>tr|A0A2H4U846|A0A2H4U846_METSM, tr|A5UM63|A5UM63_METS3, tr|B9AF71|B9AF71_METSM, tr|R7PW70|R7PW70_METSM</t>
  </si>
  <si>
    <t>GUT_GENOME218272_01190 hypothetical protein</t>
  </si>
  <si>
    <t>GUT_GENOME218272_01190</t>
  </si>
  <si>
    <t>tr|A0A2H4U8Q6|A0A2H4U8Q6_METSM, tr|B9AFU2|B9AFU2_METSM</t>
  </si>
  <si>
    <t>GUT_GENOME218272_00054 hypothetical protein</t>
  </si>
  <si>
    <t>GUT_GENOME218272_00054</t>
  </si>
  <si>
    <t>DnaJ_C</t>
  </si>
  <si>
    <t>PF01556.17</t>
  </si>
  <si>
    <t>tr|A0A2H4U871|A0A2H4U871_METSM, tr|A5UM87|A5UM87_METS3, tr|B9AF93|B9AF93_METSM, tr|D2ZPC3|D2ZPC3_METSM, tr|R7PY24|R7PY24_METSM</t>
  </si>
  <si>
    <t>GUT_GENOME212521_01016 Chaperone protein DnaJ</t>
  </si>
  <si>
    <t>GUT_GENOME212521_01016</t>
  </si>
  <si>
    <t>GUT_GENOME212521_00155 hypothetical protein</t>
  </si>
  <si>
    <t>GUT_GENOME212521_00155</t>
  </si>
  <si>
    <t>Ribosomal_S9</t>
  </si>
  <si>
    <t>PF00380.18</t>
  </si>
  <si>
    <t>tr|A0A2H4U731|A0A2H4U731_METSM, tr|A5UN58|A5UN58_METS3, tr|B9AE50|B9AE50_METSM, tr|D2ZQF4|D2ZQF4_METSM, tr|R7PSZ4|R7PSZ4_METSM</t>
  </si>
  <si>
    <t>GUT_GENOME211208_00513 30S ribosomal protein S9</t>
  </si>
  <si>
    <t>GUT_GENOME211208_00513</t>
  </si>
  <si>
    <t>tr|A0A2H4U547|A0A2H4U547_METSM, tr|A5UKC4|A5UKC4_METS3, tr|R7PXN9|R7PXN9_METSM</t>
  </si>
  <si>
    <t>GUT_GENOME206907_00910 hypothetical protein</t>
  </si>
  <si>
    <t>GUT_GENOME206907_00910</t>
  </si>
  <si>
    <t>GO:0004127</t>
  </si>
  <si>
    <t>GO:cytidylate kinase activity</t>
  </si>
  <si>
    <t>Cytidylate_kin</t>
  </si>
  <si>
    <t>PF02224.17</t>
  </si>
  <si>
    <t>GUT_GENOME206907_00603 N5-carboxyaminoimidazole ribonucleotide mutase</t>
  </si>
  <si>
    <t>GUT_GENOME206907_00603</t>
  </si>
  <si>
    <t>tr|A0A2H4U7V3|A0A2H4U7V3_METSM, tr|A5ULU6|A5ULU6_METS3, tr|B9AEV6|B9AEV6_METSM, tr|D2ZPR2|D2ZPR2_METSM, tr|R7PWG1|R7PWG1_METSM</t>
  </si>
  <si>
    <t>GUT_GENOME206112_00950 hypothetical protein</t>
  </si>
  <si>
    <t>GUT_GENOME206112_00950</t>
  </si>
  <si>
    <t>Ribosomal_L22</t>
  </si>
  <si>
    <t>PF00237.18</t>
  </si>
  <si>
    <t>sp|A5UL84|RL22_METS3, tr|A0A2H4U7A5|A0A2H4U7A5_METSM, tr|B9AE88|B9AE88_METSM, tr|D2ZQB7|D2ZQB7_METSM</t>
  </si>
  <si>
    <t>GUT_GENOME206112_00700 hypothetical protein</t>
  </si>
  <si>
    <t>GUT_GENOME206112_00700</t>
  </si>
  <si>
    <t>tr|A0A2H4U6H9|A0A2H4U6H9_METSM, tr|A5UP04|A5UP04_METS3, tr|B9ADH2|B9ADH2_METSM, tr|R7PUU8|R7PUU8_METSM</t>
  </si>
  <si>
    <t>GUT_GENOME205503_00919 hypothetical protein</t>
  </si>
  <si>
    <t>GUT_GENOME205503_00919</t>
  </si>
  <si>
    <t>GUT_GENOME203551_01149 hypothetical protein</t>
  </si>
  <si>
    <t>GUT_GENOME203551_01149</t>
  </si>
  <si>
    <t>Oxidored_q2</t>
  </si>
  <si>
    <t>PF00420.23</t>
  </si>
  <si>
    <t>tr|A0A2H4U845|A0A2H4U845_METSM, tr|A5UM49|A5UM49_METS3, tr|B9AF59|B9AF59_METSM, tr|D2ZPF7|D2ZPF7_METSM</t>
  </si>
  <si>
    <t>GUT_GENOME203551_00743 hypothetical protein</t>
  </si>
  <si>
    <t>GUT_GENOME203551_00743</t>
  </si>
  <si>
    <t>GUT_GENOME203551_00441 F420-non-reducing hydrogenase subunit A</t>
  </si>
  <si>
    <t>GUT_GENOME203551_00441</t>
  </si>
  <si>
    <t>tr|A0A2H4U5I8|A0A2H4U5I8_METSM, tr|A5UJW7|A5UJW7_METS3, tr|B9ACK2|B9ACK2_METSM, tr|D2ZS21|D2ZS21_METSM</t>
  </si>
  <si>
    <t>GUT_GENOME203551_00417 Trehalose/maltose import ATP-binding protein MalK</t>
  </si>
  <si>
    <t>GUT_GENOME203551_00417</t>
  </si>
  <si>
    <t>GO:0140359</t>
  </si>
  <si>
    <t>GO:ABC-type transporter activity</t>
  </si>
  <si>
    <t>ABC2_membrane</t>
  </si>
  <si>
    <t>PF01061.23</t>
  </si>
  <si>
    <t>tr|A0A2H4U843|A0A2H4U843_METSM, tr|A5UM42|A5UM42_METS3, tr|D2ZPG4|D2ZPG4_METSM, tr|R7PXZ2|R7PXZ2_METSM</t>
  </si>
  <si>
    <t>GUT_GENOME202032_00158 NAD(P)H-quinone oxidoreductase subunit I, chloroplastic</t>
  </si>
  <si>
    <t>GUT_GENOME202032_00158</t>
  </si>
  <si>
    <t>GUT_GENOME201195_00583 ATP-dependent zinc metalloprotease FtsH</t>
  </si>
  <si>
    <t>GUT_GENOME201195_00583</t>
  </si>
  <si>
    <t>DUF2070</t>
  </si>
  <si>
    <t>PF09843.8</t>
  </si>
  <si>
    <t>GUT_GENOME201195_00544 hypothetical protein</t>
  </si>
  <si>
    <t>GUT_GENOME201195_00544</t>
  </si>
  <si>
    <t>tr|B9ADX0|B9ADX0_METSM</t>
  </si>
  <si>
    <t>GUT_GENOME199246_01599 hypothetical protein</t>
  </si>
  <si>
    <t>GUT_GENOME199246_01599</t>
  </si>
  <si>
    <t>GUT_GENOME198687_01737 hypothetical protein</t>
  </si>
  <si>
    <t>GUT_GENOME198687_01737</t>
  </si>
  <si>
    <t>GUT_GENOME197579_00786 hypothetical protein</t>
  </si>
  <si>
    <t>GUT_GENOME197579_00786</t>
  </si>
  <si>
    <t>GO:0004525</t>
  </si>
  <si>
    <t>GO:ribonuclease III activity</t>
  </si>
  <si>
    <t>Ribonucleas_3_3</t>
  </si>
  <si>
    <t>PF14622.5</t>
  </si>
  <si>
    <t>tr|A0A2H4U5Z7|A0A2H4U5Z7_METSM, tr|A5UJK3|A5UJK3_METS3, tr|B9ACY3|B9ACY3_METSM, tr|D2ZRQ4|D2ZRQ4_METSM, tr|R7PUA7|R7PUA7_METSM</t>
  </si>
  <si>
    <t>GUT_GENOME197579_00756 Ribonuclease 3</t>
  </si>
  <si>
    <t>GUT_GENOME197579_00756</t>
  </si>
  <si>
    <t>tr|D2ZS37|D2ZS37_METSM</t>
  </si>
  <si>
    <t>GUT_GENOME197537_01049 hypothetical protein</t>
  </si>
  <si>
    <t>GUT_GENOME197537_01049</t>
  </si>
  <si>
    <t>EIF_2_alpha</t>
  </si>
  <si>
    <t>PF07541.11</t>
  </si>
  <si>
    <t>sp|A5UMB0|IF2A_METS3, tr|A0A2H4U886|A0A2H4U886_METSM, tr|B9AFB4|B9AFB4_METSM, tr|D2ZPA1|D2ZPA1_METSM, tr|R7PV39|R7PV39_METSM</t>
  </si>
  <si>
    <t>GUT_GENOME197537_00891 Translation initiation factor 2 subunit alpha</t>
  </si>
  <si>
    <t>GUT_GENOME197537_00891</t>
  </si>
  <si>
    <t>Tex_N</t>
  </si>
  <si>
    <t>PF09371.9</t>
  </si>
  <si>
    <t>tr|A0A2H4U8N5|A0A2H4U8N5_METSM, tr|A5UMR9|A5UMR9_METS3, tr|B9AFT4|B9AFT4_METSM, tr|R7PWH1|R7PWH1_METSM</t>
  </si>
  <si>
    <t>GUT_GENOME197537_00151 Polyribonucleotide nucleotidyltransferase</t>
  </si>
  <si>
    <t>GUT_GENOME197537_00151</t>
  </si>
  <si>
    <t>GO:0006388</t>
  </si>
  <si>
    <t>GO:tRNA splicing, via endonucleolytic cleavage and ligation</t>
  </si>
  <si>
    <t>GO:0000213</t>
  </si>
  <si>
    <t>GO:tRNA-intron endonuclease activity</t>
  </si>
  <si>
    <t>tRNA_int_endo</t>
  </si>
  <si>
    <t>PF01974.16</t>
  </si>
  <si>
    <t>tr|A0A2H4U5T2|A0A2H4U5T2_METSM, tr|A5UJP4|A5UJP4_METS3, tr|B9ACU1|B9ACU1_METSM, tr|R7PUE2|R7PUE2_METSM</t>
  </si>
  <si>
    <t>GUT_GENOME196993_00432 tRNA-splicing endonuclease</t>
  </si>
  <si>
    <t>GUT_GENOME196993_00432</t>
  </si>
  <si>
    <t>sp|A5ULG2|AROK_METS3, tr|D2ZQ39|D2ZQ39_METSM, tr|R7PUT8|R7PUT8_METSM</t>
  </si>
  <si>
    <t>GUT_GENOME196888_00765 Shikimate kinase</t>
  </si>
  <si>
    <t>GUT_GENOME196888_00765</t>
  </si>
  <si>
    <t>GO:0003896</t>
  </si>
  <si>
    <t>GO:DNA primase activity</t>
  </si>
  <si>
    <t>DNA_primase_S</t>
  </si>
  <si>
    <t>PF01896.18</t>
  </si>
  <si>
    <t>tr|A0A2H4U653|A0A2H4U653_METSM, tr|D2ZRG4|D2ZRG4_METSM, tr|R7PTZ6|R7PTZ6_METSM</t>
  </si>
  <si>
    <t>GUT_GENOME196730_00380 DNA primase small subunit PriS</t>
  </si>
  <si>
    <t>GUT_GENOME196730_00380</t>
  </si>
  <si>
    <t>sp|A5UKJ0|SYY_METS3, tr|A0A2H4U510|A0A2H4U510_METSM, tr|B9AGS2|B9AGS2_METSM, tr|D2ZMW3|D2ZMW3_METSM, tr|R7PXH9|R7PXH9_METSM</t>
  </si>
  <si>
    <t>GUT_GENOME196730_00219 Tyrosine--tRNA ligase</t>
  </si>
  <si>
    <t>GUT_GENOME196730_00219</t>
  </si>
  <si>
    <t>tr|A0A2H4U8L8|A0A2H4U8L8_METSM, tr|A5UMP6|A5UMP6_METS3, tr|B9AFR0|B9AFR0_METSM, tr|D2ZNW2|D2ZNW2_METSM, tr|R7PYQ3|R7PYQ3_METSM</t>
  </si>
  <si>
    <t>GUT_GENOME196523_01069 hypothetical protein</t>
  </si>
  <si>
    <t>GUT_GENOME196523_01069</t>
  </si>
  <si>
    <t>Nop</t>
  </si>
  <si>
    <t>PF01798.17</t>
  </si>
  <si>
    <t>tr|A5UM23|A5UM23_METS3</t>
  </si>
  <si>
    <t>GUT_GENOME196523_00701 hypothetical protein</t>
  </si>
  <si>
    <t>GUT_GENOME196523_00701</t>
  </si>
  <si>
    <t>GUT_GENOME196478_01147 Dihydroorotate dehydrogenase</t>
  </si>
  <si>
    <t>GUT_GENOME196478_01147</t>
  </si>
  <si>
    <t>GUT_GENOME196478_00847 Putative branched-chain-amino-acid aminotransferase</t>
  </si>
  <si>
    <t>GUT_GENOME196478_00847</t>
  </si>
  <si>
    <t>GUT_GENOME196478_00647 hypothetical protein</t>
  </si>
  <si>
    <t>GUT_GENOME196478_00647</t>
  </si>
  <si>
    <t>GUT_GENOME196478_00044 Imidazole glycerol phosphate synthase subunit HisF</t>
  </si>
  <si>
    <t>GUT_GENOME196478_00044</t>
  </si>
  <si>
    <t>GO:0003950</t>
  </si>
  <si>
    <t>GO:NAD+ ADP-ribosyltransferase activity</t>
  </si>
  <si>
    <t>PARP</t>
  </si>
  <si>
    <t>PF00644.19</t>
  </si>
  <si>
    <t>tr|A0A2H4U6Q1|A0A2H4U6Q1_METSM, tr|A5UNN3|A5UNN3_METS3, tr|B9ADP4|B9ADP4_METSM, tr|D2ZQW1|D2ZQW1_METSM, tr|R7PUX6|R7PUX6_METSM</t>
  </si>
  <si>
    <t>GUT_GENOME193975_00639 hypothetical protein</t>
  </si>
  <si>
    <t>GUT_GENOME193975_00639</t>
  </si>
  <si>
    <t>GO:0032259</t>
  </si>
  <si>
    <t>GO:methylation</t>
  </si>
  <si>
    <t>FtsJ</t>
  </si>
  <si>
    <t>PF01728.18</t>
  </si>
  <si>
    <t>sp|A5UKI5|RLME_METS3, tr|D2ZMV8|D2ZMV8_METSM, tr|R7PXI3|R7PXI3_METSM</t>
  </si>
  <si>
    <t>GUT_GENOME193632_01211 Ribosomal RNA large subunit methyltransferase E</t>
  </si>
  <si>
    <t>GUT_GENOME193632_01211</t>
  </si>
  <si>
    <t>Ribosomal_L19e</t>
  </si>
  <si>
    <t>PF01280.19</t>
  </si>
  <si>
    <t>tr|A0A2H4U755|A0A2H4U755_METSM, tr|A5UL70|A5UL70_METS3, tr|B9AE74|B9AE74_METSM, tr|D2ZQD1|D2ZQD1_METSM, tr|R7PV32|R7PV32_METSM</t>
  </si>
  <si>
    <t>GUT_GENOME193229_00538 50S ribosomal protein L19e</t>
  </si>
  <si>
    <t>GUT_GENOME193229_00538</t>
  </si>
  <si>
    <t>GO:0008767</t>
  </si>
  <si>
    <t>GO:UDP-galactopyranose mutase activity</t>
  </si>
  <si>
    <t>GLF</t>
  </si>
  <si>
    <t>PF03275.12</t>
  </si>
  <si>
    <t>tr|D2ZQL9|D2ZQL9_METSM</t>
  </si>
  <si>
    <t>GUT_GENOME192598_01480 hypothetical protein</t>
  </si>
  <si>
    <t>GUT_GENOME192598_01480</t>
  </si>
  <si>
    <t>Ribosomal_S8</t>
  </si>
  <si>
    <t>PF00410.18</t>
  </si>
  <si>
    <t>sp|A5UL73|RS8_METS3, tr|A0A2H4U753|A0A2H4U753_METSM, tr|B9AE77|B9AE77_METSM, tr|D2ZQC8|D2ZQC8_METSM, tr|R7PW75|R7PW75_METSM</t>
  </si>
  <si>
    <t>GUT_GENOME192598_00565 hypothetical protein</t>
  </si>
  <si>
    <t>GUT_GENOME192598_00565</t>
  </si>
  <si>
    <t>FctA</t>
  </si>
  <si>
    <t>PF12892.6</t>
  </si>
  <si>
    <t>GUT_GENOME192357_00702 hypothetical protein</t>
  </si>
  <si>
    <t>GUT_GENOME192357_00702</t>
  </si>
  <si>
    <t>GUT_GENOME191771_01347 hypothetical protein</t>
  </si>
  <si>
    <t>GUT_GENOME191771_01347</t>
  </si>
  <si>
    <t>PP2C_2</t>
  </si>
  <si>
    <t>PF13672.5</t>
  </si>
  <si>
    <t>tr|A0A2H4U549|A0A2H4U549_METSM, tr|B9AGX0|B9AGX0_METSM, tr|D2ZMR6|D2ZMR6_METSM, tr|R7PW17|R7PW17_METSM</t>
  </si>
  <si>
    <t>GUT_GENOME191667_00794 hypothetical protein</t>
  </si>
  <si>
    <t>GUT_GENOME191667_00794</t>
  </si>
  <si>
    <t>GUT_GENOME191129_00407 Ribosome maturation protein SDO1</t>
  </si>
  <si>
    <t>GUT_GENOME191129_00407</t>
  </si>
  <si>
    <t>tr|A0A2H4U6C9|A0A2H4U6C9_METSM, tr|A5UJ52|A5UJ52_METS3, tr|D2ZRB0|D2ZRB0_METSM, tr|R7PTC7|R7PTC7_METSM</t>
  </si>
  <si>
    <t>GUT_GENOME190363_01643 2-succinylbenzoate--CoA ligase</t>
  </si>
  <si>
    <t>GUT_GENOME190363_01643</t>
  </si>
  <si>
    <t>GO:0004417</t>
  </si>
  <si>
    <t>GO:hydroxyethylthiazole kinase activity</t>
  </si>
  <si>
    <t>HK</t>
  </si>
  <si>
    <t>PF02110.14</t>
  </si>
  <si>
    <t>sp|A5ULP3|THIM_METS3, tr|A0A2H4U7N8|A0A2H4U7N8_METSM, tr|B9AEQ3|B9AEQ3_METSM, tr|D2ZPW4|D2ZPW4_METSM, tr|R7PSX9|R7PSX9_METSM</t>
  </si>
  <si>
    <t>GUT_GENOME190363_01193 DNA primase</t>
  </si>
  <si>
    <t>GUT_GENOME190363_01193</t>
  </si>
  <si>
    <t>GO:0006260</t>
  </si>
  <si>
    <t>GO:DNA replication</t>
  </si>
  <si>
    <t>GO:0008998</t>
  </si>
  <si>
    <t>GO:ribonucleoside-triphosphate reductase activity</t>
  </si>
  <si>
    <t>NRDD</t>
  </si>
  <si>
    <t>PF13597.5</t>
  </si>
  <si>
    <t>tr|A0A2H4U8S5|A0A2H4U8S5_METSM, tr|A5UN10|A5UN10_METS3, tr|B9AG23|B9AG23_METSM, tr|D2ZNK4|D2ZNK4_METSM, tr|R7PYK0|R7PYK0_METSM</t>
  </si>
  <si>
    <t>GUT_GENOME190363_00186 hypothetical protein</t>
  </si>
  <si>
    <t>GUT_GENOME190363_00186</t>
  </si>
  <si>
    <t>GUT_GENOME188920_01585 hypothetical protein</t>
  </si>
  <si>
    <t>GUT_GENOME188920_01585</t>
  </si>
  <si>
    <t>GUT_GENOME188920_00533 LL-diaminopimelate aminotransferase</t>
  </si>
  <si>
    <t>GUT_GENOME188920_00533</t>
  </si>
  <si>
    <t>GO:0003855</t>
  </si>
  <si>
    <t>GO:3-dehydroquinate dehydratase activity</t>
  </si>
  <si>
    <t>DHquinase_I</t>
  </si>
  <si>
    <t>PF01487.14</t>
  </si>
  <si>
    <t>GUT_GENOME188848_01611 3-dehydroquinate dehydratase</t>
  </si>
  <si>
    <t>GUT_GENOME188848_01611</t>
  </si>
  <si>
    <t>GUT_GENOME188797_00349 hypothetical protein</t>
  </si>
  <si>
    <t>GUT_GENOME188797_00349</t>
  </si>
  <si>
    <t>GUT_GENOME188682_01344 hypothetical protein</t>
  </si>
  <si>
    <t>GUT_GENOME188682_01344</t>
  </si>
  <si>
    <t>GUT_GENOME188682_01186 50S ribosomal protein L5</t>
  </si>
  <si>
    <t>GUT_GENOME188682_01186</t>
  </si>
  <si>
    <t>GUT_GENOME188589_01488 hypothetical protein</t>
  </si>
  <si>
    <t>GUT_GENOME188589_01488</t>
  </si>
  <si>
    <t>GO:0036094</t>
  </si>
  <si>
    <t>GO:small molecule binding</t>
  </si>
  <si>
    <t>3H</t>
  </si>
  <si>
    <t>PF02829.13</t>
  </si>
  <si>
    <t>tr|A0A2H4U594|A0A2H4U594_METSM, tr|A5UK85|A5UK85_METS3, tr|B9AH25|B9AH25_METSM, tr|D2ZML0|D2ZML0_METSM, tr|R7PVH1|R7PVH1_METSM</t>
  </si>
  <si>
    <t>GUT_GENOME188548_01303 hypothetical protein</t>
  </si>
  <si>
    <t>GUT_GENOME188548_01303</t>
  </si>
  <si>
    <t>GUT_GENOME186805_01557 FO synthase subunit 2</t>
  </si>
  <si>
    <t>GUT_GENOME186805_01557</t>
  </si>
  <si>
    <t>tRNA-synt_1c</t>
  </si>
  <si>
    <t>PF00749.20</t>
  </si>
  <si>
    <t>GUT_GENOME186805_01276 Glutamate--tRNA ligase</t>
  </si>
  <si>
    <t>GUT_GENOME186805_01276</t>
  </si>
  <si>
    <t>tr|A0A2H4U520|A0A2H4U520_METSM, tr|A5UKI0|A5UKI0_METS3, tr|B9AGT2|B9AGT2_METSM, tr|D2ZMV3|D2ZMV3_METSM, tr|R7PXI8|R7PXI8_METSM</t>
  </si>
  <si>
    <t>GUT_GENOME185225_01531 hypothetical protein</t>
  </si>
  <si>
    <t>GUT_GENOME185225_01531</t>
  </si>
  <si>
    <t>DUF749</t>
  </si>
  <si>
    <t>PF05370.10</t>
  </si>
  <si>
    <t>tr|A0A2H4U7C0|A0A2H4U7C0_METSM, tr|A5ULC1|A5ULC1_METS3, tr|B9AEC7|B9AEC7_METSM, tr|D2ZQ80|D2ZQ80_METSM, tr|R7PU87|R7PU87_METSM</t>
  </si>
  <si>
    <t>GUT_GENOME185225_00827 hypothetical protein</t>
  </si>
  <si>
    <t>GUT_GENOME185225_00827</t>
  </si>
  <si>
    <t>tr|A5UNY8|A5UNY8_METS3, tr|B9ADI9|B9ADI9_METSM, tr|D2ZR12|D2ZR12_METSM, tr|R7PUA4|R7PUA4_METSM</t>
  </si>
  <si>
    <t>GUT_GENOME183496_01663 hypothetical protein</t>
  </si>
  <si>
    <t>GUT_GENOME183496_01663</t>
  </si>
  <si>
    <t>tr|A0A2H4U540|A0A2H4U540_METSM, tr|B9AGW6|B9AGW6_METSM, tr|R7PVB3|R7PVB3_METSM</t>
  </si>
  <si>
    <t>GUT_GENOME183496_01073 Phenylalanine--tRNA ligase beta subunit</t>
  </si>
  <si>
    <t>GUT_GENOME183496_01073</t>
  </si>
  <si>
    <t>HTH_3</t>
  </si>
  <si>
    <t>PF01381.21</t>
  </si>
  <si>
    <t>tr|A5UNF5|A5UNF5_METS3, tr|R7PY04|R7PY04_METSM</t>
  </si>
  <si>
    <t>GUT_GENOME175196_01342 hypothetical protein</t>
  </si>
  <si>
    <t>GUT_GENOME175196_01342</t>
  </si>
  <si>
    <t>SBP_bac_6</t>
  </si>
  <si>
    <t>PF13343.5</t>
  </si>
  <si>
    <t>tr|A5UKH8|A5UKH8_METS3, tr|B9AGT4|B9AGT4_METSM, tr|R7PVY0|R7PVY0_METSM</t>
  </si>
  <si>
    <t>GUT_GENOME174811_01330 hypothetical protein</t>
  </si>
  <si>
    <t>GUT_GENOME174811_01330</t>
  </si>
  <si>
    <t>PK_C</t>
  </si>
  <si>
    <t>PF02887.15</t>
  </si>
  <si>
    <t>tr|B9AGF5|B9AGF5_METSM, tr|D2ZN78|D2ZN78_METSM</t>
  </si>
  <si>
    <t>GUT_GENOME174811_00715 hypothetical protein</t>
  </si>
  <si>
    <t>GUT_GENOME174811_00715</t>
  </si>
  <si>
    <t>tr|D2ZPC0|D2ZPC0_METSM</t>
  </si>
  <si>
    <t>GUT_GENOME174811_00714 hypothetical protein</t>
  </si>
  <si>
    <t>GUT_GENOME174811_00714</t>
  </si>
  <si>
    <t>tr|D2ZNR7|D2ZNR7_METSM</t>
  </si>
  <si>
    <t>GUT_GENOME174711_00440 hypothetical protein</t>
  </si>
  <si>
    <t>GUT_GENOME174711_00440</t>
  </si>
  <si>
    <t>GO:0033178</t>
  </si>
  <si>
    <t>GO:proton-transporting two-sector ATPase complex, catalytic domain</t>
  </si>
  <si>
    <t>GO:1902600</t>
  </si>
  <si>
    <t>GO:proton transmembrane transport</t>
  </si>
  <si>
    <t>vATP-synt_E</t>
  </si>
  <si>
    <t>PF01991.17</t>
  </si>
  <si>
    <t>sp|A5UKB5|VATE_METS3, tr|D2ZMP1|D2ZMP1_METSM</t>
  </si>
  <si>
    <t>GUT_GENOME172482_00990 V-type proton ATPase subunit E</t>
  </si>
  <si>
    <t>GUT_GENOME172482_00990</t>
  </si>
  <si>
    <t>GUT_GENOME172482_00534 hypothetical protein</t>
  </si>
  <si>
    <t>GUT_GENOME172482_00534</t>
  </si>
  <si>
    <t>GUT_GENOME172482_00241 hypothetical protein</t>
  </si>
  <si>
    <t>GUT_GENOME172482_00241</t>
  </si>
  <si>
    <t>GUT_GENOME172482_00206 Elongation factor 1-alpha</t>
  </si>
  <si>
    <t>GUT_GENOME172482_00206</t>
  </si>
  <si>
    <t>GUT_GENOME170711_00729 hypothetical protein</t>
  </si>
  <si>
    <t>GUT_GENOME170711_00729</t>
  </si>
  <si>
    <t>GUT_GENOME170659_01115 hypothetical protein</t>
  </si>
  <si>
    <t>GUT_GENOME170659_01115</t>
  </si>
  <si>
    <t>GUT_GENOME170537_00586 hypothetical protein</t>
  </si>
  <si>
    <t>GUT_GENOME170537_00586</t>
  </si>
  <si>
    <t>AAA_19</t>
  </si>
  <si>
    <t>PF13245.5</t>
  </si>
  <si>
    <t>GUT_GENOME170527_01706 ATP-dependent RecD-like DNA helicase</t>
  </si>
  <si>
    <t>GUT_GENOME170527_01706</t>
  </si>
  <si>
    <t>GUT_GENOME170461_00785 UDP-N-acetylmuramate--L-alanine ligase</t>
  </si>
  <si>
    <t>GUT_GENOME170461_00785</t>
  </si>
  <si>
    <t>GUT_GENOME170063_01370 Cytidylate kinase</t>
  </si>
  <si>
    <t>GUT_GENOME170063_01370</t>
  </si>
  <si>
    <t>GO:0006364</t>
  </si>
  <si>
    <t>GO:rRNA processing</t>
  </si>
  <si>
    <t>Fibrillarin</t>
  </si>
  <si>
    <t>PF01269.16</t>
  </si>
  <si>
    <t>tr|A0A2H4U812|A0A2H4U812_METSM, tr|A5UM24|A5UM24_METS3, tr|D2ZPI2|D2ZPI2_METSM, tr|R7PUH9|R7PUH9_METSM</t>
  </si>
  <si>
    <t>GUT_GENOME164215_00778 Fibrillarin-like rRNA/tRNA 2'-O-methyltransferase</t>
  </si>
  <si>
    <t>GUT_GENOME164215_00778</t>
  </si>
  <si>
    <t>tr|A0A2H4U7U0|A0A2H4U7U0_METSM, tr|A5ULS1|A5ULS1_METS3, tr|B9AET1|B9AET1_METSM, tr|D2ZPT7|D2ZPT7_METSM, tr|R7PWD4|R7PWD4_METSM</t>
  </si>
  <si>
    <t>GUT_GENOME164142_00780 3-deoxy-manno-octulosonate cytidylyltransferase</t>
  </si>
  <si>
    <t>GUT_GENOME164142_00780</t>
  </si>
  <si>
    <t>tr|A5UNZ9|A5UNZ9_METS3</t>
  </si>
  <si>
    <t>GUT_GENOME164142_00717 Coenzyme F420:L-glutamate ligase</t>
  </si>
  <si>
    <t>GUT_GENOME164142_00717</t>
  </si>
  <si>
    <t>GO:0006526</t>
  </si>
  <si>
    <t>GO:arginine biosynthetic process</t>
  </si>
  <si>
    <t>GO:0004358</t>
  </si>
  <si>
    <t>GO:glutamate N-acetyltransferase activity</t>
  </si>
  <si>
    <t>ArgJ</t>
  </si>
  <si>
    <t>PF01960.17</t>
  </si>
  <si>
    <t>tr|A0A2H4U5E5|A0A2H4U5E5_METSM, tr|A5UK56|A5UK56_METS3, tr|B9AH52|B9AH52_METSM, tr|D2ZMI2|D2ZMI2_METSM</t>
  </si>
  <si>
    <t>GUT_GENOME164142_00502 Glutamate N-acetyltransferase</t>
  </si>
  <si>
    <t>GUT_GENOME164142_00502</t>
  </si>
  <si>
    <t>DUF2121</t>
  </si>
  <si>
    <t>PF09894.8</t>
  </si>
  <si>
    <t>tr|A0A2H4U6Z6|A0A2H4U6Z6_METSM, tr|A5UN99|A5UN99_METS3, tr|B9AE10|B9AE10_METSM, tr|D2ZQJ0|D2ZQJ0_METSM, tr|R7PX02|R7PX02_METSM</t>
  </si>
  <si>
    <t>GUT_GENOME164099_00749 hypothetical protein</t>
  </si>
  <si>
    <t>GUT_GENOME164099_00749</t>
  </si>
  <si>
    <t>Orn_Arg_deC_N</t>
  </si>
  <si>
    <t>PF02784.15</t>
  </si>
  <si>
    <t>tr|A0A2H4U499|A0A2H4U499_METSM, tr|A5UMZ8|A5UMZ8_METS3, tr|B9AG13|B9AG13_METSM, tr|D2ZNL4|D2ZNL4_METSM</t>
  </si>
  <si>
    <t>GUT_GENOME164077_00757 Diaminopimelate decarboxylase</t>
  </si>
  <si>
    <t>GUT_GENOME164077_00757</t>
  </si>
  <si>
    <t>CCG</t>
  </si>
  <si>
    <t>PF02754.15</t>
  </si>
  <si>
    <t>tr|A0A2H4U6M6|A0A2H4U6M6_METSM, tr|A5UNQ2|A5UNQ2_METS3, tr|B9ADM3|B9ADM3_METSM, tr|D2ZQX9|D2ZQX9_METSM, tr|R7PSD4|R7PSD4_METSM</t>
  </si>
  <si>
    <t>GUT_GENOME164077_00732 CoB--CoM heterodisulfide reductase iron-sulfur subunit D</t>
  </si>
  <si>
    <t>GUT_GENOME164077_00732</t>
  </si>
  <si>
    <t>DUF2142</t>
  </si>
  <si>
    <t>PF09913.8</t>
  </si>
  <si>
    <t>tr|A0A2H4U743|A0A2H4U743_METSM, tr|A5UN71|A5UN71_METS3, tr|B9AE38|B9AE38_METSM, tr|D2ZQG6|D2ZQG6_METSM, tr|R7PUK5|R7PUK5_METSM</t>
  </si>
  <si>
    <t>GUT_GENOME164077_00446 hypothetical protein</t>
  </si>
  <si>
    <t>GUT_GENOME164077_00446</t>
  </si>
  <si>
    <t>tr|A0A2H4U8L5|A0A2H4U8L5_METSM, tr|A5UMP9|A5UMP9_METS3</t>
  </si>
  <si>
    <t>GUT_GENOME164077_00432 hypothetical protein</t>
  </si>
  <si>
    <t>GUT_GENOME164077_00432</t>
  </si>
  <si>
    <t>tr|A5UND4|A5UND4_METS3, tr|B9ADX3|B9ADX3_METSM, tr|D2ZQM4|D2ZQM4_METSM, tr|R7PVE4|R7PVE4_METSM</t>
  </si>
  <si>
    <t>GUT_GENOME163879_01054 hypothetical protein</t>
  </si>
  <si>
    <t>GUT_GENOME163879_01054</t>
  </si>
  <si>
    <t>MoaE</t>
  </si>
  <si>
    <t>PF02391.16</t>
  </si>
  <si>
    <t>tr|A0A2H4U614|A0A2H4U614_METSM, tr|A5UJF7|A5UJF7_METS3, tr|B9AD22|B9AD22_METSM, tr|D2ZRL4|D2ZRL4_METSM, tr|R7PS88|R7PS88_METSM</t>
  </si>
  <si>
    <t>GUT_GENOME163858_01124 putative molybdopterin synthase</t>
  </si>
  <si>
    <t>GUT_GENOME163858_01124</t>
  </si>
  <si>
    <t>Bac_transf</t>
  </si>
  <si>
    <t>PF02397.15</t>
  </si>
  <si>
    <t>tr|A0A2H4U8T4|A0A2H4U8T4_METSM, tr|A5UMV8|A5UMV8_METS3, tr|B9AFX4|B9AFX4_METSM, tr|D2ZNQ1|D2ZNQ1_METSM, tr|R7PX88|R7PX88_METSM</t>
  </si>
  <si>
    <t>GUT_GENOME163671_01557 hypothetical protein</t>
  </si>
  <si>
    <t>GUT_GENOME163671_01557</t>
  </si>
  <si>
    <t>tr|A0A2H4U6R2|A0A2H4U6R2_METSM, tr|A5UNK3|A5UNK3_METS3, tr|B9ADR3|B9ADR3_METSM, tr|D2ZQT7|D2ZQT7_METSM, tr|R7PUH8|R7PUH8_METSM</t>
  </si>
  <si>
    <t>GUT_GENOME163671_00804 hypothetical protein</t>
  </si>
  <si>
    <t>GUT_GENOME163671_00804</t>
  </si>
  <si>
    <t>AdoHcyase_NAD</t>
  </si>
  <si>
    <t>PF00670.20</t>
  </si>
  <si>
    <t>tr|A0A2H4U4E3|A0A2H4U4E3_METSM, tr|A5UL54|A5UL54_METS3, tr|B9AG57|B9AG57_METSM, tr|D2ZNG9|D2ZNG9_METSM, tr|R7PV72|R7PV72_METSM</t>
  </si>
  <si>
    <t>GUT_GENOME163212_00151 Adenosylhomocysteinase</t>
  </si>
  <si>
    <t>GUT_GENOME163212_00151</t>
  </si>
  <si>
    <t>Ribosomal_L7Ae</t>
  </si>
  <si>
    <t>PF01248.25</t>
  </si>
  <si>
    <t>sp|A5ULN4|RL30E_METS3, tr|A0A2H4U8Y3|A0A2H4U8Y3_METSM, tr|B9AEP4|B9AEP4_METSM, tr|D2ZPX1|D2ZPX1_METSM, tr|R7PQN8|R7PQN8_METSM</t>
  </si>
  <si>
    <t>GUT_GENOME163187_00703 50S ribosomal protein L30e</t>
  </si>
  <si>
    <t>GUT_GENOME163187_00703</t>
  </si>
  <si>
    <t>DUF2116</t>
  </si>
  <si>
    <t>PF09889.8</t>
  </si>
  <si>
    <t>tr|A0A2H4U584|A0A2H4U584_METSM, tr|A5UK94|A5UK94_METS3, tr|B9AH12|B9AH12_METSM, tr|D2ZMM2|D2ZMM2_METSM, tr|R7PXB2|R7PXB2_METSM</t>
  </si>
  <si>
    <t>GUT_GENOME163187_00495 hypothetical protein</t>
  </si>
  <si>
    <t>GUT_GENOME163187_00495</t>
  </si>
  <si>
    <t>tr|A5UMT4|A5UMT4_METS3, tr|B9AFV0|B9AFV0_METSM, tr|D2ZNS3|D2ZNS3_METSM, tr|R7PYC9|R7PYC9_METSM</t>
  </si>
  <si>
    <t>GUT_GENOME163187_00273 Bifunctional protein GlmU</t>
  </si>
  <si>
    <t>GUT_GENOME163187_00273</t>
  </si>
  <si>
    <t>sp|A5ULL0|PYREL_METS3, tr|A0A2H4U7K4|A0A2H4U7K4_METSM, tr|B9AEM3|B9AEM3_METSM, tr|D2ZPZ2|D2ZPZ2_METSM, tr|R7PWL2|R7PWL2_METSM</t>
  </si>
  <si>
    <t>GUT_GENOME163126_00668 Orotate phosphoribosyltransferase</t>
  </si>
  <si>
    <t>GUT_GENOME163126_00668</t>
  </si>
  <si>
    <t>PHP_C</t>
  </si>
  <si>
    <t>PF13263.5</t>
  </si>
  <si>
    <t>tr|A5UMM1|A5UMM1_METS3</t>
  </si>
  <si>
    <t>GUT_GENOME163126_00505 hypothetical protein</t>
  </si>
  <si>
    <t>GUT_GENOME163126_00505</t>
  </si>
  <si>
    <t>sp|A5UM78|GATB_METS3, tr|D2ZPD2|D2ZPD2_METSM, tr|R7PYH8|R7PYH8_METSM</t>
  </si>
  <si>
    <t>GUT_GENOME163126_00086 Aspartyl/glutamyl-tRNA(Asn/Gln) amidotransferase subunit B</t>
  </si>
  <si>
    <t>GUT_GENOME163126_00086</t>
  </si>
  <si>
    <t>tr|A0A2H4U616|A0A2H4U616_METSM, tr|B9AD33|B9AD33_METSM, tr|D2ZRK3|D2ZRK3_METSM, tr|R7PUJ5|R7PUJ5_METSM</t>
  </si>
  <si>
    <t>GUT_GENOME163102_01166 hypothetical protein</t>
  </si>
  <si>
    <t>GUT_GENOME163102_01166</t>
  </si>
  <si>
    <t>GUT_GENOME163069_01231 hypothetical protein</t>
  </si>
  <si>
    <t>GUT_GENOME163069_01231</t>
  </si>
  <si>
    <t>PQQ_2</t>
  </si>
  <si>
    <t>PF13360.5</t>
  </si>
  <si>
    <t>tr|A0A2H4U8I8|A0A2H4U8I8_METSM, tr|A5UMM4|A5UMM4_METS3, tr|B9AFN2|B9AFN2_METSM, tr|D2ZNY4|D2ZNY4_METSM, tr|R7PWD1|R7PWD1_METSM</t>
  </si>
  <si>
    <t>GUT_GENOME163069_00814 Outer membrane protein assembly factor BamB</t>
  </si>
  <si>
    <t>GUT_GENOME163069_00814</t>
  </si>
  <si>
    <t>DEAD_assoc</t>
  </si>
  <si>
    <t>PF08494.10</t>
  </si>
  <si>
    <t>tr|A0A2H4U509|A0A2H4U509_METSM, tr|A5UKH9|A5UKH9_METS3, tr|B9AGT3|B9AGT3_METSM, tr|D2ZMV2|D2ZMV2_METSM, tr|R7PTN1|R7PTN1_METSM</t>
  </si>
  <si>
    <t>GUT_GENOME163069_00773 ATP-dependent RNA helicase RhlE</t>
  </si>
  <si>
    <t>GUT_GENOME163069_00773</t>
  </si>
  <si>
    <t>GUT_GENOME163051_00718 hypothetical protein</t>
  </si>
  <si>
    <t>GUT_GENOME163051_00718</t>
  </si>
  <si>
    <t>tr|A0A2H4U7T5|A0A2H4U7T5_METSM, tr|A5ULV5|A5ULV5_METS3, tr|B9AEW5|B9AEW5_METSM, tr|D2ZPQ3|D2ZPQ3_METSM, tr|R7PU83|R7PU83_METSM</t>
  </si>
  <si>
    <t>GUT_GENOME163051_00704 hypothetical protein</t>
  </si>
  <si>
    <t>GUT_GENOME163051_00704</t>
  </si>
  <si>
    <t>tr|A5UMH3|A5UMH3_METS3</t>
  </si>
  <si>
    <t>GUT_GENOME163007_01070 hypothetical protein</t>
  </si>
  <si>
    <t>GUT_GENOME163007_01070</t>
  </si>
  <si>
    <t>tr|A5UKJ9|A5UKJ9_METS3, tr|D2ZMW9|D2ZMW9_METSM</t>
  </si>
  <si>
    <t>GUT_GENOME163007_00730 hypothetical protein</t>
  </si>
  <si>
    <t>GUT_GENOME163007_00730</t>
  </si>
  <si>
    <t>tr|A0A2H4U5R0|A0A2H4U5R0_METSM, tr|A5UJR6|A5UJR6_METS3, tr|B9ACS0|B9ACS0_METSM, tr|D2ZRW7|D2ZRW7_METSM, tr|R7PZ77|R7PZ77_METSM</t>
  </si>
  <si>
    <t>GUT_GENOME162989_00482 hypothetical protein</t>
  </si>
  <si>
    <t>GUT_GENOME162989_00482</t>
  </si>
  <si>
    <t>GO:0006527</t>
  </si>
  <si>
    <t>GO:arginine catabolic process</t>
  </si>
  <si>
    <t>GO:0008792</t>
  </si>
  <si>
    <t>GO:arginine decarboxylase activity</t>
  </si>
  <si>
    <t>PvlArgDC</t>
  </si>
  <si>
    <t>PF01862.15</t>
  </si>
  <si>
    <t>tr|A0A2H4U7L8|A0A2H4U7L8_METSM, tr|A5ULK5|A5ULK5_METS3, tr|B9AEL8|B9AEL8_METSM, tr|D2ZPZ7|D2ZPZ7_METSM</t>
  </si>
  <si>
    <t>GUT_GENOME162573_00659 Pyruvoyl-dependent arginine decarboxylase</t>
  </si>
  <si>
    <t>GUT_GENOME162573_00659</t>
  </si>
  <si>
    <t>tr|A0A2H4U7J7|A0A2H4U7J7_METSM, tr|A5ULK7|A5ULK7_METS3, tr|B9AEM0|B9AEM0_METSM, tr|R7PVG1|R7PVG1_METSM</t>
  </si>
  <si>
    <t>GUT_GENOME162573_00657 Coenzyme F(430) synthetase</t>
  </si>
  <si>
    <t>GUT_GENOME162573_00657</t>
  </si>
  <si>
    <t>tr|A0A2H4U485|A0A2H4U485_METSM, tr|A5UMY4|A5UMY4_METS3, tr|B9AFZ9|B9AFZ9_METSM, tr|D2ZNM8|D2ZNM8_METSM, tr|R7PYX7|R7PYX7_METSM</t>
  </si>
  <si>
    <t>GUT_GENOME162514_01096 Exosome complex component Csl4</t>
  </si>
  <si>
    <t>GUT_GENOME162514_01096</t>
  </si>
  <si>
    <t>tr|A0A2H4U5W0|A0A2H4U5W0_METSM, tr|A5UJL7|A5UJL7_METS3, tr|B9ACW7|B9ACW7_METSM, tr|D2ZRR9|D2ZRR9_METSM, tr|R7PVZ8|R7PVZ8_METSM</t>
  </si>
  <si>
    <t>GUT_GENOME162514_00320 hypothetical protein</t>
  </si>
  <si>
    <t>GUT_GENOME162514_00320</t>
  </si>
  <si>
    <t>Peripla_BP_2</t>
  </si>
  <si>
    <t>PF01497.17</t>
  </si>
  <si>
    <t>tr|A0A2H4U4B2|A0A2H4U4B2_METSM, tr|A5UN20|A5UN20_METS3</t>
  </si>
  <si>
    <t>GUT_GENOME162198_00615 Vitamin B12-binding protein</t>
  </si>
  <si>
    <t>GUT_GENOME162198_00615</t>
  </si>
  <si>
    <t>EPSP_synthase</t>
  </si>
  <si>
    <t>PF00275.19</t>
  </si>
  <si>
    <t>tr|B9ACM7|B9ACM7_METSM</t>
  </si>
  <si>
    <t>GUT_GENOME162009_01329 3-phosphoshikimate 1-carboxyvinyltransferase</t>
  </si>
  <si>
    <t>GUT_GENOME162009_01329</t>
  </si>
  <si>
    <t>tr|A5UK50|A5UK50_METS3, tr|R7PXG0|R7PXG0_METSM</t>
  </si>
  <si>
    <t>GUT_GENOME162009_01118 3-isopropylmalate/3-methylmalate dehydrogenase</t>
  </si>
  <si>
    <t>GUT_GENOME162009_01118</t>
  </si>
  <si>
    <t>tr|A0A2H4U8B4|A0A2H4U8B4_METSM, tr|A5UME4|A5UME4_METS3, tr|B9AFE8|B9AFE8_METSM, tr|D2ZP65|D2ZP65_METSM, tr|R7PV05|R7PV05_METSM</t>
  </si>
  <si>
    <t>GUT_GENOME162009_00254 hypothetical protein</t>
  </si>
  <si>
    <t>GUT_GENOME162009_00254</t>
  </si>
  <si>
    <t>GUT_GENOME161886_01066 Dihydromethanopterin reductase (acceptor)</t>
  </si>
  <si>
    <t>GUT_GENOME161886_01066</t>
  </si>
  <si>
    <t>GUT_GENOME161705_01277 UDP-glucose 6-dehydrogenase AglM</t>
  </si>
  <si>
    <t>GUT_GENOME161705_01277</t>
  </si>
  <si>
    <t>GUT_GENOME161705_01163 3-methylornithine synthase</t>
  </si>
  <si>
    <t>GUT_GENOME161705_01163</t>
  </si>
  <si>
    <t>S4</t>
  </si>
  <si>
    <t>PF01479.24</t>
  </si>
  <si>
    <t>sp|A5UN53|RS4_METS3, tr|A0A2H4U736|A0A2H4U736_METSM, tr|B9AE55|B9AE55_METSM, tr|D2ZQE9|D2ZQE9_METSM, tr|R7PSY4|R7PSY4_METSM</t>
  </si>
  <si>
    <t>GUT_GENOME161705_00861 30S ribosomal protein S4</t>
  </si>
  <si>
    <t>GUT_GENOME161705_00861</t>
  </si>
  <si>
    <t>HAD_2</t>
  </si>
  <si>
    <t>PF13419.5</t>
  </si>
  <si>
    <t>tr|A0A2H4U6Z3|A0A2H4U6Z3_METSM, tr|A5UNA7|A5UNA7_METS3, tr|B9AE02|B9AE02_METSM, tr|D2ZQJ8|D2ZQJ8_METSM, tr|R7PUN7|R7PUN7_METSM</t>
  </si>
  <si>
    <t>GUT_GENOME161705_00806 Glyceraldehyde 3-phosphate phosphatase</t>
  </si>
  <si>
    <t>GUT_GENOME161705_00806</t>
  </si>
  <si>
    <t>Arginosuc_synth</t>
  </si>
  <si>
    <t>PF00764.18</t>
  </si>
  <si>
    <t>tr|A5UM61|A5UM61_METS3, tr|D2ZPE6|D2ZPE6_METSM, tr|R7PUL1|R7PUL1_METSM</t>
  </si>
  <si>
    <t>GUT_GENOME161705_00701 Argininosuccinate synthase</t>
  </si>
  <si>
    <t>GUT_GENOME161705_00701</t>
  </si>
  <si>
    <t>tr|A0A2H4U5Z5|A0A2H4U5Z5_METSM, tr|A5UJK4|A5UJK4_METS3, tr|B9ACY2|B9ACY2_METSM, tr|D2ZRQ5|D2ZRQ5_METSM, tr|R7PTL2|R7PTL2_METSM</t>
  </si>
  <si>
    <t>GUT_GENOME161632_01115 hypothetical protein</t>
  </si>
  <si>
    <t>GUT_GENOME161632_01115</t>
  </si>
  <si>
    <t>tr|A0A2H4U4I8|A0A2H4U4I8_METSM, tr|A5UKZ8|A5UKZ8_METS3, tr|R7PVK3|R7PVK3_METSM</t>
  </si>
  <si>
    <t>GUT_GENOME161291_01080 ORC1-type DNA replication protein 2</t>
  </si>
  <si>
    <t>GUT_GENOME161291_01080</t>
  </si>
  <si>
    <t>DUF1786</t>
  </si>
  <si>
    <t>PF08735.9</t>
  </si>
  <si>
    <t>tr|A0A2H4U8J3|A0A2H4U8J3_METSM, tr|B9AFM8|B9AFM8_METSM, tr|D2ZNY8|D2ZNY8_METSM, tr|R7PY74|R7PY74_METSM</t>
  </si>
  <si>
    <t>GUT_GENOME161291_01048 hypothetical protein</t>
  </si>
  <si>
    <t>GUT_GENOME161291_01048</t>
  </si>
  <si>
    <t>&gt; GO:4 iron, 4 sulfur cluster binding</t>
  </si>
  <si>
    <t>GO:0035596</t>
  </si>
  <si>
    <t>&gt; GO:methylthiotransferase activity</t>
  </si>
  <si>
    <t>UPF0004</t>
  </si>
  <si>
    <t>PF00919.19</t>
  </si>
  <si>
    <t>tr|A0A2H4U7G7|A0A2H4U7G7_METSM, tr|A5ULH2|A5ULH2_METS3, tr|B9AEH8|B9AEH8_METSM, tr|R7PUS7|R7PUS7_METSM</t>
  </si>
  <si>
    <t>GUT_GENOME161291_00183 tRNA-2-methylthio-N(6)-dimethylallyladenosine synthase</t>
  </si>
  <si>
    <t>GUT_GENOME161291_00183</t>
  </si>
  <si>
    <t>tr|A0A2H4U4C1|A0A2H4U4C1_METSM, tr|A5UN36|A5UN36_METS3, tr|B9AG45|B9AG45_METSM, tr|D2ZNI1|D2ZNI1_METSM, tr|R7PYL8|R7PYL8_METSM</t>
  </si>
  <si>
    <t>GUT_GENOME161291_00091 Polyferredoxin protein MvhB</t>
  </si>
  <si>
    <t>GUT_GENOME161291_00091</t>
  </si>
  <si>
    <t>tr|A0A2H4U6X5|A0A2H4U6X5_METSM, tr|A5UNC1|A5UNC1_METS3, tr|B9ADY9|B9ADY9_METSM, tr|D2ZQL1|D2ZQL1_METSM, tr|R7PWI3|R7PWI3_METSM</t>
  </si>
  <si>
    <t>GUT_GENOME161287_00669 hypothetical protein</t>
  </si>
  <si>
    <t>GUT_GENOME161287_00669</t>
  </si>
  <si>
    <t>GO:0004655</t>
  </si>
  <si>
    <t>GO:porphobilinogen synthase activity</t>
  </si>
  <si>
    <t>ALAD</t>
  </si>
  <si>
    <t>PF00490.20</t>
  </si>
  <si>
    <t>tr|A5UNA3|A5UNA3_METS3, tr|D2ZQJ4|D2ZQJ4_METSM</t>
  </si>
  <si>
    <t>GUT_GENOME161287_00612 hypothetical protein</t>
  </si>
  <si>
    <t>GUT_GENOME161287_00612</t>
  </si>
  <si>
    <t>tr|A0A2H4U4S8|A0A2H4U4S8_METSM, tr|A5UKP7|A5UKP7_METS3, tr|B9AGL2|B9AGL2_METSM, tr|D2ZN21|D2ZN21_METSM, tr|R7PTG5|R7PTG5_METSM</t>
  </si>
  <si>
    <t>GUT_GENOME161287_00473 hypothetical protein</t>
  </si>
  <si>
    <t>GUT_GENOME161287_00473</t>
  </si>
  <si>
    <t>KH_7</t>
  </si>
  <si>
    <t>PF17214.2</t>
  </si>
  <si>
    <t>tr|A0A2H4U804|A0A2H4U804_METSM, tr|B9AF25|B9AF25_METSM, tr|D2ZPJ1|D2ZPJ1_METSM</t>
  </si>
  <si>
    <t>GUT_GENOME161287_00352 Ribonuclease J</t>
  </si>
  <si>
    <t>GUT_GENOME161287_00352</t>
  </si>
  <si>
    <t>tr|A0A2H4U5D5|A0A2H4U5D5_METSM, tr|A5UK67|A5UK67_METS3, tr|B9AH41|B9AH41_METSM, tr|D2ZMJ3|D2ZMJ3_METSM, tr|R7PXU2|R7PXU2_METSM</t>
  </si>
  <si>
    <t>GUT_GENOME161232_00449 hypothetical protein</t>
  </si>
  <si>
    <t>GUT_GENOME161232_00449</t>
  </si>
  <si>
    <t>GO:0016780</t>
  </si>
  <si>
    <t>GO:phosphotransferase activity, for other substituted phosphate groups</t>
  </si>
  <si>
    <t>Glycos_transf_4</t>
  </si>
  <si>
    <t>PF00953.20</t>
  </si>
  <si>
    <t>tr|A0A2H4U5G4|A0A2H4U5G4_METSM, tr|A5UK37|A5UK37_METS3, tr|B9AH72|B9AH72_METSM, tr|D2ZMG9|D2ZMG9_METSM, tr|R7PTY0|R7PTY0_METSM</t>
  </si>
  <si>
    <t>GUT_GENOME161226_01116 Phospho-N-acetylmuramoyl-pentapeptide-transferase</t>
  </si>
  <si>
    <t>GUT_GENOME161226_01116</t>
  </si>
  <si>
    <t>tr|D2ZRE6|D2ZRE6_METSM, tr|R7PRN4|R7PRN4_METSM</t>
  </si>
  <si>
    <t>GUT_GENOME161057_01172 Pantoate kinase</t>
  </si>
  <si>
    <t>GUT_GENOME161057_01172</t>
  </si>
  <si>
    <t>tr|A0A2H4U5B3|A0A2H4U5B3_METSM, tr|A5UK58|A5UK58_METS3, tr|B9AH50|B9AH50_METSM, tr|D2ZMI4|D2ZMI4_METSM, tr|R7PXV2|R7PXV2_METSM</t>
  </si>
  <si>
    <t>GUT_GENOME161057_01058 hypothetical protein</t>
  </si>
  <si>
    <t>GUT_GENOME161057_01058</t>
  </si>
  <si>
    <t>tr|A5UK82|A5UK82_METS3, tr|B9AH28|B9AH28_METSM, tr|D2ZMK7|D2ZMK7_METSM, tr|R7PTX8|R7PTX8_METSM</t>
  </si>
  <si>
    <t>GUT_GENOME161035_00569 hypothetical protein</t>
  </si>
  <si>
    <t>GUT_GENOME161035_00569</t>
  </si>
  <si>
    <t>tr|A0A2H4U622|A0A2H4U622_METSM, tr|A5UJE4|A5UJE4_METS3, tr|D2ZRK1|D2ZRK1_METSM, tr|R7PVP7|R7PVP7_METSM</t>
  </si>
  <si>
    <t>GUT_GENOME160708_01174 hypothetical protein</t>
  </si>
  <si>
    <t>GUT_GENOME160708_01174</t>
  </si>
  <si>
    <t>Ribosomal_S27e</t>
  </si>
  <si>
    <t>PF01667.16</t>
  </si>
  <si>
    <t>tr|A0A2H4U885|A0A2H4U885_METSM, tr|A5UMB1|A5UMB1_METS3, tr|B9AFB5|B9AFB5_METSM, tr|D2ZPA0|D2ZPA0_METSM, tr|R7PVT1|R7PVT1_METSM</t>
  </si>
  <si>
    <t>GUT_GENOME160708_01128 30S ribosomal protein S27e</t>
  </si>
  <si>
    <t>GUT_GENOME160708_01128</t>
  </si>
  <si>
    <t>GO:0003916</t>
  </si>
  <si>
    <t>GO:DNA topoisomerase activity</t>
  </si>
  <si>
    <t>Topoisom_bac</t>
  </si>
  <si>
    <t>PF01131.19</t>
  </si>
  <si>
    <t>tr|B9AG68|B9AG68_METSM, tr|D2ZNF9|D2ZNF9_METSM, tr|R7PV82|R7PV82_METSM</t>
  </si>
  <si>
    <t>GUT_GENOME160708_00942 DNA topoisomerase 1</t>
  </si>
  <si>
    <t>GUT_GENOME160708_00942</t>
  </si>
  <si>
    <t>tr|A0A2H4U536|A0A2H4U536_METSM, tr|D2ZMR9|D2ZMR9_METSM, tr|R7PX60|R7PX60_METSM</t>
  </si>
  <si>
    <t>GUT_GENOME160586_00690 hypothetical protein</t>
  </si>
  <si>
    <t>GUT_GENOME160586_00690</t>
  </si>
  <si>
    <t>tr|A5UK69|A5UK69_METS3, tr|B9AH39|B9AH39_METSM, tr|D2ZMJ5|D2ZMJ5_METSM</t>
  </si>
  <si>
    <t>GUT_GENOME160586_00551 Indolepyruvate oxidoreductase subunit IorA</t>
  </si>
  <si>
    <t>GUT_GENOME160586_00551</t>
  </si>
  <si>
    <t>GUT_GENOME160484_01316 2-phosphoglycerate kinase</t>
  </si>
  <si>
    <t>GUT_GENOME160484_01316</t>
  </si>
  <si>
    <t>GUT_GENOME160484_01289 hypothetical protein</t>
  </si>
  <si>
    <t>GUT_GENOME160484_01289</t>
  </si>
  <si>
    <t>AstE_AspA</t>
  </si>
  <si>
    <t>PF04952.13</t>
  </si>
  <si>
    <t>GUT_GENOME160484_01191 hypothetical protein</t>
  </si>
  <si>
    <t>GUT_GENOME160484_01191</t>
  </si>
  <si>
    <t>GUT_GENOME160484_00928 hypothetical protein</t>
  </si>
  <si>
    <t>GUT_GENOME160484_00928</t>
  </si>
  <si>
    <t>GUT_GENOME160484_00678 hypothetical protein</t>
  </si>
  <si>
    <t>GUT_GENOME160484_00678</t>
  </si>
  <si>
    <t>GUT_GENOME160484_00531 hypothetical protein</t>
  </si>
  <si>
    <t>GUT_GENOME160484_00531</t>
  </si>
  <si>
    <t>tr|A5UN98|A5UN98_METS3</t>
  </si>
  <si>
    <t>GUT_GENOME160450_01184 Acetate--CoA ligase [ADP-forming] I</t>
  </si>
  <si>
    <t>GUT_GENOME160450_01184</t>
  </si>
  <si>
    <t>tr|A0A2H4U5Y8|A0A2H4U5Y8_METSM, tr|D2ZRM0|D2ZRM0_METSM, tr|R7PW71|R7PW71_METSM</t>
  </si>
  <si>
    <t>GUT_GENOME160450_00972 hypothetical protein</t>
  </si>
  <si>
    <t>GUT_GENOME160450_00972</t>
  </si>
  <si>
    <t>GO:0003725</t>
  </si>
  <si>
    <t>GO:double-stranded RNA binding</t>
  </si>
  <si>
    <t>Sua5_yciO_yrdC</t>
  </si>
  <si>
    <t>PF01300.17</t>
  </si>
  <si>
    <t>tr|A0A2H4U4R3|A0A2H4U4R3_METSM, tr|A5UKT9|A5UKT9_METS3, tr|B9AGH1|B9AGH1_METSM, tr|D2ZN62|D2ZN62_METSM, tr|R7PTK6|R7PTK6_METSM</t>
  </si>
  <si>
    <t>GUT_GENOME160444_00128 Threonylcarbamoyl-AMP synthase</t>
  </si>
  <si>
    <t>GUT_GENOME160444_00128</t>
  </si>
  <si>
    <t>NAD_binding_7</t>
  </si>
  <si>
    <t>PF13241.5</t>
  </si>
  <si>
    <t>tr|A0A2H4U7S5|A0A2H4U7S5_METSM, tr|A5ULU5|A5ULU5_METS3, tr|B9AEV5|B9AEV5_METSM, tr|D2ZPR3|D2ZPR3_METSM</t>
  </si>
  <si>
    <t>GUT_GENOME160371_00855 Precorrin-2 dehydrogenase</t>
  </si>
  <si>
    <t>GUT_GENOME160371_00855</t>
  </si>
  <si>
    <t>tr|A0A2H4U7S4|A0A2H4U7S4_METSM, tr|D2ZPR6|D2ZPR6_METSM</t>
  </si>
  <si>
    <t>GUT_GENOME160371_00270 Fatty acid oxidation complex subunit alpha</t>
  </si>
  <si>
    <t>GUT_GENOME160371_00270</t>
  </si>
  <si>
    <t>tr|A0A2H4U5J9|A0A2H4U5J9_METSM, tr|A5UJZ0|A5UJZ0_METS3, tr|B9ACG4|B9ACG4_METSM, tr|D2ZS64|D2ZS64_METSM, tr|R7PX45|R7PX45_METSM</t>
  </si>
  <si>
    <t>GUT_GENOME160371_00197 NAD(P)H-quinone oxidoreductase subunit K, chloroplastic</t>
  </si>
  <si>
    <t>GUT_GENOME160371_00197</t>
  </si>
  <si>
    <t>GUT_GENOME160333_00550 Ubiquinone/menaquinone biosynthesis C-methyltransferase UbiE</t>
  </si>
  <si>
    <t>GUT_GENOME160333_00550</t>
  </si>
  <si>
    <t>GUT_GENOME160251_00946 hypothetical protein</t>
  </si>
  <si>
    <t>GUT_GENOME160251_00946</t>
  </si>
  <si>
    <t>GUT_GENOME160251_00541 hypothetical protein</t>
  </si>
  <si>
    <t>GUT_GENOME160251_00541</t>
  </si>
  <si>
    <t>DUF3578</t>
  </si>
  <si>
    <t>PF12102.7</t>
  </si>
  <si>
    <t>GUT_GENOME160229_01362 hypothetical protein</t>
  </si>
  <si>
    <t>GUT_GENOME160229_01362</t>
  </si>
  <si>
    <t>tr|A0A2H4U8G3|A0A2H4U8G3_METSM, tr|A5UMI9|A5UMI9_METS3</t>
  </si>
  <si>
    <t>GUT_GENOME160229_01324 hypothetical protein</t>
  </si>
  <si>
    <t>GUT_GENOME160229_01324</t>
  </si>
  <si>
    <t>GUT_GENOME160229_00544 hypothetical protein</t>
  </si>
  <si>
    <t>GUT_GENOME160229_00544</t>
  </si>
  <si>
    <t>GO:0051087</t>
  </si>
  <si>
    <t>GO:protein-folding chaperone binding</t>
  </si>
  <si>
    <t>GO:0042803</t>
  </si>
  <si>
    <t>GO:protein homodimerization activity</t>
  </si>
  <si>
    <t>GO:0000774</t>
  </si>
  <si>
    <t>GO:adenyl-nucleotide exchange factor activity</t>
  </si>
  <si>
    <t>GrpE</t>
  </si>
  <si>
    <t>PF01025.18</t>
  </si>
  <si>
    <t>GUT_GENOME162792_00268, sp|A5UM85|GRPE_METS3, tr|A0A2H4U867|A0A2H4U867_METSM, tr|B9AF91|B9AF91_METSM, tr|D2ZPC5|D2ZPC5_METSM, tr|R7PWW9|R7PWW9_METSM</t>
  </si>
  <si>
    <t>GUT_GENOME160229_00068 Protein GrpE</t>
  </si>
  <si>
    <t>GUT_GENOME160229_00068</t>
  </si>
  <si>
    <t>tr|A5UMY6|A5UMY6_METS3, tr|B9AG01|B9AG01_METSM, tr|D2ZNM6|D2ZNM6_METSM, tr|R7PXA9|R7PXA9_METSM</t>
  </si>
  <si>
    <t>GUT_GENOME159990_01122 Hypoxanthine/guanine phosphoribosyltransferase</t>
  </si>
  <si>
    <t>GUT_GENOME159990_01122</t>
  </si>
  <si>
    <t>GUT_GENOME159990_00964 hypothetical protein</t>
  </si>
  <si>
    <t>GUT_GENOME159990_00964</t>
  </si>
  <si>
    <t>tr|R7PW24|R7PW24_METSM</t>
  </si>
  <si>
    <t>GUT_GENOME159774_01465 Thermosome subunit</t>
  </si>
  <si>
    <t>GUT_GENOME159774_01465</t>
  </si>
  <si>
    <t>GUT_GENOME285960_01386, sp|A5UKT8|RADB_METS3, tr|A0A2H4U4P9|A0A2H4U4P9_METSM, tr|B9AGH2|B9AGH2_METSM, tr|D2ZN61|D2ZN61_METSM, tr|R7PRA8|R7PRA8_METSM</t>
  </si>
  <si>
    <t>GUT_GENOME159774_01379 DNA repair and recombination protein RadB</t>
  </si>
  <si>
    <t>GUT_GENOME159774_01379</t>
  </si>
  <si>
    <t>DUF371</t>
  </si>
  <si>
    <t>PF04027.12</t>
  </si>
  <si>
    <t>tr|B9ADQ4|B9ADQ4_METSM, tr|R7PQQ8|R7PQQ8_METSM</t>
  </si>
  <si>
    <t>GUT_GENOME159774_01364 hypothetical protein</t>
  </si>
  <si>
    <t>GUT_GENOME159774_01364</t>
  </si>
  <si>
    <t>tr|A0A2H4U8J2|A0A2H4U8J2_METSM, tr|A5UMK2|A5UMK2_METS3, tr|B9AFK7|B9AFK7_METSM, tr|D2ZP06|D2ZP06_METSM, tr|R7PWB3|R7PWB3_METSM</t>
  </si>
  <si>
    <t>GUT_GENOME159774_01192 3D-(3,5/4)-trihydroxycyclohexane-1,2-dione hydrolase</t>
  </si>
  <si>
    <t>GUT_GENOME159774_01192</t>
  </si>
  <si>
    <t>tr|A0A2H4U4L7|A0A2H4U4L7_METSM, tr|A5UKY2|A5UKY2_METS3, tr|B9AGC9|B9AGC9_METSM, tr|D2ZNA5|D2ZNA5_METSM, tr|R7PT45|R7PT45_METSM</t>
  </si>
  <si>
    <t>GUT_GENOME159741_00442 Bifunctional protein GlmU</t>
  </si>
  <si>
    <t>GUT_GENOME159741_00442</t>
  </si>
  <si>
    <t>tr|A5ULC8|A5ULC8_METS3, tr|B9AED4|B9AED4_METSM, tr|D2ZQ73|D2ZQ73_METSM, tr|R7PSM2|R7PSM2_METSM</t>
  </si>
  <si>
    <t>GUT_GENOME157820_00961 Diphthine synthase</t>
  </si>
  <si>
    <t>GUT_GENOME157820_00961</t>
  </si>
  <si>
    <t>tr|A0A2H4U586|A0A2H4U586_METSM, tr|B9AH38|B9AH38_METSM, tr|D2ZMJ6|D2ZMJ6_METSM, tr|R7PW84|R7PW84_METSM</t>
  </si>
  <si>
    <t>GUT_GENOME157820_00712 Fumarate reductase (CoM/CoB) subunit B</t>
  </si>
  <si>
    <t>GUT_GENOME157820_00712</t>
  </si>
  <si>
    <t>GUT_GENOME157249_00925 Methyl-coenzyme M reductase I subunit beta</t>
  </si>
  <si>
    <t>GUT_GENOME157249_00925</t>
  </si>
  <si>
    <t>GUT_GENOME152649_01564 hypothetical protein</t>
  </si>
  <si>
    <t>GUT_GENOME152649_01564</t>
  </si>
  <si>
    <t>GO:0009307</t>
  </si>
  <si>
    <t>GO:DNA restriction-modification system</t>
  </si>
  <si>
    <t>Mrr_cat</t>
  </si>
  <si>
    <t>PF04471.11</t>
  </si>
  <si>
    <t>tr|A0A2H4U8G7|A0A2H4U8G7_METSM, tr|A5UMJ4|A5UMJ4_METS3, tr|B9AFJ9|B9AFJ9_METSM, tr|D2ZP14|D2ZP14_METSM, tr|R7PYK5|R7PYK5_METSM</t>
  </si>
  <si>
    <t>GUT_GENOME152478_00526 hypothetical protein</t>
  </si>
  <si>
    <t>GUT_GENOME152478_00526</t>
  </si>
  <si>
    <t>HrcA_DNA-bdg</t>
  </si>
  <si>
    <t>PF03444.14</t>
  </si>
  <si>
    <t>tr|A0A2H4U6R1|A0A2H4U6R1_METSM, tr|A5UNP1|A5UNP1_METS3, tr|B9ADN5|B9ADN5_METSM, tr|D2ZQW8|D2ZQW8_METSM, tr|R7PTC8|R7PTC8_METSM</t>
  </si>
  <si>
    <t>GUT_GENOME148517_01504 Inosine-5'-monophosphate dehydrogenase</t>
  </si>
  <si>
    <t>GUT_GENOME148517_01504</t>
  </si>
  <si>
    <t>tr|A0A2H4U648|A0A2H4U648_METSM, tr|A5UJA1|A5UJA1_METS3, tr|B9AD77|B9AD77_METSM, tr|D2ZRG3|D2ZRG3_METSM, tr|R7PVT3|R7PVT3_METSM</t>
  </si>
  <si>
    <t>GUT_GENOME148248_01072 hypothetical protein</t>
  </si>
  <si>
    <t>GUT_GENOME148248_01072</t>
  </si>
  <si>
    <t>GO:0009086</t>
  </si>
  <si>
    <t>GO:methionine biosynthetic process</t>
  </si>
  <si>
    <t>GO:0003871</t>
  </si>
  <si>
    <t>GO:5-methyltetrahydropteroyltriglutamate-homocysteine S-methyltransferase activity</t>
  </si>
  <si>
    <t>Meth_synt_2</t>
  </si>
  <si>
    <t>PF01717.17</t>
  </si>
  <si>
    <t>tr|A0A2H4U658|A0A2H4U658_METSM, tr|A5UJC9|A5UJC9_METS3, tr|B9AD48|B9AD48_METSM, tr|D2ZRI8|D2ZRI8_METSM, tr|R7PUL0|R7PUL0_METSM</t>
  </si>
  <si>
    <t>GUT_GENOME148248_00880 5-methyltetrahydropteroyltriglutamate--homocysteine methyltransferase</t>
  </si>
  <si>
    <t>GUT_GENOME148248_00880</t>
  </si>
  <si>
    <t>GUT_GENOME143494_01368 hypothetical protein</t>
  </si>
  <si>
    <t>GUT_GENOME143494_01368</t>
  </si>
  <si>
    <t>CarboxypepD_reg</t>
  </si>
  <si>
    <t>PF13620.5</t>
  </si>
  <si>
    <t>GUT_GENOME143494_00772 hypothetical protein</t>
  </si>
  <si>
    <t>GUT_GENOME143494_00772</t>
  </si>
  <si>
    <t>GUT_GENOME143272_01188 hypothetical protein</t>
  </si>
  <si>
    <t>GUT_GENOME143272_01188</t>
  </si>
  <si>
    <t>GUT_GENOME143272_00029 hypothetical protein</t>
  </si>
  <si>
    <t>GUT_GENOME143272_00029</t>
  </si>
  <si>
    <t>GUT_GENOME143271_00667 hypothetical protein</t>
  </si>
  <si>
    <t>GUT_GENOME143271_00667</t>
  </si>
  <si>
    <t>MtrB</t>
  </si>
  <si>
    <t>PF05440.11</t>
  </si>
  <si>
    <t>GUT_GENOME143270_01126 hypothetical protein</t>
  </si>
  <si>
    <t>GUT_GENOME143270_01126</t>
  </si>
  <si>
    <t>GUT_GENOME143270_00930 4-hydroxy-tetrahydrodipicolinate synthase</t>
  </si>
  <si>
    <t>GUT_GENOME143270_00930</t>
  </si>
  <si>
    <t>GO:0016645</t>
  </si>
  <si>
    <t>GO:oxidoreductase activity, acting on the CH-NH group of donors</t>
  </si>
  <si>
    <t>Methyltransf_30</t>
  </si>
  <si>
    <t>PF05430.10</t>
  </si>
  <si>
    <t>GUT_GENOME143269_01694 tRNA 5-methylaminomethyl-2-thiouridine biosynthesis bifunctional protein MnmC</t>
  </si>
  <si>
    <t>GUT_GENOME143269_01694</t>
  </si>
  <si>
    <t>GUT_GENOME143271_01659</t>
  </si>
  <si>
    <t>GUT_GENOME143269_01668 hypothetical protein</t>
  </si>
  <si>
    <t>GUT_GENOME143269_01668</t>
  </si>
  <si>
    <t>GUT_GENOME239182_00542, GUT_GENOME256657_01536</t>
  </si>
  <si>
    <t>GUT_GENOME143267_01805 hypothetical protein</t>
  </si>
  <si>
    <t>GUT_GENOME143267_01805</t>
  </si>
  <si>
    <t>GUT_GENOME143267_01616 hypothetical protein</t>
  </si>
  <si>
    <t>GUT_GENOME143267_01616</t>
  </si>
  <si>
    <t>PPS_PS</t>
  </si>
  <si>
    <t>PF02006.15</t>
  </si>
  <si>
    <t>GUT_GENOME143266_00072 4-phosphopantoate--beta-alanine ligase</t>
  </si>
  <si>
    <t>GUT_GENOME143266_00072</t>
  </si>
  <si>
    <t>GUT_GENOME143265_01229 ATP-dependent RNA helicase DbpA</t>
  </si>
  <si>
    <t>GUT_GENOME143265_01229</t>
  </si>
  <si>
    <t>GUT_GENOME143264_01827 hypothetical protein</t>
  </si>
  <si>
    <t>GUT_GENOME143264_01827</t>
  </si>
  <si>
    <t>tr|A5UN87|A5UN87_METS3, tr|R7PWG0|R7PWG0_METSM</t>
  </si>
  <si>
    <t>GUT_GENOME143264_01692 Polyferredoxin protein MvhB</t>
  </si>
  <si>
    <t>GUT_GENOME143264_01692</t>
  </si>
  <si>
    <t>tr|A5UMT1|A5UMT1_METS3, tr|D2ZNS6|D2ZNS6_METSM</t>
  </si>
  <si>
    <t>GUT_GENOME143264_01365 GDP-L-fucose synthase</t>
  </si>
  <si>
    <t>GUT_GENOME143264_01365</t>
  </si>
  <si>
    <t>GUT_GENOME143264_00964 hypothetical protein</t>
  </si>
  <si>
    <t>GUT_GENOME143264_00964</t>
  </si>
  <si>
    <t>GUT_GENOME143262_01811 hypothetical protein</t>
  </si>
  <si>
    <t>GUT_GENOME143262_01811</t>
  </si>
  <si>
    <t>tr|A0A2H4U7R4|A0A2H4U7R4_METSM, tr|B9AET5|B9AET5_METSM, tr|D2ZPT3|D2ZPT3_METSM, tr|R7PU46|R7PU46_METSM</t>
  </si>
  <si>
    <t>GUT_GENOME143261_00983 hypothetical protein</t>
  </si>
  <si>
    <t>GUT_GENOME143261_00983</t>
  </si>
  <si>
    <t>tr|A0A2H4U7S3|A0A2H4U7S3_METSM, tr|A5ULS4|A5ULS4_METS3, tr|B9AET4|B9AET4_METSM, tr|D2ZPT4|D2ZPT4_METSM, tr|R7PXZ6|R7PXZ6_METSM</t>
  </si>
  <si>
    <t>GUT_GENOME143261_00982 Zinc metalloprotease TldD</t>
  </si>
  <si>
    <t>GUT_GENOME143261_00982</t>
  </si>
  <si>
    <t>Hjc</t>
  </si>
  <si>
    <t>PF01870.17</t>
  </si>
  <si>
    <t>tr|A0A2H4U862|A0A2H4U862_METSM, tr|A5UM75|A5UM75_METS3, tr|B9AF81|B9AF81_METSM, tr|D2ZPD5|D2ZPD5_METSM, tr|R7PWW2|R7PWW2_METSM</t>
  </si>
  <si>
    <t>GUT_GENOME143260_01243 Holliday junction resolvase Hjc</t>
  </si>
  <si>
    <t>GUT_GENOME143260_01243</t>
  </si>
  <si>
    <t>tr|A0A2H4U688|A0A2H4U688_METSM, tr|A5UJ53|A5UJ53_METS3, tr|B9ADC2|B9ADC2_METSM, tr|D2ZRB1|D2ZRB1_METSM, tr|R7PU08|R7PU08_METSM</t>
  </si>
  <si>
    <t>GUT_GENOME143260_00007 hypothetical protein</t>
  </si>
  <si>
    <t>GUT_GENOME143260_00007</t>
  </si>
  <si>
    <t>tr|A0A2H4U7X9|A0A2H4U7X9_METSM, tr|B9AEZ7|B9AEZ7_METSM, tr|D2ZPL9|D2ZPL9_METSM, tr|R7PXR9|R7PXR9_METSM</t>
  </si>
  <si>
    <t>GUT_GENOME143259_01177 Tetrahydromethanopterin S-methyltransferase subunit A 1</t>
  </si>
  <si>
    <t>GUT_GENOME143259_01177</t>
  </si>
  <si>
    <t>tr|A0A2H4U7N0|A0A2H4U7N0_METSM, tr|B9AEP3|B9AEP3_METSM, tr|D2ZPX2|D2ZPX2_METSM, tr|R7PUK8|R7PUK8_METSM</t>
  </si>
  <si>
    <t>GUT_GENOME143258_01211 hypothetical protein</t>
  </si>
  <si>
    <t>GUT_GENOME143258_01211</t>
  </si>
  <si>
    <t>tr|A0A2H4U4A8|A0A2H4U4A8_METSM, tr|A5UN18|A5UN18_METS3, tr|B9AG31|B9AG31_METSM, tr|D2ZNJ6|D2ZNJ6_METSM, tr|R7PXD9|R7PXD9_METSM</t>
  </si>
  <si>
    <t>GUT_GENOME143257_00884 putative protein</t>
  </si>
  <si>
    <t>GUT_GENOME143257_00884</t>
  </si>
  <si>
    <t>tr|B9AD15|B9AD15_METSM, tr|D2ZRM1|D2ZRM1_METSM</t>
  </si>
  <si>
    <t>GUT_GENOME143257_00244 hypothetical protein</t>
  </si>
  <si>
    <t>GUT_GENOME143257_00244</t>
  </si>
  <si>
    <t>GUT_GENOME143185_00679 hypothetical protein</t>
  </si>
  <si>
    <t>GUT_GENOME143185_00679</t>
  </si>
  <si>
    <t>GUT_GENOME143185_00639 hypothetical protein</t>
  </si>
  <si>
    <t>GUT_GENOME143185_00639</t>
  </si>
  <si>
    <t>Fe-ADH</t>
  </si>
  <si>
    <t>PF00465.18</t>
  </si>
  <si>
    <t>GUT_GENOME139007_01015 hypothetical protein</t>
  </si>
  <si>
    <t>GUT_GENOME139007_01015</t>
  </si>
  <si>
    <t>FMN_dh</t>
  </si>
  <si>
    <t>PF01070.17</t>
  </si>
  <si>
    <t>tr|A0A2H4U719|A0A2H4U719_METSM, tr|A5UN68|A5UN68_METS3, tr|B9AE41|B9AE41_METSM, tr|D2ZQG3|D2ZQG3_METSM, tr|R7PWX9|R7PWX9_METSM</t>
  </si>
  <si>
    <t>GUT_GENOME138236_00825 Isopentenyl-diphosphate delta-isomerase</t>
  </si>
  <si>
    <t>GUT_GENOME138236_00825</t>
  </si>
  <si>
    <t>MarR</t>
  </si>
  <si>
    <t>PF01047.21</t>
  </si>
  <si>
    <t>tr|A0A2H4U8I9|A0A2H4U8I9_METSM, tr|A5UMK7|A5UMK7_METS3, tr|B9AFL5|B9AFL5_METSM, tr|D2ZP01|D2ZP01_METSM, tr|R7PUR8|R7PUR8_METSM</t>
  </si>
  <si>
    <t>GUT_GENOME137195_00907 hypothetical protein</t>
  </si>
  <si>
    <t>GUT_GENOME137195_00907</t>
  </si>
  <si>
    <t>tr|A0A2H4U836|A0A2H4U836_METSM, tr|A5UM57|A5UM57_METS3, tr|B9AF66|B9AF66_METSM, tr|D2ZPF0|D2ZPF0_METSM, tr|R7PW63|R7PW63_METSM</t>
  </si>
  <si>
    <t>GUT_GENOME136673_00986 hypothetical protein</t>
  </si>
  <si>
    <t>GUT_GENOME136673_00986</t>
  </si>
  <si>
    <t>tr|A0A2H4U8Z8|A0A2H4U8Z8_METSM, tr|A5UM22|A5UM22_METS3, tr|B9AF32|B9AF32_METSM, tr|D2ZPI4|D2ZPI4_METSM, tr|R7PXX8|R7PXX8_METSM</t>
  </si>
  <si>
    <t>GUT_GENOME136237_00076 Adenine phosphoribosyltransferase</t>
  </si>
  <si>
    <t>GUT_GENOME136237_00076</t>
  </si>
  <si>
    <t>GUT_GENOME283665_01686, tr|A0A2H4U5Z9|A0A2H4U5Z9_METSM, tr|A5UJG7|A5UJG7_METS3, tr|B9AD12|B9AD12_METSM, tr|D2ZRM4|D2ZRM4_METSM, tr|R7PS78|R7PS78_METSM</t>
  </si>
  <si>
    <t>GUT_GENOME135886_01274 4-phosphopantoate--beta-alanine ligase</t>
  </si>
  <si>
    <t>GUT_GENOME135886_01274</t>
  </si>
  <si>
    <t>GO:0051607</t>
  </si>
  <si>
    <t>GO:defense response to virus</t>
  </si>
  <si>
    <t>Cas_Cas1</t>
  </si>
  <si>
    <t>PF01867.15</t>
  </si>
  <si>
    <t>tr|A5UJJ1|A5UJJ1_METS3</t>
  </si>
  <si>
    <t>GUT_GENOME135818_00643 CRISPR-associated endonuclease Cas1</t>
  </si>
  <si>
    <t>GUT_GENOME135818_00643</t>
  </si>
  <si>
    <t>GUT_GENOME164245_00742, tr|A0A2H4U5X7|A0A2H4U5X7_METSM, tr|A5UJI3|A5UJI3_METS3, tr|B9ACZ5|B9ACZ5_METSM, tr|D2ZRP1|D2ZRP1_METSM, tr|R7PS63|R7PS63_METSM</t>
  </si>
  <si>
    <t>GUT_GENOME135685_01414 hypothetical protein</t>
  </si>
  <si>
    <t>GUT_GENOME135685_01414</t>
  </si>
  <si>
    <t>Glyco_trans_1_3</t>
  </si>
  <si>
    <t>PF13528.5</t>
  </si>
  <si>
    <t>tr|A0A2H4U590|A0A2H4U590_METSM, tr|A5UKA0|A5UKA0_METS3, tr|B9AH07|B9AH07_METSM, tr|D2ZMM7|D2ZMM7_METSM, tr|R7PXA4|R7PXA4_METSM</t>
  </si>
  <si>
    <t>GUT_GENOME135474_01174 hypothetical protein</t>
  </si>
  <si>
    <t>GUT_GENOME135474_01174</t>
  </si>
  <si>
    <t>tr|A0A2H4U7D9|A0A2H4U7D9_METSM, tr|A5ULF5|A5ULF5_METS3, tr|B9AEG1|B9AEG1_METSM, tr|D2ZQ46|D2ZQ46_METSM, tr|R7PVY4|R7PVY4_METSM</t>
  </si>
  <si>
    <t>GUT_GENOME135456_00344 hypothetical protein</t>
  </si>
  <si>
    <t>GUT_GENOME135456_00344</t>
  </si>
  <si>
    <t>GUT_GENOME135222_00624 Sulfopyruvate decarboxylase</t>
  </si>
  <si>
    <t>GUT_GENOME135222_00624</t>
  </si>
  <si>
    <t>tr|R7PWY7|R7PWY7_METSM</t>
  </si>
  <si>
    <t>GUT_GENOME134705_01572 hypothetical protein</t>
  </si>
  <si>
    <t>GUT_GENOME134705_01572</t>
  </si>
  <si>
    <t>sp|A5UN79|SYE_METS3, tr|B9AE30|B9AE30_METSM, tr|R7PT15|R7PT15_METSM</t>
  </si>
  <si>
    <t>GUT_GENOME134692_01000 Glutamate--tRNA ligase</t>
  </si>
  <si>
    <t>GUT_GENOME134692_01000</t>
  </si>
  <si>
    <t>tr|A5UMV5|A5UMV5_METS3, tr|D2ZNQ4|D2ZNQ4_METSM</t>
  </si>
  <si>
    <t>GUT_GENOME134626_01310 Undecaprenyl-phosphate 4-deoxy-4-formamido-L-arabinose transferase</t>
  </si>
  <si>
    <t>GUT_GENOME134626_01310</t>
  </si>
  <si>
    <t>Creatininase</t>
  </si>
  <si>
    <t>PF02633.13</t>
  </si>
  <si>
    <t>sp|A5UJL1|ARFB_METS3, tr|A0A2H4U5V5|A0A2H4U5V5_METSM, tr|B9ACX3|B9ACX3_METSM, tr|R7PVG0|R7PVG0_METSM</t>
  </si>
  <si>
    <t>GUT_GENOME133303_01567 2-amino-5-formylamino-6-ribosylaminopyrimidin-4(3H)-one 5'-monophosphate deformylase</t>
  </si>
  <si>
    <t>GUT_GENOME133303_01567</t>
  </si>
  <si>
    <t>LUD_dom</t>
  </si>
  <si>
    <t>PF02589.14</t>
  </si>
  <si>
    <t>tr|A5UNQ3|A5UNQ3_METS3, tr|D2ZQY0|D2ZQY0_METSM, tr|R7PU74|R7PU74_METSM</t>
  </si>
  <si>
    <t>GUT_GENOME133303_01523 Lactate utilization protein B</t>
  </si>
  <si>
    <t>GUT_GENOME133303_01523</t>
  </si>
  <si>
    <t>GUT_GENOME239592_00638</t>
  </si>
  <si>
    <t>GUT_GENOME133176_01694 hypothetical protein</t>
  </si>
  <si>
    <t>GUT_GENOME133176_01694</t>
  </si>
  <si>
    <t>tr|D2ZNS4|D2ZNS4_METSM</t>
  </si>
  <si>
    <t>GUT_GENOME132205_00473 hypothetical protein</t>
  </si>
  <si>
    <t>GUT_GENOME132205_00473</t>
  </si>
  <si>
    <t>GUT_GENOME132204_00419 Inosine-5'-monophosphate dehydrogenase</t>
  </si>
  <si>
    <t>GUT_GENOME132204_00419</t>
  </si>
  <si>
    <t>tr|A0A2H4U8X6|A0A2H4U8X6_METSM, tr|A5ULY1|A5ULY1_METS3, tr|B9AEZ1|B9AEZ1_METSM, tr|D2ZPM5|D2ZPM5_METSM, tr|R7PVW0|R7PVW0_METSM</t>
  </si>
  <si>
    <t>GUT_GENOME132204_00293 hypothetical protein</t>
  </si>
  <si>
    <t>GUT_GENOME132204_00293</t>
  </si>
  <si>
    <t>GUT_GENOME132203_01006 Vitamin B12 import ATP-binding protein BtuD</t>
  </si>
  <si>
    <t>GUT_GENOME132203_01006</t>
  </si>
  <si>
    <t>GUT_GENOME130816_01136 hypothetical protein</t>
  </si>
  <si>
    <t>GUT_GENOME130816_01136</t>
  </si>
  <si>
    <t>ThiS</t>
  </si>
  <si>
    <t>PF02597.19</t>
  </si>
  <si>
    <t>tr|A0A2H4U4V7|A0A2H4U4V7_METSM, tr|A5UKM9|A5UKM9_METS3, tr|B9AGN0|B9AGN0_METSM, tr|D2ZN03|D2ZN03_METSM, tr|R7PUJ6|R7PUJ6_METSM</t>
  </si>
  <si>
    <t>GUT_GENOME130062_01382 hypothetical protein</t>
  </si>
  <si>
    <t>GUT_GENOME130062_01382</t>
  </si>
  <si>
    <t>DUF3236</t>
  </si>
  <si>
    <t>PF11576.7</t>
  </si>
  <si>
    <t>tr|A0A2H4U4S6|A0A2H4U4S6_METSM, tr|A5UKQ1|A5UKQ1_METS3</t>
  </si>
  <si>
    <t>GUT_GENOME129791_01031 putative protein</t>
  </si>
  <si>
    <t>GUT_GENOME129791_01031</t>
  </si>
  <si>
    <t>tr|A0A2H4U7A7|A0A2H4U7A7_METSM, tr|A5ULD5|A5ULD5_METS3, tr|B9AEE1|B9AEE1_METSM, tr|D2ZQ66|D2ZQ66_METSM, tr|R7PW04|R7PW04_METSM</t>
  </si>
  <si>
    <t>GUT_GENOME129791_00449 FeMo cofactor biosynthesis protein NifB</t>
  </si>
  <si>
    <t>GUT_GENOME129791_00449</t>
  </si>
  <si>
    <t>GO:0030880</t>
  </si>
  <si>
    <t>GO:RNA polymerase complex</t>
  </si>
  <si>
    <t>RNA_pol_Rpb4</t>
  </si>
  <si>
    <t>PF03874.15</t>
  </si>
  <si>
    <t>tr|A0A2H4U4A4|A0A2H4U4A4_METSM, tr|A5UN03|A5UN03_METS3, tr|B9AG18|B9AG18_METSM, tr|D2ZNK9|D2ZNK9_METSM, tr|R7PYJ6|R7PYJ6_METSM</t>
  </si>
  <si>
    <t>GUT_GENOME126972_00264 putative protein</t>
  </si>
  <si>
    <t>GUT_GENOME126972_00264</t>
  </si>
  <si>
    <t>GUT_GENOME121298_00690 hypothetical protein</t>
  </si>
  <si>
    <t>GUT_GENOME121298_00690</t>
  </si>
  <si>
    <t>GUT_GENOME120168_00445 Vitamin B12 import ATP-binding protein BtuD</t>
  </si>
  <si>
    <t>GUT_GENOME120168_00445</t>
  </si>
  <si>
    <t>Ribosomal_L18</t>
  </si>
  <si>
    <t>PF17135.3</t>
  </si>
  <si>
    <t>GUT_GENOME118556_01243 50S ribosomal protein L18e</t>
  </si>
  <si>
    <t>GUT_GENOME118556_01243</t>
  </si>
  <si>
    <t>sp|A5UJB8|CPGS_METS3, tr|A0A2H4U671|A0A2H4U671_METSM, tr|D2ZRH8|D2ZRH8_METSM, tr|R7PTY1|R7PTY1_METSM</t>
  </si>
  <si>
    <t>GUT_GENOME118556_01032 Cyclic 2,3-diphosphoglycerate synthetase</t>
  </si>
  <si>
    <t>GUT_GENOME118556_01032</t>
  </si>
  <si>
    <t>tr|A5UMH7|A5UMH7_METS3, tr|B9AFI2|B9AFI2_METSM</t>
  </si>
  <si>
    <t>GUT_GENOME118556_00373 hypothetical protein</t>
  </si>
  <si>
    <t>GUT_GENOME118556_00373</t>
  </si>
  <si>
    <t>Met_10</t>
  </si>
  <si>
    <t>PF02475.15</t>
  </si>
  <si>
    <t>GUT_GENOME160229_01427, tr|A0A2H4U7C1|A0A2H4U7C1_METSM, tr|A5ULC9|A5ULC9_METS3, tr|B9AED5|B9AED5_METSM, tr|D2ZQ72|D2ZQ72_METSM, tr|R7PWL4|R7PWL4_METSM</t>
  </si>
  <si>
    <t>GUT_GENOME118556_00157 tRNA (guanine(37)-N1)-methyltransferase Trm5b</t>
  </si>
  <si>
    <t>GUT_GENOME118556_00157</t>
  </si>
  <si>
    <t>Acetyltransf_1</t>
  </si>
  <si>
    <t>PF00583.24</t>
  </si>
  <si>
    <t>GUT_GENOME118492_02311 hypothetical protein</t>
  </si>
  <si>
    <t>GUT_GENOME118492_02311</t>
  </si>
  <si>
    <t>Ribosomal_S4</t>
  </si>
  <si>
    <t>PF00163.18</t>
  </si>
  <si>
    <t>GUT_GENOME118492_00658 hypothetical protein</t>
  </si>
  <si>
    <t>GUT_GENOME118492_00658</t>
  </si>
  <si>
    <t>Diphthami_syn_2</t>
  </si>
  <si>
    <t>PF01902.16</t>
  </si>
  <si>
    <t>tr|A0A2H4U5Z8|A0A2H4U5Z8_METSM, tr|A5UJG9|A5UJG9_METS3, tr|B9AD10|B9AD10_METSM, tr|D2ZRM6|D2ZRM6_METSM, tr|R7PVM3|R7PVM3_METSM</t>
  </si>
  <si>
    <t>GUT_GENOME117833_01335 hypothetical protein</t>
  </si>
  <si>
    <t>GUT_GENOME117833_01335</t>
  </si>
  <si>
    <t>tr|A0A2H4U8M3|A0A2H4U8M3_METSM, tr|A5UMQ9|A5UMQ9_METS3, tr|B9AFS3|B9AFS3_METSM</t>
  </si>
  <si>
    <t>GUT_GENOME117039_01134 hypothetical protein</t>
  </si>
  <si>
    <t>GUT_GENOME117039_01134</t>
  </si>
  <si>
    <t>GUT_GENOME160306_00472, tr|A5UL18|A5UL18_METS3, tr|B9AG98|B9AG98_METSM, tr|D2ZND5|D2ZND5_METSM, tr|R7PVL9|R7PVL9_METSM</t>
  </si>
  <si>
    <t>GUT_GENOME117039_00432 hypothetical protein</t>
  </si>
  <si>
    <t>GUT_GENOME117039_00432</t>
  </si>
  <si>
    <t>Ribosomal_S28e</t>
  </si>
  <si>
    <t>PF01200.17</t>
  </si>
  <si>
    <t>GUT_GENOME115814_01046 hypothetical protein</t>
  </si>
  <si>
    <t>GUT_GENOME115814_01046</t>
  </si>
  <si>
    <t>FeoA</t>
  </si>
  <si>
    <t>PF04023.13</t>
  </si>
  <si>
    <t>GUT_GENOME115814_00324 hypothetical protein</t>
  </si>
  <si>
    <t>GUT_GENOME115814_00324</t>
  </si>
  <si>
    <t>MMR_HSR1_C</t>
  </si>
  <si>
    <t>PF08438.9</t>
  </si>
  <si>
    <t>GUT_GENOME110260_00350 Ribosome-binding ATPase YchF</t>
  </si>
  <si>
    <t>GUT_GENOME110260_00350</t>
  </si>
  <si>
    <t>GUT_GENOME109037_00147 ATP-dependent DNA helicase Hel308</t>
  </si>
  <si>
    <t>GUT_GENOME109037_00147</t>
  </si>
  <si>
    <t>GUT_GENOME106535_00469 hypothetical protein</t>
  </si>
  <si>
    <t>GUT_GENOME106535_00469</t>
  </si>
  <si>
    <t>DUF4143</t>
  </si>
  <si>
    <t>PF13635.5</t>
  </si>
  <si>
    <t>tr|A5UMH4|A5UMH4_METS3, tr|B9AFH9|B9AFH9_METSM, tr|D2ZP35|D2ZP35_METSM</t>
  </si>
  <si>
    <t>GUT_GENOME104972_00161 hypothetical protein</t>
  </si>
  <si>
    <t>GUT_GENOME104972_00161</t>
  </si>
  <si>
    <t>GUT_GENOME104819_01158 hypothetical protein</t>
  </si>
  <si>
    <t>GUT_GENOME104819_01158</t>
  </si>
  <si>
    <t>GUT_GENOME104724_00582 hypothetical protein</t>
  </si>
  <si>
    <t>GUT_GENOME104724_00582</t>
  </si>
  <si>
    <t>tr|A0A2H4U6T6|A0A2H4U6T6_METSM, tr|A5UNI2|A5UNI2_METS3, tr|B9ADT3|B9ADT3_METSM, tr|D2ZQR6|D2ZQR6_METSM</t>
  </si>
  <si>
    <t>GUT_GENOME104324_01183 tRNA 5-methylaminomethyl-2-thiouridine biosynthesis bifunctional protein MnmC</t>
  </si>
  <si>
    <t>GUT_GENOME104324_01183</t>
  </si>
  <si>
    <t>tr|A0A2H4U482|A0A2H4U482_METSM, tr|A5UMY0|A5UMY0_METS3, tr|B9AFZ5|B9AFZ5_METSM, tr|D2ZNN2|D2ZNN2_METSM</t>
  </si>
  <si>
    <t>GUT_GENOME104278_01138 hypothetical protein</t>
  </si>
  <si>
    <t>GUT_GENOME104278_01138</t>
  </si>
  <si>
    <t>Glyco_trans_1_2</t>
  </si>
  <si>
    <t>PF13524.5</t>
  </si>
  <si>
    <t>GUT_GENOME104260_00531 hypothetical protein</t>
  </si>
  <si>
    <t>GUT_GENOME104260_00531</t>
  </si>
  <si>
    <t>GUT_GENOME104260_00036 Ubiquinone/menaquinone biosynthesis C-methyltransferase UbiE</t>
  </si>
  <si>
    <t>GUT_GENOME104260_00036</t>
  </si>
  <si>
    <t>tr|A0A2H4U8K8|A0A2H4U8K8_METSM, tr|A5UMM3|A5UMM3_METS3, tr|B9AFN1|B9AFN1_METSM, tr|D2ZNY5|D2ZNY5_METSM, tr|R7PX22|R7PX22_METSM</t>
  </si>
  <si>
    <t>GUT_GENOME103991_00663 2-isopropylmalate synthase</t>
  </si>
  <si>
    <t>GUT_GENOME103991_00663</t>
  </si>
  <si>
    <t>RNA_binding</t>
  </si>
  <si>
    <t>PF01877.16</t>
  </si>
  <si>
    <t>tr|A0A2H4U5H3|A0A2H4U5H3_METSM, tr|A5UJX4|A5UJX4_METS3, tr|B9ACI1|B9ACI1_METSM, tr|D2ZS47|D2ZS47_METSM, tr|R7PZ03|R7PZ03_METSM</t>
  </si>
  <si>
    <t>GUT_GENOME103988_01151 RNA-binding protein</t>
  </si>
  <si>
    <t>GUT_GENOME103988_01151</t>
  </si>
  <si>
    <t>GUT_GENOME103665_01779 hypothetical protein</t>
  </si>
  <si>
    <t>GUT_GENOME103665_01779</t>
  </si>
  <si>
    <t>GUT_GENOME103665_01203 hypothetical protein</t>
  </si>
  <si>
    <t>GUT_GENOME103665_01203</t>
  </si>
  <si>
    <t>GUT_GENOME103665_00784 Sulfhydrogenase 1 subunit gamma</t>
  </si>
  <si>
    <t>GUT_GENOME103665_00784</t>
  </si>
  <si>
    <t>Peptidase_M78</t>
  </si>
  <si>
    <t>PF06114.12</t>
  </si>
  <si>
    <t>tr|R7PYG3|R7PYG3_METSM</t>
  </si>
  <si>
    <t>GUT_GENOME103637_01611 hypothetical protein</t>
  </si>
  <si>
    <t>GUT_GENOME103637_01611</t>
  </si>
  <si>
    <t>PseudoU_synth_1</t>
  </si>
  <si>
    <t>PF01416.19</t>
  </si>
  <si>
    <t>sp|A5ULI2|TRUA_METS3, tr|A0A2H4U7H7|A0A2H4U7H7_METSM, tr|D2ZQ19|D2ZQ19_METSM, tr|R7PUR6|R7PUR6_METSM</t>
  </si>
  <si>
    <t>GUT_GENOME103637_01123 tRNA pseudouridine synthase A</t>
  </si>
  <si>
    <t>GUT_GENOME103637_01123</t>
  </si>
  <si>
    <t>tr|D2ZPN5|D2ZPN5_METSM</t>
  </si>
  <si>
    <t>GUT_GENOME103553_01687 hypothetical protein</t>
  </si>
  <si>
    <t>GUT_GENOME103553_01687</t>
  </si>
  <si>
    <t>GUT_GENOME103491_00961 Quinolinate synthase A</t>
  </si>
  <si>
    <t>GUT_GENOME103491_00961</t>
  </si>
  <si>
    <t>tr|A5UJ73|A5UJ73_METS3, tr|D2ZRD3|D2ZRD3_METSM</t>
  </si>
  <si>
    <t>GUT_GENOME103466_01376 Coenzyme A disulfide reductase</t>
  </si>
  <si>
    <t>GUT_GENOME103466_01376</t>
  </si>
  <si>
    <t>Band_7</t>
  </si>
  <si>
    <t>PF01145.24</t>
  </si>
  <si>
    <t>GUT_GENOME103466_01019 hypothetical protein</t>
  </si>
  <si>
    <t>GUT_GENOME103466_01019</t>
  </si>
  <si>
    <t>GUT_GENOME103466_00566 hypothetical protein</t>
  </si>
  <si>
    <t>GUT_GENOME103466_00566</t>
  </si>
  <si>
    <t>tr|A0A2H4U8R3|A0A2H4U8R3_METSM, tr|A5UMV0|A5UMV0_METS3, tr|B9AFW6|B9AFW6_METSM, tr|D2ZNQ9|D2ZNQ9_METSM</t>
  </si>
  <si>
    <t>GUT_GENOME103408_02087 hypothetical protein</t>
  </si>
  <si>
    <t>GUT_GENOME103408_02087</t>
  </si>
  <si>
    <t>sp|A5UJR5|CBIT_METS3, tr|B9ACS1|B9ACS1_METSM, tr|D2ZRW6|D2ZRW6_METSM, tr|R7PYS7|R7PYS7_METSM</t>
  </si>
  <si>
    <t>GUT_GENOME103408_01879 Ubiquinone/menaquinone biosynthesis C-methyltransferase UbiE</t>
  </si>
  <si>
    <t>GUT_GENOME103408_01879</t>
  </si>
  <si>
    <t>GO:0006298</t>
  </si>
  <si>
    <t>GO:mismatch repair</t>
  </si>
  <si>
    <t>GO:0030983</t>
  </si>
  <si>
    <t>GO:mismatched DNA binding</t>
  </si>
  <si>
    <t>MutS_V</t>
  </si>
  <si>
    <t>PF00488.20</t>
  </si>
  <si>
    <t>tr|A5UKK1|A5UKK1_METS3</t>
  </si>
  <si>
    <t>GUT_GENOME103408_00131 DNA-binding protein MutS2</t>
  </si>
  <si>
    <t>GUT_GENOME103408_00131</t>
  </si>
  <si>
    <t>Ribosomal_L34e</t>
  </si>
  <si>
    <t>PF01199.17</t>
  </si>
  <si>
    <t>sp|A5UL62|RL34_METS3, tr|A0A2H4U746|A0A2H4U746_METSM, tr|B9AE66|B9AE66_METSM, tr|D2ZQD9|D2ZQD9_METSM, tr|R7PWS9|R7PWS9_METSM</t>
  </si>
  <si>
    <t>GUT_GENOME103396_01637 hypothetical protein</t>
  </si>
  <si>
    <t>GUT_GENOME103396_01637</t>
  </si>
  <si>
    <t>tr|A0A2H4U5Y6|A0A2H4U5Y6_METSM, tr|A5UJL5|A5UJL5_METS3, tr|B9ACW9|B9ACW9_METSM, tr|D2ZRR7|D2ZRR7_METSM, tr|R7PTM0|R7PTM0_METSM</t>
  </si>
  <si>
    <t>GUT_GENOME103380_01502 Anaerobic nitric oxide reductase flavorubredoxin</t>
  </si>
  <si>
    <t>GUT_GENOME103380_01502</t>
  </si>
  <si>
    <t>DUF655</t>
  </si>
  <si>
    <t>PF04919.11</t>
  </si>
  <si>
    <t>tr|A0A2H4U4A5|A0A2H4U4A5_METSM, tr|A5UN02|A5UN02_METS3, tr|B9AG17|B9AG17_METSM, tr|D2ZNL0|D2ZNL0_METSM</t>
  </si>
  <si>
    <t>GUT_GENOME103380_00048 hypothetical protein</t>
  </si>
  <si>
    <t>GUT_GENOME103380_00048</t>
  </si>
  <si>
    <t>tr|A5UN19|A5UN19_METS3</t>
  </si>
  <si>
    <t>GUT_GENOME095081_00285 Protein FdhD</t>
  </si>
  <si>
    <t>GUT_GENOME095081_00285</t>
  </si>
  <si>
    <t>sp|A5UMN4|RIFK_METS3, tr|A0A2H4U8J8|A0A2H4U8J8_METSM, tr|D2ZNX4|D2ZNX4_METSM, tr|R7PWE1|R7PWE1_METSM</t>
  </si>
  <si>
    <t>GUT_GENOME095081_00279 Riboflavin kinase</t>
  </si>
  <si>
    <t>GUT_GENOME095081_00279</t>
  </si>
  <si>
    <t>GUT_GENOME094853_00744 hypothetical protein</t>
  </si>
  <si>
    <t>GUT_GENOME094853_00744</t>
  </si>
  <si>
    <t>GUT_GENOME094853_00634 Vitamin B12 import ATP-binding protein BtuD</t>
  </si>
  <si>
    <t>GUT_GENOME094853_00634</t>
  </si>
  <si>
    <t>Thiamine_BP</t>
  </si>
  <si>
    <t>PF01910.16</t>
  </si>
  <si>
    <t>GUT_GENOME094686_01652 hypothetical protein</t>
  </si>
  <si>
    <t>GUT_GENOME094686_01652</t>
  </si>
  <si>
    <t>GUT_GENOME094686_00819 hypothetical protein</t>
  </si>
  <si>
    <t>GUT_GENOME094686_00819</t>
  </si>
  <si>
    <t>DNA_pol_E_B</t>
  </si>
  <si>
    <t>PF04042.15</t>
  </si>
  <si>
    <t>GUT_GENOME258362_00901, tr|A0A2H4U8M9|A0A2H4U8M9_METSM, tr|A5UMP8|A5UMP8_METS3, tr|B9AFR2|B9AFR2_METSM, tr|D2ZNW0|D2ZNW0_METSM, tr|R7PX42|R7PX42_METSM</t>
  </si>
  <si>
    <t>GUT_GENOME094496_01751 hypothetical protein</t>
  </si>
  <si>
    <t>GUT_GENOME094496_01751</t>
  </si>
  <si>
    <t>GUT_GENOME094216_01549 hypothetical protein</t>
  </si>
  <si>
    <t>GUT_GENOME094216_01549</t>
  </si>
  <si>
    <t>GUT_GENOME093560_00155 Hydroxylamine reductase</t>
  </si>
  <si>
    <t>GUT_GENOME093560_00155</t>
  </si>
  <si>
    <t>tr|A0A2H4U4N7|A0A2H4U4N7_METSM, tr|A5UKW0|A5UKW0_METS3, tr|B9AGF1|B9AGF1_METSM, tr|D2ZN82|D2ZN82_METSM</t>
  </si>
  <si>
    <t>GUT_GENOME093244_01685 Archaeosine synthase</t>
  </si>
  <si>
    <t>GUT_GENOME093244_01685</t>
  </si>
  <si>
    <t>Cyclophil_like</t>
  </si>
  <si>
    <t>PF04126.12</t>
  </si>
  <si>
    <t>GUT_GENOME093107_01717 hypothetical protein</t>
  </si>
  <si>
    <t>GUT_GENOME093107_01717</t>
  </si>
  <si>
    <t>GUT_GENOME093033_01078 hypothetical protein</t>
  </si>
  <si>
    <t>GUT_GENOME093033_01078</t>
  </si>
  <si>
    <t>GUT_GENOME092952_01330 hypothetical protein</t>
  </si>
  <si>
    <t>GUT_GENOME092952_01330</t>
  </si>
  <si>
    <t>GUT_GENOME092952_01055 hypothetical protein</t>
  </si>
  <si>
    <t>GUT_GENOME092952_01055</t>
  </si>
  <si>
    <t>Trns_repr_metal</t>
  </si>
  <si>
    <t>PF02583.16</t>
  </si>
  <si>
    <t>tr|A5ULT6|A5ULT6_METS3</t>
  </si>
  <si>
    <t>GUT_GENOME092846_00783 hypothetical protein</t>
  </si>
  <si>
    <t>GUT_GENOME092846_00783</t>
  </si>
  <si>
    <t>tr|A0A2H4U828|A0A2H4U828_METSM, tr|A5UM41|A5UM41_METS3, tr|B9AF51|B9AF51_METSM, tr|D2ZPG5|D2ZPG5_METSM, tr|R7PW50|R7PW50_METSM</t>
  </si>
  <si>
    <t>GUT_GENOME092846_00047 putative membrane-bound hydrogenase subunit mbhJ</t>
  </si>
  <si>
    <t>GUT_GENOME092846_00047</t>
  </si>
  <si>
    <t>GUT_GENOME092268_00863 hypothetical protein</t>
  </si>
  <si>
    <t>GUT_GENOME092268_00863</t>
  </si>
  <si>
    <t>ADP_ribosyl_GH</t>
  </si>
  <si>
    <t>PF03747.13</t>
  </si>
  <si>
    <t>GUT_GENOME092159_01167 hypothetical protein</t>
  </si>
  <si>
    <t>GUT_GENOME092159_01167</t>
  </si>
  <si>
    <t>GUT_GENOME092034_01330 hypothetical protein</t>
  </si>
  <si>
    <t>GUT_GENOME092034_01330</t>
  </si>
  <si>
    <t>GO:0004045</t>
  </si>
  <si>
    <t>GO:aminoacyl-tRNA hydrolase activity</t>
  </si>
  <si>
    <t>PTH2</t>
  </si>
  <si>
    <t>PF01981.15</t>
  </si>
  <si>
    <t>tr|A0A2H4U4Q3|A0A2H4U4Q3_METSM, tr|A5UKT2|A5UKT2_METS3, tr|B9AGH8|B9AGH8_METSM, tr|D2ZN55|D2ZN55_METSM, tr|R7PV95|R7PV95_METSM</t>
  </si>
  <si>
    <t>GUT_GENOME091638_01013 Peptidyl-tRNA hydrolase</t>
  </si>
  <si>
    <t>GUT_GENOME091638_01013</t>
  </si>
  <si>
    <t>GUT_GENOME091411_01471 Coenzyme F420 hydrogenase subunit alpha</t>
  </si>
  <si>
    <t>GUT_GENOME091411_01471</t>
  </si>
  <si>
    <t>tr|A0A2H4U615|A0A2H4U615_METSM, tr|A5UJF4|A5UJF4_METS3, tr|B9AD25|B9AD25_METSM, tr|D2ZRL1|D2ZRL1_METSM, tr|R7PVN9|R7PVN9_METSM</t>
  </si>
  <si>
    <t>GUT_GENOME091148_01768 hypothetical protein</t>
  </si>
  <si>
    <t>GUT_GENOME091148_01768</t>
  </si>
  <si>
    <t>GUT_GENOME090920_00815 hypothetical protein</t>
  </si>
  <si>
    <t>GUT_GENOME090920_00815</t>
  </si>
  <si>
    <t>GUT_GENOME090920_00732 putative protein</t>
  </si>
  <si>
    <t>GUT_GENOME090920_00732</t>
  </si>
  <si>
    <t>GUT_GENOME090886_01219 Vitamin B12 import ATP-binding protein BtuD</t>
  </si>
  <si>
    <t>GUT_GENOME090886_01219</t>
  </si>
  <si>
    <t>HTH_32</t>
  </si>
  <si>
    <t>PF13565.5</t>
  </si>
  <si>
    <t>GUT_GENOME090576_00951 hypothetical protein</t>
  </si>
  <si>
    <t>GUT_GENOME090576_00951</t>
  </si>
  <si>
    <t>GGDEF</t>
  </si>
  <si>
    <t>PF00990.20</t>
  </si>
  <si>
    <t>tr|A5UJB7|A5UJB7_METS3, tr|B9AD61|B9AD61_METSM, tr|D2ZRH7|D2ZRH7_METSM, tr|R7PVS1|R7PVS1_METSM</t>
  </si>
  <si>
    <t>GUT_GENOME090436_01249 hypothetical protein</t>
  </si>
  <si>
    <t>GUT_GENOME090436_01249</t>
  </si>
  <si>
    <t>tr|A5UNL3|A5UNL3_METS3</t>
  </si>
  <si>
    <t>GUT_GENOME090367_00734 hypothetical protein</t>
  </si>
  <si>
    <t>GUT_GENOME090367_00734</t>
  </si>
  <si>
    <t>GUT_GENOME090306_01496 hypothetical protein</t>
  </si>
  <si>
    <t>GUT_GENOME090306_01496</t>
  </si>
  <si>
    <t>GUT_GENOME089958_00494 hypothetical protein</t>
  </si>
  <si>
    <t>GUT_GENOME089958_00494</t>
  </si>
  <si>
    <t>GUT_GENOME089209_00748 hypothetical protein</t>
  </si>
  <si>
    <t>GUT_GENOME089209_00748</t>
  </si>
  <si>
    <t>GO:0048500</t>
  </si>
  <si>
    <t>GO:signal recognition particle</t>
  </si>
  <si>
    <t>GO:0008312</t>
  </si>
  <si>
    <t>GO:7S RNA binding</t>
  </si>
  <si>
    <t>SRP19</t>
  </si>
  <si>
    <t>PF01922.16</t>
  </si>
  <si>
    <t>sp|A5UNC8|SRP19_METS3, tr|A0A2H4U6W7|A0A2H4U6W7_METSM, tr|B9ADY2|B9ADY2_METSM, tr|D2ZQL8|D2ZQL8_METSM</t>
  </si>
  <si>
    <t>GUT_GENOME088914_00767 hypothetical protein</t>
  </si>
  <si>
    <t>GUT_GENOME088914_00767</t>
  </si>
  <si>
    <t>GUT_GENOME088591_01188 Putative thymidylate synthase</t>
  </si>
  <si>
    <t>GUT_GENOME088591_01188</t>
  </si>
  <si>
    <t>GUT_GENOME088591_00505 hypothetical protein</t>
  </si>
  <si>
    <t>GUT_GENOME088591_00505</t>
  </si>
  <si>
    <t>GUT_GENOME088396_00992 putative homocitrate synthase AksA</t>
  </si>
  <si>
    <t>GUT_GENOME088396_00992</t>
  </si>
  <si>
    <t>UPF0066</t>
  </si>
  <si>
    <t>PF01980.15</t>
  </si>
  <si>
    <t>tr|A0A2H4U609|A0A2H4U609_METSM, tr|A5UJF9|A5UJF9_METS3, tr|B9AD20|B9AD20_METSM, tr|D2ZRL6|D2ZRL6_METSM, tr|R7PVN4|R7PVN4_METSM</t>
  </si>
  <si>
    <t>GUT_GENOME087102_00534 hypothetical protein</t>
  </si>
  <si>
    <t>GUT_GENOME087102_00534</t>
  </si>
  <si>
    <t>tr|A5UP53|A5UP53_METS3, tr|D2ZR51|D2ZR51_METSM, tr|R7PVB6|R7PVB6_METSM</t>
  </si>
  <si>
    <t>GUT_GENOME086975_00597 hypothetical protein</t>
  </si>
  <si>
    <t>GUT_GENOME086975_00597</t>
  </si>
  <si>
    <t>DUF356</t>
  </si>
  <si>
    <t>PF04009.11</t>
  </si>
  <si>
    <t>tr|A0A2H4U5C4|A0A2H4U5C4_METSM, tr|A5UK33|A5UK33_METS3, tr|B9AH76|B9AH76_METSM, tr|D2ZMG5|D2ZMG5_METSM, tr|R7PRN2|R7PRN2_METSM</t>
  </si>
  <si>
    <t>GUT_GENOME086463_01068 hypothetical protein</t>
  </si>
  <si>
    <t>GUT_GENOME086463_01068</t>
  </si>
  <si>
    <t>tr|A5UNF7|A5UNF7_METS3, tr|R7PUK6|R7PUK6_METSM</t>
  </si>
  <si>
    <t>GUT_GENOME086463_00047 hypothetical protein</t>
  </si>
  <si>
    <t>GUT_GENOME086463_00047</t>
  </si>
  <si>
    <t>tr|A0A2H4U6S0|A0A2H4U6S0_METSM, tr|R7PSN5|R7PSN5_METSM</t>
  </si>
  <si>
    <t>GUT_GENOME086148_01151 UDP-N-acetylmuramoylalanine--D-glutamate ligase</t>
  </si>
  <si>
    <t>GUT_GENOME086148_01151</t>
  </si>
  <si>
    <t>tr|A0A2H4U8C0|A0A2H4U8C0_METSM, tr|A5UME1|A5UME1_METS3, tr|B9AFE5|B9AFE5_METSM, tr|D2ZP69|D2ZP69_METSM, tr|R7PTF7|R7PTF7_METSM</t>
  </si>
  <si>
    <t>GUT_GENOME086148_00401 Ribosome-binding ATPase YchF</t>
  </si>
  <si>
    <t>GUT_GENOME086148_00401</t>
  </si>
  <si>
    <t>GUT_GENOME083134_00171 hypothetical protein</t>
  </si>
  <si>
    <t>GUT_GENOME083134_00171</t>
  </si>
  <si>
    <t>GUT_GENOME081982_00027 hypothetical protein</t>
  </si>
  <si>
    <t>GUT_GENOME081982_00027</t>
  </si>
  <si>
    <t>GUT_GENOME078972_00478 hypothetical protein</t>
  </si>
  <si>
    <t>GUT_GENOME078972_00478</t>
  </si>
  <si>
    <t>DUF98</t>
  </si>
  <si>
    <t>PF01947.15</t>
  </si>
  <si>
    <t>tr|A5UL51|A5UL51_METS3, tr|B9AG61|B9AG61_METSM, tr|R7PYN4|R7PYN4_METSM</t>
  </si>
  <si>
    <t>GUT_GENOME076374_00908 Chorismate pyruvate-lyase</t>
  </si>
  <si>
    <t>GUT_GENOME076374_00908</t>
  </si>
  <si>
    <t>ADH_zinc_N</t>
  </si>
  <si>
    <t>PF00107.25</t>
  </si>
  <si>
    <t>tr|A0A2H4U4A0|A0A2H4U4A0_METSM, tr|R7PXD1|R7PXD1_METSM</t>
  </si>
  <si>
    <t>GUT_GENOME076374_00154 L-threonine 3-dehydrogenase</t>
  </si>
  <si>
    <t>GUT_GENOME076374_00154</t>
  </si>
  <si>
    <t>GO:0009036</t>
  </si>
  <si>
    <t>GO:type II site-specific deoxyribonuclease activity</t>
  </si>
  <si>
    <t>DpnII</t>
  </si>
  <si>
    <t>PF04556.11</t>
  </si>
  <si>
    <t>tr|D2ZND7|D2ZND7_METSM</t>
  </si>
  <si>
    <t>GUT_GENOME074160_00691 Type-2 restriction enzyme MjaIII</t>
  </si>
  <si>
    <t>GUT_GENOME074160_00691</t>
  </si>
  <si>
    <t>GUT_GENOME072832_01070 hypothetical protein</t>
  </si>
  <si>
    <t>GUT_GENOME072832_01070</t>
  </si>
  <si>
    <t>RNA_pol_L_2</t>
  </si>
  <si>
    <t>PF13656.5</t>
  </si>
  <si>
    <t>tr|A0A2H4U480|A0A2H4U480_METSM, tr|A5UMY3|A5UMY3_METS3, tr|B9AFZ8|B9AFZ8_METSM, tr|R7PYH7|R7PYH7_METSM</t>
  </si>
  <si>
    <t>GUT_GENOME072661_00709 DNA-directed RNA polymerase subunit L</t>
  </si>
  <si>
    <t>GUT_GENOME072661_00709</t>
  </si>
  <si>
    <t>GUT_GENOME071408_01121 Isopentenyl-diphosphate delta-isomerase</t>
  </si>
  <si>
    <t>GUT_GENOME071408_01121</t>
  </si>
  <si>
    <t>GUT_GENOME069926_01031 hypothetical protein</t>
  </si>
  <si>
    <t>GUT_GENOME069926_01031</t>
  </si>
  <si>
    <t>AAA_15</t>
  </si>
  <si>
    <t>PF13175.5</t>
  </si>
  <si>
    <t>GUT_GENOME068080_00576 hypothetical protein</t>
  </si>
  <si>
    <t>GUT_GENOME068080_00576</t>
  </si>
  <si>
    <t>tr|A0A2H4U6U4|A0A2H4U6U4_METSM, tr|A5UNF4|A5UNF4_METS3, tr|B9ADV6|B9ADV6_METSM, tr|R7PW34|R7PW34_METSM</t>
  </si>
  <si>
    <t>GUT_GENOME068037_00311 hypothetical protein</t>
  </si>
  <si>
    <t>GUT_GENOME068037_00311</t>
  </si>
  <si>
    <t>GUT_GENOME067904_01075 Methyl-coenzyme M reductase I subunit gamma</t>
  </si>
  <si>
    <t>GUT_GENOME067904_01075</t>
  </si>
  <si>
    <t>ABC2_membrane_4</t>
  </si>
  <si>
    <t>PF12730.6</t>
  </si>
  <si>
    <t>tr|A5UKS1|A5UKS1_METS3, tr|R7PUP6|R7PUP6_METSM</t>
  </si>
  <si>
    <t>GUT_GENOME067747_00381 hypothetical protein</t>
  </si>
  <si>
    <t>GUT_GENOME067747_00381</t>
  </si>
  <si>
    <t>GO:0030677</t>
  </si>
  <si>
    <t>GO:ribonuclease P complex</t>
  </si>
  <si>
    <t>GO:0001682</t>
  </si>
  <si>
    <t>GO:tRNA 5'-leader removal</t>
  </si>
  <si>
    <t>RNase_P_Rpp14</t>
  </si>
  <si>
    <t>PF01900.18</t>
  </si>
  <si>
    <t>sp|A5UJS3|RNP2_METS3, tr|A0A2H4U5P8|A0A2H4U5P8_METSM, tr|B9ACR1|B9ACR1_METSM, tr|D2ZRX6|D2ZRX6_METSM, tr|R7PXL0|R7PXL0_METSM</t>
  </si>
  <si>
    <t>GUT_GENOME067633_01377 Ribonuclease P protein component 2</t>
  </si>
  <si>
    <t>GUT_GENOME067633_01377</t>
  </si>
  <si>
    <t>tr|D2ZND9|D2ZND9_METSM, tr|R7PVA5|R7PVA5_METSM</t>
  </si>
  <si>
    <t>GUT_GENOME067420_00670 hypothetical protein</t>
  </si>
  <si>
    <t>GUT_GENOME067420_00670</t>
  </si>
  <si>
    <t>Adenine_deam_C</t>
  </si>
  <si>
    <t>PF13382.5</t>
  </si>
  <si>
    <t>GUT_GENOME067310_00517 Adenine deaminase</t>
  </si>
  <si>
    <t>GUT_GENOME067310_00517</t>
  </si>
  <si>
    <t>tr|A5ULH9|A5ULH9_METS3, tr|D2ZQ22|D2ZQ22_METSM, tr|R7PWF6|R7PWF6_METSM</t>
  </si>
  <si>
    <t>GUT_GENOME066684_00429 Tyramine--L-glutamate ligase</t>
  </si>
  <si>
    <t>GUT_GENOME066684_00429</t>
  </si>
  <si>
    <t>GO:0015267</t>
  </si>
  <si>
    <t>GO:channel activity</t>
  </si>
  <si>
    <t>MIP</t>
  </si>
  <si>
    <t>PF00230.19</t>
  </si>
  <si>
    <t>tr|A0A2H4U849|A0A2H4U849_METSM, tr|A5UM62|A5UM62_METS3, tr|B9AF70|B9AF70_METSM, tr|D2ZPE5|D2ZPE5_METSM</t>
  </si>
  <si>
    <t>GUT_GENOME066420_00694 putative aquaporin AqpM</t>
  </si>
  <si>
    <t>GUT_GENOME066420_00694</t>
  </si>
  <si>
    <t>Form_Nir_trans</t>
  </si>
  <si>
    <t>PF01226.16</t>
  </si>
  <si>
    <t>tr|A0A2H4U8T6|A0A2H4U8T6_METSM, tr|A5UN30|A5UN30_METS3, tr|B9AG39|B9AG39_METSM, tr|D2ZNI7|D2ZNI7_METSM, tr|R7PWR0|R7PWR0_METSM</t>
  </si>
  <si>
    <t>GUT_GENOME066420_00074 hypothetical protein</t>
  </si>
  <si>
    <t>GUT_GENOME066420_00074</t>
  </si>
  <si>
    <t>GUT_GENOME066393_01516 hypothetical protein</t>
  </si>
  <si>
    <t>GUT_GENOME066393_01516</t>
  </si>
  <si>
    <t>GUT_GENOME066320_00081 hypothetical protein</t>
  </si>
  <si>
    <t>GUT_GENOME066320_00081</t>
  </si>
  <si>
    <t>GO:0019867</t>
  </si>
  <si>
    <t>GO:outer membrane</t>
  </si>
  <si>
    <t>YadA_stalk</t>
  </si>
  <si>
    <t>PF05662.13</t>
  </si>
  <si>
    <t>GUT_GENOME065782_00469 hypothetical protein</t>
  </si>
  <si>
    <t>GUT_GENOME065782_00469</t>
  </si>
  <si>
    <t>GUT_GENOME065556_01570 hypothetical protein</t>
  </si>
  <si>
    <t>GUT_GENOME065556_01570</t>
  </si>
  <si>
    <t>GUT_GENOME065556_01373 hypothetical protein</t>
  </si>
  <si>
    <t>GUT_GENOME065556_01373</t>
  </si>
  <si>
    <t>GUT_GENOME065556_00691 hypothetical protein</t>
  </si>
  <si>
    <t>GUT_GENOME065556_00691</t>
  </si>
  <si>
    <t>Ribosomal_L16</t>
  </si>
  <si>
    <t>PF00252.17</t>
  </si>
  <si>
    <t>GUT_GENOME065556_00387 hypothetical protein</t>
  </si>
  <si>
    <t>GUT_GENOME065556_00387</t>
  </si>
  <si>
    <t>GUT_GENOME064905_01369 5-dehydro-2-deoxygluconokinase</t>
  </si>
  <si>
    <t>GUT_GENOME064905_01369</t>
  </si>
  <si>
    <t>GUT_GENOME064905_00434 NH(3)-dependent NAD(+) synthetase</t>
  </si>
  <si>
    <t>GUT_GENOME064905_00434</t>
  </si>
  <si>
    <t>GUT_GENOME064905_00146 hypothetical protein</t>
  </si>
  <si>
    <t>GUT_GENOME064905_00146</t>
  </si>
  <si>
    <t>GUT_GENOME064905_00027 hypothetical protein</t>
  </si>
  <si>
    <t>GUT_GENOME064905_00027</t>
  </si>
  <si>
    <t>GO:0016597</t>
  </si>
  <si>
    <t>GO:amino acid binding</t>
  </si>
  <si>
    <t>OTCace</t>
  </si>
  <si>
    <t>PF00185.23</t>
  </si>
  <si>
    <t>GUT_GENOME064657_01439 Ornithine carbamoyltransferase, catabolic</t>
  </si>
  <si>
    <t>GUT_GENOME064657_01439</t>
  </si>
  <si>
    <t>GUT_GENOME064657_01402 Dihydroxy-acid dehydratase</t>
  </si>
  <si>
    <t>GUT_GENOME064657_01402</t>
  </si>
  <si>
    <t>GUT_GENOME064657_00890 hypothetical protein</t>
  </si>
  <si>
    <t>GUT_GENOME064657_00890</t>
  </si>
  <si>
    <t>tr|A0A2H4U5P0|A0A2H4U5P0_METSM</t>
  </si>
  <si>
    <t>GUT_GENOME064456_00174 hypothetical protein</t>
  </si>
  <si>
    <t>GUT_GENOME064456_00174</t>
  </si>
  <si>
    <t>GUT_GENOME064289_00839 L-threonine 3-dehydrogenase</t>
  </si>
  <si>
    <t>GUT_GENOME064289_00839</t>
  </si>
  <si>
    <t>GUT_GENOME064289_00196 hypothetical protein</t>
  </si>
  <si>
    <t>GUT_GENOME064289_00196</t>
  </si>
  <si>
    <t>GATase_5</t>
  </si>
  <si>
    <t>PF13507.5</t>
  </si>
  <si>
    <t>tr|A0A2H4U6U2|A0A2H4U6U2_METSM, tr|A5UNH6|A5UNH6_METS3, tr|B9ADT9|B9ADT9_METSM, tr|D2ZQR0|D2ZQR0_METSM, tr|R7PT98|R7PT98_METSM</t>
  </si>
  <si>
    <t>GUT_GENOME062449_01272 Phosphoribosylformylglycinamidine synthase subunit PurQ</t>
  </si>
  <si>
    <t>GUT_GENOME062449_01272</t>
  </si>
  <si>
    <t>GATase_7</t>
  </si>
  <si>
    <t>PF13537.5</t>
  </si>
  <si>
    <t>tr|A0A2H4U8X4|A0A2H4U8X4_METSM, tr|A5UNY1|A5UNY1_METS3, tr|B9ADJ5|B9ADJ5_METSM</t>
  </si>
  <si>
    <t>GUT_GENOME062449_01250 Amidophosphoribosyltransferase</t>
  </si>
  <si>
    <t>GUT_GENOME062449_01250</t>
  </si>
  <si>
    <t>tr|A0A2H4U889|A0A2H4U889_METSM, tr|A5UM97|A5UM97_METS3, tr|B9AFA1|B9AFA1_METSM, tr|D2ZPB4|D2ZPB4_METSM, tr|R7PTJ6|R7PTJ6_METSM</t>
  </si>
  <si>
    <t>GUT_GENOME062449_01160 Methionine aminopeptidase</t>
  </si>
  <si>
    <t>GUT_GENOME062449_01160</t>
  </si>
  <si>
    <t>FbpA</t>
  </si>
  <si>
    <t>PF05833.10</t>
  </si>
  <si>
    <t>tr|A0A2H4U783|A0A2H4U783_METSM, tr|A5ULA5|A5ULA5_METS3, tr|B9AEB0|B9AEB0_METSM, tr|D2ZQ96|D2ZQ96_METSM, tr|R7PW36|R7PW36_METSM</t>
  </si>
  <si>
    <t>GUT_GENOME062449_00932 hypothetical protein</t>
  </si>
  <si>
    <t>GUT_GENOME062449_00932</t>
  </si>
  <si>
    <t>tr|A0A2H4U620|A0A2H4U620_METSM, tr|A5UJD3|A5UJD3_METS3, tr|D2ZRJ2|D2ZRJ2_METSM</t>
  </si>
  <si>
    <t>GUT_GENOME061699_01535 hypothetical protein</t>
  </si>
  <si>
    <t>GUT_GENOME061699_01535</t>
  </si>
  <si>
    <t>tr|A0A2H4U7A0|A0A2H4U7A0_METSM, tr|A5ULC2|A5ULC2_METS3, tr|B9AEC8|B9AEC8_METSM, tr|D2ZQ79|D2ZQ79_METSM, tr|R7PUY0|R7PUY0_METSM</t>
  </si>
  <si>
    <t>GUT_GENOME061699_00613 CoB--CoM heterodisulfide reductase subunit B</t>
  </si>
  <si>
    <t>GUT_GENOME061699_00613</t>
  </si>
  <si>
    <t>DHNA</t>
  </si>
  <si>
    <t>PF04038.11</t>
  </si>
  <si>
    <t>tr|A0A2H4U7V4|A0A2H4U7V4_METSM, tr|A5ULW2|A5ULW2_METS3, tr|B9AEX2|B9AEX2_METSM, tr|D2ZPP6|D2ZPP6_METSM, tr|R7PVT6|R7PVT6_METSM</t>
  </si>
  <si>
    <t>GUT_GENOME061699_00535 hypothetical protein</t>
  </si>
  <si>
    <t>GUT_GENOME061699_00535</t>
  </si>
  <si>
    <t>GUT_GENOME061502_00472 hypothetical protein</t>
  </si>
  <si>
    <t>GUT_GENOME061502_00472</t>
  </si>
  <si>
    <t>GUT_GENOME061502_00348 tRNA-splicing ligase RtcB</t>
  </si>
  <si>
    <t>GUT_GENOME061502_00348</t>
  </si>
  <si>
    <t>GAF_2</t>
  </si>
  <si>
    <t>PF13185.5</t>
  </si>
  <si>
    <t>tr|A0A2H4U6B8|A0A2H4U6B8_METSM, tr|A5UJ63|A5UJ63_METS3, tr|B9ADB3|B9ADB3_METSM, tr|R7PTC0|R7PTC0_METSM</t>
  </si>
  <si>
    <t>GUT_GENOME060823_01576 hypothetical protein</t>
  </si>
  <si>
    <t>GUT_GENOME060823_01576</t>
  </si>
  <si>
    <t>sp|A5UJN3|RL7A_METS3, tr|A0A2H4U5U0|A0A2H4U5U0_METSM, tr|B9ACV1|B9ACV1_METSM, tr|D2ZRT5|D2ZRT5_METSM, tr|R7PS30|R7PS30_METSM</t>
  </si>
  <si>
    <t>GUT_GENOME060185_00472 Putative ribosomal protein L7Ae-like protein</t>
  </si>
  <si>
    <t>GUT_GENOME060185_00472</t>
  </si>
  <si>
    <t>tr|A0A2H4U6C5|A0A2H4U6C5_METSM, tr|A5UP54|A5UP54_METS3, tr|D2ZR52|D2ZR52_METSM, tr|R7PTI2|R7PTI2_METSM</t>
  </si>
  <si>
    <t>GUT_GENOME057915_00731 hypothetical protein</t>
  </si>
  <si>
    <t>GUT_GENOME057915_00731</t>
  </si>
  <si>
    <t>DNA_pol_B</t>
  </si>
  <si>
    <t>PF00136.20</t>
  </si>
  <si>
    <t>GUT_GENOME057306_00487 hypothetical protein</t>
  </si>
  <si>
    <t>GUT_GENOME057306_00487</t>
  </si>
  <si>
    <t>tr|A0A2H4U8A4|A0A2H4U8A4_METSM, tr|A5UMC7|A5UMC7_METS3, tr|B9AFD1|B9AFD1_METSM, tr|D2ZP84|D2ZP84_METSM</t>
  </si>
  <si>
    <t>GUT_GENOME057306_00207 hypothetical protein</t>
  </si>
  <si>
    <t>GUT_GENOME057306_00207</t>
  </si>
  <si>
    <t>GUT_GENOME160333_00461, GUT_GENOME164142_00371, tr|A0A2H4U5N2|A0A2H4U5N2_METSM, tr|A5UJX1|A5UJX1_METS3, tr|B9ACJ8|B9ACJ8_METSM, tr|D2ZS25|D2ZS25_METSM, tr|R7PUD8|R7PUD8_METSM</t>
  </si>
  <si>
    <t>GUT_GENOME057256_00992 hypothetical protein</t>
  </si>
  <si>
    <t>GUT_GENOME057256_00992</t>
  </si>
  <si>
    <t>GUT_GENOME055714_01658 Iron-sulfur cluster carrier protein</t>
  </si>
  <si>
    <t>GUT_GENOME055714_01658</t>
  </si>
  <si>
    <t>GUT_GENOME055714_00749 UDP-N-acetylmuramoylalanine--D-glutamate ligase</t>
  </si>
  <si>
    <t>GUT_GENOME055714_00749</t>
  </si>
  <si>
    <t>GUT_GENOME053306_01772 Tyrosine recombinase XerD</t>
  </si>
  <si>
    <t>GUT_GENOME053306_01772</t>
  </si>
  <si>
    <t>tr|A0A2H4U8Q4|A0A2H4U8Q4_METSM, tr|R7PWI9|R7PWI9_METSM</t>
  </si>
  <si>
    <t>GUT_GENOME053189_00134 hypothetical protein</t>
  </si>
  <si>
    <t>GUT_GENOME053189_00134</t>
  </si>
  <si>
    <t>GUT_GENOME052922_00013 hypothetical protein</t>
  </si>
  <si>
    <t>GUT_GENOME052922_00013</t>
  </si>
  <si>
    <t>GUT_GENOME052922_00012 hypothetical protein</t>
  </si>
  <si>
    <t>GUT_GENOME052922_00012</t>
  </si>
  <si>
    <t>GUT_GENOME052922_00011 CRISPR type III-associated RAMP protein Csm3</t>
  </si>
  <si>
    <t>GUT_GENOME052922_00011</t>
  </si>
  <si>
    <t>GUT_GENOME052922_00010 hypothetical protein</t>
  </si>
  <si>
    <t>GUT_GENOME052922_00010</t>
  </si>
  <si>
    <t>tr|A0A2H4U5C0|A0A2H4U5C0_METSM, tr|A5UK32|A5UK32_METS3, tr|B9AH77|B9AH77_METSM, tr|D2ZMG4|D2ZMG4_METSM, tr|R7PTY5|R7PTY5_METSM</t>
  </si>
  <si>
    <t>GUT_GENOME052752_00259 hypothetical protein</t>
  </si>
  <si>
    <t>GUT_GENOME052752_00259</t>
  </si>
  <si>
    <t>tr|A5UMN8|A5UMN8_METS3</t>
  </si>
  <si>
    <t>GUT_GENOME052138_00899 ATP phosphoribosyltransferase</t>
  </si>
  <si>
    <t>GUT_GENOME052138_00899</t>
  </si>
  <si>
    <t>tr|R7PUT1|R7PUT1_METSM</t>
  </si>
  <si>
    <t>GUT_GENOME052135_01048 Adenine deaminase</t>
  </si>
  <si>
    <t>GUT_GENOME052135_01048</t>
  </si>
  <si>
    <t>KH_1</t>
  </si>
  <si>
    <t>PF00013.28</t>
  </si>
  <si>
    <t>tr|A5ULT1|A5ULT1_METS3, tr|B9AEU1|B9AEU1_METSM, tr|D2ZPS7|D2ZPS7_METSM, tr|R7PWE4|R7PWE4_METSM</t>
  </si>
  <si>
    <t>GUT_GENOME052135_00855 hypothetical protein</t>
  </si>
  <si>
    <t>GUT_GENOME052135_00855</t>
  </si>
  <si>
    <t>sp|A5UM14|PSB_METS3, tr|A0A2H4U7Z8|A0A2H4U7Z8_METSM, tr|B9AF24|B9AF24_METSM, tr|D2ZPJ2|D2ZPJ2_METSM</t>
  </si>
  <si>
    <t>GUT_GENOME052135_00307 ATP-dependent helicase/deoxyribonuclease subunit B</t>
  </si>
  <si>
    <t>GUT_GENOME052135_00307</t>
  </si>
  <si>
    <t>GUT_GENOME162721_01059, tr|B9AFE9|B9AFE9_METSM, tr|R7PVP5|R7PVP5_METSM</t>
  </si>
  <si>
    <t>GUT_GENOME052135_00212 hypothetical protein</t>
  </si>
  <si>
    <t>GUT_GENOME052135_00212</t>
  </si>
  <si>
    <t>DUF89</t>
  </si>
  <si>
    <t>PF01937.18</t>
  </si>
  <si>
    <t>tr|A0A2H4U4V5|A0A2H4U4V5_METSM, tr|A5UKM8|A5UKM8_METS3, tr|B9AGN1|B9AGN1_METSM, tr|D2ZN02|D2ZN02_METSM, tr|R7PSR0|R7PSR0_METSM</t>
  </si>
  <si>
    <t>GUT_GENOME052133_00516 hypothetical protein</t>
  </si>
  <si>
    <t>GUT_GENOME052133_00516</t>
  </si>
  <si>
    <t>HupF_HypC</t>
  </si>
  <si>
    <t>PF01455.17</t>
  </si>
  <si>
    <t>tr|A0A2H4U4M4|A0A2H4U4M4_METSM, tr|A5UKW3|A5UKW3_METS3, tr|B9AGE8|B9AGE8_METSM, tr|D2ZN85|D2ZN85_METSM, tr|R7PT01|R7PT01_METSM</t>
  </si>
  <si>
    <t>GUT_GENOME052130_00498 hypothetical protein</t>
  </si>
  <si>
    <t>GUT_GENOME052130_00498</t>
  </si>
  <si>
    <t>GUT_GENOME051178_00489 hypothetical protein</t>
  </si>
  <si>
    <t>GUT_GENOME051178_00489</t>
  </si>
  <si>
    <t>DUF3048</t>
  </si>
  <si>
    <t>PF11258.7</t>
  </si>
  <si>
    <t>GUT_GENOME048728_00962 hypothetical protein</t>
  </si>
  <si>
    <t>GUT_GENOME048728_00962</t>
  </si>
  <si>
    <t>tr|A0A2H4U5E0|A0A2H4U5E0_METSM, tr|A5UK06|A5UK06_METS3, tr|B9ACE8|B9ACE8_METSM, tr|D2ZS80|D2ZS80_METSM, tr|R7PXP2|R7PXP2_METSM</t>
  </si>
  <si>
    <t>GUT_GENOME048728_00020 hypothetical protein</t>
  </si>
  <si>
    <t>GUT_GENOME048728_00020</t>
  </si>
  <si>
    <t>tr|A0A2H4U6Z0|A0A2H4U6Z0_METSM, tr|A5UNA8|A5UNA8_METS3, tr|B9AE01|B9AE01_METSM, tr|D2ZQJ9|D2ZQJ9_METSM, tr|R7PWH7|R7PWH7_METSM</t>
  </si>
  <si>
    <t>GUT_GENOME048709_01335 DNA polymerase PolB subunit 2</t>
  </si>
  <si>
    <t>GUT_GENOME048709_01335</t>
  </si>
  <si>
    <t>Lipoprotein_9</t>
  </si>
  <si>
    <t>PF03180.13</t>
  </si>
  <si>
    <t>tr|A0A2H4U6M0|A0A2H4U6M0_METSM, tr|A5UNZ7|A5UNZ7_METS3, tr|B9ADH9|B9ADH9_METSM, tr|D2ZR21|D2ZR21_METSM, tr|R7PSH6|R7PSH6_METSM</t>
  </si>
  <si>
    <t>GUT_GENOME048709_01311 hypothetical protein</t>
  </si>
  <si>
    <t>GUT_GENOME048709_01311</t>
  </si>
  <si>
    <t>GO:0032508</t>
  </si>
  <si>
    <t>GO:DNA duplex unwinding</t>
  </si>
  <si>
    <t>MCM</t>
  </si>
  <si>
    <t>PF00493.22</t>
  </si>
  <si>
    <t>tr|A0A2H4U4Z2|A0A2H4U4Z2_METSM, tr|A5UKI7|A5UKI7_METS3, tr|B9AGS5|B9AGS5_METSM, tr|D2ZMW0|D2ZMW0_METSM, tr|R7PV74|R7PV74_METSM</t>
  </si>
  <si>
    <t>GUT_GENOME048694_01385 hypothetical protein</t>
  </si>
  <si>
    <t>GUT_GENOME048694_01385</t>
  </si>
  <si>
    <t>GO:0003856</t>
  </si>
  <si>
    <t>GO:3-dehydroquinate synthase activity</t>
  </si>
  <si>
    <t>DHQS</t>
  </si>
  <si>
    <t>PF01959.15</t>
  </si>
  <si>
    <t>sp|A5UJ82|DHQS_METS3, tr|A0A2H4U8V5|A0A2H4U8V5_METSM, tr|B9AD95|B9AD95_METSM, tr|R7PVN1|R7PVN1_METSM</t>
  </si>
  <si>
    <t>GUT_GENOME048694_01142 3-dehydroquinate synthase</t>
  </si>
  <si>
    <t>GUT_GENOME048694_01142</t>
  </si>
  <si>
    <t>PIN_6</t>
  </si>
  <si>
    <t>PF17146.3</t>
  </si>
  <si>
    <t>tr|A0A2H4U7D3|A0A2H4U7D3_METSM, tr|A5ULE3|A5ULE3_METS3, tr|B9AEE9|B9AEE9_METSM, tr|D2ZQ58|D2ZQ58_METSM, tr|R7PSK7|R7PSK7_METSM</t>
  </si>
  <si>
    <t>GUT_GENOME048397_01310 hypothetical protein</t>
  </si>
  <si>
    <t>GUT_GENOME048397_01310</t>
  </si>
  <si>
    <t>GO:0000041</t>
  </si>
  <si>
    <t>GO:transition metal ion transport</t>
  </si>
  <si>
    <t>CbiM</t>
  </si>
  <si>
    <t>PF01891.15</t>
  </si>
  <si>
    <t>tr|A0A2H4U6N7|A0A2H4U6N7_METSM, tr|A5UNP5|A5UNP5_METS3, tr|B9ADN1|B9ADN1_METSM, tr|D2ZQX2|D2ZQX2_METSM, tr|R7PSZ3|R7PSZ3_METSM</t>
  </si>
  <si>
    <t>GUT_GENOME048397_01272 Cobalt transport protein CbiM</t>
  </si>
  <si>
    <t>GUT_GENOME048397_01272</t>
  </si>
  <si>
    <t>tr|A5UJ97|A5UJ97_METS3, tr|D2ZRF6|D2ZRF6_METSM</t>
  </si>
  <si>
    <t>GUT_GENOME048397_01101 hypothetical protein</t>
  </si>
  <si>
    <t>GUT_GENOME048397_01101</t>
  </si>
  <si>
    <t>tr|A0A2H4U6T8|A0A2H4U6T8_METSM, tr|D2ZQQ1|D2ZQQ1_METSM</t>
  </si>
  <si>
    <t>GUT_GENOME048397_00934 hypothetical protein</t>
  </si>
  <si>
    <t>GUT_GENOME048397_00934</t>
  </si>
  <si>
    <t>Gp_dh_C</t>
  </si>
  <si>
    <t>PF02800.19</t>
  </si>
  <si>
    <t>sp|A5ULT9|G3P_METS3, tr|B9AEU9|B9AEU9_METSM, tr|D2ZPR9|D2ZPR9_METSM, tr|R7PY12|R7PY12_METSM</t>
  </si>
  <si>
    <t>GUT_GENOME048380_00672 Glyceraldehyde-3-phosphate dehydrogenase</t>
  </si>
  <si>
    <t>GUT_GENOME048380_00672</t>
  </si>
  <si>
    <t>tr|A5UMI6|A5UMI6_METS3, tr|B9AFJ1|B9AFJ1_METSM, tr|D2ZP23|D2ZP23_METSM, tr|R7PWZ0|R7PWZ0_METSM</t>
  </si>
  <si>
    <t>GUT_GENOME048336_01189 hypothetical protein</t>
  </si>
  <si>
    <t>GUT_GENOME048336_01189</t>
  </si>
  <si>
    <t>tr|A0A2H4U7C3|A0A2H4U7C3_METSM, tr|A5ULE9|A5ULE9_METS3, tr|B9AEF5|B9AEF5_METSM, tr|D2ZQ52|D2ZQ52_METSM, tr|R7PWJ1|R7PWJ1_METSM</t>
  </si>
  <si>
    <t>GUT_GENOME048336_00839 hypothetical protein</t>
  </si>
  <si>
    <t>GUT_GENOME048336_00839</t>
  </si>
  <si>
    <t>AAA_5</t>
  </si>
  <si>
    <t>PF07728.13</t>
  </si>
  <si>
    <t>tr|A0A2H4U4V4|A0A2H4U4V4_METSM, tr|A5UKN2|A5UKN2_METS3, tr|B9AGM7|B9AGM7_METSM, tr|D2ZN06|D2ZN06_METSM, tr|R7PTE6|R7PTE6_METSM</t>
  </si>
  <si>
    <t>GUT_GENOME048310_00423 hypothetical protein</t>
  </si>
  <si>
    <t>GUT_GENOME048310_00423</t>
  </si>
  <si>
    <t>GUT_GENOME163671_01293, tr|A5ULF0|A5ULF0_METS3, tr|B9AEF6|B9AEF6_METSM, tr|D2ZQ51|D2ZQ51_METSM, tr|R7PVY9|R7PVY9_METSM</t>
  </si>
  <si>
    <t>GUT_GENOME048293_00436 hypothetical protein</t>
  </si>
  <si>
    <t>GUT_GENOME048293_00436</t>
  </si>
  <si>
    <t>tr|A5UNE1|A5UNE1_METS3</t>
  </si>
  <si>
    <t>GUT_GENOME048279_01124 Bifunctional protein HldE</t>
  </si>
  <si>
    <t>GUT_GENOME048279_01124</t>
  </si>
  <si>
    <t>HEAT_2</t>
  </si>
  <si>
    <t>PF13646.5</t>
  </si>
  <si>
    <t>tr|A0A2H4U5A8|A0A2H4U5A8_METSM, tr|B9AH60|B9AH60_METSM</t>
  </si>
  <si>
    <t>GUT_GENOME047914_00774 hypothetical protein</t>
  </si>
  <si>
    <t>GUT_GENOME047914_00774</t>
  </si>
  <si>
    <t>GUT_GENOME047914_00524 Short chain isoprenyl diphosphate synthase</t>
  </si>
  <si>
    <t>GUT_GENOME047914_00524</t>
  </si>
  <si>
    <t>tr|A0A2H4U776|A0A2H4U776_METSM, tr|B9AE96|B9AE96_METSM, tr|D2ZQA9|D2ZQA9_METSM, tr|R7PV08|R7PV08_METSM</t>
  </si>
  <si>
    <t>GUT_GENOME047914_00279 Pyruvate carboxylase subunit A</t>
  </si>
  <si>
    <t>GUT_GENOME047914_00279</t>
  </si>
  <si>
    <t>tr|A0A2H4U791|A0A2H4U791_METSM, tr|A5ULB2|A5ULB2_METS3, tr|B9AEB7|B9AEB7_METSM, tr|D2ZQ89|D2ZQ89_METSM, tr|R7PUY9|R7PUY9_METSM</t>
  </si>
  <si>
    <t>GUT_GENOME047661_01284 Phosphopantetheine adenylyltransferase</t>
  </si>
  <si>
    <t>GUT_GENOME047661_01284</t>
  </si>
  <si>
    <t>GO:0004521</t>
  </si>
  <si>
    <t>GO:RNA endonuclease activity</t>
  </si>
  <si>
    <t>GhoS</t>
  </si>
  <si>
    <t>PF11080.7</t>
  </si>
  <si>
    <t>tr|A0A2H4U561|A0A2H4U561_METSM, tr|A5UKB7|A5UKB7_METS3, tr|B9AGZ1|B9AGZ1_METSM</t>
  </si>
  <si>
    <t>GUT_GENOME047646_00987 hypothetical protein</t>
  </si>
  <si>
    <t>GUT_GENOME047646_00987</t>
  </si>
  <si>
    <t>tr|A5UNC4|A5UNC4_METS3</t>
  </si>
  <si>
    <t>GUT_GENOME046615_01533 Coenzyme PQQ synthesis protein E</t>
  </si>
  <si>
    <t>GUT_GENOME046615_01533</t>
  </si>
  <si>
    <t>tr|A0A2H4U632|A0A2H4U632_METSM, tr|A5UJD2|A5UJD2_METS3, tr|B9AD45|B9AD45_METSM, tr|D2ZRJ1|D2ZRJ1_METSM, tr|R7PVQ7|R7PVQ7_METSM</t>
  </si>
  <si>
    <t>GUT_GENOME046615_01232 hypothetical protein</t>
  </si>
  <si>
    <t>GUT_GENOME046615_01232</t>
  </si>
  <si>
    <t>GO:0035673</t>
  </si>
  <si>
    <t>GO:oligopeptide transmembrane transporter activity</t>
  </si>
  <si>
    <t>OPT</t>
  </si>
  <si>
    <t>PF03169.14</t>
  </si>
  <si>
    <t>GUT_GENOME043902_01504 hypothetical protein</t>
  </si>
  <si>
    <t>GUT_GENOME043902_01504</t>
  </si>
  <si>
    <t>GUT_GENOME043902_01341 Universal stress protein</t>
  </si>
  <si>
    <t>GUT_GENOME043902_01341</t>
  </si>
  <si>
    <t>GUT_GENOME043902_01098 Phosphomethylpyrimidine synthase</t>
  </si>
  <si>
    <t>GUT_GENOME043902_01098</t>
  </si>
  <si>
    <t>GUT_GENOME148517_01014, GUT_GENOME272214_01150, tr|A0A2H4U8P9|A0A2H4U8P9_METSM, tr|A5UMR8|A5UMR8_METS3, tr|B9AFT3|B9AFT3_METSM, tr|D2ZNU0|D2ZNU0_METSM</t>
  </si>
  <si>
    <t>GUT_GENOME041810_01481 hypothetical protein</t>
  </si>
  <si>
    <t>GUT_GENOME041810_01481</t>
  </si>
  <si>
    <t>GUT_GENOME041810_01385 Tetrahydromethanopterin S-methyltransferase subunit C</t>
  </si>
  <si>
    <t>GUT_GENOME041810_01385</t>
  </si>
  <si>
    <t>Ribosomal_L2_C</t>
  </si>
  <si>
    <t>PF03947.17</t>
  </si>
  <si>
    <t>sp|A5UL86|RL2_METS3, tr|A0A2H4U774|A0A2H4U774_METSM, tr|B9AE90|B9AE90_METSM, tr|D2ZQB5|D2ZQB5_METSM, tr|R7PUC7|R7PUC7_METSM</t>
  </si>
  <si>
    <t>GUT_GENOME041810_01024 50S ribosomal protein L2</t>
  </si>
  <si>
    <t>GUT_GENOME041810_01024</t>
  </si>
  <si>
    <t>tr|A5UP72|A5UP72_METS3</t>
  </si>
  <si>
    <t>GUT_GENOME041810_00385 hypothetical protein</t>
  </si>
  <si>
    <t>GUT_GENOME041810_00385</t>
  </si>
  <si>
    <t>GUT_GENOME041800_00940 hypothetical protein</t>
  </si>
  <si>
    <t>GUT_GENOME041800_00940</t>
  </si>
  <si>
    <t>GUT_GENOME041786_01733 hypothetical protein</t>
  </si>
  <si>
    <t>GUT_GENOME041786_01733</t>
  </si>
  <si>
    <t>GUT_GENOME170537_00993</t>
  </si>
  <si>
    <t>GUT_GENOME041786_00968 2,3,4,5-tetrahydropyridine-2,6-dicarboxylate N-acetyltransferase</t>
  </si>
  <si>
    <t>GUT_GENOME041786_00968</t>
  </si>
  <si>
    <t>GGGtGRT</t>
  </si>
  <si>
    <t>PF14057.5</t>
  </si>
  <si>
    <t>GUT_GENOME041778_00712 Phosphoribosylamine--glycine ligase</t>
  </si>
  <si>
    <t>GUT_GENOME041778_00712</t>
  </si>
  <si>
    <t>PRA-PH</t>
  </si>
  <si>
    <t>PF01503.16</t>
  </si>
  <si>
    <t>sp|A5UM80|HIS2_METS3, tr|A0A2H4U880|A0A2H4U880_METSM, tr|B9AF86|B9AF86_METSM, tr|D2ZPD0|D2ZPD0_METSM, tr|R7PWW6|R7PWW6_METSM</t>
  </si>
  <si>
    <t>GUT_GENOME041778_00381 Phosphoribosyl-ATP pyrophosphatase</t>
  </si>
  <si>
    <t>GUT_GENOME041778_00381</t>
  </si>
  <si>
    <t>tr|A0A2H4U4K0|A0A2H4U4K0_METSM, tr|A5UKY9|A5UKY9_METS3, tr|R7PVJ7|R7PVJ7_METSM</t>
  </si>
  <si>
    <t>GUT_GENOME041778_00084 hypothetical protein</t>
  </si>
  <si>
    <t>GUT_GENOME041778_00084</t>
  </si>
  <si>
    <t>tr|A0A2H4U5K1|A0A2H4U5K1_METSM, tr|A5UJV7|A5UJV7_METS3, tr|R7PSL0|R7PSL0_METSM</t>
  </si>
  <si>
    <t>GUT_GENOME039533_01708 hypothetical protein</t>
  </si>
  <si>
    <t>GUT_GENOME039533_01708</t>
  </si>
  <si>
    <t>GUT_GENOME039517_00332 hypothetical protein</t>
  </si>
  <si>
    <t>GUT_GENOME039517_00332</t>
  </si>
  <si>
    <t>GUT_GENOME033967_01618 hypothetical protein</t>
  </si>
  <si>
    <t>GUT_GENOME033967_01618</t>
  </si>
  <si>
    <t>tr|B9AH13|B9AH13_METSM, tr|D2ZMM1|D2ZMM1_METSM, tr|R7PXR8|R7PXR8_METSM</t>
  </si>
  <si>
    <t>GUT_GENOME033967_01011 Tat-linked quality control protein TatD</t>
  </si>
  <si>
    <t>GUT_GENOME033967_01011</t>
  </si>
  <si>
    <t>tr|A0A2H4U651|A0A2H4U651_METSM, tr|A5UJA4|A5UJA4_METS3, tr|B9AD73|B9AD73_METSM, tr|D2ZRG6|D2ZRG6_METSM, tr|R7PSD6|R7PSD6_METSM</t>
  </si>
  <si>
    <t>GUT_GENOME033967_00060 Thymidylate kinase</t>
  </si>
  <si>
    <t>GUT_GENOME033967_00060</t>
  </si>
  <si>
    <t>GUT_GENOME031842_01382 hypothetical protein</t>
  </si>
  <si>
    <t>GUT_GENOME031842_01382</t>
  </si>
  <si>
    <t>GUT_GENOME031327_00854 Phosphoribosylaminoimidazole-succinocarboxamide synthase</t>
  </si>
  <si>
    <t>GUT_GENOME031327_00854</t>
  </si>
  <si>
    <t>tr|A5UJQ0|A5UJQ0_METS3, tr|B9ACT5|B9ACT5_METSM, tr|D2ZRV2|D2ZRV2_METSM, tr|R7PTQ2|R7PTQ2_METSM</t>
  </si>
  <si>
    <t>GUT_GENOME030862_01483 hypothetical protein</t>
  </si>
  <si>
    <t>GUT_GENOME030862_01483</t>
  </si>
  <si>
    <t>GUT_GENOME030764_00219 hypothetical protein</t>
  </si>
  <si>
    <t>GUT_GENOME030764_00219</t>
  </si>
  <si>
    <t>GFO_IDH_MocA</t>
  </si>
  <si>
    <t>PF01408.21</t>
  </si>
  <si>
    <t>tr|A0A2H4U7L3|A0A2H4U7L3_METSM, tr|A5ULK9|A5ULK9_METS3, tr|B9AEM2|B9AEM2_METSM, tr|D2ZPZ3|D2ZPZ3_METSM, tr|R7PX43|R7PX43_METSM</t>
  </si>
  <si>
    <t>GUT_GENOME029369_01520 UDP-N-acetylglucosamine 3-dehydrogenase</t>
  </si>
  <si>
    <t>GUT_GENOME029369_01520</t>
  </si>
  <si>
    <t>HATPase_c_2</t>
  </si>
  <si>
    <t>PF13581.5</t>
  </si>
  <si>
    <t>GUT_GENOME029030_00790 Anti-sigma F factor</t>
  </si>
  <si>
    <t>GUT_GENOME029030_00790</t>
  </si>
  <si>
    <t>GUT_GENOME026035_00688 tRNA-5-methyluridine(54) 2-sulfurtransferase</t>
  </si>
  <si>
    <t>GUT_GENOME026035_00688</t>
  </si>
  <si>
    <t>DUF2117</t>
  </si>
  <si>
    <t>PF09890.8</t>
  </si>
  <si>
    <t>GUT_GENOME026035_00129 Thiamine-monophosphate kinase</t>
  </si>
  <si>
    <t>GUT_GENOME026035_00129</t>
  </si>
  <si>
    <t>BPD_transp_1</t>
  </si>
  <si>
    <t>PF00528.21</t>
  </si>
  <si>
    <t>tr|A0A2H4U7C5|A0A2H4U7C5_METSM, tr|A5ULD3|A5ULD3_METS3, tr|B9AED9|B9AED9_METSM, tr|D2ZQ68|D2ZQ68_METSM, tr|R7PSL8|R7PSL8_METSM</t>
  </si>
  <si>
    <t>GUT_GENOME023479_00173 hypothetical protein</t>
  </si>
  <si>
    <t>GUT_GENOME023479_00173</t>
  </si>
  <si>
    <t>GUT_GENOME023262_00520 hypothetical protein</t>
  </si>
  <si>
    <t>GUT_GENOME023262_00520</t>
  </si>
  <si>
    <t>tr|A0A2H4U4C7|A0A2H4U4C7_METSM, tr|A5UN39|A5UN39_METS3, tr|B9AG48|B9AG48_METSM, tr|D2ZNH8|D2ZNH8_METSM, tr|R7PXF5|R7PXF5_METSM</t>
  </si>
  <si>
    <t>GUT_GENOME021825_00876 hypothetical protein</t>
  </si>
  <si>
    <t>GUT_GENOME021825_00876</t>
  </si>
  <si>
    <t>tr|A0A2H4U553|A0A2H4U553_METSM, tr|A5UKD1|A5UKD1_METS3, tr|B9AGX7|B9AGX7_METSM, tr|D2ZMQ7|D2ZMQ7_METSM, tr|R7PVC3|R7PVC3_METSM</t>
  </si>
  <si>
    <t>GUT_GENOME021825_00222 hypothetical protein</t>
  </si>
  <si>
    <t>GUT_GENOME021825_00222</t>
  </si>
  <si>
    <t>GUT_GENOME117039_00281, tr|A0A2H4U864|A0A2H4U864_METSM, tr|A5UM83|A5UM83_METS3, tr|B9AF89|B9AF89_METSM, tr|D2ZPC7|D2ZPC7_METSM</t>
  </si>
  <si>
    <t>GUT_GENOME020752_00599 Acylphosphatase</t>
  </si>
  <si>
    <t>GUT_GENOME020752_00599</t>
  </si>
  <si>
    <t>tr|A0A2H4U5H1|A0A2H4U5H1_METSM, tr|A5UK08|A5UK08_METS3, tr|B9ACE6|B9ACE6_METSM, tr|D2ZS82|D2ZS82_METSM, tr|R7PZA9|R7PZA9_METSM</t>
  </si>
  <si>
    <t>GUT_GENOME020752_00222 Ketoisovalerate oxidoreductase subunit VorC</t>
  </si>
  <si>
    <t>GUT_GENOME020752_00222</t>
  </si>
  <si>
    <t>tr|A0A2H4U813|A0A2H4U813_METSM, tr|B9AF21|B9AF21_METSM, tr|D2ZPJ5|D2ZPJ5_METSM, tr|R7PW18|R7PW18_METSM</t>
  </si>
  <si>
    <t>GUT_GENOME020752_00156 hypothetical protein</t>
  </si>
  <si>
    <t>GUT_GENOME020752_00156</t>
  </si>
  <si>
    <t>TOBE</t>
  </si>
  <si>
    <t>PF03459.16</t>
  </si>
  <si>
    <t>tr|A0A2H4U8F6|A0A2H4U8F6_METSM, tr|A5UMI4|A5UMI4_METS3, tr|B9AFI9|B9AFI9_METSM, tr|D2ZP25|D2ZP25_METSM, tr|R7PYJ7|R7PYJ7_METSM</t>
  </si>
  <si>
    <t>GUT_GENOME020722_01275 hypothetical protein</t>
  </si>
  <si>
    <t>GUT_GENOME020722_01275</t>
  </si>
  <si>
    <t>tr|A0A2H4U824|A0A2H4U824_METSM, tr|A5UM27|A5UM27_METS3, tr|B9AF37|B9AF37_METSM, tr|D2ZPH9|D2ZPH9_METSM, tr|R7PXY2|R7PXY2_METSM</t>
  </si>
  <si>
    <t>GUT_GENOME019331_00837 hypothetical protein</t>
  </si>
  <si>
    <t>GUT_GENOME019331_00837</t>
  </si>
  <si>
    <t>NUDIX</t>
  </si>
  <si>
    <t>PF00293.27</t>
  </si>
  <si>
    <t>tr|A0A2H4U494|A0A2H4U494_METSM, tr|A5UMZ6|A5UMZ6_METS3, tr|B9AG11|B9AG11_METSM, tr|R7PXC0|R7PXC0_METSM</t>
  </si>
  <si>
    <t>GUT_GENOME019331_00579 Nucleoside triphosphatase NudI</t>
  </si>
  <si>
    <t>GUT_GENOME019331_00579</t>
  </si>
  <si>
    <t>GO:0033177</t>
  </si>
  <si>
    <t>GO:proton-transporting two-sector ATPase complex, proton-transporting domain</t>
  </si>
  <si>
    <t>GO:0015078</t>
  </si>
  <si>
    <t>GO:proton transmembrane transporter activity</t>
  </si>
  <si>
    <t>ATP-synt_C</t>
  </si>
  <si>
    <t>PF00137.20</t>
  </si>
  <si>
    <t>tr|A0A2H4U569|A0A2H4U569_METSM, tr|A5UKB6|A5UKB6_METS3, tr|B9AGZ2|B9AGZ2_METSM, tr|D2ZMP2|D2ZMP2_METSM, tr|R7PVE1|R7PVE1_METSM</t>
  </si>
  <si>
    <t>GUT_GENOME018729_01034 ATP synthase subunit c</t>
  </si>
  <si>
    <t>GUT_GENOME018729_01034</t>
  </si>
  <si>
    <t>tr|A0A2H4U6S8|A0A2H4U6S8_METSM</t>
  </si>
  <si>
    <t>GUT_GENOME018729_00016 hypothetical protein</t>
  </si>
  <si>
    <t>GUT_GENOME018729_00016</t>
  </si>
  <si>
    <t>tr|A0A2H4U5G9|A0A2H4U5G9_METSM, tr|A5UJY7|A5UJY7_METS3, tr|B9ACG7|B9ACG7_METSM, tr|D2ZS61|D2ZS61_METSM, tr|R7PVH6|R7PVH6_METSM</t>
  </si>
  <si>
    <t>GUT_GENOME018608_00255 Polyferredoxin protein MvhB</t>
  </si>
  <si>
    <t>GUT_GENOME018608_00255</t>
  </si>
  <si>
    <t>tr|A5ULI8|A5ULI8_METS3, tr|B9AEJ4|B9AEJ4_METSM, tr|D2ZQ13|D2ZQ13_METSM, tr|R7PSF9|R7PSF9_METSM</t>
  </si>
  <si>
    <t>GUT_GENOME018402_00534 hypothetical protein</t>
  </si>
  <si>
    <t>GUT_GENOME018402_00534</t>
  </si>
  <si>
    <t>Pcc1</t>
  </si>
  <si>
    <t>PF09341.9</t>
  </si>
  <si>
    <t>tr|A0A2H4U6P9|A0A2H4U6P9_METSM, tr|B9ADL5|B9ADL5_METSM, tr|D2ZQY7|D2ZQY7_METSM, tr|R7PUQ5|R7PUQ5_METSM</t>
  </si>
  <si>
    <t>GUT_GENOME017996_01391 KEOPS complex subunit Pcc1</t>
  </si>
  <si>
    <t>GUT_GENOME017996_01391</t>
  </si>
  <si>
    <t>tr|B9AF79|B9AF79_METSM, tr|D2ZPD7|D2ZPD7_METSM, tr|R7PYH5|R7PYH5_METSM</t>
  </si>
  <si>
    <t>GUT_GENOME015165_01238 Trk system potassium uptake protein TrkA</t>
  </si>
  <si>
    <t>GUT_GENOME015165_01238</t>
  </si>
  <si>
    <t>GO:0004640</t>
  </si>
  <si>
    <t>GO:phosphoribosylanthranilate isomerase activity</t>
  </si>
  <si>
    <t>PRAI</t>
  </si>
  <si>
    <t>PF00697.21</t>
  </si>
  <si>
    <t>tr|A5UMB9|A5UMB9_METS3, tr|B9AFC3|B9AFC3_METSM, tr|D2ZP92|D2ZP92_METSM</t>
  </si>
  <si>
    <t>GUT_GENOME014948_00170 Tryptophan synthase beta chain</t>
  </si>
  <si>
    <t>GUT_GENOME014948_00170</t>
  </si>
  <si>
    <t>PTPS</t>
  </si>
  <si>
    <t>PF01242.18</t>
  </si>
  <si>
    <t>tr|A0A2H4U848|A0A2H4U848_METSM, tr|B9AF43|B9AF43_METSM, tr|D2ZPH3|D2ZPH3_METSM, tr|R7PYE4|R7PYE4_METSM</t>
  </si>
  <si>
    <t>GUT_GENOME014892_00134 hypothetical protein</t>
  </si>
  <si>
    <t>GUT_GENOME014892_00134</t>
  </si>
  <si>
    <t>Ribosomal_L37e</t>
  </si>
  <si>
    <t>PF01907.18</t>
  </si>
  <si>
    <t>tr|A0A2H4U8W6|A0A2H4U8W6_METSM, tr|A5UJK8|A5UJK8_METS3, tr|B9ACX7|B9ACX7_METSM, tr|D2ZRQ9|D2ZRQ9_METSM</t>
  </si>
  <si>
    <t>GUT_GENOME014311_00045 50S ribosomal protein L37e</t>
  </si>
  <si>
    <t>GUT_GENOME014311_00045</t>
  </si>
  <si>
    <t>DUF2097</t>
  </si>
  <si>
    <t>PF09870.8</t>
  </si>
  <si>
    <t>tr|A0A2H4U4D3|A0A2H4U4D3_METSM, tr|A5UN42|A5UN42_METS3, tr|B9AG51|B9AG51_METSM, tr|D2ZNH5|D2ZNH5_METSM, tr|R7PZ24|R7PZ24_METSM</t>
  </si>
  <si>
    <t>GUT_GENOME014139_00190 hypothetical protein</t>
  </si>
  <si>
    <t>GUT_GENOME014139_00190</t>
  </si>
  <si>
    <t>GUT_GENOME013047_00499 Arginine--tRNA ligase</t>
  </si>
  <si>
    <t>GUT_GENOME013047_00499</t>
  </si>
  <si>
    <t>GO:0008097</t>
  </si>
  <si>
    <t>GO:5S rRNA binding</t>
  </si>
  <si>
    <t>Ribosomal_L5e</t>
  </si>
  <si>
    <t>PF17144.3</t>
  </si>
  <si>
    <t>sp|A5UL69|RL18_METS3, tr|A0A2H4U752|A0A2H4U752_METSM, tr|B9AE73|B9AE73_METSM, tr|D2ZQD2|D2ZQD2_METSM</t>
  </si>
  <si>
    <t>GUT_GENOME012788_01313 50S ribosomal protein L18</t>
  </si>
  <si>
    <t>GUT_GENOME012788_01313</t>
  </si>
  <si>
    <t>Ribosomal_L23</t>
  </si>
  <si>
    <t>PF00276.19</t>
  </si>
  <si>
    <t>sp|A5UL87|RL23_METS3, tr|A0A2H4U781|A0A2H4U781_METSM, tr|B9AE91|B9AE91_METSM, tr|D2ZQB4|D2ZQB4_METSM, tr|R7PV15|R7PV15_METSM</t>
  </si>
  <si>
    <t>GUT_GENOME012603_00764 50S ribosomal protein L23</t>
  </si>
  <si>
    <t>GUT_GENOME012603_00764</t>
  </si>
  <si>
    <t>tr|A0A2H4U4Q5|A0A2H4U4Q5_METSM, tr|A5UKT0|A5UKT0_METS3, tr|B9AGI0|B9AGI0_METSM, tr|D2ZN53|D2ZN53_METSM, tr|R7PSW7|R7PSW7_METSM</t>
  </si>
  <si>
    <t>GUT_GENOME012603_00569 hypothetical protein</t>
  </si>
  <si>
    <t>GUT_GENOME012603_00569</t>
  </si>
  <si>
    <t>GUT_GENOME012531_01715 hypothetical protein</t>
  </si>
  <si>
    <t>GUT_GENOME012531_01715</t>
  </si>
  <si>
    <t>GO:0043814</t>
  </si>
  <si>
    <t>GO:phospholactate guanylyltransferase activity</t>
  </si>
  <si>
    <t>CofC</t>
  </si>
  <si>
    <t>PF01983.15</t>
  </si>
  <si>
    <t>sp|A5UJW5|COFC_METS3, tr|A0A2H4U5J2|A0A2H4U5J2_METSM, tr|B9ACK4|B9ACK4_METSM, tr|D2ZS19|D2ZS19_METSM, tr|R7PUX3|R7PUX3_METSM</t>
  </si>
  <si>
    <t>GUT_GENOME012531_01281 2-phospho-L-lactate guanylyltransferase</t>
  </si>
  <si>
    <t>GUT_GENOME012531_01281</t>
  </si>
  <si>
    <t>tr|A5UK05|A5UK05_METS3, tr|B9ACE9|B9ACE9_METSM, tr|D2ZS79|D2ZS79_METSM, tr|R7PX24|R7PX24_METSM</t>
  </si>
  <si>
    <t>GUT_GENOME012531_01149 hypothetical protein</t>
  </si>
  <si>
    <t>GUT_GENOME012531_01149</t>
  </si>
  <si>
    <t>sp|A5ULI6|RIBL_METS3, tr|B9AEJ2|B9AEJ2_METSM, tr|D2ZQ15|D2ZQ15_METSM, tr|R7PU16|R7PU16_METSM</t>
  </si>
  <si>
    <t>GUT_GENOME011962_00850 FAD synthase</t>
  </si>
  <si>
    <t>GUT_GENOME011962_00850</t>
  </si>
  <si>
    <t>tr|A0A2H4U7B3|A0A2H4U7B3_METSM, tr|A5ULE6|A5ULE6_METS3, tr|B9AEF2|B9AEF2_METSM, tr|D2ZQ55|D2ZQ55_METSM, tr|R7PU61|R7PU61_METSM</t>
  </si>
  <si>
    <t>GUT_GENOME011714_01136 hypothetical protein</t>
  </si>
  <si>
    <t>GUT_GENOME011714_01136</t>
  </si>
  <si>
    <t>tr|A5UND0|A5UND0_METS3, tr|D2ZQM0|D2ZQM0_METSM, tr|R7PUQ3|R7PUQ3_METSM</t>
  </si>
  <si>
    <t>GUT_GENOME011061_01217 hypothetical protein</t>
  </si>
  <si>
    <t>GUT_GENOME011061_01217</t>
  </si>
  <si>
    <t>Ribosomal_S19</t>
  </si>
  <si>
    <t>PF00203.20</t>
  </si>
  <si>
    <t>sp|A5UL85|RS19_METS3, tr|A0A2H4U790|A0A2H4U790_METSM, tr|B9AE89|B9AE89_METSM, tr|D2ZQB6|D2ZQB6_METSM, tr|R7PW60|R7PW60_METSM</t>
  </si>
  <si>
    <t>GUT_GENOME011061_00431 30S ribosomal protein S19</t>
  </si>
  <si>
    <t>GUT_GENOME011061_00431</t>
  </si>
  <si>
    <t>STT3</t>
  </si>
  <si>
    <t>PF02516.13</t>
  </si>
  <si>
    <t>tr|A0A2H4U4F1|A0A2H4U4F1_METSM, tr|A5UL43|A5UL43_METS3, tr|B9AG69|B9AG69_METSM, tr|D2ZNF8|D2ZNF8_METSM, tr|R7PXH2|R7PXH2_METSM</t>
  </si>
  <si>
    <t>GUT_GENOME010455_00919 Dolichyl-phosphooligosaccharide-protein glycotransferase</t>
  </si>
  <si>
    <t>GUT_GENOME010455_00919</t>
  </si>
  <si>
    <t>tr|A0A2H4U748|A0A2H4U748_METSM, tr|A5UL60|A5UL60_METS3, tr|B9AE64|B9AE64_METSM, tr|D2ZQE1|D2ZQE1_METSM, tr|R7PV45|R7PV45_METSM</t>
  </si>
  <si>
    <t>GUT_GENOME006755_01474 50S ribosomal protein L14e</t>
  </si>
  <si>
    <t>GUT_GENOME006755_01474</t>
  </si>
  <si>
    <t>AAA_17</t>
  </si>
  <si>
    <t>PF13207.5</t>
  </si>
  <si>
    <t>tr|A0A2H4U5Z4|A0A2H4U5Z4_METSM, tr|A5UJG8|A5UJG8_METS3, tr|B9AD11|B9AD11_METSM, tr|R7PW66|R7PW66_METSM</t>
  </si>
  <si>
    <t>GUT_GENOME006755_00926 hypothetical protein</t>
  </si>
  <si>
    <t>GUT_GENOME006755_00926</t>
  </si>
  <si>
    <t>tr|A0A2H4U7P4|A0A2H4U7P4_METSM, tr|B9AER3|B9AER3_METSM, tr|D2ZPV4|D2ZPV4_METSM</t>
  </si>
  <si>
    <t>GUT_GENOME006755_00894 2-oxoglutarate synthase subunit KorB</t>
  </si>
  <si>
    <t>GUT_GENOME006755_00894</t>
  </si>
  <si>
    <t>GATase_6</t>
  </si>
  <si>
    <t>PF13522.5</t>
  </si>
  <si>
    <t>tr|A0A2H4U5B4|A0A2H4U5B4_METSM, tr|A5UK47|A5UK47_METS3, tr|B9AH62|B9AH62_METSM, tr|D2ZMF9|D2ZMF9_METSM, tr|R7PWB1|R7PWB1_METSM</t>
  </si>
  <si>
    <t>GUT_GENOME006755_00559 Amidophosphoribosyltransferase</t>
  </si>
  <si>
    <t>GUT_GENOME006755_00559</t>
  </si>
  <si>
    <t>GO:0015937</t>
  </si>
  <si>
    <t>GO:coenzyme A biosynthetic process</t>
  </si>
  <si>
    <t>DUF359</t>
  </si>
  <si>
    <t>PF04019.11</t>
  </si>
  <si>
    <t>sp|A5UJM2|DPCKG_METS3, tr|A0A2H4U5V8|A0A2H4U5V8_METSM, tr|B9ACW2|B9ACW2_METSM, tr|D2ZRS4|D2ZRS4_METSM, tr|R7PW02|R7PW02_METSM</t>
  </si>
  <si>
    <t>GUT_GENOME006755_00328 hypothetical protein</t>
  </si>
  <si>
    <t>GUT_GENOME006755_00328</t>
  </si>
  <si>
    <t>Ribosomal_L31e</t>
  </si>
  <si>
    <t>PF01198.18</t>
  </si>
  <si>
    <t>tr|A0A2H4U4F0|A0A2H4U4F0_METSM, tr|A5UL32|A5UL32_METS3, tr|B9AG80|B9AG80_METSM, tr|D2ZNE8|D2ZNE8_METSM, tr|R7PXI1|R7PXI1_METSM</t>
  </si>
  <si>
    <t>GUT_GENOME006755_00134 50S ribosomal protein L31e</t>
  </si>
  <si>
    <t>GUT_GENOME006755_00134</t>
  </si>
  <si>
    <t>GUT_GENOME005651_01529 hypothetical protein</t>
  </si>
  <si>
    <t>GUT_GENOME005651_01529</t>
  </si>
  <si>
    <t>GO:0005694</t>
  </si>
  <si>
    <t>GO:chromosome</t>
  </si>
  <si>
    <t>GO:0006259</t>
  </si>
  <si>
    <t>GO:DNA metabolic process</t>
  </si>
  <si>
    <t>TP6A_N</t>
  </si>
  <si>
    <t>PF04406.13</t>
  </si>
  <si>
    <t>tr|A0A2H4U7R1|A0A2H4U7R1_METSM, tr|A5ULT3|A5ULT3_METS3, tr|B9AEU3|B9AEU3_METSM, tr|D2ZPS5|D2ZPS5_METSM, tr|R7PXJ7|R7PXJ7_METSM</t>
  </si>
  <si>
    <t>GUT_GENOME005651_00162 Type 2 DNA topoisomerase 6 subunit A</t>
  </si>
  <si>
    <t>GUT_GENOME005651_00162</t>
  </si>
  <si>
    <t>GUT_GENOME004870_01393 hypothetical protein</t>
  </si>
  <si>
    <t>GUT_GENOME004870_01393</t>
  </si>
  <si>
    <t>tr|A0A2H4U677|A0A2H4U677_METSM, tr|A5UJ66|A5UJ66_METS3, tr|B9ADB0|B9ADB0_METSM, tr|R7PVP1|R7PVP1_METSM</t>
  </si>
  <si>
    <t>GUT_GENOME004870_00413 hypothetical protein</t>
  </si>
  <si>
    <t>GUT_GENOME004870_00413</t>
  </si>
  <si>
    <t>4HBT_2</t>
  </si>
  <si>
    <t>PF13279.5</t>
  </si>
  <si>
    <t>tr|A0A2H4U5Z3|A0A2H4U5Z3_METSM, tr|A5UJG0|A5UJG0_METS3, tr|D2ZRL7|D2ZRL7_METSM, tr|R7PTT9|R7PTT9_METSM</t>
  </si>
  <si>
    <t>GUT_GENOME003140_00390 hypothetical protein</t>
  </si>
  <si>
    <t>GUT_GENOME003140_00390</t>
  </si>
  <si>
    <t>Glyoxalase</t>
  </si>
  <si>
    <t>PF00903.24</t>
  </si>
  <si>
    <t>tr|A0A2H4U491|A0A2H4U491_METSM, tr|A5UMZ3|A5UMZ3_METS3, tr|B9AG08|B9AG08_METSM, tr|D2ZNL9|D2ZNL9_METSM</t>
  </si>
  <si>
    <t>GUT_GENOME003140_00067 hypothetical protein</t>
  </si>
  <si>
    <t>GUT_GENOME003140_00067</t>
  </si>
  <si>
    <t>tr|A0A2H4U784|A0A2H4U784_METSM, tr|A5UL64|A5UL64_METS3, tr|B9AE68|B9AE68_METSM, tr|D2ZQD7|D2ZQD7_METSM, tr|R7PUE8|R7PUE8_METSM</t>
  </si>
  <si>
    <t>GUT_GENOME002944_00946 Adenylate kinase</t>
  </si>
  <si>
    <t>GUT_GENOME002944_00946</t>
  </si>
  <si>
    <t>SNase</t>
  </si>
  <si>
    <t>PF00565.16</t>
  </si>
  <si>
    <t>tr|A0A2H4U6X1|A0A2H4U6X1_METSM, tr|A5UNC2|A5UNC2_METS3, tr|B9ADY8|B9ADY8_METSM, tr|D2ZQL2|D2ZQL2_METSM, tr|R7PX16|R7PX16_METSM</t>
  </si>
  <si>
    <t>GUT_GENOME002944_00331 hypothetical protein</t>
  </si>
  <si>
    <t>GUT_GENOME002944_00331</t>
  </si>
  <si>
    <t>GUT_GENOME002944_00206 Isochorismate synthase MenF</t>
  </si>
  <si>
    <t>GUT_GENOME002944_00206</t>
  </si>
  <si>
    <t>DUF2099</t>
  </si>
  <si>
    <t>PF09872.8</t>
  </si>
  <si>
    <t>tr|A0A2H4U4M8|A0A2H4U4M8_METSM, tr|B9AGE1|B9AGE1_METSM, tr|D2ZN93|D2ZN93_METSM, tr|R7PRE9|R7PRE9_METSM</t>
  </si>
  <si>
    <t>GUT_GENOME002944_00001 hypothetical protein</t>
  </si>
  <si>
    <t>GUT_GENOME002944_00001</t>
  </si>
  <si>
    <t>GO:0004523</t>
  </si>
  <si>
    <t>GO:RNA-DNA hybrid ribonuclease activity</t>
  </si>
  <si>
    <t>RNase_HII</t>
  </si>
  <si>
    <t>PF01351.17</t>
  </si>
  <si>
    <t>sp|A5ULV6|RNH2_METS3, tr|A0A2H4U7W1|A0A2H4U7W1_METSM, tr|B9AEW6|B9AEW6_METSM, tr|D2ZPQ2|D2ZPQ2_METSM, tr|R7PWH4|R7PWH4_METSM</t>
  </si>
  <si>
    <t>GUT_GENOME001966_00941 Ribonuclease HII</t>
  </si>
  <si>
    <t>GUT_GENOME001966_00941</t>
  </si>
  <si>
    <t>GO:0090529</t>
  </si>
  <si>
    <t>GO:cell septum assembly</t>
  </si>
  <si>
    <t>SepF</t>
  </si>
  <si>
    <t>PF04472.11</t>
  </si>
  <si>
    <t>tr|A0A2H4U592|A0A2H4U592_METSM, tr|A5UK83|A5UK83_METS3, tr|B9AH27|B9AH27_METSM, tr|D2ZMK8|D2ZMK8_METSM, tr|R7PXS7|R7PXS7_METSM</t>
  </si>
  <si>
    <t>GUT_GENOME001966_00517 hypothetical protein</t>
  </si>
  <si>
    <t>GUT_GENOME001966_00517</t>
  </si>
  <si>
    <t>DUF2113</t>
  </si>
  <si>
    <t>PF09886.8</t>
  </si>
  <si>
    <t>tr|A0A2H4U7B7|A0A2H4U7B7_METSM, tr|A5ULD6|A5ULD6_METS3, tr|B9AEE2|B9AEE2_METSM, tr|D2ZQ65|D2ZQ65_METSM, tr|R7PU72|R7PU72_METSM</t>
  </si>
  <si>
    <t>GUT_GENOME001950_01117 hypothetical protein</t>
  </si>
  <si>
    <t>GUT_GENOME001950_01117</t>
  </si>
  <si>
    <t>Ribosomal_L21e</t>
  </si>
  <si>
    <t>PF01157.17</t>
  </si>
  <si>
    <t>sp|A5UN04|RL21_METS3, tr|A0A2H4U4A2|A0A2H4U4A2_METSM, tr|B9AG19|B9AG19_METSM, tr|D2ZNK8|D2ZNK8_METSM, tr|R7PYZ3|R7PYZ3_METSM</t>
  </si>
  <si>
    <t>GUT_GENOME001950_00487 50S ribosomal protein L21e</t>
  </si>
  <si>
    <t>GUT_GENOME001950_00487</t>
  </si>
  <si>
    <t>zf-ZPR1</t>
  </si>
  <si>
    <t>PF03367.12</t>
  </si>
  <si>
    <t>tr|A0A2H4U587|A0A2H4U587_METSM, tr|B9AH24|B9AH24_METSM, tr|D2ZML1|D2ZML1_METSM, tr|R7PW68|R7PW68_METSM</t>
  </si>
  <si>
    <t>GUT_GENOME001950_00065 hypothetical protein</t>
  </si>
  <si>
    <t>GUT_GENOME001950_00065</t>
  </si>
  <si>
    <t>T: GO identifier_5</t>
  </si>
  <si>
    <t>T: GO name_5</t>
  </si>
  <si>
    <t>T: GO identifier_4</t>
  </si>
  <si>
    <t>T: GO name_4</t>
  </si>
  <si>
    <t>T: GO identifier_3</t>
  </si>
  <si>
    <t>T: GO name_3</t>
  </si>
  <si>
    <t>T: GO identifier_2</t>
  </si>
  <si>
    <t>T: GO name_2</t>
  </si>
  <si>
    <t>T: GO identifier_1</t>
  </si>
  <si>
    <t>T: GO name_1</t>
  </si>
  <si>
    <t>T: e-value</t>
  </si>
  <si>
    <t>T: bitscore</t>
  </si>
  <si>
    <t>T: pfam name</t>
  </si>
  <si>
    <t>T: pfam accession</t>
  </si>
  <si>
    <t>T: Indistinguishable Proteins</t>
  </si>
  <si>
    <t>T: Combined Total Spectral Count</t>
  </si>
  <si>
    <t>T: Combined Unique Spectral Count</t>
  </si>
  <si>
    <t>T: Combined Spectral Count</t>
  </si>
  <si>
    <t>T: Combined Total Peptides</t>
  </si>
  <si>
    <t>T: Top Peptide Probability</t>
  </si>
  <si>
    <t>T: Protein Probability</t>
  </si>
  <si>
    <t>T: Description</t>
  </si>
  <si>
    <t>T: Protein Existence</t>
  </si>
  <si>
    <t>T: Organism</t>
  </si>
  <si>
    <t>T: Protein Length</t>
  </si>
  <si>
    <t>T: Gene</t>
  </si>
  <si>
    <t>T: Entry Name</t>
  </si>
  <si>
    <t>T: Protein ID</t>
  </si>
  <si>
    <t>T: Protein</t>
  </si>
  <si>
    <t>WCL_Int_31</t>
  </si>
  <si>
    <t>WCL_Int_30</t>
  </si>
  <si>
    <t>WCL_Int_24</t>
  </si>
  <si>
    <t>WCL_Ali_26</t>
  </si>
  <si>
    <t>WCL_Ali_25</t>
  </si>
  <si>
    <t>WCL_Ali_19</t>
  </si>
  <si>
    <t>EV_int32_1</t>
  </si>
  <si>
    <t>EV_int30_2</t>
  </si>
  <si>
    <t>EV_int24_2</t>
  </si>
  <si>
    <t>EV_Ali_26</t>
  </si>
  <si>
    <t>EV_Ali_25</t>
  </si>
  <si>
    <t>EV_Ali_19</t>
  </si>
  <si>
    <t>Comparison</t>
  </si>
  <si>
    <t>Z</t>
  </si>
  <si>
    <t>P.unadj</t>
  </si>
  <si>
    <t>P.adj</t>
  </si>
  <si>
    <t>signif</t>
  </si>
  <si>
    <t>&lt;0.05</t>
  </si>
  <si>
    <t>NTC</t>
  </si>
  <si>
    <t>ns</t>
  </si>
  <si>
    <t>***</t>
  </si>
  <si>
    <t>M. stadtmanae</t>
  </si>
  <si>
    <t>*</t>
  </si>
  <si>
    <t>Annotation</t>
  </si>
  <si>
    <t>Category</t>
  </si>
  <si>
    <t>Putative Adhesin-like protein</t>
  </si>
  <si>
    <t>Adhesin/ adhesion/ IG-like</t>
  </si>
  <si>
    <t>PutativeTransglutaminase-like superfamily</t>
  </si>
  <si>
    <t xml:space="preserve">Putative adhesin </t>
  </si>
  <si>
    <t>Putative IG-like domain containing protein</t>
  </si>
  <si>
    <t>Adhesin/ adhesin-like protein</t>
  </si>
  <si>
    <t>Putative trimeric autotransporter adhesin</t>
  </si>
  <si>
    <t>Putative Transglutaminase-like superfamily</t>
  </si>
  <si>
    <t>Putative adhesin</t>
  </si>
  <si>
    <t>Putative Adhesin</t>
  </si>
  <si>
    <t>Putative B12-binding/ methanol-corrinoid protein</t>
  </si>
  <si>
    <t>Amino acid-associated functions</t>
  </si>
  <si>
    <t>2-amino-3,7-dideoxy-D-threo-hept-6-ulosonate synthase, fructose-bisphosphate aldolase</t>
  </si>
  <si>
    <t>Putative Succinylglutamate desuccinylase/aspartoacylase family protein</t>
  </si>
  <si>
    <t>Anti-viral defense</t>
  </si>
  <si>
    <t>ATP metabolic process</t>
  </si>
  <si>
    <t>carbohydrates-associated functions</t>
  </si>
  <si>
    <t>Putative Bifunctional enzyme Fae/Hps</t>
  </si>
  <si>
    <t>Cofactor biosynthesis</t>
  </si>
  <si>
    <t>Type 2 DNA topoisomerase 6 subunit A</t>
  </si>
  <si>
    <t>DNA-associated functions</t>
  </si>
  <si>
    <t>DNA-binding protein MutS2</t>
  </si>
  <si>
    <t>Putative Anaerobic ribonucleoside-triphosphate reductase</t>
  </si>
  <si>
    <t>Putative DNA primase large subunit PriL</t>
  </si>
  <si>
    <t>Electron transport</t>
  </si>
  <si>
    <t>Exonuclease</t>
  </si>
  <si>
    <t>Function unknown</t>
  </si>
  <si>
    <t>Hydrogenase-associated functions</t>
  </si>
  <si>
    <t>F420-non-reducing hydrogenase subunit A</t>
  </si>
  <si>
    <t>Lipid-associated functions</t>
  </si>
  <si>
    <t>Putative Formylmethanofuran dehydrogenase subunit B</t>
  </si>
  <si>
    <t>Methanogenesis/ C1 metabolic processes</t>
  </si>
  <si>
    <t>CoB--CoM heterodisulfide reductase subunit B</t>
  </si>
  <si>
    <t>S-adenosyl-L-homocysteine hydrolase</t>
  </si>
  <si>
    <t>Putative F420-nonreducing hydrogenase</t>
  </si>
  <si>
    <t>Putative CoB--CoM heterodisulfide reductase subunit C</t>
  </si>
  <si>
    <t>Formylmethanofuran:tetrahydromethanopterin formyltransferase</t>
  </si>
  <si>
    <t>Methyl coenzyme M reductase system component A2</t>
  </si>
  <si>
    <t>Putative Tetrahydromethanopterin S-methyltransferase subunit B</t>
  </si>
  <si>
    <t>NAD biosynthetic process</t>
  </si>
  <si>
    <t>Pyrroline-5-carboxylate reductase</t>
  </si>
  <si>
    <t>NADPH regeneration</t>
  </si>
  <si>
    <t>Nitrogen compound metabolism</t>
  </si>
  <si>
    <t>Adenylat kinase</t>
  </si>
  <si>
    <t>Nucleobase-associated functions</t>
  </si>
  <si>
    <t>UDP-N-acetylglucosamine 4,6-dehydratase</t>
  </si>
  <si>
    <t>Carboxymuconolactone decarboxylase family protein</t>
  </si>
  <si>
    <t>Oxidoreductase activity</t>
  </si>
  <si>
    <t>Protease</t>
  </si>
  <si>
    <t>Protein folding</t>
  </si>
  <si>
    <t>Chaperone protein DnaJ</t>
  </si>
  <si>
    <t>Proteolysis</t>
  </si>
  <si>
    <t>Putative Peptidase_C1</t>
  </si>
  <si>
    <t>Pyruvate carboxylase subunit A</t>
  </si>
  <si>
    <t>Pyruvate-associated functions</t>
  </si>
  <si>
    <t>Pyruvate ferredoxin oxidoreductase</t>
  </si>
  <si>
    <t>Putative Predicted RNA-binding protein</t>
  </si>
  <si>
    <t>RNA-associated functions</t>
  </si>
  <si>
    <t>Exosome complex component Csl4</t>
  </si>
  <si>
    <t>Putative Transcriptional regulator</t>
  </si>
  <si>
    <t>Transcription</t>
  </si>
  <si>
    <t>Large ribosomal subunit protein eL21</t>
  </si>
  <si>
    <t xml:space="preserve">Translation </t>
  </si>
  <si>
    <t>ribosomal protein L18</t>
  </si>
  <si>
    <t>Putative Large ribosomal subunit protein uL16</t>
  </si>
  <si>
    <t>Glutamate--tRNA ligase</t>
  </si>
  <si>
    <t>30S ribosomal protein S4</t>
  </si>
  <si>
    <t>Aspartyl/glutamyl-tRNA(Asn/Gln) amidotransferase subunit B</t>
  </si>
  <si>
    <t>50S ribosomal protein L19e</t>
  </si>
  <si>
    <t>Translation initiation factor 2 subunit alpha</t>
  </si>
  <si>
    <t>Putative Large ribosomal subunit protein uL22m</t>
  </si>
  <si>
    <t>Putative Small ribosomal subunit protein uS12</t>
  </si>
  <si>
    <t>50S ribosomal protein L1</t>
  </si>
  <si>
    <t>Putative OPT family oligopeptide transporter of peptide and iron-siderophore!</t>
  </si>
  <si>
    <t>Transport</t>
  </si>
  <si>
    <t>Tricarboxylic acid cycle</t>
  </si>
  <si>
    <t>Succinate dehydrogenase and fumarate reductase iron-sulfur protein</t>
  </si>
  <si>
    <t>Putative DUF11 domain-containing protein</t>
  </si>
  <si>
    <t>unknown cell wall-associated functions</t>
  </si>
  <si>
    <t>DUF2114 family protein</t>
  </si>
  <si>
    <t>unknown function</t>
  </si>
  <si>
    <t>Putative DUF356 domain-containing protein</t>
  </si>
  <si>
    <t>Putative DUF655 domain-containing protein</t>
  </si>
  <si>
    <t>Hypothetical protein</t>
  </si>
  <si>
    <t>Putative SufB/sufD domain protein</t>
  </si>
  <si>
    <t>DUF2207 domain-containing protein</t>
  </si>
  <si>
    <t>DUF366 family protein</t>
  </si>
  <si>
    <t>Putative right-handed parallel beta-helix repeat-containing protein</t>
  </si>
  <si>
    <t>Putative carboxypeptidase-like regulatory domain-containing protein</t>
  </si>
  <si>
    <t>vitamin biosynthesis</t>
  </si>
  <si>
    <t>cobaltochelatase subunit CobN</t>
  </si>
  <si>
    <t>Putative Thiamine-monophosphate kinase</t>
  </si>
  <si>
    <t>Succinic acid</t>
  </si>
  <si>
    <t>L-(+)-Aspartic acid</t>
  </si>
  <si>
    <t>L-(+)-Glutamic acid</t>
  </si>
  <si>
    <t>D-Lactaldehyde</t>
  </si>
  <si>
    <t>L-a-Phosphatidylcholine</t>
  </si>
  <si>
    <t>Glycerin</t>
  </si>
  <si>
    <t>Citric acid</t>
  </si>
  <si>
    <t>(-)-Prostaglandin E2</t>
  </si>
  <si>
    <t>ELISA_Round</t>
  </si>
  <si>
    <t>B. fragilis</t>
  </si>
  <si>
    <t>ELISA_Round2</t>
  </si>
  <si>
    <t>ELISA_Round3_4</t>
  </si>
  <si>
    <t>Basic Information</t>
  </si>
  <si>
    <t>Log2 FC</t>
  </si>
  <si>
    <t>p-value</t>
  </si>
  <si>
    <t>Adj. p-value</t>
  </si>
  <si>
    <t>Group CV [%]</t>
  </si>
  <si>
    <t>Group Area</t>
  </si>
  <si>
    <t>Norm. Area samples: Ali</t>
  </si>
  <si>
    <t>Norm. Area samples: Int</t>
  </si>
  <si>
    <t>Norm. Area samples: Media</t>
  </si>
  <si>
    <t>Norm. Area blank:</t>
  </si>
  <si>
    <t>Norm. Area QC:</t>
  </si>
  <si>
    <t>Name</t>
  </si>
  <si>
    <t>Calc. MW</t>
  </si>
  <si>
    <t>RT [min]</t>
  </si>
  <si>
    <t>(Ali) / (Int)</t>
  </si>
  <si>
    <t>(Ali) / (Media)</t>
  </si>
  <si>
    <t>(Int) / (Media)</t>
  </si>
  <si>
    <t>Ali</t>
  </si>
  <si>
    <t>Int</t>
  </si>
  <si>
    <t>Media</t>
  </si>
  <si>
    <t>S001_Ali_R01_16</t>
  </si>
  <si>
    <t>S002_Ali_R02_14</t>
  </si>
  <si>
    <t>S003_Ali_R03_18</t>
  </si>
  <si>
    <t>S004_Int_R01_13</t>
  </si>
  <si>
    <t>S005_Int_R02_15</t>
  </si>
  <si>
    <t>S006_Int_R03_17</t>
  </si>
  <si>
    <t>S007_Media_R01_10</t>
  </si>
  <si>
    <t>S007_Media_R01_19</t>
  </si>
  <si>
    <t>blank_R01_11</t>
  </si>
  <si>
    <t>blank_R02_20</t>
  </si>
  <si>
    <t>QCVWeinberger_R01_12</t>
  </si>
  <si>
    <t>QCVWeinberger_R02_21</t>
  </si>
  <si>
    <t>Molecular Weight</t>
  </si>
  <si>
    <t>KEGG</t>
  </si>
  <si>
    <t>HMDB</t>
  </si>
  <si>
    <t>ChemSpider ID</t>
  </si>
  <si>
    <t>InChi</t>
  </si>
  <si>
    <t>InChi Key</t>
  </si>
  <si>
    <t>C00937</t>
  </si>
  <si>
    <t>HMDB0006458</t>
  </si>
  <si>
    <t>388473</t>
  </si>
  <si>
    <t>InChI=1S/C3H6O2/c1-3(5)2-4/h2-3,5H,1H3/t3-/m1/s1</t>
  </si>
  <si>
    <t>BSABBBMNWQWLLU-GSVOUGTGSA-N</t>
  </si>
  <si>
    <t>Oxalic acid</t>
  </si>
  <si>
    <t>C00209</t>
  </si>
  <si>
    <t>HMDB0002329</t>
  </si>
  <si>
    <t>946</t>
  </si>
  <si>
    <t>InChI=1S/C2H2O4/c3-1(4)2(5)6/h(H,3,4)(H,5,6)</t>
  </si>
  <si>
    <t>MUBZPKHOEPUJKR-UHFFFAOYSA-N</t>
  </si>
  <si>
    <t>C00116</t>
  </si>
  <si>
    <t>HMDB0000131</t>
  </si>
  <si>
    <t>733</t>
  </si>
  <si>
    <t>InChI=1S/C3H8O3/c4-1-3(6)2-5/h3-6H,1-2H2</t>
  </si>
  <si>
    <t>PEDCQBHIVMGVHV-UHFFFAOYSA-N</t>
  </si>
  <si>
    <t>C00042</t>
  </si>
  <si>
    <t>HMDB0000254</t>
  </si>
  <si>
    <t>1078</t>
  </si>
  <si>
    <t>InChI=1S/C4H6O4/c5-3(6)1-2-4(7)8/h1-2H2,(H,5,6)(H,7,8)</t>
  </si>
  <si>
    <t>KDYFGRWQOYBRFD-UHFFFAOYSA-N</t>
  </si>
  <si>
    <t>Tris(hydroxymethyl)aminomethane</t>
  </si>
  <si>
    <t>C07182</t>
  </si>
  <si>
    <t>HMDB0240288</t>
  </si>
  <si>
    <t>6257</t>
  </si>
  <si>
    <t>InChI=1S/C4H11NO3/c5-4(1-6,2-7)3-8/h6-8H,1-3,5H2</t>
  </si>
  <si>
    <t>LENZDBCJOHFCAS-UHFFFAOYSA-N</t>
  </si>
  <si>
    <t>C00049</t>
  </si>
  <si>
    <t>HMDB0000191</t>
  </si>
  <si>
    <t>5745</t>
  </si>
  <si>
    <t>InChI=1S/C4H7NO4/c5-2(4(8)9)1-3(6)7/h2H,1,5H2,(H,6,7)(H,8,9)/t2-/m0/s1</t>
  </si>
  <si>
    <t>CKLJMWTZIZZHCS-REOHCLBHSA-N</t>
  </si>
  <si>
    <t>Salicylic acid</t>
  </si>
  <si>
    <t>C00805</t>
  </si>
  <si>
    <t>HMDB0001895</t>
  </si>
  <si>
    <t>331</t>
  </si>
  <si>
    <t>InChI=1S/C7H6O3/c8-6-4-2-1-3-5(6)7(9)10/h1-4,8H,(H,9,10)</t>
  </si>
  <si>
    <t>YGSDEFSMJLZEOE-UHFFFAOYSA-N</t>
  </si>
  <si>
    <t>in-source aspirin</t>
  </si>
  <si>
    <t/>
  </si>
  <si>
    <t>L-Glutamic acid</t>
  </si>
  <si>
    <t>C00025</t>
  </si>
  <si>
    <t>HMDB0000148</t>
  </si>
  <si>
    <t>30572</t>
  </si>
  <si>
    <t>InChI=1S/C5H9NO4/c6-3(5(9)10)1-2-4(7)8/h3H,1-2,6H2,(H,7,8)(H,9,10)/t3-/m0/s1</t>
  </si>
  <si>
    <t>WHUUTDBJXJRKMK-VKHMYHEASA-N</t>
  </si>
  <si>
    <t>L-(+)-Arginine</t>
  </si>
  <si>
    <t>C00062</t>
  </si>
  <si>
    <t>HMDB0000517</t>
  </si>
  <si>
    <t>6082</t>
  </si>
  <si>
    <t>InChI=1S/C6H14N4O2/c7-4(5(11)12)2-1-3-10-6(8)9/h4H,1-3,7H2,(H,11,12)(H4,8,9,10)/t4-/m0/s1</t>
  </si>
  <si>
    <t>ODKSFYDXXFIFQN-BYPYZUCNSA-N</t>
  </si>
  <si>
    <t>C00158</t>
  </si>
  <si>
    <t>HMDB0000094</t>
  </si>
  <si>
    <t>305</t>
  </si>
  <si>
    <t>InChI=1S/C6H8O7/c7-3(8)1-6(13,5(11)12)2-4(9)10/h13H,1-2H2,(H,7,8)(H,9,10)(H,11,12)</t>
  </si>
  <si>
    <t>KRKNYBCHXYNGOX-UHFFFAOYSA-N</t>
  </si>
  <si>
    <t>L-Cystine</t>
  </si>
  <si>
    <t>C00491</t>
  </si>
  <si>
    <t>HMDB0000192</t>
  </si>
  <si>
    <t>60997</t>
  </si>
  <si>
    <t>InChI=1S/C6H12N2O4S2/c7-3(5(9)10)1-13-14-2-4(8)6(11)12/h3-4H,1-2,7-8H2,(H,9,10)(H,11,12)/t3-,4-/m0/s1</t>
  </si>
  <si>
    <t>LEVWYRKDKASIDU-IMJSIDKUSA-N</t>
  </si>
  <si>
    <t>Choline glycerophosphate</t>
  </si>
  <si>
    <t>C00670</t>
  </si>
  <si>
    <t>HMDB0000086</t>
  </si>
  <si>
    <t>64931</t>
  </si>
  <si>
    <t>InChI=1S/C8H20NO6P/c1-9(2,3)4-5-14-16(12,13)15-7-8(11)6-10/h8,10-11H,4-7H2,1-3H3/t8-/m0/s1</t>
  </si>
  <si>
    <t>SUHOQUVVVLNYQR-QMMMGPOBSA-N</t>
  </si>
  <si>
    <t>C00584</t>
  </si>
  <si>
    <t>HMDB0001220</t>
  </si>
  <si>
    <t>4444059</t>
  </si>
  <si>
    <t>InChI=1S/C20H32O5/c1-2-3-6-9-15(21)12-13-17-16(18(22)14-19(17)23)10-7-4-5-8-11-20(24)25/h4,7,12-13,15-17,19,21,23H,2-3,5-6,8-11,14H2,1H3,(H,24,25)/b7-4-,13-12+/t15-,16+,17+,19+/m0/s1</t>
  </si>
  <si>
    <t>XEYBRNLFEZDVAW-ARSRFYASSA-N</t>
  </si>
  <si>
    <t>Prostaglandin D2</t>
  </si>
  <si>
    <t>C00696</t>
  </si>
  <si>
    <t>HMDB0001403</t>
  </si>
  <si>
    <t>395250</t>
  </si>
  <si>
    <t>InChI=1S/C20H32O5/c1-2-3-6-9-15(21)12-13-17-16(18(22)14-19(17)23)10-7-4-5-8-11-20(24)25/h4,7,12-13,15-18,21-22H,2-3,5-6,8-11,14H2,1H3,(H,24,25)/b7-4-,13-12+/t15-,16+,17+,18-/m0/s1</t>
  </si>
  <si>
    <t>BHMBVRSPMRCCGG-OUTUXVNYSA-N</t>
  </si>
  <si>
    <t xml:space="preserve">Proteins found in all biological replicates (n=3+3) and both species (Methanobrevibacter intestini and M. smithii ALI) were annotated through the archaeome protein catalogue (Chibani et al., 2022) and pfam classification. Categorization followed mostly UNIPROT categories (biological processes) whenever possible. For the sake of visualization, additional grouping was performed as indicated in the last column. </t>
  </si>
  <si>
    <t>Identified protein</t>
  </si>
  <si>
    <t>Final annotation</t>
  </si>
  <si>
    <t>Category according to UNIPROT</t>
  </si>
  <si>
    <t>Final category used in manuscript</t>
  </si>
  <si>
    <t>Amino-acid biosynthesis</t>
  </si>
  <si>
    <t>Imidazoleglycerol-phosphate dehydratase</t>
  </si>
  <si>
    <t>Pyrimidine biosynthesis</t>
  </si>
  <si>
    <t>Ligase</t>
  </si>
  <si>
    <t>One carbon metabolism</t>
  </si>
  <si>
    <t>Cobalamin associated</t>
  </si>
  <si>
    <t>ATP synthesis/ hydrogen ion transport</t>
  </si>
  <si>
    <t>Carbobohydrate metabolism</t>
  </si>
  <si>
    <t>Glycolysis</t>
  </si>
  <si>
    <t>DNA recombination</t>
  </si>
  <si>
    <t>DNA repair</t>
  </si>
  <si>
    <t>DNA replication</t>
  </si>
  <si>
    <t>diverse functions</t>
  </si>
  <si>
    <t>Oxidoreductase</t>
  </si>
  <si>
    <t>Lipid biosynthesis</t>
  </si>
  <si>
    <t>isoprenoid biosynthetic process</t>
  </si>
  <si>
    <t>Putative Glucosyl-3-phosphoglycerate synthase</t>
  </si>
  <si>
    <t>Glycosyltransferase</t>
  </si>
  <si>
    <t>Lipopolysaccharide biosynthesis</t>
  </si>
  <si>
    <t>Methanogenesis</t>
  </si>
  <si>
    <t>Lyase</t>
  </si>
  <si>
    <t>Transferase</t>
  </si>
  <si>
    <t>Pyridine nucleotide biosynthesis</t>
  </si>
  <si>
    <t>Purine biosynthesis</t>
  </si>
  <si>
    <t>dTTP biosynthetic process</t>
  </si>
  <si>
    <t>nucleotide-sugar metabolic process</t>
  </si>
  <si>
    <t>Energy</t>
  </si>
  <si>
    <t>Phenylacetate catabolic process</t>
  </si>
  <si>
    <t>Chaperone</t>
  </si>
  <si>
    <t>Thermosome subunit </t>
  </si>
  <si>
    <t>Protein modification process</t>
  </si>
  <si>
    <t>Protein modification</t>
  </si>
  <si>
    <t>Protein modification process, response to oxidative stress</t>
  </si>
  <si>
    <t>Proteasomal protein catabolic process</t>
  </si>
  <si>
    <t>Hypoxanthine/guanine phosphoribosyltransferase</t>
  </si>
  <si>
    <t>Purine salvage</t>
  </si>
  <si>
    <t>Sodium ion transport</t>
  </si>
  <si>
    <t>Ribonuclease III</t>
  </si>
  <si>
    <t>rRNA  processing</t>
  </si>
  <si>
    <t>no category</t>
  </si>
  <si>
    <t>Putative snoRNA binding domain protein</t>
  </si>
  <si>
    <t>Helicase</t>
  </si>
  <si>
    <t>Spermidine-associated function</t>
  </si>
  <si>
    <t>Ribosomal protein</t>
  </si>
  <si>
    <t>Protein biosynthesis</t>
  </si>
  <si>
    <t>Protein Biosynthesis</t>
  </si>
  <si>
    <t>Ion transport</t>
  </si>
  <si>
    <t>Membrane/ cell wall</t>
  </si>
  <si>
    <t xml:space="preserve">Putative Import protein </t>
  </si>
  <si>
    <t>unknown</t>
  </si>
  <si>
    <t>PRC-barrel domain protein</t>
  </si>
  <si>
    <t>Putative Zinc-ribbon domain-containing protein</t>
  </si>
  <si>
    <t>Thiamine biosynthesis</t>
  </si>
  <si>
    <t>Putative Uroporphyrinogen-III synthase</t>
  </si>
  <si>
    <t>Uroporphyrinogen III biosynthetic process</t>
  </si>
  <si>
    <t>Hydrolase-associated functions</t>
  </si>
  <si>
    <t>Hydrolase activity</t>
  </si>
  <si>
    <t>ion binding</t>
  </si>
  <si>
    <t>iron-sulfur cluster assembly</t>
  </si>
  <si>
    <t>Putative Oxidoreductase</t>
  </si>
  <si>
    <t>4Fe-4S binding domain protein</t>
  </si>
  <si>
    <t>Peroxiredoxin activity</t>
  </si>
  <si>
    <t>RNA catabolic process</t>
  </si>
  <si>
    <t xml:space="preserve">Intensities of all proteins found in all biological replicates of vesicles of M. smithii ALI (Ali) and M. intestini (int), in vesicle preparations (EV) and whole cell lysates (WCL).  </t>
  </si>
  <si>
    <t>M. smithii Ali, EV</t>
  </si>
  <si>
    <t>M. intestini, EV</t>
  </si>
  <si>
    <t>M. smithii Ali, WCL</t>
  </si>
  <si>
    <t>M. intestini, WCL</t>
  </si>
  <si>
    <t>low similarity</t>
  </si>
  <si>
    <t>&gt;ABYW01_160334|ID:93582446| Transglutaminase-like protein [Methanobrevibacter smithii DSM 2375]
MLGSVCAADLNNVSDIENSNLIQDDNQLSYQNLEVSSNGSISDNYSYNFNGEYSGSGVIK
SNYENNNVIGSQQISNNDVISEPQSSVSNTVLSGNDTTLYFKNGTTYDVKLTDITGKALS
NQTVSFLINGKLYNRTTGSDGVASMNINLVVGKYNITASYAGSSLYGSSSVTNLVEVLST
ISANDVVKFYKNGTQYYAKFVDGNGNPLVNAEVRFNINGVFYTRNTNGSGIAKLNIALYP
DKYILTAYHPNGEAKGYNITVLSTINSSDIIKYFRNGTQYYATFYDGMGNPLINETVRFN
INGVIYEKRTNDKGTANLTISLYPGNYILTAYHPNGEAKGYNISVLTTLIDNKDIDMYYR
DGTAFAITVLDGQGKPLANAAVRFNVNGVFYDKITDENGIAKLGIRLYPNNYIITSSYNG
LEVSNRINVSSSNTTIIGKDAYVIMDSINSNYTVTLVDVKGNPIGNKTVYFRYDNKQVTA
TTDKNGNATITISGLKNGDYNITYGFDGVEGYCSSSSSSILHVVNSTTILTGNDLTMVYN
DGSEFKVKLTDLYGKPLANKIITFVINGIAYNRTTDSNGVASINIRLYPGTYLVSYSYSN
KGSLDYNNGSNNVVVAKQTLNIEGKDLVMLPNDGSAFEVTVTDKDKKPVSGIAVLFTVSG
VTYTKYTDQSGVAKLNIHLNVGYYNISYAINDTFCQGSGSNMILVNGTIITAEDININAG
TNGTFSVKLTDAKGNPISGASIKFYYEGITKNAITNAEGIATITVDPLGKGDYPIAYYYY
PTIGGNYSNSGQSYIHVSGTISIANIIDASKVVKSFIESEGKLPDSVLINGESYTLAQFL
YLAAIATININNGDFSDLDSKDAANPDNYNKCGNLGNLADYISVAQSIIDYVNANGKAPG
SVPSNVGTITFDGLVYAFARVVAFYGNNQQLPAYVTIKSIDSESSQFVINRVNVKATESE
LANINTYLQPTANCQVNDPTIVALAQRLTAGLSTPTQKASAILDYVIDNIAYAGYYDTTR
GAKKTLTDKRGNCCDQAHLVIALFRAADLPARYVHGTCTFSSGPIGHVWAQVLIGDTWVV
ADPVSSRNSLGVIKNWNINTFTFKSYYTSLPF*</t>
  </si>
  <si>
    <t>no</t>
  </si>
  <si>
    <t>ALI</t>
  </si>
  <si>
    <t>ABYW01_160334</t>
  </si>
  <si>
    <t>&gt;ABYW01_120155|ID:93581919| Transglutaminase-like protein [Methanobrevibacter smithii DSM 2375]
LKKRVMIFALMILTVFLSVSAVSAMDANTVDSNSTVLTAADDSLSVDESNSNVSFSSSNV
IEENNNNVIGDNNQQKAVNLDAPSIELYYKNGTRFMINLTDENGNGLANQTVSILINGVT
YNKITDENGSTSIGINLYSGLYHVTVSYKGTTEYAPASITSDINVLPTIKGEDIVMIYKD
GTSYHATFLDGRGNPLINATVRFNINGVFYSRVTDDKGVASLGIKLRPDTYILTAYNPND
GYECGNTVKVLPTVVAEDLNKLYLDKNQFYATFLHNDGTPLVNTTVKFNINGVFYNRVTD
NNGVAKLNIKLFPGKYILTAYNPLDGYDVGFAVTVVDSVSTVIKTQHYDFISGEGNVVSI
VLYDQFNHTVSNQTVNLKVGGVTYTSTTDDNGIAKYNIKLTTPGNYTATYTFNKNGGYLA
SSASNTISVNEGKDVIFIPENNVVFKTDLFSVLVKDEDGNLVVNKTVLFNINGINYVRVT
DKNGVASISLRLDPNVYNISYTLNDTGYKKSTGFTMVSVITTNATVIQGNDITVGKDAYQ
QFNVTLTAGGVPLINKTVTISVNGVSYTKITDNNGVASLTIRLDAGTYLVTYSFNGDSKL
APSNGKAYCTVVDRKNSLFVVNGSTVFTQNSTEEFKVLLKNSDGSPIANEKVIFTVNGID
YTSTTDANGIASLSIKLVTVGTYEISYKFAGNNENLGCEGSSSIVITKYINNGNGYWVQG
ANMYNVDLVGLAASGTGNIFLNFYAFTKYGESSVLSWIKQANSHGIKVHIWMQVFYDGGW
LSPLNSDGSINTALFNERIAEAKKYAALPGVAGVHFDYLRYPGTAYKHPGGTAAISEFVK
LATTAICGVNPNCLISAAVMPEKNDAYVYGQDIAVISKYLDIIVPMVYKGNYNSGTSWIS
SITQWFVETSNGAAVWVGLQTYVSDNDITKLPISELSKDAQTAYDAGAKGVMMFRWGLSN
FIDFNKLNTHEITPSYGDSVSINSILAASASLKKYIEDKGVLPKFVTVGNFNYTVPQFLY
LMTKATEGIANGNLKAITAILVNASSKTSGDVINKQLVKSEFVSLAKTLSSYMSANGVAP
GNVSSTLGDIKYESLIYAYARVLSYYQSNSALPNFVFVTNLLDNYSLTVTMKVSAGSTSY
KPNVLYTTVWLNYCPNCGYYGTLLVNPKGTAEGELTCAYCDCDYCGVSGKEKLSSSTRVL
TRLTESIPESSGEVGDNISIDAILAAAKVLKAHIQANNALPDYVIVNDEQYTLSQFLYLM
SKAIGNINDGNLGNITVVGASSPGTPNGDKISTNINKTEYLDVASRVSQYIISNGQAPNY
ASSSAGKISYADLLDAFSRILAYYADNSKTLPNFVLINNTGGSGASALVADKAKELVNGI
NSTRDKADALFKFVRDKISYISYFNTIYGAEGTLIKGYGNCCDQAQLLVAMARSVGLTAR
FATGKCVFTSGLDVGHVWVQFYIDGKWVVADPTSTRNSLGVIKNWNTNSYINKGTYDVLP
Y*</t>
  </si>
  <si>
    <t>28 to 1501</t>
  </si>
  <si>
    <t>5 to 27</t>
  </si>
  <si>
    <t>1 to 4</t>
  </si>
  <si>
    <t>ABYW01_120155</t>
  </si>
  <si>
    <t>&gt;GG143185_v1_120416|ID:70255792| exported protein of unknown function [Methanobrevibacter smithii MbbsGG143185]
MNFKYVIVLFILVLVSSVSFVSATDSSFSEIDNANFKSNQSLYEDLEVQDTNKIENNFDL
KKVNSDFIEDTSNITEEYSINIKNITIGNGTNNTNIFKTVIKGDDISITNSNNLPITIKT
YTTTIYQTEQLNLYLLTSSGRVILNNQPITITLNGVSYTKYFDENGIASININLLARSTP
YSVNCYFSGYGNFLSSSLSFNMKVIQKSVNLYYLTNVVNKGVSDEGFRVKLIDQFKVPVG
NKVVKIKINGVTYSKNSNSRGIANLNINLNPGIYSVDYWYDNEEKGYSSLAKQTVSLTVK
NDGNNLIKTTISRLNYTIQESGEISIKLSDVNGNPISNKNIKLFLDNYNLISSNTNNEGI
AYFNLFGTSFLNTVITFVFEGDSVYRATGVADTYIGIEKSTSNKYSSSDSNGGSNIPLSY
YKTYYNVYDNYTSAYIQKLASTLTASCNDDLEKTMAIHHYVYMINYENYGNHKYGGKESL
LRYAGNCLDKTSAFVTLLRAVNIPVRYVLGDNFPSSTEGHAWAQVCFDNTWVVSEVTNTL
LFGDWEHGASYSNKQYGVIVS*</t>
  </si>
  <si>
    <t>25 to 261</t>
  </si>
  <si>
    <t>5 to 24</t>
  </si>
  <si>
    <t>intestini</t>
  </si>
  <si>
    <t>GG143185_v1_120416</t>
  </si>
  <si>
    <t>&gt;GG143185_v1_60103|ID:70254989| conserved exported protein of unknown function [Methanobrevibacter smithii MbbsGG143185]
MKNLILKKQLIILISVFILIAGISTVSANENTTDLHQSMETYDNNVINTDLEVDDNNIIQ
PNTTDVKSDVSIDIHDFEMYYKNGTKLSGKLLDNNSNPIINQTVSININGMSYNKITDSN
GTFGMNINLDPNVYNFTVAYNGSDIYNPALKNAKVTILSVIESNDLVKYYRNESQYYATF
LDETGNPIANNTAVTFNINGVFYTQYTNENGTAKLNIQLYPKKYIITAIHPKGEKKGYTI
DVLPTIVSKDLVKYYKNESQYYATFLDKQGNPIANNTAVTFNINGVFYTQYTNENGTAKL
NINLNPGNYIITAMHPDGLQAGNNVFVNKTLITYDISQPCNKTGTATFTAEVLDGQGRPL
SNASVTFLIAGKVLTKITDEKGIAFINIKAYPGVYTITTTYNGYSVGKTLEIYNNETGFK
RYNLGSNENGTVYLYKSIGNTSSNVRIAYIIGVHVTENAVHKALFDELTKKSGELNYCYD
IYKINVTPIGKPIDDINRMRGQLLGRDYVVPEAIKNNYSLVVDVHSNQGGAYVITNFAFA
PAQDNVSKAIATKIINDNPGLKEYFPASQTSPPYVTLPIQKSGTPTVLYETYKYEDYNNV
TVPYVDLLIESVDTIFDYISSDNKLKMER*</t>
  </si>
  <si>
    <t>30 to 629</t>
  </si>
  <si>
    <t>12 to 29</t>
  </si>
  <si>
    <t>1 to 11</t>
  </si>
  <si>
    <t>GG143185_v1_60103</t>
  </si>
  <si>
    <t>&gt;GG143185_v1_100021|ID:70255239| conserved protein of unknown function [Methanobrevibacter smithii MbbsGG143185]
MDNEQNNTYDTIQENEISNENNITLEDNYINQSNINEINLMNSKTNTHVLGHDYKLNHKG
LPFIVTLKDIYGNPLSSETIIFTIHGVSYSRVCQEDGSARLNINLEYGTYPITYTYQGNT
FYNPCSGSATISMINYKLQPSLSGLDISKYYGDSNQYVVTLKDNNQNPMKNCNINIKING
ITYTKITNDNGKVFQNINLYSGKYTVSTTYLGNNYYYGSSITNTINVNRKATSLSGNDLT
KYYGNPEPYKVKLVDYKNNVLNNKDVQITIHGVTYTKTTDNKGYATLNINLQEGKYIASS
VYSGDEYYSNSNHVNNVIIIKKSTYLIANNLNKYFDETSKFNVKLTDGNTGIANKNLIFT
INNEEYTKTTDNNGNAFININSNHIGKYKISITFNGDDYYKSSSIIKEINVNKHPTTLYT
NDLKLFIEENKTKCFNITLKDNWNRGLSNQLINININNTNYSLKTDTHGQVSLKIVLKPG
TYKITSKYAGNDYYMPSNKINNIIVDSNIFKYTILIPNYLNVTNFGWLIKAGWLKSEYIA
SGGITGNIKIPVTRLLNIVTNTKEYQYYTGMQKSDGDSGFEDIDFKTTKIIKLDNTGLSN
ITITSNQNNTNITYYGFLNNGTNQFSAIYKQKEQSNMTIPNFEENIIVINGIKKISIGFS
NPCQLDETGVRFGLIKNDMGHNPDVMVRPYNKFNGYNNLQFAETKEHLNYTDNMQKIGNL
PSKESIITAFNFKDYQVLKKEHVSFGKYYDRKNGFEVIQSYAITNQKITNNTIIHYLNQN
RSYPIGGMKASYGTFLTALSTIWLSDFFADLYSQKYNVTWNRNSNIIVMCGVNNNESAYI
HSLNASMSMNINSNNQTNVIGFRFVNSLALSKLENIALSFAGNSSNCSLELLCNSIINNN
FTILKNKDTFSIMSTDGSNSYITINTTTGLVYDILFKDDFCYKGVYSNNLFTCFHDNLTD
NLIKNLKNCVNNIMNVITDFGDFFEAIRKTNTNATFFEIIDMKAGIELSIGTNGLLGCTS
ILEAMGSAVSLMIGYGEFTVQVRNDLKPMDTWQYFSYHPSLIQDRTKTFCFKDNNGYEAF
IEVPVLSDGRLDRDNAIYINSKNGARKMDRNETYSYFKHDKIDAWDYLGYNALR*</t>
  </si>
  <si>
    <t>GG143185_v1_100021</t>
  </si>
  <si>
    <t>&gt;GG143185_v1_120364|ID:70255740| PQQ enzyme repeat protein [Methanobrevibacter smithii MbbsGG143185]
MKFNKQFFLGIMLLILLLGVSSVSANDLNDVNSSDMGLDDSSMGIMEDSAQVNSNVDIPV
ANPSDDVIIVNNWGELKTYCEKTDKNYVLQLKENTNFYPGDGVDESNQIIIRNNVTILGN
NGAYFGDKSSDAFTIYYTPMKTLENSSISLKLINLTFKWMILSQKTSLDSGMFVELAGDC
TGNLLENCTFDNITSLSSHACVYYIKRGYTTVKNCNFTNINTCFGVLSVYDPDAGLNCNT
SHMLVENCYFENNYATTEPGCINNCGQLIVKNSTFYKNSAFWWAGAIHTHSGANTTIYDS
NFTDNVAGWNGGALYTYSYLQIYNTTFTRNNCTTNNGGGAIGACFYGTNPHIYIEDSLFQ
YNVNNCWSLTNESTTGTGRGGAISIMDAGDLDVYNTTFITNSASIGTAICANQAQGYGSP
NVRLVGNKFINHTKSGDLLVIDLSKSVLELSDNYYYNNSLVFSKSKISEEERIGNTTVLN
IQFNLKNSKYYDSDILSKSGYFVYVDDVYLKTVYSESFNLTFNDGKEHKVYVRSVAGATN
SNNLTVNGIPVQYVYVSVNGNDNNNGSKNSPVRTIAKAISLNTNGIYILEGNYNEYGLNI
TNDLKIVGDGKATIGGSNSAIPIFKISNNANVSFNNLKFADVSNGEIINGLDAGEVEITG
CNFYSNNQKDILVNVANLVISDSKFSNNNVFKCIYANYLEMINCEFVNNTANEKRTSDVG
NLIYLDLKDQQGIISGTSFENNSVYQGCIYVKSSNFNQGLDIIDSIFINNTGEGRGGCLA
ADSSSTDNYQIKISSSVFINNYASAGSVAYVMKKCVLTAVNSIFLGNKQKLPSLGDVFST
VGNSASFVLDNNWWGNAAENATAAPRKELNNWLFLNVTSNVDKLNFSENAIITVDLANVI
SSKGEISKYDAGDKLPLDTLNITSINGIATAVSDKFIDGKLQVIFTPTATGEASVTTNLY
GVTSTLKFDVSKAFTNLNIYTKDIKVKEDLVIKVALESSRPTGTVTVKINNKDYTIDLIN
GTGVTTISGLTGGEYEITVKYNGDDNYEEALATSSVKVNKIASSMDIDVDIVDDITTIVV
NLPKDATGKVIFTVDGKTKNANIKNGNAYIVLFDLDDGLHTVHAVYNGDNNYFGCEATQQ
FSKSKLNSTLTVNANDAKVGEDVVISVIVIPAPGSDGSSVNITIGDKSTIVKVDKDTGKA
SLKVSDLAAGNYTVKVVYSGNGLYNGCENTTDIKITGYPVPQWDNDGFDTKNTGKTNYTG
NSNGAAIWNYVVSGSQINGSMAIDNAGNIYVACNDGIYSFSSNGTLRWKFAGSFGMEISS
GIAISRDIIIAPKSGDAIYFINSTTGKKYNSNIWQGSSIFSPVVDENANVYISGEYQYSS
QSYNLVIIPYNMWKSGGTPTMIALGSQPVSAPTLIGNGLVAVNTKDGLKIINVTSKTVIG
SFGGIGIVGRPVIDSNDNIYVFDKDGKVNALTINNKLWTTKIAINGSVLALDDENGVLYT
VGSDGNVYKIDIFNKGETSVFYNFGDKASSIMIDNNGTVYIGSDNGKVSAIDSNAKLLWT
FAADSSAVGPIVMDKNGTVYVYSNKTVYALGVGKVTPAINVTVEDIKVGEEAIINIELPS
DATGSVEVVIGNITQSANIKNGKASVSIGNLSAGQYTATIQYNGDNKYGSAKTTASFNVT
KLESKVDISVDNIEIGKDAVVTVSVTSGATGNVTVVINGKSQVVELKDSKATVTIENLTA
EDYKIEATYNGDAKYLTSSAVYTFNVNKLPSSITVSADDIKVGEDAVIVASVTSGATGNV
TFTVGDKTETVXIKDGKATLTVKDLXSGDYTVSAVYNGDXKYLXSXNSTSFKVSKIXXYD
IKVNVGEVNEGENATVTVILPKDATGNVTLVMNNRPYFAKVXXGX</t>
  </si>
  <si>
    <t>27 to 1904</t>
  </si>
  <si>
    <t>7 to 26</t>
  </si>
  <si>
    <t>1 to 6</t>
  </si>
  <si>
    <t>GG143185_v1_120364</t>
  </si>
  <si>
    <t>&gt;ABYW01_220002|ID:93582981| Big_3_5 domain-containing protein [Methanobrevibacter smithii DSM 2375]
LVLNNLLSLLNYHNLIGGFIIKSIYKSILIACLVMICSIGTVSATDLNDNSTVEVISSVD
DCISVDEVTFTNVEQSQEVASTNAATWDELKTACQSSGDKVITLTGQSYNANSQIVFGNS
ATIIGSSDTYITTNNPNLIPFFNSNSNLNITFLNVNFKDSNCNIFIQSAGNNELNNCIFS
NITTGAGKTSVVYNTQGLMNLDNCTFTNCHTQYGTITNYGSNVRMNVDNCNFVNNNASVE
PGAINNCGILNVTNSMFVGNNATWWAGAIHTHSNAQTRISGSKFIKNHAGWNGGALFTYS
KLEVYNSTFDENICDTTTGGGAIGSYNFGSSYNITIENCSFKNNKNTAVDGNGGAITALN
GGYLNVHGSNFTNNSAGNGLAICAFNANYPNATGGVPFLQVYNNTFNNHWSNITENTVQI
SAGNYTFENNTFINCNQTIRGVNNTFINCTPEDSNLLKSLNIQSIRLNQPIVANPENNIT
GPQWAMAGYDAQNSGQSPYNGINTLKVLWSKSLALISSPIIDEEGNIYVVNGNTISSFYN
NGTSRWNFGAWMLAGIALYNDYIIAPEPGNKLTIVNKTTGKEVSSNIWQLSSAFTPIVDS
EGNIYVSHEYPYNGPGSVSGSHWVGVASYNNDTTSPSYGYAFSASLIKLSKNPSYGKPGT
LSAPVLDKLGNVWVNTIEGIIGANIESGSNIFKISNAGTSGRPVVGDNNVVYCFGNNNVI
FALNAGGIIWNTTVPDGIGKVLAIDNENNVLYTVNAKGMVYKIDSLTGNISEFYNIEATV
SSAIMIGANGTLYLGDDKGTFWIIGSDGKLLDSCNFGSAIVGMPAMDKTGNIYIGTKNTF
YVLTSKMESNISVDVQNINVGDNATIIATLPANATGNVTFTVNNKEYIVAIENGSAKLNV
ENLLSGTYDVLVRFMGDNNYLPSENNASFIVSKVPTNMNIAVDNINVGEDAVINITLPNE
ISNELVSVTIDGKSYTVLINNGKGSLILSNLVANSYPITAKYDGNYKYTEGENTTTLTVA
KMSSAVNVTANNIKFGEEAVINIAVPNVSLGVATVVVNGKSYNVAIVDEKGVLNIYNLAA
GDYNVDVTYLGDNKYLSSTNAANFTVSKVSDYNMTVDIADIVKGENATITVTIPEDGTGS
VIVTINGTNYKGTVIKGIAKVIIPDLDEGTYKVVTFYTGDNKYDSMIVNGTITVNKNTIT
TLIMNDVVKYFRGSQKLTAKLVDAIGNPIVNATVYFTINGRVYAKITDENGMASMGIGLV
PNEYKVSAVFNGTKDHDKSTANATVTVKSTILGNDTTLYFLNGTKYVAKFLDSDGKALTN
TTVKFNINGVFYTRX</t>
  </si>
  <si>
    <t>ABYW01_220002</t>
  </si>
  <si>
    <t>&gt;GG143185_v1_120117|ID:70255493| Polymorphic outer membrane protein repeat (3 repeats) [Methanobrevibacter smithii MbbsGG143185]
MVSAIEFEEGDNSTTYQLSSIDSSPEIAAGDTDSSLESPTSGTVYVSKTGSDSNDGSTKD
KALASLPYALNVVPNGGNIIMLDGAYSYSSISIPSSKIVTIEGEGNVNLTGLSSYSTFIT
NEGELTLKNINIVNCKGDMIDSAAFNNKNKLNVINSTFINNKLVFYNNGDLLIDNSSFFN
SLGCVVNADEDSRTTTVTNSKFINGKYGNSILSFSRNKFPTLIENCTFENFYSTANTGGI
IGVSTIGADFRINNCSFINNTLDAKGMFTPTSDKYGVVIRVGITTDVLFNITNCVFANNK
GINGAIGVIQQVNSYINVTHSVFVNNTDYYGNTIVNGGSRGTSLYDYNWWGSDNPDFTTL
VKDTKNPVNKWAILDMDYTPSTNIKPGNTITVAAGLTKYTDVDGNIHILNDKLPDYGNVT
FEFQDGTKKVVPIKNGLAKIDYVVKSGENIVWATLNNQKTNITIVTKDLDTIYVSPDGDD
SNEGSKLSPVKTIAKAIELANTGKIVLLQGNYVENNVIVNKNVNITGEGNVVVDGNASGV
VFTINSGNTVYLKNLNVKNAVNAKDGGAIYNNGANLYLDSVNLYENIAGNGGAIYNTNKG
TIVITNSKLHHNNNTAKSGWNKGGSAIYNTASSKVTIENCEIYSNNALSDGTIQSYNSDL
IIKNSKFFNNTAKWGGAFYGENANIIVDNCNFYNNTANNAVIYARTSTVNITNSFIRFNK
AINYPSAIQNYGSKITIDNTTIANNTGTKAAVINQDLSSVSTSLIIINSRIYNNTNGAVY
NDKSSSDNSNITLDINNCAIFNNGDNSVIQHGTKSSGIYITANTNWWGSNKNPADIAGDG
VNIDNWIILQVTYDDRGIPVLYDQFDIEANLNYYVTKDGKNGTVLNNHIFDGLVVNFDTT
TGYLTKNKAIISNGMAVSKYSVLTQTANIIVVKFDNQTITIDLNANYYNGTTYVSTDGKD
TNDGSIDSPVASLEKALSINKNGNIIILNGTYIVRNVKIDGNYNIAGEGSVTLSGADVER
VLYILEGKVIIKNINFTNGRTLSESGALIGNAGDLTLINTTLSNSKSSKNGGAIYNAGNL
TVINATIANNKATIGGAIFIDKFNDYNYNIKFQNVVFKDNEASGENNHAGGAIYAQAVGG
QILIDNCSFISNSVSKNFAGGAIHALQLIDGIKITNSKFINNTANSPENYGGGAICFIGG
NTERMGKLDISDSVFEDNKDNVAGAIYIRGSTLDISYSALINNGNTAIYKGVSSYVITKI
TADNNWWGTNNNPSAFVNGEIVSKWIVMTFTNDTPLTQGNKVLLIVALDTLNDGSKLDKA
LEFARPVTIVTPTETFSNQYNVEYTIPEKVTIISATIDSQSVYLYSAKTNTTVNINDTTV
NLGRNINLTAVIKDTIGNNIPMGAVEFYINDKLVGSADVKNGVATLVLSNNYAEGSYNIV
AKYGDVNGVYNQSMDKAVLKVISTSLIVTNSTFFNFFDNDGMLKESIDANELIFSGLFSG
LGVNTITIDRAIKLKGTNSTTLDNIFLELIGNGISVDNFTININKQNYGIYITNVDKVIV
KNSLINFNDVGTSDAMAIYANGVSNLQLVNNTIIYSGQSKGKTLNHPVHIDDCKGAVIEN
NTINAKMPSLAIDYDKITYAAITYSAAVFIDNSDNVKVINNRVTNAYTTFGGMFDTIEGI
LIRASKNPVVKSNIIDVTGHNYTYALKFVSVMDSDYNVVGCLNINVADNIITSKCDYYYA
NAIEVDGPITGKLFNNSVSVEALDVVYGIYSQAINGAVNVDYINNTILANAHTAYTMELM
GNDEKVTGNTIISKGNITMGIMSSSKNLKVFNNTIKSLGSGIGPITGGDVLGGANTGIII
TGDKNSVKYSKLEAYNNTIIANGDYTVMIDKRNTQVNTVTGNYLVSGKFLGDKSVNASQS
NKVYNNTPDAFPTVIVVKDDELFINENYTISLTDIHGKELSGMNIIIKCGDKVWKEVTDE
FGNVSIPIASLGVGTHLIEVVFEGSGYYAPSKTLNNLTVNKFPSVINLTSEDVYVGSDVT
IKAEVTDGVTGEIIFIVNNKEYPVLIKDNKAILSIANLSSGTYDVIAKYAGNDLYGSASA
NTTFKINKYSSDIKADTNVSGNDLSVSIVLPEDATGNVIVSVDGKKESVAVNNGSAKVVI
NNLTSGNHSVEINYSGDDKYASATLIRNITVIPVEFKLSINELIKFQGGTDKLIATLIDG
QGNPIINASIVFTVNGVNYTKYTNKSGVASMGINLKAGVYNASATYNSTTVSSTVTIKST
VIGHDIVKMFRNATQYSALFLDGNGKALVNATVKFNINGVFYTKSTNDEGIATLNIQLLP
KEYIITNYNLVTGEENSNKVTVKSLLVDNSDLVKYYLNESSYTLKVIGKDGKVAAGQEVT
FNINGVFYHRVSDDNGIVSLGIKLRPGTYIVTAEYEGCWVSNNITVLPTLITKDLDMKYL
DGSNFTAQTLDGQGKALAKQNISFNVNGVFYHKTTDENGIANLNIRLNPGKYIITSIWNE
YQVGNNITIA*</t>
  </si>
  <si>
    <t>GG143185_v1_120117</t>
  </si>
  <si>
    <t>&gt;ABYW01_150023|ID:93582077| Polymorphic outer membrane protein repeat (3 repeats) [Methanobrevibacter smithii DSM 2375]
MVSAIEVEESDNSTTYQLSSIDSSQEIAAGDTDSSLESPTSGTVYVSKTGSDSNDGSTKD
KALASLTHALNVVPNSGNIIMLDGAYSYSSISIPSSKIVTIEGEGNVNLTGLSAYSTFIT
NEGELTLKNINIVNCKGDMIDSAAFNNKNKLNVINSTFINNKLVFYNNGDLLIDNSSFFN
SLGCVVNADEDSRTTTITNSKFINGKYGNSILSFSRNKFHTLIENCTFENFYSTANTGGI
IGASNIGADFRINNCRFINNTLDAKGMFTPTSDKYGVVIRVGMTTDIFFNITNCVFANNK
GINGAIGIIQQVNSYINVTHSIFTNNSDYYGNTIVNGGSRGTSLYDYNWWGSDNPDFTTL
VKDTKNPVNKWVILDMDYTPSTNINPGSTITVAVGLNKYKDNKGNIYILNDKLPDYGNVT
FEFQNGTKQAAPVEKGLAKIDYVVKDGENIVCATLDNQKANITIVTKDLDTVYVSADGDD
SNEGSKLSPVKTIAKAIELAVAGKIVILQGNYIENNILINKDLNITCEGNVVIDGNASGV
VFTINSGNTVYLKNLNIKNAVNTKEGGAIYNNGANLYLDSLNLYENTAASGGAIYNTNKG
YVVITNSKLHNNNNTVKSGWNKGGSAIYNTASSKVTVDNCEIYSNYALADGTIQSYNSDL
TIKNSKFFNNTAKWGGAFFGENANIIVDNCNFYNNTANNAVVYARTSNVNITNSIIGFNK
ATYYPSAIQNYGSEITVDNTTIVNNTGTKAAIINQDLSSAGASLIITNSRIYNNTNGAVY
NDKSSSATSNITLNINNCAIFNNGNNTVIQHGTRSNGIYVTANTNWWGSNKNPNDIAGDG
VDIDNWIILQATYDDRGIPVLYDQFDIEANLNCYITKDGKNGSISDNHVFDGLAVSFNTE
TGYLTKTDAIISNGVTISKYSVLTQTANVIIVKFDNETITLDLNANYYNGTTYVSTDGKD
TNDGSKESPVASIEKALSINKNGNIIILNGTYVVMNVKIDGNYNITGKGSVTLTGADVNR
VFYILEGKVTIKNINFSNGRTLSESGALIGNAGDLTLINTTLSNSKSSRNGGAIYNVGNL
TVINATIANNKATIGGAIFIDKFSTSECNIKFQNVVFKDNEASGYNDHAGGAIYAQAVGG
QIVIDNCSFISNSVSKNFAGGAIYALQLIDGIKITNSRFVNNSANSPEDYGGGAICFIGG
NTERMGKLDISDSVFENNKDDVAGAIYIRGSTLDISYSALVNNGDIAIYKGISNYVTARI
TADNNWWGTNDDPSAFVNGEIVSKWIVMTFTNDTPLAQGNNVLLTVALDTLNDWSKLDKI
LVFARPVTIITPTETFNNQYNVEYTIPEKVTVILATVDNQSIYLYSDKTDTTLGINDTTV
NLGRDINLTALIKDTIGNNIPMGSVEFYINDKLVGSSDVKNGIATLVLSNNYAEGSYNII
AKYMDVNGVYNQSMGKAVLKVVSTSLIVTNSTFFDFFDNNGMLKESIDANELIFSGSFSG
LGVNAITIDRAVNLKGTNSAALNDIYLELIGNGISVDNFTININKQDYGIYVANAADVVV
KNSLVNFNDAGTSDAIAVYANGAGNLQLINNTVTYSGQSKGKTLNHPVHIDDCRGAIIEN
NTINAKMPSLAIDYDKITYAAITYSAAVFIDNSDDVKVLNNRVTNSYTSFSGMFDTIEGI
LIRASKNPVVKSNMINVTGHNYTYALKFVSMMDSDYNVVGCLNINVADNIINSKCDYYYA
NAVEVDGPVTGKLLNNSVSVEAADVVYGIYSQAIYGAVNVDYINNTILANAHTAYAMELM
GNDEKVAGNTITSKGNITMGIISSSKNLKVFNNTINSLGSGIGTITGGDALGGANTGILI
TGDKNSVKYSKLEAYNNTIIAKGDYTVMIDKRNIQVNTVTDNYLVSGKLLGDSSVNASKS
NNVYNNGPDAYPTVIVVKDKELFINESYTISLTDIHGNVLAGMDIIIKLGDKVWNKVSDE
FGNVSISASDLGAGIHLIEVIFEGNGYYAPSKALNNLTVNKFPAIITLTSEDVYVGSNVT
IKAEITDGPIGEIIFVINSKEYPVLIKDNCAILSVADLAGGTYDVMAKYGGDDLYCSASA
NATFRVNKYFPDIEVDMNVGGNDLSVYVVLPKDATGTVIVSVDGKKEIAVVSNGHAEVVI
NNLTCGNHSVEITYSGDDKYDSNTLIKNITVIPVEFKLNVNEVIKFKGGKDKLIATLIDG
QGNPIVNASIVFAVNGVNYTKYTNESGMASMNINLNPGVYRVSAAYNGTAVNSTVTVMST
AVGCDIVKMFRNATQYSALFLDSNGNPLANAAVKFNINGVFYTKITNSEGIATLNIKLLP
AEYIITNYNLVTGEENSNKVTVKSLLVDNSELVKYYLNESKYTLKVIGKDGKVAAGQEVS
FNINGVFYHRVSDENGIVSLGIKLRPGDYIVTAEYEGCRVSNNVKVLPTLVTKDLVMKYM
DGSSFTAQTLDGQGNPLDNQKISFNVNGVFYHRTTDENGMASLNIRLNPGKYIITSIWNE
YQIGNNITIA*</t>
  </si>
  <si>
    <t>ABYW01_150023</t>
  </si>
  <si>
    <t>&gt;ABYW01_180223|ID:93582774| Polymorphic outer membrane protein repeat (3 repeats) [Methanobrevibacter smithii DSM 2375]
MKLNKMMLVSMLLLAILTLGAVSAQEDSSADVLAVDSASSHVLGDGISYDKTIYVNTTGD
DSNTGSQNSPYATINKGISSVNASDNAVIYLSKGTFTGDNNTDLSISLAHEKYGGSLTII
GQGNDKTFIDGESVSSFLKSVSGDTALTLINISFINGKASTGSMINCGGNLTVDNCVFEN
NYATGSQGAIVSKGMDLKVTNSVFKNNKASNQGPDICFNNNKGNVYIDNSSFYNATNTGY
SCGASVYISNSKNAKITGNTFKDIVGNYNDAALQISSGNGQIMNNVFINCTNSNTDTGNW
AQYGVIYLAGNNILKQNKFINSSSKMGLIYNNGFMNAVITFNDVFTDKTTFTLSATITDD
MGNTIASARTIKFNVDGMKVGESGSNKGVATLSVSQLFDNGKHEINGNYNGENNTFNPAT
LTVDIDRTPVEFWVSTSGNDTTGDGSKNNPFNTINHAITAALDKSINITIHIMDGTYLGT
GNVNLKYSRIAVLNLIGENYGKTIIDGQDNDYFFYFDKGLDVAITNLTFTNGKAGNINWN
RGIIYGSSLTMNDCIIKNSTSNSNLLYDIDTQNSKLVFNNLTYINNKGNMWLGYATINNS
YFADNVGAALGGVIRGTNNLTVINSKFINNTNPKNSNAEGGAVYAQNIISINNIYDSNYA
GTKGGAVYVSGGAKATFINDTFINNRAAGDGGAVYAYISSSSFVPVATFENVKFINNSGA
NGGAATVSGATFNNVTFKDNTANTMGGAIYLFSVTNGKTSNIPDLTISDDSLFENNNAPE
GKDIYISTPVANNGVANVTGLTITFNDLNVAELAGKLTAQITHPSGAVISGNTVTFFIDG
NYAGIADVVNGIATYNYVGFEDGKYSLSGTYDANGKNYIYKNGTITVKINNILDNITVYV
SDAKGNDSTADGSLAKPFKTIKNALEYAQSKSRAVTVYVLEGTYTGNLNANLDIQVNTDI
SIVGDGENKTIIFNPAAKYFITALQGKGSLKIANMTIDRVGKDTQSALYIEKNVHVMIDT
VEFINGKGNYGGAINSAGILTIKNSYFFNNGHADPVKRQNAYAGGAIYNDGYLTIDNTTF
VANHATRASTIANQGNLYMNNSQIIDSISASSLNMDYRVIASFNVGQIGNITLENTKISV
TGKTPLELVNSSNIYQGDRSVTCLGFGSSEKIVFNNVTVDGNGSSTMGSYVFGGFNSWNT
VGGGRSQTPKDIYVYNSTFSNLLSVNIFYEKINSTRIFDGCIFDNVEYLVEVTSSTINDA
IIIKNSVIYGDAKVGKVNGVNITLNLDNNWWGSNNATYYNAVIRLSSGYNSAITELSKEI
ATPDNYLVLTLDVTNKPGLLQDAVLTFKVFNGTNLTDYVGSLPVRDFNMSAANATLSVVN
GTINNSIVNGFEAKEGNYTISATVDGQTVIYNGTASLGKGIINVTDSSLDYGEVVMVNAT
LVDTNGNGIANINMTLKVNGKTYYMVTDENGAVSFVIDPLDSGIYTLEFIVPASKVLSSV
SNSSTLTINKAKDFIKADIDAGVAGEDVVIVVNGPKDLKENITVTVDKTNYNVVLVNGSA
SLTLKDLTAGNYDVTVSYPGDNNYYNQVIKTNFTVDINKKVNLNISDIVMIYKDGTRMIA
VLTDYLGNPIANATLYFTINGKTYVKTTDDKGTASMGLNLVSKVYDATISYNGSDKYDAV
SKNITVTINPTIISEDLVKMYQNATRFYAKFTDSTGKALANSEVRFNIHGVFYTKTTNKD
GVADLGIMLRPGTYILTAYNPVTGEEKGFNITVKSLIVQNDLTKYYLNASRFQATIYNKD
GSLAVNKQVTFNINGVFYTKTTDENGVASLGIALRPGSYIITTIFDGLAMGNNVVVIPTL
VTKDLNMKYLDGSDFTAQTLDGQGKPLSNQNVSFNVNGVFYHKVTDENGIASLKIRLMSG
EYIITSYWNDFQTGNTIKISP*</t>
  </si>
  <si>
    <t>ABYW01_180223</t>
  </si>
  <si>
    <t>&gt;GG143185_v1_120442|ID:70255818| protein of unknown function [Methanobrevibacter smithii MbbsGG143185]
MVSASDVSDTDACVDESEVSVYTSNVDVTSSSDSVTLVDNWADLKSNCENENGSQNIKLN
NNLAPESQILINHNVVITGSTGTYIGGSDESNIATYSYVPFYTTASNVNITLKNLKFQNC
GGNILMQFNGNGNYILDNCSFYNVNATNSHQSVVYLNLGEGIIENCNFTKCTTSFGTVTN
HNAASTTNVHMVVRNCNFEDNYATTEPGAINNCGQLEVYNSNFTRNGAYWWAGAIHTHYR
ANTTIVGSIFKDNVAGWNGGALYTYSTLSIFNSTFIGNNCTTNNGGGAIGAYNYGSNFDI
LIDNCYFVDNNNTCKDNGRGGAISTLGAGKLQIYNTDFTNNDAAIGRTIAVYGSSSTTFI
YHNGKIVDPKGENGTIAINGDVNVSVTNVTVSYVNETGNETNDTNGSTGGNSSVVVPPDY
ADKNTPTWNATLSDNLAGTPVIGADGNIYVPNGQYVYCYYSNGTLKWNFTTQWGYFHELA
IYNNNNNNLLFAPASGDTLYILNINDGTLVANFTNNYQASSYFAPVGDNETIYISSEYGY
GDDENLWIAMVKFGDTASVKNTYYYAGSICQIDNVPYGTQALLSAPVLDGQGNIWVNTIY
GLMCVNLSNGQTIVSNITGVIGTPIVGSNGVIYYLGNNSKVYARNATGELWNVNINGTSG
TTLIIDSTNSTLYTVSAEGYIYKIDIGTHKAQLWYNESINPVSSAIVWANNVLYVGDDQG
IVWAINDENHVIWAFNASSAIVGGFAIKNDTIYAGNSNGTFYALPIANTFQSLDVQSLLK
NNIIMGSVLSVSNKPVLGSITYKNIYVSPNGTGDGSSIDNPIALKNVTEISSNTIVHFAD
GFYTLNEAKISKIVITSQNNIVFQADNPGKAHIKFPCEFYGKSSNLTIKGLVFTAPDDYY
RGHVVYTKLVSNILIDSCIFENSKRTGFVSCDGLAYNITINNCTFKNFVNPKNTGLVTPC
FVMGSNVSVINCNFQNISLYDRGGTLLYLKGLGVIENCTFINNSIRIYNKGATDRGAIVK
MFPVYEFPGESYLTNSVFQNNSCRHDVLFETKGYLKNNTFDKGIANFDYGVRLFSATTTV
VLDNKTVDCVVGDTVRINATLKLLSPITNITSYQFYFLINNEKCFPSDWGVGVYYYDYKV
TKADLITISAVCETVPYTLIYTGALHARLASNISLENVSSIKYGDNVTLVANLPSEVTGN
VTFTINGENYTAGVKDGVSRVTINNLGAGSYNVSAKYLGDLTYSTSVSNTVSFNVSKVNS
TMNINVKDINFGEIAIITVNLPVSSTGNVTFIINNKNYTASVKDGVAKLELGNLTSGTYN
IIAKYDGDNNYNPCENTASFKVNKLESSLKITVSDVKIGEDVIITVNAPKDATGSITFDV
NGKIETVSLKNGVATLTLPKVKSGEYNISVTYAGDDNYLASSNSTSFKVNKLESNLVIDI
GEVKLGEDVIINVKTQKDATGTVTITINNIKEVINLVNGSATYTLSKVTAGVYNISAIYS
GDDKYLASSNNTSFAVNKFNSTVLVNVSNIRVGDEEIITIVVPNDATGVVEIIVNGKKET
LNLTGGVASLVLDDLVAGNYNVTVNYSGDDKYLASSNSTSFVVSKIDDYQIIVATPGIIA
GENGIIYVSLPDGATGTITVKINNKTYVVNVTGDVTEIAIDPLEEGVVMITTTYSGDNKY
ASKVENGNITVVHNPKVNLDIENITMIYHDGTRLIAKLTDFRGKPIVNATLYFTINGQTY
NKTTDANGTASMGLNLVSNIYEATVSYKGSDKFDAVSKNITVTINPTIVADNLVKMYQNA
TRFYAKFTDSTGKALANTLVKFNIHGVFYNKTTDKDGVADLGIMLRPGSYILTAYNPVTG
EEKGFNITVKSLIMQNDLTKYYLNASKFQATVYNKDGSLAVNKEVTFNINGVFYHKKTDE
NGVASLGIALRPGNYTITTMYDGLDIGNKVTVLPTLVTKDLSMKYLDGSNFTALTLDGQG
KPLANQNVSFNVNGVFYHKVTNKDGIASLGIRLMAGEYIITSYWNDFQTGNTIKISP*</t>
  </si>
  <si>
    <t>GG143185_v1_120442</t>
  </si>
  <si>
    <t>&gt;GG143185_v1_40076|ID:70254740| Adhesin-like protein [Methanobrevibacter smithii MbbsGG143185]
MDKKILLICLIAIVAFSISCVSAADSNEIAMNSSDAVGISEDVSVDDVVFANQISSEDSQ
VVGDSPSGEVWVATTGSDDNDGSQASPVASVSKAVDLAQSGSTIHIKEGTYNQGKISLNK
TLSFVGEGNVILSSNGANVFECLENDCTLEFTNLVFTGVSSASGSSCGLRVGGNGNLKVI
NCTFTDISAKFGAMQLYTTGVADIINSTIKDVTCGVTRGSIVYNSGTGKYNFDNISIINP
KLSDSVTGAAVHLRTVFYLDNKEATVTLTNSRITGASGPMMSLIENKGTLTISNTVISNN
VIGKTESGINGQYLLYLGNSKFVTALNMTNCIIENNTFGNADTSALAYIFKNSIVNLTYS
SIMNNGFSKNLNIASGVTPTVNLDYNWWGTNTYTGDNVNKWAVMSTPETTINAESGKAID
VSVNFNHYTDASGSIQDLAQSISGINVDFSAVSGTLSKNNVASVDGIATVTYTTTTNDKI
TAKSGSQSLTIDVVAKQAAADIWVATTGSDDNDGSQANPVATIAKAIELAGDGYTIHIAD
GNYVNDKTLSISKSLTLEGSANTVIDGNASRIMNVTADATVVLTNLSFTNGNDALVGAIS
NEGKLTISNSNFYSNKVTGNSGTIITNKNKLNINNSKFYQNSASRGVVNNQNDAVLVIDN
SEFYNNDMTSFSNSYGIVYTTSSNATISNTVFRNNAAKWGGAIYATKSSGATIGIVNIIN
STFESNSANTGQGGALFVSGGECIVKESMFINNKANPGKFSGGQGGAIYTSLNGNVSVTD
SVFKNNQAKLGAALYLNGGSNSTISYSVLLNNVAEGDYAISNAESASGVATVNYNWWGTN
SPKNLVPSTVTLNNWVIMSADPTTVTDAEIGDVKTISVNFNKYSSFGAIKDLSKPLPAID
VEFSAVNGTLTSNLVSTVDGVAAVSYTVNGNDQITAKSGSQTLTIEVVAKLPVTDVWVSS
TGSDDNDGSQDNPVATIAKAIELVAEGYTIHVGEGTYIANSLTIAKSFAMIGSGKVIIDG
NASKIMNINENTIVNFTNVAFTNALNNYGGVMQSKGTVNLNNVSIYKNTQKSGSTPTVSS
IYNTGVMTIINSNIYENDGYGLIFNSGNLDIINTTISSNNVAKGTTYAFLYADGGVVNVI
NSTISDNTARLAGIWLNKGTLNVNNATFENNVVTVGNGGAIHIESDSSTATIKDSKFIGN
KANKDGGAIYNKGTLNIETSIFDANAASNGNTGYHGDDIYNSGILTLHYSALLGKGTNKL
IYNEGREPSANAQYNWWGTNSNPSTLVGAGLDYDDEPCDDVDVSNWVVMSVDPASIENAN
IGDEKTLTVNFNHYNANGVIKELTKAIPSVAVSFEAVNGTLAGNIISTVDGVASVTYTVN
GNDQITVTSGSQSVNIDVTVKQIVTDVWVSASGSNANDGSQANPVATIAKAVELVKPGYT
IHVMDGTYTVSDLAINFNVAIIGENEVTFTGDTKTMFTVANGIAFNLTNLNITGINRGTS
NYGVIYNKGGSVYLNKINAYSNTANQGAVVYSDKGSVNIVDSEFRANSGTVGVIYANAAN
VVMNNSKIYDSTFSGNGVIYGSGSSVIDLSNVDISNNKMTGNALIGLAGTELTISDSYVH
NNTLSSGAIFYGASSDNVINIRYSIFGDNTVNKGFAYCLLGTFKADISDSIIISNEGTTF
DALIGTISGTIDNNWWGTNSPKTGKLTPSKWVVLTATSNFTESLKAGEVIGITAGLNTLR
DAAGNNYTLGDTDIFDGWNVEINGEKATVKDGKATVLYTLTSGENVIPVKADSETLTLTY
NVGSSTTNIVTNDTFFNFFDNAGTLLESITFDTLIFKGEFLDLGVNVVYVPRAITINGDN
AVLRNIAIMCEQGTVLNNLTLNATNYVADTDGALIYAIGSDVTVNNITIDYNATDGSKNA
IAVYASGADNFKLVNSTIIFTGNNVNGKVFAQGIKIAKSNNAVVDSNIITTSCPLVDVDY
SHWGSIDTDLVFAIGVEKSENVKIINNVVDNSAWTKGNGANFPTFDAFIAHTANNLLIKN
NTISHTDLITPKGTSSYIYALDFYESNNVTVEDNRVLLNTTGGKEGAGAAYAVQVTGPYN
NFVVRGNNLTTVSNGPNLAVYSQNYYGTTEITVENNWINVTGFAGPADFALVSGMEFQDT
VAKAYNNTIYVQNVNEYNDNNNIAGITYVQSTSGSHKFDIQNNTIYSEGKYAVLIKSAEN
SQIIGNTLYAHELKGDDAAIFKSGTNNIIKDNKPMTFVSDIIIDVNNVWIGKEAVIGVTL
NSTATGSVNITVGGKTYTVSLTDGKATLKVSDLVAGVNTVVVNYYGDDNFKYSTNSTTFK
VLDGVVTNETFFDYFINGTLADYVPEGATLDFRGKFYSHDDVKFDLAINKPINMISSTKD
AFIDLNTTAGSLLGENPGSCFTINNGGSGSNVSGIIFHNTQVWIYDAHNVVLNNISVIVE
NKRVGSGVGTTAIRHGSTNVTIKNSYIYTSNNGGSSSIVLTHVQNCTVENNTIVGEGNVG
NLLYLNTFNDADCDLSNDYNKIINNKITGPSPAAGICYGIGINGNNNLIVGNVINYAGNG
IVPAWGATPNNNTYCDNVLIGGASMSVAASSIAYNNTVSGTLTIGSGSVAYNNTAKAISV
SSNSVVSNSSATAALTVQAGAKVANVTAASLSVNGKNAVIENVSISGVGTIKSSATNTTL
INSTFGGMLTVQSNDNTIKYNNIVLATGNATILVTGGNNVITDNYLVAGDKIGDNAVNST
VDTNIIKDNLPNGLINVTITAKDVFEGSDVIIDVVVRTVSDLTEKFTLKINNNEYDLVFS
DSKASVVISNLTAGKYDITVTYSNSSYALNNATSSVNVYGNVVTNETFFVYFDEDGLLRE
EVPFDELVFKGEFSNLVNLISIEKPLKITSDNAVLRNIAFAVLSDNVVLNGLTLISNVSC
ADNGGTLILVAGNNVNITDMNISYIIKESVDAVAINANGVSNLNVVNSNIFFEACPKDDT
LTACAINMEGVSNSFIDGNNITAVLPYLFASNYDYTYFMMGVNTVNPIRMRECTNVTFSK
NNVNTTANDGSASFPTLQCMFIVGSKDCVIDGNNFSMIDTVIPAGTSNYLYGINIGYNKN
LMISNNDFKMSTAGGKDAAGTAYAIQGVECEVSMIGNNITSVSNGPNLGIYFASMTGGTS
ELYIANNLINVTGLASASGSWALVSGIEVQNGNAKIYNNTIYTYNVGAYNPGNYMYGISY
AQYMYGDRSFDVRNNTVYVDGHYAVSFLNANNCNVTDNFLITRDLAGDAAVEIKAGKNNV
VENNYPRSSDLIFNITSEEPGKILINVTIDKKATGNMTIKVNGEEYTVTIVDGSASLTLD
NLDNGTYFIETAYGGNTFITESSNSTFFNLGLIESSIVLNVSDIKVGQDAIITANITDGA
TGTVTFFVNGNSYLVFIENGTATLKVSDLTPGDYSVFAQYNGDKQYTISSNSTVFNVAKL
SSKVAINVNNIKVGQDATIRLTLPNVNSGVVSVIVNGKTYNVNIVNTKGTLTVSNLANGT
YTVIAKFEGNDMYAASEANTTFSVSKIASTTTVSVSDINATQDAVINIAVPGIASGVVSV
TVGDAIYSVAVVDGKGSLTVSGLASGSYDVVAKFAETDMYLASMANATFSVSKLASTTAV
SVDDIKVGENAVIGIAVPNVDLGVVTVTVGGKSYTVAXVXGKXXLTVXNLAAGSYDVVAK
FNGNDKYLASQANATFAVSKLIISSMDVDVKDIKVGDDAVIGIAVPNVDLGVVTVTVGGK
XYTVAVVDGKGSLTVSGLASGSYDVVAKFAETDMYLASMANATFSVSKLASTTAVSVDDI
KVGDDAVIGIAVPEITSGVATVTVGNAIYNVAIVDGKGTLTVYNLAAGSYDVVAKFNGND
KYLASQANATFAVSKLVISNMDITVKNIKVGDDAVISVALPEDATGNVIVNINGKNYTAI
VKYGVASVTISNLANGTYSVSVFYNGDDTYMPMENSTKFTVSKVSDYNMTVDIADIIKGE
NATITVTVPKDGTGSVVVTINGTDYKGSVTNGTAKVIIPGLDEGTYKVVTFYTGDAKYDS
MIVNGTITVNKNTKTTLTMDDVVKYFKGAQNLTAKLVDAFENPIANATVYFTVNGKVYAK
TTDKNGTASMGIGLVPNEYKVNAVFNGTKDYDKATANATVTVKNTVFGNDTTLYFCNGTK
YVAKFLDSNGKALANTTVKFNINGVFYTRVTDENGTAGLGIRLDPKSYVITAYNPATGEE
RANNITVLPRLTAQDLSMKYLDGSTFNATLVDGQGKALAGANITFNVNGVFYHKTTNANG
VASLNIRLMAGEYIITSMYDNCWASNKITISA*</t>
  </si>
  <si>
    <t>25 to 4352</t>
  </si>
  <si>
    <t>GG143185_v1_40076</t>
  </si>
  <si>
    <t>&gt;GG143185_v1_30001|ID:70254412| exported protein of unknown function [Methanobrevibacter smithii MbbsGG143185]
MYTLLNWMVKMKFKDKKVLFCLMLFFLIIISISNVSANNLNDVNIDNFTSISYDSIDAIE
YDVESDGNQIFDNSLNHEELLEIGDDDVIITSDNFGSYFNDGIYNGTEDTIYFEGNFSEN
TNLVFNNPINIIGLNGNNFYDMPFKINGNNSNMTNINLVLSNSDISHNYAGIYVSSGNVK
LDNLKINFTVPLNTEGYGIFVDNANNFKLLNSNIQFIGNNKIGLIYNYGLKIKNSHYAFI
YNNIINASLPLRAVDFSKPFPSTDTDLVLSIGVQSSNYLNFIRNNVYAIVNDAGSDFYPT
LDCFMMVDSNNSFIDYNNFTEIDTFTPSGSVDYLYVIDIYKLQNATISNNNVLVTTLGGA
GGNGTAYPIQITGLAVDILICDNNLTALCNGPCLGIYSQNYYGITSLEVCRNNVNVSGRA
GTHNYALVSGMEFQDTYVNVYSNIINVNAKDLAVATTNVNIYGISYSQITSGSHTYNIYN
NTVSTNGYYAVYLYSAINSNVTSNRLQSNKTEGDASVKIVSGSNNVIFNNTGISSSVSNN
YNNEIKLMSNLNFSGCISENSNILGNSNYNQVYVSVEGRGDGKSSDNPTNLTNALDNLEN
NTIVHIADGLYVFEKTYSITATNVTIQADNKGKAIFSGNKTRSMFSIKDTADNFIFYNLS
FINGKSSANKVGGAISANVEITLNNCIFENNQASKTYGGAIYSIDNLNIIDSIFKSNSAS
KWGGGAIYSTGDMTVINSTFLSNTAGNSGGGAIYSTGDMTVINSTFLSNTAGRDGGGAIF
GKGDLNIYKTDFISNTAASKGGCIVNNLNLNIFDCNFINSSLKYNGYGSVIYSNVKGNTS
IMNSNFSGNVKSYSVYLMYSKTNITNSIFDNNNGGAFYMGGGTTAMINNCSFKNNFAQDG
GAVYAVNDNPTFNNCIFINNSATNAGAFMGIQAGNSILNNCIFIDNFASNNGGAVIFKTW
SGGILNNCTFINNSAKNMGGAIYWATSGGISNSSKFIGNDAKEGGAIFSPYIDNAFTGRY
PTLINSTFTDNIATANGGALYMKCVEANVTYCNFTNNIAQANGGSIYWESYYLGVKYNPT
ISYCNFEAKDNNYVIYNNKELYLVNNTINADFAIYNNGIIKTPITFVILDNQTKSFPNDD
VRITAVLLDDNNNHIVGGKLQFIFNNTNVTSTIENGMFLYVFSTNFTGLMPVSGYYDVLN
ADNVTIKNGVLHIKLSPSIGMNLSTNTSFVDETVVAKINLSPDMIKGTVTIMIDGKDYTV
VSIDNNHIFTVNITGLTYGDHVISALYSGDNDYGPKMNSSSITVFRVSDYNMSVIIDEVS
VGEDAIINVSLPRDANGNVTVTLDGVDYTGVALNGTALVYIPNLPIGKYNITIAYLDDKY
ASKTINGTITVVKNTHYNMDINVEDVKVGEEAIINIELPSDATGSVEVVIGNITQSANIK
NGKASVSIGNLSAGQYTATIQYNGDNKYESAKTTASFNVTKHESKVDISVDDIEIGKDAV
VTVSVTSGATGNVTFTVGDKTETVGIKDGKATLTVKXLASXDYTVSAVYNGDGKYLTSSN
STSFKVSKLESKVDISVDDIEIGKDAVVTVSVTSGATGNVTVVINGKSQVVELKDSKATV
TIENLTAEDYKIEXIEIGKDAVVTVSVTSGATGNVTVVINGKSQVVELKDSKATVTIENL
TAEDYKIEATYNGDAKYLTSSAVYTFNVNKLPSSIXX</t>
  </si>
  <si>
    <t>38 to 1716</t>
  </si>
  <si>
    <t>20 to 37</t>
  </si>
  <si>
    <t>1 to 19</t>
  </si>
  <si>
    <t>GG143185_v1_30001</t>
  </si>
  <si>
    <t>&gt;GG143185_v1_80100|ID:70255183| Adhesin-like protein [Methanobrevibacter smithii MbbsGG143185]
MRLNKVMLVGIFLLAILTLGAVSAQEGSSADVLAVDSASSPVLGDGVSYDKTIYVNTTGD
DSNSGSQTSPYATINKGISSVNASDNAVIYLSKGTFTGGNNTDLNINLAHEKYGGSLTIV
GQGNDKTFIDGGSVSPFLKSVSGDTALTLINISFINGKANTGSMINCGGNLTVDNCVFEN
NYATSSQGALVSKGMDLKVTNSVFKNNTASNQGPDICFNNNNGNVYIGNSSFYNAINKGY
SCGASVFIYNSKNAKIIGNTFKDIVGNYNDAALKVKSDNGQIMNNVFINCTNTNTETGYW
AQYGVIYIEGNNILKQNKFVNSSSKMGLIYNNGFMNAVITFNNVFTDKTTFTLSATITDD
AGNTIASLRNIEFNIDGMKVGESGSDNGFASVSVSKLFDNGKHEINGNYNGENNTFNPAT
LTVNIDRTPAEFWVSTKGNDTTGDGSKNNPFNTINHAITAGLDKSINITIHIMDGTYLGT
GNVNLKYNRIAVLNLIGENYGKTIIDGQDKDYFFYFDKGLDVSLTNLTFTNGKATNVNWN
WGIIYGSSLTMNDCIIKNSTSNSNLLYDIDTQNSKLVFNNLTYINNKGNMWLGYATINNS
YFADNVGAALGGVIRGTNNLTVTNSKFINNTNPKNSNAEGGAVYVQNIISINNIYDSNYA
GTKGGAVYVSGGAKATFINDTFINNRAADDGGAVYAYISSSSFVPVATFENVKFINNSGA
NGGAAAVSGATFNNVTFKDNTANTMGGAIYLFSVTNGKTSNIPDLTISDDSLFENSSASE
GKDIYISTPVANNGVANVTGLTITFNDLNVTELAGKLTAQVTHPSGAVISGNTVTFLIDG
NYAGIADVVNGIATYNYVGFEDGKYSLSGTYDANGKNYIYKNGTITVKINNILDNITVYV
SDAKGNDSTADGSLAKPFKTIKNALEYAQSKSRTVTVHVLEGTYTGNLNADLDIQVNTDI
SIVGDGENKTIIFNPDAKYFITALQGKGSLKIANMTINRVGKDTQSALYVEKNVHVMIDT
VEFINGKGNYGGAINSAGILTIKNSYFFNNGHADPVKRQNAYAGGAIYNDGYLTIDNTTF
VANHATRASTIANQGNLYMNNSQIIDSISASSLNMDYRVIASFNVGQIGNITLENTKISV
TGKTPLELVNSSNIYQGDRSVTCLGFGSSEKIVFNNVTVDGNGSTTMGSYVFGGFNSWNT
VGGGRSQTPKDIYVYNSTFSNLLSVNIFYEKINSTRIFDGCIFDNVEYLVEVTSSTINDA
IIIKNSVIYGDAKVGKVNGVNITLNLDNNWWGSNNATYYNAVIRLSSGYNSVITELSKEI
ATPDNYLVLTLDVTNKTGLLQDAVLAFKVFNGTNFTDYNGSLPVRNFNMSAANATLSMTN
GTIANNVVNGFEAKEGNYTISATVDGQSVTYNGGASLGKGIIDVKDISLDYGEVIIANAT
LRDTKGNLLSNINVTLKVNGKTYYMVTDENGVASFVIGQLNAGKYTLVYSVDDSKVIVPT
TNSSTLTVNKAKDSLKVDIDAGVAGEDVVITVNGPKDLKENITVTVDKNVYNVVLVNGSA
KLTIKDLTAGNYNVTVTYPGDSNYDKQVIRTNFTVDINKKVNLNISDIVMIYKDGTRMVA
VLTDYLGNPIANATVYFTINGQTYAKTTDANGTASMGLNLVSNVYQAVVSYNGSDMYNKI
SKNITVTINPTIISKDLVKMYQNATRFYAKFTDSTGKALANTEVKFNIHGVFYTKKTDKD
GVADLGIMLRPGSYILTAYNPVTGEEKGFNITVKSLIVQSDLTKYYLNASRFEATVYNKD
GSLAVNKNVTFNINGVFYTKTTDKNGVASLGIALRPGNYTITTMYDGLDMGNKVTVLPTL
VTKDLSMKHLDGSNFTALTLDGQGKPLANQNVSFNVNGVFYHKVTNKDGIASLGIRLMSG
EYIITSYWNDFQTGNTIKISP*</t>
  </si>
  <si>
    <t>25 to 1941</t>
  </si>
  <si>
    <t>7 to 24</t>
  </si>
  <si>
    <t>GG143185_v1_80100</t>
  </si>
  <si>
    <t>&gt;GG143185_v1_20001|ID:70254350| protein of unknown function [Methanobrevibacter smithii MbbsGG143185]
LIAGDDVNTLTVSGSTFKENGGLYGAGIFVWGSDFIVSDCVFDKNTAFGKGDMTPNNNNG
AAIEVTDTNKAIAGTITGSKFINNKAQYGGAIDICEGNIKITDSEFVNNSADVEGGAIDI
NTVNGNPEVLISDSKFINNSASYGGAIVNVKDLTVRNTEFVNNNPDAIFNYVGFGGNLDL
GIENFTDLQNAIGLVTGTLTLNQNVVMTDDEAANFVNGVVINKNIRIDGKGHTIDARDLG
RIFSIGEGFTVTLTNATLINGKADKGGAIYNDGSLTLSDVKLSDNAADSYGGAVFNNGHL
VVSDSVFDSNDIVNRGSASVDYGGAAIYNWKEGTLKVTNSNFTNNIKNYKNGDNLVGAIT
TIGNATVSGSNFVNNSGRWGGAISATGAELRKNSSTLTVSNTIFRDNAALYAGAVYIWGS
NYNIADCVFDNNTAFGKGNMTPNNNNGGALVVSQVSKFNEPITGTISGSKFTNNKAQYGG
AAYFNKGFVTITDSVFENNIATAEGGAVGFSRASVKDLLVSINNSSFVGNKAPVAGAIFT
NVDSKITNSNFTKNTASKGGAVLNENGAKLTVDNSTFKDNAADSYGGAVLNNGELIVTNS
VFDANDIFNRGSAGVDHGGAAIYNWENAKLDISKSNFTNNIKNYVNGDRLVGAVTTIGNA
TIRDSYFVNNSGRWGGALAATGGVSGSAINTISVDGTKFVNNTALYGGAMFVWASNYTIS
NSVFDNNSAFGKGDMSPNDNNGGALIVTQDNIPVSGKIVNSNFTNNKAQYGGAAWINEGT
VDIDGSNFINNTATTAAGAIGFDSQYTKIIATVDSSKFVNNTAGSYAGAIYNLGDLTVSG
SEFDNNKAQFGDIIYNNKIYNKEGILSINGNKYSNYTENKAPIINIGDINTISSTGGIIV
TVLDNKTVNVCYGDVVTLHATVVADGVLVAGQKLFFVIDNVEYIANSLGNGSYIASYEVK
DVGSKTVGIVYDGSDVNIKTGMLNISKANPDLTVGALNITVGDLEIITVTGPKDATGLIT
LTLNGIDYILPIYNGEAKFYFQDLAYGTYDVSASYSGDNHYVAAENSTVFKVDKVLANLK
INVEDITFGENGLVIITLPSDIDGSVVTVNVNGKVYPVTVENGFAKLPLRELNAGDYTIS
AVFAGNDKYLPGVSNALLTVSKADPALNVFILDVDYYGAFNINVALTGVDAIGLNGDVIV
TVNGKDYTVNVVNGKGNVTGVKLAAGTYDFTAKFAGSDNYNDVSDSGNFKVNKVDSAIDV
AVSDIKVGEDAVITVKLFSDATGSVTVTVNGKDYTEPVVNGVVNVKVSGLKADTYDVAVK
YSGDNNYNDAVATSSFTVSKVDPTMDVTADDIVFGEDLTVNAVLPADATGEVVITVDGVD
YPVAIVDGKATGTISGLAAGDYTVSVKYAGDDKYAGVEVTEVVNVAKADAVLGVVIADVD
YGNGFVIEATLTGVNNAPLSGNVIVTVNGKEYTVVVNDDGKGIATGDKLAARTYGFAAVW
AGNDNYNIVTENGDFKVNKVDSAIDVAVSDIKVGEDAVISVKLADDATGEVVITVNGEDY
TAAIENGVATVTVSDLKAGDYTVAVKYAGDNNYNGATGSAEFSVSKITPDMDVTVNNIVF
GEDLTVNAVLPADATGEVVITVNGEDYTAAIENGVASVTVSDLKAGDYTVAVKYAGDNNY
NAVDVTKGVNVAKADAALNVIINNVDYGNVFTVNAVLTGVNNAPLDTNIIVTVNGKNYIV
AIVNGKGTFHADKLAAGSYNFNARFAGSNNYNEVSDSGKFNVYKVDSAIDVAVSDINVGE
DAVINVKLADDATGEVVITVNGEDYNAAINNGVASVTVSDLKAGDYTVAVKYAGDNNYNA
VVATSSFTVSKVDSTMGVTVDDIVFGEDLTVNAVLPADATGEVVITVDGTPYTATIIDGK
ATGTIKDLTAGDYIVSVKYAGDDKYAGVEFTGVVNVAKADAVLGVVIADVDYGNGFVIEA
TLTGVNGAPLTGDVIVTVNGKEYTVEVAADGKGIATGDKLAARTYGFAAVWAGNDNYNIV
TENGDFKVNKVDSSIDVAVDTIDFGEDAVISVKLAADATGEVVITVNGEDYTAAIENGVA
SVTVSDLEAGDFTVAVKYAGDNNYNGATGSAEFSVLKITPDMDVTVDSAVFGEDLTVVAV
LPADATGEVVITVNGKDYSVVIENGVASATVPGINAGYYTIVVKYAGDNNYNAVDVTKGV
NVAKADAALNVIINNVDYGNVFTVNAVLTGVNNAPLTGDVIVTVNGKDYTVNVVNGKGNV
TGVKLAAGSYDFTAKFAGDNNYNAVSDSGKFNVNKVDSAIYVAVSVLKLGKMLLLLLNYL
VMLLVM*</t>
  </si>
  <si>
    <t>1 to 2318</t>
  </si>
  <si>
    <t>2319 to 2341</t>
  </si>
  <si>
    <t>2342 to 2346</t>
  </si>
  <si>
    <t>GG143185_v1_20001</t>
  </si>
  <si>
    <t>&gt;GG143185_v1_60141|ID:70255027| conserved exported protein of unknown function [Methanobrevibacter smithii MbbsGG143185]
MDCKLKFLFLGLLFVLCINSVSAVDSLNNMTLDSNVVLDDSNYIVDNTILIDDDVSISSE
NGATISANNKNTIFNISSNGKLTLSNLNLTNAKGINGGAIYNEGTLILNNCTFVNNKATF
GGAIYNNGTMILNNCTFESNTVSVSGGAIYNLQDNLIIQNSYFANNLGTIRNGELKGGAV
FNSGFNLKVINSKFVHNGLYNKDWYENGIQYGGAIYDCGGNLTVGNSVFGKNFIYGYTKN
QGTQLNWKYASAIYTISPESTLINNLFDSNEIYSMASSYLKLKISNEGLSSVYTLKVTAI
NNTFLNNSAYNPVLYIVGNNSYIANNYFLNNSASKHSLGISIYVRGHSTVFFNNTFINNT
GGNKMLDGANIFISKGGHEVIEYNYFENGNGIAYEGFLEAFPENYVTEESNVTIRNNIFN
NSFIGIYLHNASMVNIDSNIFINNSMGIHTYIGNDLNITNNYFKGGNSVNFGTGIDLNTN
RTLIKGNIFDGLKSNMGDIKGSCGGIIFIKSHYDDEVVIEGNFFINNEIFNRSGLISASM
PTVKVSNNYFGNNTLNGGSVFDLDNSKFEIIGNIIENTMGLLFKTDSDFYYFNDVIFGEN
QITDYTGNIQDYTQFKNNASTLKDYANEKYGDDSNPIFDMIQEIIKNIFDSFNKKYQPPV
EDKPSNSTDVPDNSTVVDNSTSNGTDISDNSTSENNNKNHNEDNIESNFTDSSINSDVDD
ILDKLTSSKETPGCDSGNPIESKSTKSNVGAGQSIPISNSHSSSPKAHEIEKSNVSKNIE
NNNYLILIIVVIIAIFALLAIGYKKK*</t>
  </si>
  <si>
    <t>25 to 783</t>
  </si>
  <si>
    <t>7 to 24 and 784 to 803</t>
  </si>
  <si>
    <t>1  to 6 and 804 to 806</t>
  </si>
  <si>
    <t>GG143185_v1_60141</t>
  </si>
  <si>
    <t>&gt;GG143185_v1_140059|ID:70255945| exported protein of unknown function [Methanobrevibacter smithii MbbsGG143185]
MDKKIILILISVFMLFAFAQGISAADIDNSTDVISQAETHEVLGTKYVVDGSAENQMNDP
TIQTAIDNAKDGDTIEITGKNYEHCHFVVDKKLNIISNVGTTMSTCPSNIKGSNGVGIFY
FSPEASGSVLSGFTFVNNAAKNGEVDPYAVYIEGAKDIQITNNTIDQVSNGPGIYLKDAS
NILINNNNIQYSKNGILIENSNKITITDNNIENNKNSGIYVGENNKNINIMNNNIVGNNW
KGIVVNSANNVNIISNVIMANRDNSVQARANNGAGIYVDCTVDSLKINGNYIFENGNYGV
FDTYKTKKSFEDNYKAQEINFNIFVGHKTRGVFAQQNEGGDTGIIYVGSNVYSFEQLCPS
TYYEPGVLKEGQRDMIFGEMTKISKGVYKISLIRKDTGEVAKCLSVGNVTFFLNKEGTDS
SIKPGDIYQIVPIINGTATVNFKNATFKPSQNVLIALGPGYGAISQSNSSTRPCAYYTIP
DSDIPSNDTKDSDLILQNASIYYGGKLSYILKDSNGAAIVNATISITVNGKTYNKSTDKD
GIAFMNIKLISNKQYNITAVYAGDDDYNGAALNSTITVIPTITAEDVEKIFRNKTQYYPK
LTDSNGKALKDTNVTMNINGVFYTKTTNDKGIATQTINLNPGKYIITSTNTATGESISNT
ILVKPNMDQNKNIVKYFKNDTQYSVRALDEQGNPLAKQNVTFNINGVFYTKTTNDEGIAT
QNINLNPGTYIITAMYKDCFVSNNITVLPTLTAHDLNKTFSESKEFVAKVVDGQGKELAN
QNVTFNINGVFYNKVTDVNGDAKLNIRLMAGEYIITSMYNGYATSNKVTVKA*</t>
  </si>
  <si>
    <t>25 to 832</t>
  </si>
  <si>
    <t>GG143185_v1_140059</t>
  </si>
  <si>
    <t>&gt;ABYW01_120078|ID:93581842| Parallel beta-helix repeat protein (3 repeats) [Methanobrevibacter smithii DSM 2375]
MNKKGLILSIFISLIVILSSGSVFAEDISNANSDDSASSPIANNAVYGEITTSSNYTVHT
GSNSSTIQNIINSMHDGDVLNFEKGEYKDICIYIDKNITVNGNGAQLIGYQTPGINNTNI
PDIVKNTTKTGGYGISNFATVYILKTSNVKLNGLTMVNLNSTTYSNAVLYAYQSKNLEII
NNTIIGSSWGIYLQTCVNTTINQNTIKNQATTGILNFGSAKSIIKNNKITNAVNHGIDIR
HGTGPNVTVFNNTVIGSKEGIYLMHSGGHTVYNNTLINCTISSITCYGSSNIYIYNNTMF
KSRMGVLLGSGFSNITIGENNYKLANLPYPPTFVYYVGIADSAYQSPQSVSGTYSDSSTY
SPEYTNKIDIEAPKDIVIDYSGILKPTETTYTVPVGTASEDIQKMIDSMKDGDTLSFEKN
GIYENICIYVDKNIKILGNNATLIGYETKGVNNSNIPLKVWKKTNEGGYGCVYFSVLYLF
NTDNAVVSDLNIVGKAPGYNPNTVGTTTDEYKTTSIYSESNKNITITNCDVKGSSWGIFL
QYNKNAVIANNNIHDQYTTGLINFGSANSIIANNTVTNAVNHGIDVRHGTGPNVTVFNNT
VIGSKEGIYLMHSSGHKVYNNTIIKCTLSSITAYGSGNESIFNNTLSGSRIGIIVGGGYY
NVTIGSNNYNLDRLPFPPSFPYYIVQADNKYQTPDKAQGTYYDSAKEPKAVIIVDDITMY
YKNGTKLHIALKDNKGYNLADTPITVTINGVSYNKTTDKNGAVEMNIYLKPGVYTATVAY
AGNKTIGANSIDAKITVLPTITGNNITKMYQNGTHFFAAFVNGQGKALANTKVTFNINGV
FYTKQTNDKGIANLNIMLRPGHYILTAYNPVTGDEQGFSIDVKSLIETSDLTKYYLNASR
FQATIYNKDGSLAVNKNVTFNINGVFYIRTTDSNGVVSLAINLRPGDYIITTIFDGLDIG
NKVTVLPTLVTKDLNMKYLDGSNFTAQTLDSQGKALANQTVSFNVNGVFYHRITNEDGIA
SLRIRLMSGEYIITSYWNNFQTGNTIKIA*</t>
  </si>
  <si>
    <t>25 to 1049</t>
  </si>
  <si>
    <t>ABYW01_120078</t>
  </si>
  <si>
    <t>&gt;GG143185_v1_60142|ID:70255028| Putative toxin-antitoxin system toxin component, PIN family [Methanobrevibacter smithii MbbsGG143185]
MNFKYLIFLCLMFIVSIGAVSAADDVNNTVDNTVDADTAINSVSVDSVIMDSPIYANNAK
EYTITNDNYENYFDNETGDILDTAPFNNGDVLKIDNVSDKCFVISKNLTILPAGANTTFT
NVGFNFVPGSEGSIVNGVTINNTVGKWSNNDAVFLIPILIQHTKNITVINSNLYSSASTV
PAPNNVVYMVNASYCNIRNNTISQSSGKVPVNIVSSSYNNITDNKMYSKSANVIFVGLGF
SSLAVAGVSEGNLFKNNILDGNGISSAMCYAIKLQGNSNVGKTIGQNTFIGNTISNAYDG
IYIQDDVNGTTIINNTFINVRTGIEMVHQRAVVEKAYIYGNNITATTDAIVITRGSATIE
DNVINAGNRGIFLKPFSSDLLILNNHVVARGQYAVWSDSRSNNVTVMGNYLVSSSFKGDN
AVKAKDKSKVSGNGPLDINVAIDADITKNATATIKLSPMVNGTITISFNGKIETIDFNGS
GSLVYDLGLLEFGEHNITVTYNGNNNFNGTTVTKTFFVDKINTGIKLVVGNVNVDETAVI
NVTLTPGINGTVKVVVNGQTYNVVIKNGIGTLEVKWLKAGKYDVSAYFTGQNYYKDSFAS
ASFSVNKLNPVLSINASSINCGEDVIINVSSSVSSIEVELVIRLDNSNYYRYDSFYIYGQ
ESRKISDLPAGSYLVQFIAPEDTKNNRAQTTVRFTVSKLASSVAVDVKDIVVGEDAVIGV
SVPGIVSGVVNVTVNDESYDVAIVDGKGTLTISNLVAGDYNISASYLGDDKYLSSSNSTK
FTISKLASSVAVDVDDIVVGEDAVIGVSVPDIVSGVVNVTVNGRSYNVAIVDGKGVLIIS
NLAAGDYAVDVNYAGDNKYVASSNSTKFTISKLASSVAVDVGDIVVGEDAVVNVVLPDDA
TGSVTITVNGKDYVVDVKYGVANIAISDLAKGNYNVSVKYSGDNKYLPSENTTHFDVAKA
SEYNVTIIIDVGDIVVGEDAVIGVSVPDIVSGVVNVTVNGRSYNVAIVDGKGVLTISNLV
AGNYNVNVKYGGDDKYLPSSNSANFTVSKVSSSVIVDVGDIVVGEDAVIDVSVPCIVSGV
VNVTVNGRSYNVAIVDGKGVLTISNLVAGDYDVNVNYAGDNKYLPSSNSTKFTISKLPSS
VLVNVDDIVVGEDAVVNVVLPDDANGNVTITVNGKNYVAVVKYGVASVTISDLAKGNYNV
SVKYSGDNKYLPGENTTQFRVAKVSDYNVTVDIVDIIEGENATVTVVVPDDGTGEVIITI
DGKEYKGSVDNGVAKVVIPDLKEGTYKVVTFYTGDNKYDSMIVNGTITVNKNTKTTLTMD
DVVKYFKGAQNLTAKLVDTFGNPIANATIYFTVNGKVYAKTTDKNGTASMGIGLVPNEYK
VNAVFNGTKDYDKATANATVTVKNTVLGNDTTLYFCNGTKYVAKFLDSNGKALANTTVKF
NINGVFYTRVTDENGTASLTIKLDPKSYVITAYNPATGEERANNITVMPTLITKDLSMKF
QDGSKFNVTILDGQGKPLANQNVTFNVNGVFYNKVSGADGVASLNINLNAGKYIITSMWN
GYQVGNNITIA*</t>
  </si>
  <si>
    <t>24 to 1571</t>
  </si>
  <si>
    <t>5 to 23</t>
  </si>
  <si>
    <t>GG143185_v1_60142</t>
  </si>
  <si>
    <t>&gt;GG143185_v1_140058|ID:70255944| Adhesin-like protein [Methanobrevibacter smithii MbbsGG143185]
MKINKIILSLLIGFIVAVSISNVSAIDENDTSIISTSADESAIANEIVEPVNNDIKNTTI
HNIDPKTNITELNKYIKENVSAGDTLNFTKNGVYNFTSLDGIVVDKNIIVQGNNATFYAL
QGFQIYSKTGTIDGTQIYNLNFIMTNETAKWNGRGIEIRNGANIIVENCTFLNGNSGVYL
SATLGNITVRNCRFNGTTDISSIGKNKETGTKAINIMGGSNILVENNFFGSQCLDGVSIA
SGGQNVNVRNNTFVNNWYGVFYGGGVGNVNTTNNTFIDIIKIAIDFKKAAGTSIVSDNIF
KLAANNIGLYIEQGNTAHGSPSNIETITVTNNKFTALDQDNPITPYTIQAVRIGSANGAL
LPVGTITIANNTYQTGIKVLTFMDKSWIENETSEDYIILPASLDSKFIGASNKTVESGSY
YRVQLTGENGIVLPNQNVKISIIFDEEVIDTINTKTNDFGIIDIPLNYDEGKYTLKLTYN
GTDKIIGSYYFNKVDQEIKNIIIKSNAKTTLTLEKDSIYFGGELKYILKDKKGNGIADAN
ITININGKDYIRTTDSNGNAFMKLKLQPKTYTITAKYAGDKVNPNASTINQVKVNSIILT
QDVVKYFKNGTQFNAKLVDSDGNPVANKIINFNINGVFYHKETNKEGIATLNINLRPNTY
IITSEYDNCFVSNNVTVKTTLVTNDLTKVYLGPESFNATVLDGQGKALANQNVTFNINGV
FYTKTTNSNGIASLSIRLMAGEYIITSIYDGYATSNKVTVKA*</t>
  </si>
  <si>
    <t>27 to 762</t>
  </si>
  <si>
    <t>GG143185_v1_140058</t>
  </si>
  <si>
    <t>&gt;GG143185_v1_140056|ID:70255942| Adhesin-like protein [Methanobrevibacter smithii MbbsGG143185]
LFLAINIVSAEDVNNTAADVSNSSQTGNEVLHNIEIEYVQLNTSDVSVFSKGESYNATLI
YDDGTPVFNKTVIFDINGVKYNKVTDNHGVASLDIRLNQGTYVISTSFTDSYDRILTHYN
YVYVSDVKGTIIPEGLSNIEIQKIIDSANAGENIIFAGKNYENISLTISKNPVNIYSSVK
STLNGNSKNSVFTIKSSKAAGTVIYNLIVKGGSEGILLKGTNNVTILNNDIINSKCGISV
IDTDKANIVGNLISNSNSFGIYLKDSTNTVIYSNCITKGGYGIYFDKGVEYTTVEHNQIS
YNKEYGINLHGSGPYTTITDNNISNNYKGINIDCKGDSDLIITNNAIHNNNVGLNVGENY
VRSGEDGLMGVGYNFIGLNKEFNILGRENDNYPAFKMGPVLTDGSKESFVKICSRIKTKL
LGFNVKQVDKSSILVSVDERITTAIPWKTSLNDGKNWGYSIISNGKGLIHVNNGNGNVKF
GYYGISGQETYKLSDYEQYIKPTYPVPPADFKPTNPDSPANPNTGSQGNGTSSNTQQSQG
SATASGGSNDGSLSVSEANSASAASAQSSASASESSASDSASASTSASSSQSVAKVIDID
EEVVKIAGIGILILLIIAVIALYYRNDIKSMIEKKNGK*</t>
  </si>
  <si>
    <t>1 to 602</t>
  </si>
  <si>
    <t>306 to 6025</t>
  </si>
  <si>
    <t>626 to 638</t>
  </si>
  <si>
    <t>GG143185_v1_140056</t>
  </si>
  <si>
    <t>&gt;GG143185_v1_120342|ID:70255718| Adhesin-like protein [Methanobrevibacter smithii MbbsGG143185]
MRFNKCILLVIYAIIAIIVFTPLYAENSNNTIFTLPSDDVIVCDNVYTGNVITITDDNYG
DYFDVYSGEMNPESNINDGDRIHIGNVTDKTFVINKQLEITTMHNGDIIKNGYIKLVKGS
DGSSIHGLTIINDKVNYVVDGIPSIDLSGIGLFYTNNNYVYNNSVQLADSRGVFALPMGS
SSNNKIYKNKFVSTLSTCVPMSECDNNLFYDNYFQSTAANVIYYNPWGHAGYSGSGKCFN
NSFINNYMCSLNRNSPWVIGMSLLSNCNVNIVNNTIFNVRDGVSGLGVNSTINGNKFIGV
SNLALSVSSANLTIENNSFSDTSMAIAILSSNITVKNNIIENSSIGIWVFGKNASLISNT
ISLVDGYYAVNVESENVLILNNNIKVSNFGEGIRVAENNVSIINNTIRTAVDSGIYILSS
NNVISGNRISSNLYGVYIDAVSDLYYYTRGVLGVSYYAKIDQGKINHNNITNNIINSASY
GVYLVGTVYNTTIINNNITTNAAVGIVENITDPFSNNIKDNVVNGVLLNYSGIVISDDNF
NVYFDEKGCFKFEDINSIVLVITKLSNKDMLINQKMTLLNGGLVNILTNVTISLVTGSNG
TLIKSLNFKNTDKNAIIINNVSDITLEDNNIMSVSQMKDIFGISLNLSNNTELIDNDVYI
TGENTLIQGILLNNSDNLTFVKNSVILEANKIAQGIIINLLNSSNLVNNTIHLQGNGVFD
CVLINGSNNLNILGNNIIARSISNVISPLAISSSKDIVLDKNNISAIGDLVKSLNFSNTS
NVVIESSFINLIGLSKTEVIFANDDLNNIEITNCVIYSNALGLISGNITLKENKYVIYDD
NVETYFDSNGMFSNKLITQKDVLMFDNLKSKHYTLTFNQVVILTSYYKNSLIDATLNFNS
KSSNSTIKNLNFDLVENVAFNLYFALNITIENNNINLVSSKDVSAIIITGESFNNLINNN
TVKIRGNGTLTGITIYNYYDEYYGLSPKNNVISNNDIVINSNNDVIAIYNAMADNTIIRN
NNIRIDARDHAYGVYNIYSQDFKVFMSTIWTTNTKIIHNIIEGNGSIVCLINSIEAKNTL
VDNNTLIAIANGSYGYVGYKTSGDVLRYNDFTINGTGNNDLFISNVSQTGIYLSNSSSNA
LILENSIISNYAPGNDYAIYVEVNSSKISIVDNYLISDNWNRYADNAIYAPSATLTNNEL
YYVYVSPGGSDELGNGSINNPFKTIKHALNKVINKGIVYVLGGNYTEDYITISKTLTLKG
LGKVIVDCKGSLFNITKSCSLKVFNIKFMNANVTTGSTFYNLGKLYLENVSVINSTALTY
GGAIVNYGELIIRNSTFSSNKAKNGGAITNYNKLDIKSSNFTNNSCYIKGSGGAIYNLEK
ATLSIEDCNFVNNKVDAEYLIEEDDFGVRLGSGGAIYNRGNLYIINSNFKSNRAFNYGGA
ILSVSTQKHNLKVINSIFDKNTCFAGGGGAIFIVNANLDIANSSFTSNEIGENSGGALYI
GESEGNIYNSTFFKNSASFGGGAIQFWYSNITMDLCNITDNNAGRGGAISYYGQRIGNHV
VGSLNIYNSTIYNNKGFDSGGAFYVRNLNMNVKNSNIYDNFGGDGKHTLSVEINYPTKPV
NNIDLNGNWWGSNSGPGEDVWLNAQYYREWIKDKISWDVLNPNPNPNPNKPGSNTRPGQS
NNNPIVGPSTGGLLNPGRPGQNGFGTGIGTGTGSGFGSGSGNGMGSGSGTNAGGSSGSHG
GRFGSGSGFNGTAYSNQGTLGDLGSSSSSGAGGSEAGSPSSASSNNAIYELNKDVKKALS
GYNIIYGIIFLIVIILLIIFGYKRNSKEEDE*</t>
  </si>
  <si>
    <t>26 to 1797</t>
  </si>
  <si>
    <t>7 to 25 and 1798 to 1820</t>
  </si>
  <si>
    <t>1 to 6 and 1821 to 1831</t>
  </si>
  <si>
    <t>GG143185_v1_120342</t>
  </si>
  <si>
    <t>&gt;GG143185_v1_120343|ID:70255719| Adhesin [Methanobrevibacter smithii MbbsGG143185]
MRKKFLTVFFILLFLLCLSVVSATDENTNSSIVAQDYDGNEFYVDLGGDDSNSGQLNSPF
NSINKAVEVSNPRDNVVIHLGEGTFEGNGNVMISINKAHLSQGGSITIVGAGADKTIIKG
SSAYYAFNIYADSVVTLRDLSIVDCKSVEGGAICNSGTLLVDNCIFRNNFAFNAGGAISS
IENGDCKIYNSVFINNSVTCNDEYGNANGGAVYSLKSDLLVDSCRFVGNFAKGNCLNAIS
GGAIYVGAYLNNVPSVKNSNFINNYVVSTSFRTNWQYAKGGSIYMINCNLFNDSFINSSV
TGNNGVGGSYYSEPKYLNSISNILRINSSVNGVLESNIYPADYDGKYSNEVVVYVSVNGN
DENGNGSFNNPYATIANAIAKSAGNVYNLKVYLLDGIYSGAGNTNISLPSSMNIQIAGIG
SKVIIDGSGSNWFAANERSISGFKYVLSNLTLINFKAKSTGYKKENNIGVISNYADLTID
NCIFKNIAGSSISNYDLANLKVISSSFVDSKHLGFYGGVLFNYDANARFYNCIVNNYSST
DIFYSTAVNTENVYLEFFNSTFKNLKSFDSRCKFLGASNTNVTMSYVNYADNDCNFAVAY
DKSFVKIDNSVFKNSNWLSGSVNGMIWDVCNSSFININSLTFSSINDYKSNFNGCLFDGG
NVEFRGNTITVGNSSFYNNKVIIVNNDNQKGNLDFNYNYWIDETPKNMIDTTANVKLNYW
IVKHLSAENLFNDSYKVVISYKLFDGSNYKNYDVRYVPVKPVRFTLITSKGTNSLDSGTL
INDIFEFINTANDDRNVVVSFTDNTKLNITLYNQHKVDTNIDLSQKTAKIGDIVEINVNI
KDNKTGLAVDFGIVEIYLNNKLISSNNVTGLAISKSITVDESKSFYNISVIYKGNNKYAN
SSNSAILRISSIPLETVIISKDLTKYYKNGSQFDVVLKDVLGNVLVGKIVKITINGVTYN
KITNDKGEARLSINLFPGVYNITVLFEDDDNYVKSLNTNKIVVLSKIITKFVDNNKFIVK
LVNDDGTPKTNASLAIIANGVQYNRITNGSGEARLNVRLNPNNYIFAVTDGQEVVSSSVN
VLSTIETSDISMFYKDGTKYSVKLCDLDGNIMPNKNVAITINGVTYNKVTDSNGVAYLNI
NLNPGVYGISASYDGKTVYNTISIAAMPVTIVSSSVNIQQGTFYKVKFSDALSNPIIGQK
VGMLVNGVMYYRETDDLGVASIKINLNPGHYMITSGLLSNAYEAKTMNNIITVSGGYL*</t>
  </si>
  <si>
    <t>25 to 1258</t>
  </si>
  <si>
    <t>GG143185_v1_120343</t>
  </si>
  <si>
    <t>&gt;GG143185_v1_120341|ID:70255717| Adhesin-like protein [Methanobrevibacter smithii MbbsGG143185]
MSNFKPILILSLFVLFMVSLGAISAEDVNVTVISDSQVDNSVYVDSNIVANGNGTINNPI
SNIKNAVDLANNDSTIYLKGGNYSGVENDGIIINKTLTITSYDGLAIINGDYKDYIFYIG
DKGCLTLKNISFANTNYLNVKTYGAIINYGNITVENSFFDNATGLRAGIILNYGNLTVTN
SEFKNNTAKYYGGAITNFGFANIVNSLFESNTAAEGEAILNSYDMFISNSRFVNNNISSS
KYQDAESLIDISSSYFMENSGIFVKDSGIHIKESYFMENSGIFVKDSGIHIKESYLTLIN
TTNSIVDISYSFINTYDFINSKINVDDNLWCSNENIPKQANRWLIMTFTDKNTGSSIIPS
KTVTDVLVSFKTCNGKSTYSLPSSVNLPHVYIQLEADNGKFKENGGFLVNNVFSTTYYGN
SKDTLLFAMIDDYFATLTVGSGVNNGKIYVSNSGSDEKGDGSINNPYKSLVKAVNVALNG
DTILIAKGSYYGWNNSGLLINKTLTFSSYNGEVILYRDNFHTMFTVTLRGNLNLMKLTLT
AEDKSKFFPLVNNSGKTIIDNCIIKNIDGGDKYKYKSYQALSYQYYSNQSVIYTSNDLFI
NNSLFTDLEDIVIRSYFYTGDNYFKHFDVNIENSVFTNCKGYAWETVWDSQTYADKLDVV
SPSFIINVGAENVLINNCTFKNNLASVMRVNASKSFLVNASKFINNRGSIYSLTNGVMNN
TLISEDNGPVLRFVTGHTLSIIRNMQNVINSNFTKNNDVIINTWYSYSDNVYLYNCSFWN
NSNNHAQGYGNTSGKGLILNGGNMTVDYCTFENNSVFYGGVFYNDGTAMGAGGIYYSTLN
ITRSVFYKNNAVLGKDIFHRGGNLVVSDCWWGSNRGPNDANIYNAAGSVEVKNWVILTFD
IQDNTLIASLNKVTDNKSNIYNISGNLPSRIAIFNSSMVKINPNVIPLINNQAKVNISFN
GEDISATVSIDNQTISLIFYNKNTIIDLKDIIVYGKGTAYSFVLKSVNGYVISNKTVNLL
ILNGTDVYQNHTLITNSFGVASLILNCSMGNYTFKASYKGDDYFKPVQNSANLVVMPYYT
SVFVKSNQTFYGNGNFLYMYLYDNLGDAVVNQIVLFTITSSNGIVYKKYALTNWEGQAGF
YLNLSGGNYKVNVSYSGDNWHYGSSSTGLFNILSIGTNVIIEQSLFNGRGNTLTVLLRDN
NYRVLFNETLSITLSDGKIAQTFDVTTNENGRAGIIVNLLPGKYNVYVKYGGDKLNFASS
SEGDLIINPVGTQISADSVVIFNRTVNNYLVKLTDIYGRLLVNETVVITAISQSTGVKQI
FKVKTNDEGIANLTCKLDIGYYLLKVNFEDNEWYGGSNYASTLIVADTVSDFNPYATILV
ANDFNKYYKNATQYVVRLQDIYGNPISDMDVVICVNGVNYNRITNSSGEAKLNINLYPGM
YYVSTSFGGCGNWTKSFVNSSVTVLSQIISHDLTKILRNGSQFIVKFVDNAGNPIEGKTI
DISINGIVYSRITNSSGEAKLNINLNPGKYEVITSCGDFVNHNMVNVLSNIESDDLSMYY
KDGSKFKVVIYDSEGKVKPNATVKFTINGVSYVKTTDNDGIAALSINLNSNIYTITTEYN
GVVNTNQIWIYNMAVNIGAVNETVERGKSFCVKLSDVNGNVLSGGQVTFKVNGVSYIKQV
NETGYAKLNINLNPGVYKIITAFSIRNYEDKLVYNTLNVTSH*</t>
  </si>
  <si>
    <t>25 to 1722</t>
  </si>
  <si>
    <t>GG143185_v1_120341</t>
  </si>
  <si>
    <t>&gt;GG143185_v1_60140|ID:70255026| NosD domain-containing protein [Methanobrevibacter smithii MbbsGG143185]
MNFKYLMILSLMFIISIGAVSAAEDVNSTVESINIDDIPVDSIIMDGQIGTNDNNEYTIT
NDNYETYFNNMTGDILEDAPFSEGDVLKFDNVSDKYFVINKNLTILPAGSNITLTNVGFN
FVPGSEGATVDGITIENNVTQWVNNNKIQLIPILIQHTKSINVINSYVHSSANFAIALAN
ATYCNIRNNTLSTIKENAGAWGGKSTFLVSVSSYNNVSNNNILSTSANLIYFLPTIPGVT
LNSGISEFNVFENNYLNGTSGMNSAMCWGIRIMANDKYAVGQNTFAGNLVSDAMKCVSIQ
GNVEKIILTGNTFVNTKTAIEVGSTRSNATFIIEGNTINSDYIGILLGKETAVIEKNMIN
ATGYGIQINGANNATVFDNLVISDKDYGIYVSAGTNNSITNNYIISKTYYGNNAVTTKIN
DTIIENNTPTGASIDVDVIANINENATIKINVLPFDAYGNVTIKFNGKSETINFNASQTI
VHDLGVLGAGDYNVTVIYNGNAKYNSTNITKTFSIGKISDYNITLNNTEIIAGENSTLVI
ILPEDATGVVNVTIGKDSYKVNVTGGVATVKINSLIAGDYKVNVTYSGDKTYEVSNNVFN
LTVTPMKVDLNISDIVMIYHDGTKMVAVLTDIKGNPIANATVYFTINGKTYAKSTDANGT
ASMGLNLVSGVYGTTVSYNGSEVYNNVSKNITVTINPTIVADDLVKMYQNDTRFHAKFTD
STGKAIANKEIRFNINGVFYTKKTDKDGMADLGIMLRPGSYILTAYNPVTGEEKGFNITV
KSLIMQNDLTKYYLNASRFEATVYNKDGSLAVNKEVTFNINGVFYHKKTDENGVASLGIA
LRPGNYTITTMYDGLDIGNKVTVLPTLVTKDLSMKYLDGSNFTALTLDGQGKPLANQNVS
FNVNGVFYHKVTNKDGIASLGIRLMSGEYIITSYWNDFQTGNTIKISP*</t>
  </si>
  <si>
    <t>GG143185_v1_60140</t>
  </si>
  <si>
    <t>&gt;GG143185_v1_140057|ID:70255943| Adhesin-like protein [Methanobrevibacter smithii MbbsGG143185]
MKINNKILVSLLIVLIAAISLSAVSAAEDVDTNAVSAPAEVEALEISSIDMSGVISEPAA
PAANNTVWNVNSTATAADVQKIIDNSKSGDTINFTKDAVYNWHSANKSEVLNAITIPHAL
IIEGNNATIDCDNGFTADSKLTSIDGTTFQNINFNINQKNKINGRGIELININNVKIINC
SFENGHSGIYTGTCSNITVIGCSFMGTTDIKTIGKKEKGTKGINIMGGSNHILINNYFGK
DLLDGVSIASGAQNNFQFINNTFVNNWYGVFYGGGVRGVVVEGNTFINNKIYDLGLVKAA
GETKINNNTFISGYYSVKVDENTTLSGTCTPIYIEQGNTAHGAPSTIETITITNNIFEAY
NDTNPYTIDAVYVQSKGGPLLPIGTITVTNNTYEEGITPVTFMDNSWKGENNTYIIGPAT
LDTLVKAPTTAITVGDSITMQLATKNGITIPNAKVTITAKNGNMNKTIEATTDAFGLFTV
EGLGNGNWTLDIAYAGTTTSTNGYLYGASKTTIKATVAGKTTLTIKNTTIIKGGKLIYTL
TDANGKPIENVTVTLNINGRDYTKITNENGTVSMGINLQPKDYLVTATCKVGNDTITSKD
VITVTSNIITKDITLYYKNGTSFEATILDANGKAVGKGINVTFNINGVFYTRTTDENGTA
KLGIKLLPKDYIITTIYGGIQISNKVTVLPTLITSDLNMTYGQNKTFVAKTLDGQGKALA
NQNVTFNINGVFYNKVTNETGEAALTIRLMAGEYIITSIWDEYQVGNNVTVLKA*</t>
  </si>
  <si>
    <t>27 to 774</t>
  </si>
  <si>
    <t>GG143185_v1_140057</t>
  </si>
  <si>
    <t>&gt;GG143185_v1_60143|ID:70255029| conserved exported protein of unknown function [Methanobrevibacter smithii MbbsGG143185]
MNFKLKILLLGLLFVLCVNSVSAVDSLNNMTLDDNVILEDSDYVVDETILIDGDVSISSE
NGAVISANNENSIFNVSGNSKLTLSNLNLTDAKGVNGGAIYNEGTLILNNCSFINNKATF
GGAIYNNGTIILNNCTFKANVASVSGGAIYNLQDDLTIQDSTFIGNYAKIKNGILQGGAI
ANYANNLTVDNCSFVKNHLFNTNWYKNGKMYGGAIYNCGDNLLVRNSKFIKNYIYGYTDN
MNKNVDLSDKYGGAVYSNATVSTFINNEFDSNEIYAMLSSYVTKKINLSNKGIASAISAY
NKVFIINNTFSNNSAAVAPIDIDDGEGCLILNNTFINNNARSLAQSMWLSGNNMLISGNT
FYRDGNATDKGYFEDPNYWEVYEILILDGVNNTIAFNYFENSNGIHYLNPAGEDKTANLT
ISNNIFNNSRKSISVEHGNNVDITSNIFINSNYAIDTYTGRYVNIKNNYFYGGGPDGNSH
KGYVDINSHFTVISGNVFRKVGNNDSLGPIISIKVRDNITITGNAFIENTVAHGNGIIHS
LFGGFYYIDGITDVDGPLGNVEVNNNYFANNSLNDGALFDSVASKINIVRNIIENNDGLI
ILANDTYYQIQYMNFTDNEIKDFTGNIEDYIYLYNSKNFNGSDNKKYTGESSSFIDKIFD
FIKDLWDDFFKGKDSIKDPTKVDDNKNISNSTSEITNNTDVDNSTTNITNNTEINNTNVS
NSTSNNTEIIDNTTNTDNSTSDVNNNTTIPDNNTSEDNTKKDDSTSEDNSKNTEFDNNAT
DSDSGSDVGDSLNMLPSYSHSDKTNDENPSESKSTKSNVGAGQSSPRSPGASSSSEAYEI
EKSNVSKNINDNNYLIFFIVVIVVIFALLVVGYKKK*</t>
  </si>
  <si>
    <t>25 to 853</t>
  </si>
  <si>
    <t>7 to 24 and 854 to 873</t>
  </si>
  <si>
    <t>1 to 6 and 874 to 876</t>
  </si>
  <si>
    <t>GG143185_v1_60143</t>
  </si>
  <si>
    <t>&gt;ABYW01_220001|ID:93582980| conserved exported protein of unknown function [Methanobrevibacter smithii DSM 2375]
VKNRKKIILILLILGLFFIALTTVNAEDNSTATLNQPNINNVEIYEDDSSTDIDESNQNR
TNIVKNDYNSENTVFKIKPENKVGDNIFIGPRYSSIELTITVNNTNDFNKTGNITVNIHV
TGKFTMGENEFNKTSLIIYENDTIIKQKNLSELNLPPYQHYTTPGNYTFDITFPYHVQDK
SILKVYAFGIYSNTLVFEKLNNLQLINLTNNNIIIDNNIISNISWTNSINSIKKALELVE
NKGTIYLSNFNIIHDTNESIIINKSVTIIGNNVTFNGFEKESLFNITNNAEVTFVNLTIT
NTTGYSINTEGKVNLINCTFKNILGRAINNTGMLNLTNTLFNTDSIYQHPKVTNLNKNTN
NGLIYNAGTLNITNCKFNNIYLPNQIIMKNKNITWIGIIYNTENGILSIADSKFTNIEFR
AIKNNGKINITNTSFENKTKLQINQIINNTTYQTLNNYIYQSYREKAIKSVDGSIIHNSN
IMTIENSSFRNIMDITNNQDYFGSYIAPTDYFGSFGWFGSDKGIIYNIGNFKIKNTSFNN
VKTKTGGAIYNSGIGTIENSNFNNMTSIGNGGSILNTEKLIIINTNISNSKTRNNGGGIY
NIGNLNATNIMITTSEATQSGAITYTAGGGIYNAGNMYLLNSSISKTSIGNTKVYGSAIE
NTGNMTLNKTIISNITGYKAIHNDETGNLLITNSIIKNNKIYSIKNYANKVFYGAIENSG
ILTINKTIFDNNINGDNDFYYLSGAFNIYNKGTLNAFYNIFINTKHLTVKTHVYYITPTD
PYAFLFNEGTINMDYNYFCTNTNPYPKDSNTEIGNYLIFTFKPEYGSLQIGDTIQLKVDL
KLANGKLFTDYNLLPEMNVTFTTIIDGKEVNITKPLINGTASLDYNYTSQKGQYKVYANL
GGHTEEIILDVGKEDSKIDVDLNNNIIYGEDAIFKINVNGNYTHIPTGNVTVIINDKKYS
INLVNGSTNLTVSDLTPGNYTIKIIYEGDADYAKVFYYCNYTVNKHPTTLNITAPEVKIG
QNGELIINLEPKGSQTQGYLYINGELKQIIYIYAGKTTIPLKNFAVGEYNLTVVLWDSKY
YESSNASTIFKVSKFDTNLTINVDDVKSGEDATATITVNPDNLRGEAILCVNGVNTTIFL
KSEVTNITMHNLTSGSYNVTVYYLGDSKYAPSNATTTFKVLRDSCNLTVNITYNDDLTGI
ITVKTNPNTCTGEIGVYINNEFYKLNLTNGTAVFNVNFTKGSNYIYVLYLGDKQFESASW
NTTLNITSIDFILSGENLTIKEQDNSLYHFNLTDTDGTPYVYAKVEINIDNKNYTVMTNS
KGLGYLNLNLKAGEYILKATFNGFTVENKIIVKPADLNIDIKDILAGETEVITANLPANA
TGNITFIVDGKTYNKTLKNGAASVEIANLGLGKHSLKVIYSGDSNYINNTKEVEFNIKNS
LSSITINSIKDGIYGESITITANITRGADGNVTFTIDSDSKTVEIVNGVAKVTFNKVNAG
DKTVKATYNGNNIYQGSSDSKEFKIAKAPSNINIITSEIVEGQNVRIWAIVNDDATGNVT
FRILGLYSPRNKTINNGNASWLISPLTSGSYTINAYYNGDNNYLSSNTTTVISLNQTVSV
LKVNVEVYEEDMVVTAILKTQDSQLITGDVALEINTKFYKIVVVDGIGVRSIEKPSVGKY
TYSATYKGTDKISRAVDTGVFEVLPVDYNVILNAPDVKMIYHDGTRFVATLTDKQGNPIG
GAAIEITVNGRSYDKITDEKGSVSLGLNLDSGIYSVVVKFKGLLNYTPITKHANVTIEPT
VKGLDVVKMFRNSTQYYAIFTDSQGNFLKNKNVQFNINGVFYTKTTNDKGIAMMGINLNP
GKYIITAKNLVTGEQSSNIITVKSLIVQKDLTKYYLNASRFQTTIYNKDGSLAVNKEVTF
NINGVFYHRTTDSNGVASLGISLRPGEYIITTMFDGLAIGNKVXX</t>
  </si>
  <si>
    <t>25 to 1964</t>
  </si>
  <si>
    <t>ABYW01_220001</t>
  </si>
  <si>
    <t>&gt;GG143185_v1_120118|ID:70255494| conserved exported protein of unknown function [Methanobrevibacter smithii MbbsGG143185]
MNKKILVFLLVAIVALSLSAVSAADNTTDDVSVLSSYDDNAVVSEATNDISIDVTAKDIT
YGENATVEAKIIPNTTTGNIKFSLDNKINQSGVIANGSASVIFTNLEIGKHSVIASYNGT
NSTPFVFNVNKISVYNMTIDAPAVFYGNNVSAVITLPEDATGDVNITIGNKTYNGKLVSG
KTTIAIPNLATGNTNATVVYFGDKKYANKTINTTFTVTGNTVTNDTFFTYFGKDGVLNND
ITFSDLIFAGNFSGLNLSTLTIDKKINLIGEKAILKDISLVIKADNISVSNFAIVLTNTS
GVESAIDVRGANANIDANIFSVNSAFDKNSFVINAENAVNLTINNNTIVYSGKTNGNGIN
NIIRIIDSDNVNILNNYIFAEIPSVPVNYMPPTWAATVMSAGIYVEGSANLNIASNNIAI
EYNNASGAYDTIHNLYIEGGNNAIIENNNISTKGHTYVYGITISGKNFTIASNAFYSDSD
NYYADGIQIYDNSNGILKDNEVFVESPVVAYGIYSSNWGDKANNITYNNNNVVGNSSYIY
GIYVSGNNETLIGNEITLVGNFTTGVASSASTVTLNKNDIITNGNNIGNASKCGDSIIAE
TTGVKIAYGNATVTNCTVKTTGEYTVNTTGAGSVTYNSLVSNVGLGDKTVQANNKTIVAN
NGPKFLIDVPELVKIYGSADKLIAILTDSSHNPIANANITFNINGRNYTKLTNGTGVASM
DINLVSGSYKVTATYENTTVESSIIVTPTILANDIVKFYRNDTHFVAKFTDSNGTALKDN
TTVKFNINGVFYKANITNGTATLRIWLNPGKYVLTAFNSVTGEELGFNVTVLSTVITENL
VKYYKNESQFVVKVLNGDGTPANGTNVTFNINGVFYTKEVINGTATLNINLYPGDYIITT
MYGKYAVGNNVTVLPTLITKDLDMKFQDGSNFTAKTLDGQGKPLANQNITFNVNGVFYNR
TTDENGMANLLIRLNPGKYIITSIWNEYQVGRTITIA*</t>
  </si>
  <si>
    <t>25 to 997</t>
  </si>
  <si>
    <t>GG143185_v1_120118</t>
  </si>
  <si>
    <t>&gt;ABYW01_230218|ID:93583199| Polymorphic outer membrane protein repeat (3 repeats) [Methanobrevibacter smithii DSM 2375]
MDKKILLICLIAIVAFSISCVSAADSNEIVMNSSDAIGISEDISVDDVVFANQISSEDSQ
VVGDSPSGEVWVATTGSDDNDGSQASPVASVSKAVDLAQSGSTIHIKEGTYNQGKISLTK
SLSFVGEGKVILNSNGANVFACENDGYNLEFTNLVFTGVSSTAGTSCGLKVGGNGNLKVI
NCTFTDISAKYGAMQLYTTGVADIINSTIKDVTCGVTRGSIVYISGTGEYNFDNLSIINP
KLSDSVTGAAVHLRNVFYVFGVATVTLTNSRITGASGPMMSLIENKGTLTISNTVISNNV
IGKTESGINGQYLLYLGNSNFVTALNMTNCIIENNTFGNADTSALAYIFKNSIVNLTYSS
IMNNGFSKNVDVKSGITPTVNLDYNWWGTNTYTGDNVNKWVVMSTPETTINAESGKAIDV
SVNFNHYTDASGSIQDLAQSISGINVDFSAVSGTLSKNNVASVDGIATVTYTTTTNDKIT
AKSGSQSLTIDVVAKQAAADIWVATTGSDDNDGSQANPVATIAKAIELAGDGYTIHIADG
NYVNDKTLSISKSLTLEGSANTVIDGNASKIMEVTADATVVLTNLSFTNGNDALVGAISN
EGKLTISNSNFYSNKATGNSGTIITNKNKLNINNSKFYQNSAGKGVVNNQNDTLLVIDNS
EFYNNDMTSFSNSYGIVYTTSANATISNTVFRNNAVKYGGAIYATKSSDATIGIVNIINS
TFESNSANTGQGGALFVSGGECIIKESMFINNKANPGKFTGGQGGAIYTSLNGNVSVTDS
VFKNNQAKLGAALYLNGGSNSTISYSVLLDNVAEGDYAISNAESASGVATVNYNWWGTNS
PKNLVPSTVTLNNWVIMSADPTTVTDAEIGDVKTISVNFNKYSSFDTINDLSKPLPAIDV
EFSAVNGTLASNLVSTVNGVAAVSYTVNGNDQIAVKSGSQTLTIEVVAKLPVTDVWVSAS
GSDANDGSQDSPVATIAKAIELVAEGYTIHVGEGTYIANSLTIAKSFAMIGSGKVIIDGN
ASKIMNINENTIVNFTNVAFTNALNNYGGVMQSKGTVNLNNVSIYKNTQKSGSTPTVSSI
YNTGVMTIVNSNIYENDGYGLIFNSGNLDIINTSISSNNVAKGTTYAFLYIDSGAVNVIN
STLSDNTARLGGIWLNKGTLNVNNATFENNVVTVGNGGAIHIESDSSTATIKDSKFIGNK
ANKDGGAIYNKGTLNIETSIFDANAASNGNTGYHGDDIYNSGILTLHYSALLGKGTNKLI
YNEGREPSANAQYNWWGTNSNPSTLVGAGLDYDDEPCDDVDVSNWVVMSVDPTSIEKVIV
GNEKTLTVNFNHYNANGVIKELAKSIPSINVNFEAVNGTLSSDVAATDNGVASVTYTVKG
NDQITVKSGSQTLTVPVTTKELTNIVTNNTFFDYFGDDGMLLGDITFDTLIFKGEFSNLG
VNVVYVPRAIVINGDNAVLRNIAIMCEQGTTLNNLTLNATNYVADTDGALIYAIGSDVTV
NNITIDYNATDGSNNAIAVYASGADNFKLVNSTITFTGNNVDGKVFAQGIKIAKSNNAVV
DSNIITTSCPLVDVDYSHWGSIDTDLVFAIGVEKSENVKIINNIVDNSAWTKGNNANFPT
FDAFIAHTANNLLIKNNTISHTDLITPKGTSSYIYALDFYESNSVIVEDNRVLLNTTGGK
EGAGAAYAVQVTGPYNNFVVKGNNLTTVSNGPNLGVYSQNYYGATEITAENNWINVTGFA
GPAEFALVSGMEFQDTVAKAYNNTIYVQNVNEYNDDNNIAGITYVQSTSGSHQFDIQNNT
IYSEGKYAVLIKSAKDSQIIGNTLYAHELNGDDAAIFKSGTNNVIKNNYPMSTDIIIDVN
NAWIGKEAVIGITLNSAATGTANIMVGGKTYTVNLTDGKATLKVSDLPAGENTVKVDYDG
DGKFKSSTNSTTFKVFDGIVTNETFFDYFINGTLADYVPEGATLDFRGKFYSHDDVKFDL
VINKPINMISTTGDAFIDLNTTAGSLLGENPGSCFTINNGGSGSNVSGIIFHNTQVWIYD
AHNVVLNNISVIVENKRVGSGVGTTAIRHGSTNVTLKNSYIYTSNNGGSSSIVLTHVQNC
TVENNTIVGEGNVGNLLYLNTFNDAGCDLSNDYNKIINNKITGPSPAAGICYGIGINGNN
NLIAGNVINYAGNGIVPAWGATPNNNTYCDNVLIGGASMSVAASSIAYNNTVSGTLTIGS
GSVAYNNTAKAISVSSNSVVSNSSATAALTVQAGAKVANVTAASLSVSGKNAVIENVSIS
GVGTIKSSATNTTLINSTFGGMLTVQSAKNTIKYNNIVLATGDAAILATGGDNVITNNYL
IAGDKLGDNAVNSTVETNIVKDNLPGGIVNVTITAKDVFEGSDVIIDVTVDSLSNLTEKF
MLKINNKEYVLSFTDSKANVTISDLTAGKYDIAVTYGDETYTLINATSDVSVYGNVVTNE
TFFIYFDEDGLLREEVPFDELIFKGEFSDIVNLISITTPLKITSDNAVLRNIAFAVLSDN
VVLNGLTLISNVSCADNGGALILVAGNNVNVSNMNISYIIKESVDAVAINANGVSNLNVV
NSNIFFESCPKDDTLTACVINIDGVSNSFINGNNITAVLPYLFASNYDMKYFMMGVNTVN
PIRMRECNNVTFSKNNVNTTANDGSASFPTLQCMFIVGSNDCVIDGNNFSMIDTLIPAGT
SNYLYGINIGYNKNLMISNNDFKMSTAGGKDAAGTAYAIQGVECEVSMIGNNITSISNGP
NLGIYFASMTGGTSELYIANNLINVTGLASASGSWALVSGIEVQNGNAKIYNNTIYTYNV
GDYSPENYMYGISYAQYMYGDRSFDIRDNRIYVDGHYAVSFINVDGSNVTGNLLITRNLG
GDAAVEIKAGKNNVVENNYPRSSDLIFNITSEEPGKILIDVTIDKKATGNIAVIVDGDKY
DVAIVNGSAKLTLSDLPAGVYYIEAKYNGNSIVTESYNSTKFTIDLIDSSIAVEAKDIKC
GEEAVITATVTNGATGTVTFFVNGKTYVVDITDSVATLKIADLTTGDYPVFAYYNGDKYY
KTSYNSTTFNVAKLASTTTVNVSDIKVGEDAVISIAVPEITSGVVSVTVGDAIYNVAVVD
GKGSLTLSGLASGSYDVVAKFNGDDKYLASEDSAKFNVTKLASTIDIAVDNIKVGENAVI
SVALPEDATGEVIISVNGKNYTVMTKYGMANVTISDLANGTYSVDVFYNGDDIYAPIKNS
TAFTVSKVSDYNMTVDIADIVKGENATITVSVPEDGTGSVIVTINGTDYNGTVVNGTAKV
IIPGLDEGSYKVVTFYTGDNKYDSMVVNGTITVNKNTRTTLIMDDVVKYFRGSQKLIAKL
VDGFGNPIVNATVYFTINGRVYAKITDENGMASMGIGLVPNEYKVSAVFNGTDDYDMATA
DATVLVKSTILGNDTALYFLNGTSYVAKFLDSDGNALANTTVKFNINGVFYTRX</t>
  </si>
  <si>
    <t>25 to 3473</t>
  </si>
  <si>
    <t>ABYW01_230218</t>
  </si>
  <si>
    <t>&gt;ABYW01_180001|ID:93582552| conserved exported protein of unknown function [Methanobrevibacter smithii DSM 2375]
LKHGGLLTAVLILILCSLLGLASVSAADLTNDTLDDFQGDPVIGEINNNYAVGEKNNGDC
LYVSVNGSSYANATSWGSATNSLDWAIYLAKDNTTIYIDNGTYSGSANSKINIAKSVNIV
GSANTVFDGLNKNYFFTISDGVTVSISNITFINAFKKADLYYDQKSVYGAVLDVKKATVF
ISNCAFNNNRIEHTSSISKDNYGAAISNSGNMTIINSRFNSNSMTSEARNSAHGSDVYNN
GTLKIFDSTFKGSYVGDFAFGGSISNNGNLTLTRVVMSGSSTAQQVKGAVLFNSGNCTMI
NSTIKDSFVTRALFNTLYGVVYNEGSLKAVGCIFANNGGIKDSAIPVYKGTVNIYTVGEI
DISYSAFLNNKPLAESYADFFADGGENICLDNNWWGSNKKPVNKSNVDKVNSWLMLVGSP
EYSALNINESTDISAIWKSSSGKPVDISLFPIFDVSFNTWVNGTAQTITKKLDNGSAVIS
YNWTQKKGSYEVSISLGDFTQKVLVDVGKLVSNMTVSVNDINYTETLVVDVAVNGIDSIL
PEGNVSLIIGGKTYTENLVNGKATFNIPDLLAGNHTLNLVYMGNDEYFRSFVHKTVTVNK
CPINLNISIPEINVGEIAKVNIHTSPKGVQIYAYLSINGKRVQMIVINKEDIQVTIRNYG
GAGVYNITIETWGSELDEQLYEMASVSGLLKVNKYDTNLSVNASDVKAGENATITIKINP
KDVKGEATLIINGVESKIFLKDEITEITLHNLTGGKYDVTVIYPGDNKYASSTASTSFVV
LKESCNLTVDVIQNDDLTGIVNIKTNPGNCTGLIGVYVNNVLYQAKLVNGIANVSVNFTK
GTNYVYVYYPGDNYYDDASWNTTVNISAKCILTGEDIIMVEEDGSKYTVKVTDLDGNPFT
YVIVLIEVNGTTYKVTTNNAGKASLPLNLTSGNYTISATYDYTTVYNTITVKPLDFNLTV
ADIGYGENAIINANFNALINGTVTFIIKNHLNKTVDVISGNARYSLSGLKLGTYTVEAVY
NSKLSKTATFTVSKGTPKLDVDIKDVLAGQDEVITVTLPNDATGEITFIVDGTTYKKTLN
NGIAAIAISDLTLGNHSLKVIYSGDANYNSNAADMTFNIKNSLSETVIDVNNTVYGENIT
VLASVTSGATGNVTFILGNLTKTVEIINGKAIATFNKLNAGTYSVRADYLGNSVYSKSSD
EKSFDVAKANSNIEIITGEIEFNKNIRIWAVVNDDATGNVTFRILGLYSPRNKTIVGGNA
SWLISPLNSGSYVVVATYNGDNNYLSSNTTMVISVNQTVSVLKVNVEVYEEDMVVTAILK
TLDGQLITGDVALEINTKFYKIVVVDGIGVRSIEKPSVGKYTYSATYKGTDKISRAVDTG
VFEVLPVDYNVILNAPDVKMIYHDGTRFVATLTDKQGNPIGGAAIEITINGRSYDKITDE
KGSVSLGLNLDSGIYSVVVKFKGLLNYTPITKHANVTIEPTVKGLDVVKMFRNSTQYYAI
FTDSHGNFLKNKNVQFNINGVFYTKTTNDKGIAMMGINLNPGKYVITVINLVTGEQSSNI
ITVKSLIVQKDLTKYYLNASRFEATIYNKDGSLAVNKEVTFNINGVFYHRTTDSNGVASL
GISLRPGEYIITTMFDGLAIGNKVXX</t>
  </si>
  <si>
    <t>28 to 1645</t>
  </si>
  <si>
    <t>ABYW01_180001</t>
  </si>
  <si>
    <t>&gt;GG143185_v1_30043|ID:70254454| Adhesin-like protein [Methanobrevibacter smithii MbbsGG143185]
MMIKKRFILVIMIILTFSMSLVNANEDLNNVGYNDGLQVNSTYSEDVLTAPEDVGTFSDL
NSNIQANPNISLDKDYKYDSSSDGSLSSGIIIDKDTTVDGASHIINGSNSKDVRLFAVNK
GTLTLKNVIITDLNYNADDKGLIYQNGGNLVLDNVTFQNSGYKSLIWADGGSLTVTNSYF
INNTATNIFRVSGYNSVFINSNVIMNNNISNALLENGLNVNTIDNNVFINNINHVNIEYI
KSCRDNYWGTNAATYGSVGILYKCDFTIAKLSIVGNNTISGDSAYQIVFNNTKLPVFNLN
AIIDEKYATLNQNSITVKNGAAEVSVSPKANGVATLSVGKGLIKDSNTKNIKINLDGSID
ELWVATTGSDTNDGSKDKPLASITKAIEIAKSGYTIHIMDGEYSQKVLEINKALSFIGEG
NNVIIRGTGNRAFSCTEDGCNLDFINITFANLISEETRSAALYIEGDGFLKVINCTFKDI
GARYGAMDIGTTADAEIKNCTFENVVGTASRSAIIHVSGSGEYIFDGLTISNSKLADNVV
ENDKYAYLRGIFYIDNQNAVVTLNNTVIRGSSGPMQSVVESRSKLNILNTVIVNNTVGMT
STDFGQYLIYGSSANANINIKNTVISNNTAGDSSESEIFQLTNGNTLDVSYSSIVDNKVN
KIFNVKSGNAAVTMDYNWWGNNTVSNDKISKWIIMTTPENITAQKGKTIDVEVYFNHYTD
ASGKIYDLSVNVPITVKFSTINGTLLNNVAYSVNGIASVPYTVNNNDTITVKSGNQTATI
KIISKVIDAIWVSAEGNDANDGSENSPVATIAKAIELAKNSSTIYVMEGSYSQGQITINK
EVSITGLGKVILTNNAFICKADNVEFNNIVFSQNDGSAVLKVYGNNIKIYNCTFSNINAD
LGVLYLSSGSVDIVNTVINNVNSRYLISISKNAILKMSNSVVDGNNLENSIFYLGDGSSL
NVDYCIITNNRFVNYTSVEEDGKSEISLDYNWWGTNTPAGKDIKNWVIMNAPESISGEKC
ETINVNVDFNHYMGVDGKIHTLTKHIPETAVDFDGNILNTVNGLVTFSYTIENSNKIVVK
SANQSSVIDVIIKEVKRDVWVSKEGNDENNGSQTSPVATIKKALELVSDGSSIYIAPGTY
LEYGLEITKSVNIIGSGKVIIDADNNGKIISTTNKSAVINLANLELTKAKSNFGCAVYNL
GADFTLNNISIYDNEITDALANTMSAIYNTGVMTIKNSKIIHNIGHGLIYNSNNLALINS
TVSGNDIASGTSSYGIVYSTGGTVKIVDSDFDNNIARLGTVYISNGNLIVENSIFESNRV
TVGNGGAITLWSLSSKVNITNATFRDNMAAKDGGAILARGDVNILNSIFEDNAAGNGYYG
NAIYNYGNLNIHYSVLLENASSNYVIYNCGYNPSANAQYNWWGTNNDPSKLVGAGKWDED
TPCEDVDVSNWIIMSVTPNIIENITGNQVIKATFDKYQGNDGKLYDLTKTLPEFNVKFSA
INGTLSDNLAKVINNAASVNYTISDNDTITVESGNEIFNIKVIVAKETSIILINVNDIVV
GENATIDVFVNKNATGNVVVSVNNKNTTVNIKDGKASLIVSDLPVGKYDIVVKYSGDANY
GASTNITSFNVGKIAKYDIDVDISRVQSGENATITVSLPKDATGNVTIIIGNKKYNATVV
NGTAKITTDVLDNGTYNVVVSYSGDNNYVNYTKQLNMTVDINKNVNLKANDIVMFYKDGS
RFTAVLTDYKGNPIANETLIFVINGVNYTKITDNKGTASMALKLMPGVYEGLVLFNGTSN
YNNISVKCNITIKSTVIGHDIVKMFRNATQYSALFLDSNGKALVNATVKFNINGVFYTKN
TNGEGIATLNIQLLPKEYIITNYNLVTGEENSNKVTVKSLLVGDSDLVKYYLNESGYTLK
VIGKDGKIAAGQEVTFNINGVFYHRVSDDNGIVSLGIKLRPGTYIVTAEYEGCRVSNSIT
VLPTLITKDLDMKYLDGSNFTAQTLDGQGKALANQNVSFNVNGVFYHKTTDENGIANLNI
RLNPGKYIITSIWNEYQVGNNITIA*</t>
  </si>
  <si>
    <t>25 to 2065</t>
  </si>
  <si>
    <t>GG143185_v1_30043</t>
  </si>
  <si>
    <t>&gt;GG143185_v1_140070|ID:70255956| Adhesin-like protein [Methanobrevibacter smithii MbbsGG143185]
VLICSIGAVNATDLDDNSTVEVSSDVDDSISVDDALINDNVEQSQDVASTNAATWDELKT
ACQSSGDKVITLTGQSYNANSQIVFGNSATIVGSSDSYITLSNGNLIPFLNSNSELSITF
LNVNFKDSNCDMLVQLCGNSKLENCTFDNITVGSNHKSVLYNTYGSMEVTGCNFTDCTSS
FGVITNYNPGSPTNVLMNVENCNFINNVATYAPGAINNCGILNVSNSNFISNSARYWAGA
IHTHCNAYTRILNSEFKSNTAGWNGGALYSYSKLEVYNSTFTDNNCTTNNGGGAIGAFNY
ISTYNVTVENCIFKDNNNLCGDFTNESTTSLGRGGAISVLNGGYLNVHDSTFVHNGAVIG
QAICAYNTNYDNSTGGTPNLQIYNNEFINHTITTNDTVFISEGNYSFRNNTFTNSPQTIG
TDNNIIESNNVNLLKSLKFRSIVFNQPISDFNTVTQNQWAMSGYDNHNSANVPYIGVTTN
PNIWKNDVGGVVSGLVIDEEGTFYLTAGSNVTAFDSTGFLKWSKNLGQVTMPGLALDNRG
NIIIPVKDNRLVILNKTTGADLGGNIFQASSAYAPMLDDDGNIYVVGQYEYDNGYVPIVK
YYNSTHYNPNGGYDYAYKSLFNTAVSTIPVLDNNGVLWAVSGTNLVAVDIKTGNQVASYT
DCYSGIRPIVGENGIVYFVKSDRKVVYAVSVNGYLWNTSLPTYQLWGTKYEQATALGIDN
EKNTLYVGTSRAINKIDMATGNLTVFRSGFDMVNSIIIDGNGTLYTTKTSQGSLWAFYSN
GTQAWSKKMGGSLKLLAMDKNGNIYTSYNNYLCVLYAQGVDPNMTIDAKNILANENTDIV
VKLLDSVYGNVVFTIGNDTYTVAIENGSAKLNIGNLSVGSYNVTASFAGNIKYAASENNA
SFIVSKIPTNMIIAVDDIKVGEDAVINITLPNEISNELVSVTIDGKSYTVLINNGKGSLT
LSNLVANSYPITAKYDGNYKYTESENSTALTVAKMPSAVNVTANNIKFGEDAVINIAVPN
VVLGVATVVVNGKSYNVAIVDEKGILTISNLAANDYDVKAVYLGDNKYLSSENTTKFTVS
KVGSFVNVAVSDIKVGDEAVINIAVPDDATGNVTVNINGKSYNVTTKYGMASIKVAGLAN
GTYDVKAVYLGDNKYLSSENTTKFTVSKVSDYNMTVDIADIIKGENATITVITPKDGTGS
VVVTINGTDYKGTVTNGTAKVIIPGLDEGTYKVVTFYAGDAKYDSMIVNGTITVNKNTKT
TLTMDDVVKYFKGAQNLTAKLVDAFGNPIANATVYFTVNGKVYAKTTDENGTASMGIGLV
PNEYKVNAVFNGTKDYDKATANATVTVKNTVFGNDTTLYFCNGTKYVAKFLDSNGKALAN
TTVKFNINGVFYTRVTDENGTASLGIRLNPKSYVITAYNPATGEERANNITVMPTLVTKD
LNMKYLDGSNFTALTLDGQGKPLANQNVSFNVNGVFYHKVTNKDGIASLGIRLMAGEYII
TSYWNDFQTGNTIKISP*</t>
  </si>
  <si>
    <t>GG143185_v1_140070</t>
  </si>
  <si>
    <t>&gt;GG143185_v1_140071|ID:70255957| Adhesin-like protein [Methanobrevibacter smithii MbbsGG143185]
VKNRKIILILILGLFFIALSNVNAEDNSTVTLNHANTEDIGVSESNSTININKSNQNIVK
VGENVYIGSKYPSIENTITVSDTSEFNKTGNITINIHVTGKFTMGEKEFNKTSLIIYENN
TIINQKTLNELNLPPYQHFTTPGNYTFDINFPYHVQDKSRLQVYVFGIYSNTIVFEKLNK
IQLTNLTNKSIIIDNKIRSNNNWTNSINSIKKALDLVENEGTIYLSNLNIIHDQNENILI
NKSVTIIGNNVTFNGFEKESLFNITNNAKVTFVNLTITNTTSYSINTEGKVNLINCTFKN
ILGRAINNTGILELINNTFTTDSIYQHPKITNLKSNLNNSLIYNTGLLKIENCTFKQISL
QNQIITNKNNITWDSIIYNAENANLTINNSKFTNIENRVIKNNGKLIIINSSFENKTKLH
INIIINDTYQELSNNYIYQTYREKAIKTINGSIIYNSNLLTIENSSFKNITDIINNIDYI
GIKPAPTDFFGTTGWFGSNGGAIYNTGTFQIKSSSFNNVKSKTGGAIYNIGFGTIENSTF
NHINSTSGTGGTIYNTGQLIITTTTISNSKSSSNGGAIYSEGNLNISNTSISLSEGYHGG
AIYNTGNIYLWNSLINKTKSTYNGNAIQNSGNMHLNNTIISNINGYNSIYNDESGTGIII
NSIIKNNKIYSKNGYNTKVYYGSIENLGTLTINRTIFNNNSYGDNNFYYLTGAFNIYNKG
IINAFYNMFINTKHLQATSPAPYIIPKDPYAFLFNEGTINMDYNYFCTNTNPYPKDSNTE
IGNYLIFTFKPEYKSLKIGDTIQLKVDLKLANGKAFTDYNLLPDMNVTFTTIIDGKEVNI
TKPLINGTAVLEYNYTSQKGQYKVYANLGGHTEEIILDVGKETSKIDVDFNNNIIYGEDA
IFKIKVSGNYTHIPTGNVTVIINDKKYSINLTNGLANLTLTNLTPGTYSIKIVYEGDSDY
AKVFYYCNYTVNKHPTTLNITAPEVKIGQNGELIINLEPKGSQTQGYLYINGELKQIIYI
YAGKTTIPLKNFAVGEYNLTVVLWDSKYYESSNASTIFKVSKFNTNLTINVDDVKAGEDA
TATITVNPSNLRGEAILCVNGINTTIFLKSEVTNITLHNLTSGSYNVTVYYPGDSKYAPS
TATTTFKVLRDSCNLTVNITYNNDLTGIVNVKTNPNTCTGEVGVYINKEFYKLTLTNGTA
VFNVNFTKGSNYIYVLYLGDKQFESASWNTTINITSIDFILTGENLTIKEQDNSIYHFNL
TDKQGNPYTYTKVEINIDNKNYTVMTNSKGLGYLNLNLKAGEYILKATFNGITAKNKIIV
KPADLNIDIKDILAGETEVITVKLPANATGTILFVIDGKTYSKTLKNGTASVEIANLALG
KHTLKVIYSGDSNYTNNTKEVEFNIKNSLSSITINTIKDSIYGESITITANITSGANGNV
TFTIDHDSKTVEIINGIAKVTFNKVNAGNKNVKATYNGNNIYQGSSDNKEFKIAKAPSNI
NIITSEIIEGQNIRIYAVVNDDATGNVTFRILGLYSPRNKTISNGNASWLISPLTSGSYT
INAYYKGDNNYLSSNTTKILVINQTRSILKVNVEIGENEIIFSATLKTEDGTPITGNVTL
ELNKEFYKIVITDGVGSRSFDKLPEGKYTYSATYKGTDKISRATDNGTFEIKSVEYNVIL
NAPDVKMTYHDGTRFIATLTDKQENPIRDAPIEITINGKTYTKTTDEKGVVSLGLSLDSG
IYTVTVNFKGLLNYTPITKQAKVTIEPTVKGLDVVKMFRNNTQYYAIFTDSQGNPLKNKD
IQFNINGVFYTKTTNDKGIAMMSINLNPGKYVITAINLVTGEQSGNNITVKSLIVQNDLT
KYYLNASRFQTTIYNKDGSLAANKEVTFNINGVFYHKKTDENGIASLGISLRPGEYIITT
MVDGLSIGNKVNVLPTLITKNLNMKYLDGSSFTAQTLDDQGKPLANQNVSFNVNGVFYHK
LTDNNGIAKLGIRLMAGEYIITSYWNDFQTGNTIKIE*</t>
  </si>
  <si>
    <t>25 to 2017</t>
  </si>
  <si>
    <t>GG143185_v1_140071</t>
  </si>
  <si>
    <t>&gt;GG143185_v1_80103|ID:70255186| Adhesin-like protein [Methanobrevibacter smithii MbbsGG143185]
MVKNIKFSLILLLLIFVSLGAVSAAEDVNATVDDNIISDSMVSYEPVSYNYYSDSGVIAA
PASHTVSSSNYGTYFDENGTLKSSSVNSGDTMSLDGTFSDKKFILNKPLNVVGTSTNKMQ
DCTVVLLKESSGSSVSNLNIANKGTDIQGIFLNEATKCNIFNNKINNSGPSSFPIALNPG
SSYNNITNNVLATYGATYGHGSRSTSLIVLGGAHYNYIADNYLYTDDANGIYLSSYGGGA
FVGAISNYNVIFNNTIKATIVPTSWNYAIQLMGNYNNASSNTIIGNYRSISSTGVGTIVT
DNKIINATGKDFNTNETVGGDYAIAVGNSSLVSNNIIQNALLMGAGILAGDYSNVTGNVV
DIHGNGYGIQAEGNYISIKNNNVTTNTSAGIFQMGKYDYLTVTNNNIVSNTGVGVLLKKV
SSTKFPANIVITGNDITTTNKYAIDAAEADKDTYTISNNKCHGSLILTPEGAVDPSKPVY
VFNGTIYTVTESNYSSFFDENGNLNPAIKMRDTLNFVGNFNNKIMLITEGIKILGKNAVF
TDSMFKVTTNHVWIENVTIINKNSSSLNRWGVNVVDTNQVMILNNNISVVDPNAAYAIYI
YRSGNVEVVNNTLYSHGNYLTYTVLGYGAENCAISGNVINTLGTGELHLYEASKCIDGKN
DVKEIFRTYGILMIYSSDNEVLNNNVTVKSLVNQPRATVNGNFSTNSLVGIDFYFDSSNN
IISGNNIHVEGKDNYLYGMGVIGSETGSGSSKYSSNNKFVDNNVEVIGNYFATGIIAGYN
SKNNLIKDNDVKISADNVNYGITLELSQSSTIVNNKVNAAAEVIYGMEAYSSNNNKISGN
IISGTGNMVYGFAGYASSNNVISNNKITSNGNGKAISFKNYDSIKEGNAGIRFVAISTGN
IIDNNEIVSNVGYPVDLDTKSVNNTITNNYLVGKEGSGNDGVNNSKNNIVNNNYKYIFEN
VVFADVTVSYLDNATIKITAKLPYTGGLAAQAAFYINGVKIGSAVFNDGVATLKYQLNES
YVPGYYSITAVLSKVNYKSVNATANLIVTKGKLNIKVDEVIGKAGNKVYFTATVKNVLGN
GVRGITVEFFTDGRYAGKAVSDENGIAKFVYEIPKSFTGSHPISANASENNYYLGSSATS
KLTIGDMVYTVISAKDVVMYYKNGTRLEGTLKDLNGNAIAGADVKITINGVTYTKTTDKD
GKFSMGLNLVAGEYSVYIKFDSNAKQWGSDAKVNVLIKSTISSRDVTKMFRNDTQYYAVF
YDGHGNLLKNTEVKFNINGVWYTKKTNAVGTAGLNIQLYPGKYIITAVGPNGEQKGNTVT
VLSLLTENHDLVKYFKNASAYSVKVIKQDGSVAGAGEKVTFNINGVFYTKTTDANGVATL
GIGLLPGDYIVTAIYKDCMVSNKITVKNVMFTDNLDMKYNDGSKFTATLIDGQGKPYANQ
NITFNVNGVFYNKVTDSNGIASLGIRLLSGKYIITSIWENLQIGNTITIRQ*</t>
  </si>
  <si>
    <t>26 to 1791</t>
  </si>
  <si>
    <t>7 to 25</t>
  </si>
  <si>
    <t>GG143185_v1_80103</t>
  </si>
  <si>
    <t>&gt;ABYW01_130004|ID:93581969| conserved exported protein of unknown function [Methanobrevibacter smithii DSM 2375]
MFNKKYFILVFFVFLIAITSVSAQDDAVASQDLNELSFNDNVVLDTNTDAEHYADGAIRQ
DTGQTADDLINLSECSSAVLQVSDNEGVICIRRDAANAADIYIESGSWGDIGYLKQYKTS
GGYFSHAIVTSNGWLIGNGGVTDGSVFRQIESIASEMVVTNQITNDYLSRIYKIMSRYSL
GHFVIKAADGTYGVVFSNLYHVSKLQPGQYVLCPNVYSMSQKGSYDSSLNPVDAAIKKVY
TDSYGVNRRNIMTYHWKLTASSNGLSYGVDSYASNDDGRGVGRSTSNMADNVYYFSNFHS
RNSIPLARDKVFLGTHVFENSIEVFRLLTPVSSCPVGDSIELKYQVNYIAHSSPVVQFAL
PEGFDFNNASVSRGNYRLDSGRIVVWNLNDCDMNNYITISLKALKSGQFDLYHSLDNNFV
GSDKLFANDYGAVLCADDVNKYYRGPERFSICLKDVNGNPIVGENVIININGVDYKKVSD
DKGTASLAINLDSGEYLAKVSYNGRFGSDSKKANVKVYETISGNDIVKMFRNETQFYAKF
IDSSGNPLAKRAVTFNINGVFYTRNTDDSGYAKLNINLRPGTYILTAYNPVNNEKKGFTI
TVKALICENHDIVKYYKNSTQYTAKVYDKDGSLAIGKNVTFNINGVFYKRTVDENGTVTL
NINLNPGKYIVTAIYEGYDVGNNVVVKSVLLTDDLFMKFKDGSKFNATVLDGQGKPLANQ
TVIFNINGVFYNKTTADNGVASLNIRLLRGEYIITSIWNSYQIGNKITIS*</t>
  </si>
  <si>
    <t>25 to 770</t>
  </si>
  <si>
    <t>ABYW01_130004</t>
  </si>
  <si>
    <t>&gt;GG143185_v1_120338|ID:70255714| Adhesin-like protein [Methanobrevibacter smithii MbbsGG143185]
LRNKLAILTLLILFIVSISCVSAEDNSSVSVLSGSNSDVYVSPTGNDNNVGDVNNPFATI
NKAIDSNVSNIHLSEGKFIGTGNNGLTIENKTITIIGAGVDKTIIDLNKTQFMDIKSTSS
VVLTNLTIINGYDKYGGAIDNSGNLTIQNCNFKNNSANSGGAIYNSGNLEVRGSTFEDNI
ITINGGAICSYSYVGIYDSTFIRNRGTGTSSNGGSIYISGKSDKYSVLNRNIFKDTFVVQ
KGGALYLSYVNVTNCIFENASTTATGSSNGGGAIYGSSFNLKNNTMTNCVAKSGNGNYIF
ASYDFNGVVTILEGKTVDITSSTFTLNATVTDDMGHPIHGGSYTFKLNDIAIGSAKSVNG
FIAGTFSKLLDDGKYTVTVSGPLNDNAVVKKATANVKINRDYVDYYVSPGGDDVNNDGSK
DKPFKTINKAITEAFAKNIYVNIYLLEGTYSGTGNVNLELTKLLGYLNIIGVDGKTIIEG
NGKNYAFNFGTTLNVNLKNIIFTNLYSTKAAGLVKGGSGDYIVNIDNCTFEKCNARFLIQ
INGEINNVIIIENVVSSSFISNAVSINNLLFENNSGNGQISSIKKGIYNSTFINNKIISK
SDLEIVNINSNDFLSVNNVFENNTVKGFSISRGRTNFTSVNDTFINNAGVSGGAVKGGGT
FINAKFINNTATKGGAIYHDSGALTLKDCIFENNKADDGDDIYGFISTNMNWNLCLNMSN
TLTLASINSSSIKSELNAIFDLGGLKVSGYNIKFYLNGVYKGSTPLVNSVATFVAVANDG
KYEISVSSDYINKTTVVKGVLNVDANPVSVFDVYVSGTGSDESGDGSLAKPFATIKKAFE
YGMSQNTLSLIIHIIGTLKGEGNVKLDLAPLIDLTIVGENKETSIIDAEKNKYIFDFTPA
YDSVKVYLKNLTIKNGVTNRYPSGGVSYEVDNGLVRSTGFYLNVNNCIFMNNTGYGISAD
KLFSTIVINNTKFIESRGAFYSYQAALNIVISNTEFLKNNLVVENNRGKLVCLNGLISIR
DILSKGSSNYDYHFNITQVLFDNVTFDGNHNVTGTAKPSALYLVGTNTTIINSKFTNQKD
ISAIGVFSSDNTGCNVTISNTYFENNTRDIIYGYYSQGDYRPIIILNNSTFVNSGAFTWP
DPRYQNAWWVVNNTKFINMTNMMIFKGSVSSSYKDNPLPLGVNNTVTIMNSLFLNNKNGV
EFGNGNISGSSFYNTPVFVSLTDGSQPPACIVYLNNNFWNSSVPIYNVTTPARATVYCDS
WLVPALVTDNASGPVQTIKLVYLAFNGTDYSYYDVSKVPIFDVNASLTVSNGVITPNKGV
LNSNGLTANYTYNGVGNQTVTATLSDGNILKLNVTFYRIDTFTNMTISNNAPQTGDYITV
NVVVRDKNGKLLNGSVNVYLNSVLKGTISLINGRGSFDVLAEKTGPCEIFVNYTGDLDNS
YSSNMTIVSVKNTQMNVSVSDSDSASNVTFTVDFDHVANGFVFVTIGGVTYNATVSGKEA
KVIVPPLAVGKYDAIVSYNGVVNKTVAVNISPDRNPVLNISDIVMIYKDGTRMVAVLTDY
LGNPIANAIVYFTINGKTYNKTTDVNGTASMGLNLASNVYKATVSYNGSDKYNAVSKNIT
VTINPTIISKDLVKMYQNATRFYAKFTDSTGKAIANKEIRFNINGVFYTKKTDKDGVADL
GIMLRPGNYILTAYNPVTGEEKGFNITVKSLIMQNDLTKYYLNASRFEATVYNKDGSLAV
NKEVTFNINGVFYTKTTDKNGVASLGIALRPGNYTITTMYDGLDIGNRVSVLPTLVTKDL
NMKHLDGSNFTALTLDGQGKPLANQNVSFNVNGVFYHKVTNKDGIASLGIRLMSGEYIIT
SYWNDFQTGNTIKISP*</t>
  </si>
  <si>
    <t>GG143185_v1_120338</t>
  </si>
  <si>
    <t>&gt;GG143185_v1_120415|ID:70255791| conserved exported protein of unknown function [Methanobrevibacter smithii MbbsGG143185]
MKFNKIFLFTLILLAALSFSAVSAESVDGDDTVAINDANNVIVSEQSFTDVISASEPTVS
DDVNQNSSTGGDVPAPSTNTSTGDNGTAGGNGTNSSTPEKNSTIISEDISLFYKNGTKFS
AIFLDENGKALANQNITFVINGVAYNKTTDKNGAADIGINLAPGSYVIESKNLATNESVK
NNVTVISTINTANVVKLYRNGTHYYATFVDGQGNVLANKTVKFNINGVFYTKPTDANGTA
RLNIWLYPGKYILTAYNPINNEAKACNVTVLSTINGTDVTKYYRNDTHYSAVIVDSNGTP
VANKTVRLNINGVFYNKTTDENGTVRLNIWLLPGNYTITVYNPSNGEENSNKVIVLPKLI
AKDMTMDYQAGKNYTVKVVDGQGKALANQTVKININGVIYTKTTDANGIAYLGIRLNPGN
YVCTSYWNDSFVSTKIVVNKLTASISILTPTVKKGDYYKVKITDKKSNNPIVNHLVIFVY
NGTAYGAYSDNEGIAKIKIGLPAGSYQLITAIQNSNWYQNIQVHSTLKVTA*</t>
  </si>
  <si>
    <t>GG143185_v1_120415</t>
  </si>
  <si>
    <t>&gt;ABYW01_180071|ID:93582622| conserved exported protein of unknown function [Methanobrevibacter smithii DSM 2375]
MKNLIFKKQLIILISVFILVAGISAVSANENTTDLHQSMEAYDNNVINTDLEVDDNNIIQ
PNNTDVKSNVSIDINNFEMYYKNGTKLTGKLLDNNSNPIINQTVSITINGVSYNKITDGN
GTFGMNINLDPNVYNFTVAYNGSDIYNSAFKNAKVTVLSVIKSNDLVKYYKNESQFYATL
LDEKGNPIANNTAVQFNVNGVFYTRYTNENGTAKLNIKLYPEHYIITIIHPKGEKKGYNI
TVLPTIISKDLVKYYKNESQFYATFLNGQGKPIANNTEVHFNVNGVFYTSYTNENGTAKL
NINLYPGNYIITSMHPDGFQMGVNIFVNKTLITYDISQPCNKTGTATFNAEVLDGQGRPL
SNASVTFLIAGKVLTKITDEKGIASINIKAYPGVYTITTTYNGYSVGKTLEIYNNETGFK
RYNLGSNENGTVHLYKSIGNTSSNVRIAYIIGVHITENAVHKALFDELTNKSSELNYCYD
IYKINVVPIGKPIDDINRMRGQLLGRDYVVPEAIKNNYSLVVDVHSNQGGAYVITNFAFA
PAQDNVSKAIATKIINDNPGLQEYFPASQTSPAYVTLPIQRSGTPTVLYETYKYEDYNNV
TVPYVDLLIESVDTIFDYIS*</t>
  </si>
  <si>
    <t>30 to 620</t>
  </si>
  <si>
    <t>ABYW01_180071</t>
  </si>
  <si>
    <t>&gt;GG143185_v1_80101|ID:70255184| Bacterial group 1 Ig-like protein [Methanobrevibacter smithii MbbsGG143185]
VLTISVKKNAFIFMLFLIILSSISLASANDDFNSTYVDDNVIVENNYDTDPIIGDNGDNY
VYVNPSANLSIVPDGSQDKPYSSIGEAVNMASDNSTVILMDGIYSSPGDLNIEINKNLVI
KSLTGNVTVNGNGQSTFFNILESKSLILENINFVNGKTTEYSSYYGVIYNKGFLTLSNVE
FKNINSFMGVIYNEGDLKVYDSKFSNCVGSNYADMIMNFGNCSVVNSRLIIGSSNKNPAI
YNFHNLFVNNSQTFGISSNPNFDVDIFKSITMTVINSKVGQLACNNGTLVVKNTTADAGF
RAENSVVNISDVYFRTSGYSGLSSLFNSDATIKSSYFDSSINIANSNLNITYSVVLGEIY
GNGAYANNVSANYNWWGVNKGPSLKYVKSDTKYWVVMTFECDESPIKVGTNAEFRATLNK
YTDGDSMKYLDNPSLLPQMSVKFESQNGKFDYSSGTLVNGTFSNYLRNNNESSIVYAVIN
SQRLRLIVGTGLTDYDWYVSPTGHNGFGDGSHDNPYKTLDHTIAKALNGNTIYLLNGTYT
NNWNSNLEIVKNLTIVGVGNVILSRENDRNIFIVKEWGSLTLKNLNFTVNLKQYSNELIL
VKGGNLTVLNSNFYDIRSVGIVSTSNGVQNNGNVYVDNITFKNIVGPLIRGGANITINNI
SAEKCSNIYTYRGMEAYNVCFPVWNYISISNSVFRSNTVGIVNLNPTIYSSSSPLGKNIV
GDLSKSTVFAYITNCSFVENNFIPGDYYASNRIGLGLGRSVYGTCHGEVNNCSFIKNNGR
LIEGAVVNNSFFDSNTVCYVSADLINNSYFYKNDNSGIGNLDSTYSYRGIATANEVYYSV
FIGNKAAYGGALAGTKIVHYSVFLNNSATYGGNDIFVYDGEVDYSSNWWGSNQKPDGNRI
FVHIGSLTLDNWVIMSLDAVTNTHIIAALNKLIDNNGNISSLDKVLPTRDVYFSSDYGIV
SPLNTSLVNNKADAYVVQNETTADFNVYARIDNQLLDLTLRNNNTQLIMDDVVVYGNNNN
YEITLINVNGHRIFNQTLTVVITTPNGEKEYFTLVTDEKGYAKFELTYPVGVYNISVYYD
GNGYFEGCNKSAQITISPSVTYLISYNYTFYGKNVNFYAVLTNGQVGIVNQSITITIIDS
KGGTRTAVITTDSTGRADALLSLDVGKYTIKCEYKGDGWYLPSSSVSYVEIRPVNSTIEV
PDVVFYGVGNEYNITLRDEHGTLIRGEYIKVVITQGNLSDTFTLQTGDDGVARLTINYLP
GTYQITASYAGDDVYGSAKGSGTITVNKVLTVISGFHYSKIPLNGVYTVVLTDMFGHRVT
NATIKLNLYKGVLLKTYTGVTDGNGEVTFRIAQGEGTYLATFDFDGDIWYIDSTGAATIV
VDSQTAPGQVSINASDFVQYYGENRYFVISFNDTNAYSLYGKNIAVTISSGDWQQTYNVV
TDIYGYGRLQITLNPGIYNITYQYTNPYYGLFAKNSSTVSVYRMPTTILASDVIMNVGEA
KYYVIKLLDSRNAAVKNMQIMIDINGTNYTATTNNDGVARLLLSLGVGKYLISYHIDNPN
YIPSSGSSYILVVDSNRTSTNIESGDVNGYDNESMNFTVVLSDVLGNPINYATILANIST
IDGDFVGSYKGVTAKDGKVIFSFDLDYGRYIISTYYLGSNSYLGSYGVNYVNVESVGNTT
KTVLIAGDSELSGSSNYYVVLIDENGTYIKGKEIKFAVGNQSYYAITDSEGKAFLDTVLS
PGFYDIKATFGGDDTYKKSSVKTTLVVSGNSTYLFALNCTKNYRNGTQFYVQLLDSYSNP
LVNRTIAITINGKTYNRTTDENGWATMNINLRPGEYEVLCAYYGPTESDNAFAKAIVKVL
PTILGDNLVKYYLNESQFHVKVIDGAGNPIANTNVSMNINGVFYVRKTNDEGIATLGIKL
WAGKYVLTVHNPYDGLLMSFNVTVLPTVEANDLVKYYRNDSQFYAKFLDGQGNPLANAKV
KFNINGVLYTRETDGDGVAKLNINLNPGEYILTAIHSDGLQVGKKVTVLPTLEGSDLTMN
YRDGSQFKARLVDGTGRALANETVTFNINGVFYNKITDVNGVASLNINLMAGKYIITSVY
GSYATSNTILVNKL*</t>
  </si>
  <si>
    <t>29 to 2114</t>
  </si>
  <si>
    <t>9 to 28</t>
  </si>
  <si>
    <t>1 to 8</t>
  </si>
  <si>
    <t>Intestini</t>
  </si>
  <si>
    <t>GG143185_v1_80101</t>
  </si>
  <si>
    <t>&gt;GG143185_v1_120116|ID:70255492| putative Bacterial Ig-like domain protein [Methanobrevibacter smithii MbbsGG143185]
MKCKLNNNVLIIFLALLMLILIPSSFATDVNNDTVMNEDDIGDMSSELSVGNVQTGDIQT
SVKNINYGGIIGVDDHTDDEGYIEFENDYITVKEGEDASITGDLYWFEGSQCWDQLTVVG
KYTDGNGVEHSIEKTIEDGSLPTVKISELKGLTPRAEAYVLTFTAVEDDDYEQFKLYSDG
LAPSSVYITIVSKDTPVVDPGIVIPDVSNGVKIFVDTKGSDTTGNGSQSNPYATITKALD
EAKNSSGCEIIVNEGNYVLDDYRIQSNVTIVGNGNVVISPENQRQLFIMADNTKLIGLTF
SGATNGALSTSSRSGGDGNNNRYLLLENCTFKNNKGDTAAVTSYINTVIKGCTFIDNTAT
GSFQAWSRIVSLRDSRMDMHYNNFMNNTIKENAPLIYVGDFKVNLNYNFWGDNNKPKLNA
ESKAVINNWVIVGASVNSSNVSVGDTAQINVEFKLTSDGTSFTTLNESMPGAEFKLTPTL
GNLNPTAVTIINNVGISEYNALKNGNEIIDIDGLTSLKFNVDVNVADRIYVDVTGSDSNK
GTIDSPLKTISAALAKNVALGGNKTIIICNGVYKEHDLAINKDVTIVGESKDKTIIDADN
AGQIFSINADSKICNLTFINGFLDDYEGNGGAIFIDRGNVLVDNCIFKDSKANCGGAIYC
EAGAAGSLTVNNSDFQNNALSEGIDTFGSAIYSDAKLTVNNSTFTSNDAGEYYGTIFVAS
DALIANSTFMKNSASQGGAIYVDAFNTATVNIENNKFESNNGGAIYASLSKLTVISNNIF
NYNVGDAITTYGRLSNTVIKNNQFKDNAISVTTYSSVTLANNTMSGKNAVINFKGSAIRT
AVVSFLNNESVKVENGTVKLNASVSDDMGNPINGGKLNFIVNNENIGEADVINGKAVLDK
YFDTGDYVISGTFTGDATAEINTGLLRVNVQNYWFINETGYETLEEAIVAAGFNDVIKGI
PGTYIINKEIEIGHRYMPSEPYSINKTITITSINDKAVTFIGNNSRIFGIDKWSSLTLKN
IIIVNGSTLNSIVSYAGAIFVQFKANLTVINCTFENNTAGYSGAIECWGGLTVINSVFRN
NVATNTYAGAIYKDGDYGLTIINSTFENNSARTYAGALYIMSDSRYNKTIINTTFVNNDG
CRAGAIYTSLAPLYITNCSFSGNKAIDKNTGYEASGGAIYDHSSELTIVNTEFINNTADE
NGGALELGNTMSTYSSGENITDNIDWTIIKNCTFDNNYARKEGGAIYNGKNIAYTNISDS
RFTNNFALVTGGVMTNYFGFIWADNCEFINNEAGEASIIYMYGHYNYPFDFYANLTVKNS
KFVNNTGERLFELSTDYCYLDIINSTFNETGLFIQNDGTVYLEGNVVENIHEGIVIDNKY
ILSLKNNSFNCNGPAILNDNRHILTETYLVVLNNQTVNAKLNEIINLTAVLYDDNKNIII
PGNVVFNVDGKNITATLNNETGVFSAQYSSDVLGEHIVSATYTMKQTLDVNYLKGIVNIS
KLTPNINVTFNNESIFGEDINIDFEINGDATGNVTFAIGNITKTSAVVNGKANATITGVV
PGNHTLTVYYSGDNRYDSLTGEYNLNVTKSTVAVLVVKDLEKYFKGSEQLEAILTNCLGK
PIVNGTVVFTINGRDYVKYTDENGSAFMGIGLIPGKYNITVKFNGNGEYDPATANATVTV
MSTAVGCDIVKMFRNATQYSALFLDSNGNPLVNAAVKFNINGVFYTKSTNGEGIATLNIQ
LLPKEYIITNYNLVTGEENSNKVTVKSLLVDNSDLVKYYLNESSYTLKVIGKDGKVAAGQ
EVTFNINGVFYQRVSNDDGVVSLGIKLRPGTYIVTAEYEGCWVSNNITVLPTLITKDLDM
KYLDGSNFTAQTLDGQGKALANQNISFNVNGVFYHKTTDENGIANLNIRLNPGKYIITSI
WNEYQVGNNITIKS*</t>
  </si>
  <si>
    <t>28 to 1934</t>
  </si>
  <si>
    <t>2 to 27</t>
  </si>
  <si>
    <t>GG143185_v1_120116</t>
  </si>
  <si>
    <t>Protein FASTA</t>
  </si>
  <si>
    <t>Filamin/ABP280_repeat-like</t>
  </si>
  <si>
    <t>Transglutaminase-like</t>
  </si>
  <si>
    <t>PbH1</t>
  </si>
  <si>
    <t>PQQ_beta_propeller_repeat</t>
  </si>
  <si>
    <t>Papain-like_cys_pep_sf</t>
  </si>
  <si>
    <t>Glycoside_hydrolase_SF</t>
  </si>
  <si>
    <t>Invasin/intimin_cell_adhesion</t>
  </si>
  <si>
    <t>CarboxyPept-like_regulatory</t>
  </si>
  <si>
    <t>Carb-bd-like_fold</t>
  </si>
  <si>
    <t>Quinoprotein_ADH-like_supfam</t>
  </si>
  <si>
    <t>Pectin_lyase_fold/virulence</t>
  </si>
  <si>
    <t xml:space="preserve">Pectin_lyas_fold </t>
  </si>
  <si>
    <t>WD40/YVTN_repeat-like_dom_sf</t>
  </si>
  <si>
    <t xml:space="preserve">Ig-like_fold </t>
  </si>
  <si>
    <t>Para_beta_helix_rpt-2</t>
  </si>
  <si>
    <t>DUF4015</t>
  </si>
  <si>
    <t>Pseudomurein-binding_repeat</t>
  </si>
  <si>
    <t>DUF1565</t>
  </si>
  <si>
    <t>NosD_dom</t>
  </si>
  <si>
    <t>PQQ-like_dom</t>
  </si>
  <si>
    <t xml:space="preserve">Beta_helix </t>
  </si>
  <si>
    <t>outside</t>
  </si>
  <si>
    <t>tmhelix</t>
  </si>
  <si>
    <t>inside</t>
  </si>
  <si>
    <t>Representative species</t>
  </si>
  <si>
    <t>Representative protein from MaGe</t>
  </si>
  <si>
    <t>PROFILE</t>
  </si>
  <si>
    <t>SMART</t>
  </si>
  <si>
    <t>SSF</t>
  </si>
  <si>
    <t>CATHGENE3D</t>
  </si>
  <si>
    <t>TIGRFAMs</t>
  </si>
  <si>
    <t>PFAM</t>
  </si>
  <si>
    <t>Prediction of transmembrane helices</t>
  </si>
  <si>
    <t>InterProScan results grouped by the different databases and methodologies provided in the tool</t>
  </si>
  <si>
    <t>TMhmm</t>
  </si>
  <si>
    <t>(Putative) ALP's, their representative sequences, transmembrane helices, and annotations through InterPro</t>
  </si>
  <si>
    <t>Total number of identified proteins (n). </t>
  </si>
  <si>
    <t>Number of proteins prevalent in all three replicates</t>
  </si>
  <si>
    <r>
      <t>M. smithii</t>
    </r>
    <r>
      <rPr>
        <sz val="11"/>
        <color rgb="FF000000"/>
        <rFont val="Arial"/>
        <family val="2"/>
      </rPr>
      <t xml:space="preserve"> ALI </t>
    </r>
  </si>
  <si>
    <t>WCL</t>
  </si>
  <si>
    <t>EV</t>
  </si>
  <si>
    <t>EV total </t>
  </si>
  <si>
    <t>WCL total</t>
  </si>
  <si>
    <t xml:space="preserve">Supplementary Table 2: Raw data protein intensities </t>
  </si>
  <si>
    <t>Supplementary Table 3: Summary of identified proteins in proteomics analysis</t>
  </si>
  <si>
    <t xml:space="preserve">Supplementary Table 4: Intensities of all proteins found in all biological replicates of vesicles of M. smithii ALI (Ali) and M. intestini (int), in vesicle preparations (EV) and whole cell lysates (WCL).  </t>
  </si>
  <si>
    <t>Supplementary Table 5: (Putative) ALP's, their representative sequences, transmembrane helices, and annotations through InterPro</t>
  </si>
  <si>
    <t xml:space="preserve">Supplementary Table 6: Proteins found in all biological replicates (n=3+3) and both species (Methanobrevibacter intestini and M. smithii ALI) were annotated through the archaeome protein catalogue (Chibani et al., 2022) and pfam classification. Categorization followed mostly UNIPROT categories (biological processes) whenever possible. For the sake of visualization, additional grouping was performed as indicated in the last column. </t>
  </si>
  <si>
    <t>Supplementary Table 7: Metabolites found in internal database for mass spectrometry derived AEV metabolomics</t>
  </si>
  <si>
    <t>Supplementary Table 8: Raw data IL-8 excretion in HAT-29 cells after incubation with AEVs</t>
  </si>
  <si>
    <t>Supplementary Table 9: Kruskal-Wallis test and Dunn’s post hoc test of IL-8 Excretion in HT-29 cells</t>
  </si>
  <si>
    <t>Supplementary Table 1: Raw data of vesicle properties (Concenctration, size, DNA, RNA, Protein, and lipid content), including mean, min and max values</t>
  </si>
  <si>
    <t>Raw data of vesicle properties (Concenctration, size, DNA, RNA, Protein, and lipid content), including mean, min and max values</t>
  </si>
  <si>
    <t xml:space="preserve">Raw data protein intensities </t>
  </si>
  <si>
    <t>Summary of identified proteins in proteomics analysis</t>
  </si>
  <si>
    <t>Metabolites found in internal database for mass spectrometry derived AEV metabolomics</t>
  </si>
  <si>
    <t>Raw data IL-8 excretion in HAT-29 cells after incubation with AEVs</t>
  </si>
  <si>
    <t>Kruskal-Wallis test and Dunn’s post hoc test of IL-8 Excretion in HT-29 cells</t>
  </si>
  <si>
    <t>mean_protein</t>
  </si>
  <si>
    <t>mean_concnentration</t>
  </si>
  <si>
    <t>normalized_protein</t>
  </si>
  <si>
    <t>all strains</t>
  </si>
  <si>
    <t>mean</t>
  </si>
  <si>
    <t xml:space="preserve">min </t>
  </si>
  <si>
    <t>max</t>
  </si>
  <si>
    <t>protein</t>
  </si>
  <si>
    <t>Protein</t>
  </si>
  <si>
    <t>mean_DNA</t>
  </si>
  <si>
    <t>mean_concentration</t>
  </si>
  <si>
    <t>normalized_DNA</t>
  </si>
  <si>
    <t>DNA</t>
  </si>
  <si>
    <t>mean_RNA</t>
  </si>
  <si>
    <t>normalized_RNA</t>
  </si>
  <si>
    <t>RNA</t>
  </si>
  <si>
    <t>Normalization of protein, DNA, and RNA vesicle content [µg/10^10 particles]</t>
  </si>
  <si>
    <t>Supplementary Table 10: Normalization of protein, DNA, and RNA vesicle content [µg/10^10 particles]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</si>
</sst>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
    <numFmt numFmtId="165" formatCode="0.000"/>
  </numFmts>
  <fonts count="22" x14ac:knownFonts="1">
    <font>
      <sz val="12"/>
      <color theme="1"/>
      <name val="Calibri"/>
      <family val="2"/>
      <scheme val="minor"/>
    </font>
    <font>
      <sz val="11"/>
      <color rgb="FF000000"/>
      <name val="Calibri"/>
      <family val="2"/>
      <charset val="1"/>
      <scheme val="minor"/>
    </font>
    <font>
      <sz val="11"/>
      <color rgb="FF000000"/>
      <name val="Calibri"/>
      <family val="2"/>
      <charset val="1"/>
    </font>
    <font>
      <sz val="11"/>
      <color theme="1"/>
      <name val="Calibri"/>
      <family val="2"/>
      <scheme val="minor"/>
    </font>
    <font>
      <b/>
      <sz val="11"/>
      <color theme="1"/>
      <name val="Calibri"/>
      <family val="2"/>
      <scheme val="minor"/>
    </font>
    <font>
      <sz val="8"/>
      <name val="Calibri"/>
      <family val="2"/>
      <scheme val="minor"/>
    </font>
    <font>
      <sz val="11"/>
      <color rgb="FF000000"/>
      <name val="Calibri"/>
      <family val="2"/>
    </font>
    <font>
      <b/>
      <sz val="11"/>
      <color rgb="FF000000"/>
      <name val="Calibri"/>
      <family val="2"/>
    </font>
    <font>
      <b/>
      <sz val="11"/>
      <name val="Calibri"/>
      <family val="2"/>
    </font>
    <font>
      <b/>
      <sz val="11"/>
      <color theme="2" tint="-9.9978637043366805E-2"/>
      <name val="Calibri"/>
      <family val="2"/>
    </font>
    <font>
      <b/>
      <sz val="11"/>
      <color rgb="FF00B050"/>
      <name val="Calibri"/>
      <family val="2"/>
    </font>
    <font>
      <sz val="11"/>
      <color rgb="FF000000"/>
      <name val="Calibri"/>
      <family val="2"/>
    </font>
    <font>
      <sz val="11"/>
      <name val="Calibri"/>
      <family val="2"/>
      <scheme val="minor"/>
    </font>
    <font>
      <b/>
      <sz val="11"/>
      <name val="Calibri"/>
      <family val="2"/>
      <scheme val="minor"/>
    </font>
    <font>
      <u/>
      <sz val="11"/>
      <color theme="10"/>
      <name val="Calibri"/>
      <family val="2"/>
      <scheme val="minor"/>
    </font>
    <font>
      <u/>
      <sz val="11"/>
      <name val="Calibri"/>
      <family val="2"/>
      <scheme val="minor"/>
    </font>
    <font>
      <sz val="11"/>
      <name val="Arial"/>
      <family val="2"/>
    </font>
    <font>
      <sz val="12"/>
      <name val="Arial"/>
      <family val="2"/>
    </font>
    <font>
      <i/>
      <sz val="11"/>
      <name val="Calibri"/>
      <family val="2"/>
      <scheme val="minor"/>
    </font>
    <font>
      <sz val="11"/>
      <color rgb="FF000000"/>
      <name val="Calibri"/>
      <family val="2"/>
      <scheme val="minor"/>
    </font>
    <font>
      <sz val="11"/>
      <color rgb="FF000000"/>
      <name val="Arial"/>
      <family val="2"/>
    </font>
    <font>
      <i/>
      <sz val="11"/>
      <color rgb="FF000000"/>
      <name val="Arial"/>
      <family val="2"/>
    </font>
  </fonts>
  <fills count="10">
    <fill>
      <patternFill patternType="none"/>
    </fill>
    <fill>
      <patternFill patternType="gray125"/>
    </fill>
    <fill>
      <patternFill patternType="solid">
        <fgColor theme="7" tint="0.79998168889431442"/>
        <bgColor indexed="64"/>
      </patternFill>
    </fill>
    <fill>
      <patternFill patternType="solid">
        <fgColor theme="4" tint="0.79998168889431442"/>
        <bgColor indexed="64"/>
      </patternFill>
    </fill>
    <fill>
      <patternFill patternType="solid">
        <fgColor theme="7" tint="0.39997558519241921"/>
        <bgColor indexed="64"/>
      </patternFill>
    </fill>
    <fill>
      <patternFill patternType="solid">
        <fgColor rgb="FFF0CBA8"/>
      </patternFill>
    </fill>
    <fill>
      <patternFill patternType="solid">
        <fgColor rgb="FFFCE4D6"/>
      </patternFill>
    </fill>
    <fill>
      <patternFill patternType="solid">
        <fgColor rgb="FF92D050"/>
        <bgColor indexed="64"/>
      </patternFill>
    </fill>
    <fill>
      <patternFill patternType="solid">
        <fgColor rgb="FF00B0F0"/>
        <bgColor indexed="64"/>
      </patternFill>
    </fill>
    <fill>
      <patternFill patternType="solid">
        <fgColor theme="1"/>
        <bgColor indexed="64"/>
      </patternFill>
    </fill>
  </fills>
  <borders count="29">
    <border>
      <left/>
      <right/>
      <top/>
      <bottom/>
      <diagonal/>
    </border>
    <border>
      <left/>
      <right/>
      <top/>
      <bottom style="thin">
        <color indexed="64"/>
      </bottom>
      <diagonal/>
    </border>
    <border>
      <left/>
      <right/>
      <top style="thin">
        <color indexed="64"/>
      </top>
      <bottom/>
      <diagonal/>
    </border>
    <border>
      <left/>
      <right style="thin">
        <color auto="1"/>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rgb="FFBFBFBF"/>
      </left>
      <right style="thin">
        <color rgb="FFBFBFBF"/>
      </right>
      <top style="thin">
        <color indexed="64"/>
      </top>
      <bottom style="double">
        <color indexed="64"/>
      </bottom>
      <diagonal/>
    </border>
    <border>
      <left style="thin">
        <color rgb="FFBFBFBF"/>
      </left>
      <right/>
      <top style="thin">
        <color indexed="64"/>
      </top>
      <bottom style="double">
        <color indexed="64"/>
      </bottom>
      <diagonal/>
    </border>
    <border>
      <left style="thin">
        <color indexed="64"/>
      </left>
      <right style="thin">
        <color rgb="FFBFBFBF"/>
      </right>
      <top style="thin">
        <color indexed="64"/>
      </top>
      <bottom style="double">
        <color indexed="64"/>
      </bottom>
      <diagonal/>
    </border>
    <border>
      <left style="thin">
        <color rgb="FFBFBFBF"/>
      </left>
      <right style="thin">
        <color rgb="FFBFBFBF"/>
      </right>
      <top style="thin">
        <color rgb="FFBFBFBF"/>
      </top>
      <bottom style="thin">
        <color rgb="FFBFBFBF"/>
      </bottom>
      <diagonal/>
    </border>
    <border>
      <left style="thin">
        <color indexed="64"/>
      </left>
      <right/>
      <top/>
      <bottom style="thin">
        <color rgb="FFBFBFBF"/>
      </bottom>
      <diagonal/>
    </border>
    <border>
      <left style="thin">
        <color indexed="64"/>
      </left>
      <right style="thin">
        <color rgb="FFBFBFBF"/>
      </right>
      <top/>
      <bottom style="thin">
        <color rgb="FFBFBFBF"/>
      </bottom>
      <diagonal/>
    </border>
    <border>
      <left style="thin">
        <color rgb="FFBFBFBF"/>
      </left>
      <right style="thin">
        <color rgb="FFBFBFBF"/>
      </right>
      <top/>
      <bottom style="thin">
        <color rgb="FFBFBFBF"/>
      </bottom>
      <diagonal/>
    </border>
    <border>
      <left style="thin">
        <color rgb="FFBFBFBF"/>
      </left>
      <right/>
      <top/>
      <bottom style="thin">
        <color rgb="FFBFBFBF"/>
      </bottom>
      <diagonal/>
    </border>
    <border>
      <left style="thin">
        <color rgb="FFBFBFBF"/>
      </left>
      <right/>
      <top style="thin">
        <color rgb="FFBFBFBF"/>
      </top>
      <bottom style="thin">
        <color rgb="FFBFBFBF"/>
      </bottom>
      <diagonal/>
    </border>
    <border>
      <left style="thin">
        <color indexed="64"/>
      </left>
      <right style="thin">
        <color rgb="FFBFBFBF"/>
      </right>
      <top style="thin">
        <color rgb="FFBFBFBF"/>
      </top>
      <bottom style="thin">
        <color rgb="FFBFBFBF"/>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diagonal/>
    </border>
    <border>
      <left/>
      <right/>
      <top style="medium">
        <color indexed="64"/>
      </top>
      <bottom/>
      <diagonal/>
    </border>
    <border>
      <left style="medium">
        <color indexed="64"/>
      </left>
      <right/>
      <top style="medium">
        <color indexed="64"/>
      </top>
      <bottom/>
      <diagonal/>
    </border>
  </borders>
  <cellStyleXfs count="5">
    <xf numFmtId="0" fontId="0" fillId="0" borderId="0"/>
    <xf numFmtId="0" fontId="3" fillId="0" borderId="0"/>
    <xf numFmtId="0" fontId="6" fillId="0" borderId="0" applyNumberFormat="0" applyFont="0" applyFill="0"/>
    <xf numFmtId="0" fontId="11" fillId="0" borderId="0" applyNumberFormat="0" applyFont="0" applyFill="0"/>
    <xf numFmtId="0" fontId="14" fillId="0" borderId="0" applyNumberFormat="0" applyFill="0" applyBorder="0" applyAlignment="0" applyProtection="0"/>
  </cellStyleXfs>
  <cellXfs count="142">
    <xf numFmtId="0" fontId="0" fillId="0" borderId="0" xfId="0"/>
    <xf numFmtId="11" fontId="0" fillId="0" borderId="0" xfId="0" applyNumberFormat="1"/>
    <xf numFmtId="0" fontId="0" fillId="0" borderId="1" xfId="0" applyBorder="1"/>
    <xf numFmtId="0" fontId="1" fillId="0" borderId="0" xfId="0" applyFont="1"/>
    <xf numFmtId="11" fontId="1" fillId="0" borderId="0" xfId="0" applyNumberFormat="1" applyFont="1"/>
    <xf numFmtId="11" fontId="0" fillId="0" borderId="1" xfId="0" applyNumberFormat="1" applyBorder="1"/>
    <xf numFmtId="0" fontId="2" fillId="0" borderId="0" xfId="0" applyFont="1"/>
    <xf numFmtId="0" fontId="2" fillId="0" borderId="1" xfId="0" applyFont="1" applyBorder="1"/>
    <xf numFmtId="0" fontId="0" fillId="0" borderId="2" xfId="0" applyBorder="1"/>
    <xf numFmtId="11" fontId="0" fillId="0" borderId="2" xfId="0" applyNumberFormat="1" applyBorder="1"/>
    <xf numFmtId="2" fontId="0" fillId="0" borderId="0" xfId="0" applyNumberFormat="1"/>
    <xf numFmtId="1" fontId="0" fillId="0" borderId="0" xfId="0" applyNumberFormat="1"/>
    <xf numFmtId="0" fontId="0" fillId="0" borderId="0" xfId="0" applyAlignment="1">
      <alignment horizontal="center"/>
    </xf>
    <xf numFmtId="0" fontId="1" fillId="0" borderId="2" xfId="0" applyFont="1" applyBorder="1"/>
    <xf numFmtId="11" fontId="1" fillId="0" borderId="2" xfId="0" applyNumberFormat="1" applyFont="1" applyBorder="1"/>
    <xf numFmtId="0" fontId="0" fillId="0" borderId="3" xfId="0" applyBorder="1"/>
    <xf numFmtId="0" fontId="0" fillId="0" borderId="4" xfId="0" applyBorder="1"/>
    <xf numFmtId="2" fontId="0" fillId="0" borderId="4" xfId="0" applyNumberFormat="1" applyBorder="1"/>
    <xf numFmtId="11" fontId="0" fillId="0" borderId="4" xfId="0" applyNumberFormat="1" applyBorder="1"/>
    <xf numFmtId="0" fontId="3" fillId="0" borderId="4" xfId="1" applyBorder="1"/>
    <xf numFmtId="0" fontId="3" fillId="0" borderId="0" xfId="1"/>
    <xf numFmtId="3" fontId="3" fillId="0" borderId="0" xfId="1" applyNumberFormat="1"/>
    <xf numFmtId="11" fontId="3" fillId="0" borderId="0" xfId="1" applyNumberFormat="1"/>
    <xf numFmtId="0" fontId="3" fillId="2" borderId="0" xfId="1" applyFill="1"/>
    <xf numFmtId="0" fontId="3" fillId="3" borderId="0" xfId="1" applyFill="1"/>
    <xf numFmtId="164" fontId="0" fillId="0" borderId="0" xfId="0" applyNumberFormat="1"/>
    <xf numFmtId="0" fontId="0" fillId="0" borderId="6" xfId="0" applyBorder="1"/>
    <xf numFmtId="0" fontId="0" fillId="0" borderId="7" xfId="0" applyBorder="1"/>
    <xf numFmtId="0" fontId="0" fillId="0" borderId="8" xfId="0" applyBorder="1"/>
    <xf numFmtId="0" fontId="0" fillId="0" borderId="5" xfId="0" applyBorder="1"/>
    <xf numFmtId="11" fontId="0" fillId="0" borderId="6" xfId="0" applyNumberFormat="1" applyBorder="1"/>
    <xf numFmtId="2" fontId="0" fillId="0" borderId="9" xfId="0" applyNumberFormat="1" applyBorder="1"/>
    <xf numFmtId="0" fontId="0" fillId="0" borderId="9" xfId="0" applyBorder="1"/>
    <xf numFmtId="0" fontId="6" fillId="0" borderId="0" xfId="2"/>
    <xf numFmtId="0" fontId="11" fillId="0" borderId="13" xfId="2" applyFont="1" applyFill="1" applyBorder="1" applyAlignment="1">
      <alignment horizontal="center" vertical="center" wrapText="1"/>
    </xf>
    <xf numFmtId="0" fontId="11" fillId="0" borderId="14" xfId="2" applyFont="1" applyFill="1" applyBorder="1" applyAlignment="1">
      <alignment horizontal="center" vertical="center" wrapText="1"/>
    </xf>
    <xf numFmtId="0" fontId="11" fillId="0" borderId="15" xfId="2" applyFont="1" applyFill="1" applyBorder="1" applyAlignment="1">
      <alignment horizontal="center" vertical="center" wrapText="1"/>
    </xf>
    <xf numFmtId="0" fontId="11" fillId="0" borderId="0" xfId="2" applyFont="1" applyFill="1" applyAlignment="1">
      <alignment horizontal="center" vertical="center" wrapText="1"/>
    </xf>
    <xf numFmtId="0" fontId="6" fillId="4" borderId="16" xfId="2" applyFill="1" applyBorder="1"/>
    <xf numFmtId="0" fontId="11" fillId="0" borderId="17" xfId="3" applyBorder="1"/>
    <xf numFmtId="0" fontId="11" fillId="0" borderId="0" xfId="3"/>
    <xf numFmtId="11" fontId="11" fillId="0" borderId="18" xfId="2" applyNumberFormat="1" applyFont="1" applyFill="1" applyBorder="1"/>
    <xf numFmtId="11" fontId="11" fillId="0" borderId="19" xfId="2" applyNumberFormat="1" applyFont="1" applyFill="1" applyBorder="1"/>
    <xf numFmtId="11" fontId="11" fillId="0" borderId="20" xfId="2" applyNumberFormat="1" applyFont="1" applyFill="1" applyBorder="1"/>
    <xf numFmtId="1" fontId="6" fillId="0" borderId="16" xfId="2" applyNumberFormat="1" applyFill="1" applyBorder="1"/>
    <xf numFmtId="1" fontId="6" fillId="0" borderId="21" xfId="2" applyNumberFormat="1" applyFill="1" applyBorder="1"/>
    <xf numFmtId="1" fontId="6" fillId="0" borderId="22" xfId="2" applyNumberFormat="1" applyFill="1" applyBorder="1"/>
    <xf numFmtId="0" fontId="6" fillId="5" borderId="16" xfId="2" applyFill="1" applyBorder="1"/>
    <xf numFmtId="1" fontId="6" fillId="0" borderId="0" xfId="2" applyNumberFormat="1" applyFill="1"/>
    <xf numFmtId="1" fontId="6" fillId="0" borderId="23" xfId="2" applyNumberFormat="1" applyFill="1" applyBorder="1"/>
    <xf numFmtId="0" fontId="6" fillId="6" borderId="16" xfId="2" applyFill="1" applyBorder="1"/>
    <xf numFmtId="0" fontId="6" fillId="0" borderId="23" xfId="2" applyBorder="1"/>
    <xf numFmtId="0" fontId="4" fillId="0" borderId="0" xfId="1" applyFont="1"/>
    <xf numFmtId="0" fontId="12" fillId="0" borderId="0" xfId="1" applyFont="1"/>
    <xf numFmtId="0" fontId="13" fillId="7" borderId="4" xfId="1" applyFont="1" applyFill="1" applyBorder="1"/>
    <xf numFmtId="0" fontId="13" fillId="0" borderId="0" xfId="1" applyFont="1"/>
    <xf numFmtId="0" fontId="12" fillId="0" borderId="4" xfId="1" applyFont="1" applyBorder="1"/>
    <xf numFmtId="0" fontId="15" fillId="0" borderId="0" xfId="4" applyFont="1" applyFill="1"/>
    <xf numFmtId="0" fontId="16" fillId="0" borderId="4" xfId="1" applyFont="1" applyBorder="1"/>
    <xf numFmtId="0" fontId="17" fillId="0" borderId="0" xfId="1" applyFont="1"/>
    <xf numFmtId="0" fontId="3" fillId="0" borderId="0" xfId="1" applyAlignment="1">
      <alignment horizontal="left"/>
    </xf>
    <xf numFmtId="0" fontId="3" fillId="8" borderId="0" xfId="1" applyFill="1"/>
    <xf numFmtId="0" fontId="4" fillId="8" borderId="0" xfId="1" applyFont="1" applyFill="1"/>
    <xf numFmtId="0" fontId="3" fillId="3" borderId="23" xfId="1" applyFill="1" applyBorder="1"/>
    <xf numFmtId="0" fontId="3" fillId="3" borderId="3" xfId="1" applyFill="1" applyBorder="1"/>
    <xf numFmtId="0" fontId="3" fillId="2" borderId="23" xfId="1" applyFill="1" applyBorder="1"/>
    <xf numFmtId="0" fontId="3" fillId="2" borderId="3" xfId="1" applyFill="1" applyBorder="1"/>
    <xf numFmtId="0" fontId="3" fillId="0" borderId="23" xfId="1" applyBorder="1"/>
    <xf numFmtId="0" fontId="3" fillId="0" borderId="3" xfId="1" applyBorder="1"/>
    <xf numFmtId="3" fontId="3" fillId="0" borderId="3" xfId="1" applyNumberFormat="1" applyBorder="1"/>
    <xf numFmtId="3" fontId="3" fillId="0" borderId="23" xfId="1" applyNumberFormat="1" applyBorder="1"/>
    <xf numFmtId="0" fontId="3" fillId="0" borderId="12" xfId="1" applyBorder="1"/>
    <xf numFmtId="0" fontId="3" fillId="0" borderId="1" xfId="1" applyBorder="1"/>
    <xf numFmtId="0" fontId="3" fillId="0" borderId="7" xfId="1" applyBorder="1"/>
    <xf numFmtId="3" fontId="3" fillId="0" borderId="1" xfId="1" applyNumberFormat="1" applyBorder="1"/>
    <xf numFmtId="3" fontId="3" fillId="0" borderId="7" xfId="1" applyNumberFormat="1" applyBorder="1"/>
    <xf numFmtId="0" fontId="3" fillId="0" borderId="4" xfId="1" applyBorder="1" applyAlignment="1">
      <alignment horizontal="left" vertical="top"/>
    </xf>
    <xf numFmtId="0" fontId="3" fillId="0" borderId="4" xfId="1" applyBorder="1" applyAlignment="1">
      <alignment horizontal="left" vertical="top" wrapText="1"/>
    </xf>
    <xf numFmtId="0" fontId="3" fillId="9" borderId="6" xfId="1" applyFill="1" applyBorder="1"/>
    <xf numFmtId="0" fontId="12" fillId="0" borderId="4" xfId="1" applyFont="1" applyBorder="1" applyAlignment="1">
      <alignment horizontal="left" vertical="center"/>
    </xf>
    <xf numFmtId="0" fontId="3" fillId="0" borderId="6" xfId="1" applyBorder="1"/>
    <xf numFmtId="0" fontId="12" fillId="0" borderId="6" xfId="1" applyFont="1" applyBorder="1"/>
    <xf numFmtId="0" fontId="3" fillId="9" borderId="4" xfId="1" applyFill="1" applyBorder="1"/>
    <xf numFmtId="0" fontId="12" fillId="0" borderId="4" xfId="4" applyFont="1" applyFill="1" applyBorder="1" applyAlignment="1">
      <alignment horizontal="left" vertical="center"/>
    </xf>
    <xf numFmtId="0" fontId="12" fillId="0" borderId="0" xfId="1" applyFont="1" applyAlignment="1">
      <alignment horizontal="left" vertical="center"/>
    </xf>
    <xf numFmtId="0" fontId="3" fillId="0" borderId="8" xfId="1" applyBorder="1"/>
    <xf numFmtId="0" fontId="3" fillId="9" borderId="8" xfId="1" applyFill="1" applyBorder="1"/>
    <xf numFmtId="0" fontId="12" fillId="0" borderId="0" xfId="1" applyFont="1" applyAlignment="1">
      <alignment horizontal="center" vertical="center" wrapText="1"/>
    </xf>
    <xf numFmtId="0" fontId="18" fillId="0" borderId="4" xfId="1" applyFont="1" applyBorder="1"/>
    <xf numFmtId="16" fontId="3" fillId="0" borderId="4" xfId="1" applyNumberFormat="1" applyBorder="1"/>
    <xf numFmtId="0" fontId="3" fillId="0" borderId="8" xfId="1" applyBorder="1" applyAlignment="1">
      <alignment wrapText="1"/>
    </xf>
    <xf numFmtId="0" fontId="19" fillId="0" borderId="7" xfId="1" applyFont="1" applyBorder="1" applyAlignment="1">
      <alignment horizontal="left" wrapText="1"/>
    </xf>
    <xf numFmtId="0" fontId="19" fillId="0" borderId="1" xfId="1" applyFont="1" applyBorder="1" applyAlignment="1">
      <alignment horizontal="left" wrapText="1"/>
    </xf>
    <xf numFmtId="0" fontId="19" fillId="0" borderId="12" xfId="1" applyFont="1" applyBorder="1" applyAlignment="1">
      <alignment wrapText="1"/>
    </xf>
    <xf numFmtId="0" fontId="19" fillId="0" borderId="7" xfId="1" applyFont="1" applyBorder="1" applyAlignment="1">
      <alignment wrapText="1"/>
    </xf>
    <xf numFmtId="0" fontId="3" fillId="0" borderId="1" xfId="1" applyBorder="1" applyAlignment="1">
      <alignment horizontal="left" wrapText="1"/>
    </xf>
    <xf numFmtId="0" fontId="3" fillId="0" borderId="12" xfId="1" applyBorder="1" applyAlignment="1">
      <alignment horizontal="left" wrapText="1"/>
    </xf>
    <xf numFmtId="0" fontId="19" fillId="0" borderId="12" xfId="1" applyFont="1" applyBorder="1" applyAlignment="1">
      <alignment horizontal="left" wrapText="1"/>
    </xf>
    <xf numFmtId="0" fontId="19" fillId="0" borderId="8" xfId="1" applyFont="1" applyBorder="1" applyAlignment="1">
      <alignment horizontal="left" wrapText="1"/>
    </xf>
    <xf numFmtId="0" fontId="19" fillId="0" borderId="1" xfId="1" applyFont="1" applyBorder="1" applyAlignment="1">
      <alignment wrapText="1"/>
    </xf>
    <xf numFmtId="0" fontId="4" fillId="0" borderId="26" xfId="1" applyFont="1" applyBorder="1"/>
    <xf numFmtId="0" fontId="19" fillId="0" borderId="6" xfId="1" applyFont="1" applyBorder="1"/>
    <xf numFmtId="0" fontId="19" fillId="0" borderId="25" xfId="1" applyFont="1" applyBorder="1"/>
    <xf numFmtId="0" fontId="19" fillId="0" borderId="2" xfId="1" applyFont="1" applyBorder="1"/>
    <xf numFmtId="0" fontId="19" fillId="0" borderId="24" xfId="1" applyFont="1" applyBorder="1"/>
    <xf numFmtId="0" fontId="3" fillId="0" borderId="25" xfId="1" applyBorder="1"/>
    <xf numFmtId="0" fontId="3" fillId="0" borderId="2" xfId="1" applyBorder="1"/>
    <xf numFmtId="0" fontId="3" fillId="0" borderId="24" xfId="1" applyBorder="1"/>
    <xf numFmtId="0" fontId="12" fillId="0" borderId="0" xfId="1" applyFont="1" applyAlignment="1">
      <alignment horizontal="center"/>
    </xf>
    <xf numFmtId="0" fontId="21" fillId="0" borderId="24" xfId="0" applyFont="1" applyBorder="1"/>
    <xf numFmtId="0" fontId="20" fillId="0" borderId="24" xfId="0" applyFont="1" applyBorder="1"/>
    <xf numFmtId="0" fontId="20" fillId="0" borderId="12" xfId="0" applyFont="1" applyBorder="1"/>
    <xf numFmtId="0" fontId="20" fillId="0" borderId="9" xfId="0" applyFont="1" applyBorder="1"/>
    <xf numFmtId="0" fontId="20" fillId="0" borderId="2" xfId="0" applyFont="1" applyBorder="1"/>
    <xf numFmtId="0" fontId="20" fillId="0" borderId="1" xfId="0" applyFont="1" applyBorder="1"/>
    <xf numFmtId="0" fontId="3" fillId="0" borderId="10" xfId="1" applyBorder="1"/>
    <xf numFmtId="0" fontId="20" fillId="0" borderId="4" xfId="0" applyFont="1" applyBorder="1"/>
    <xf numFmtId="0" fontId="3" fillId="0" borderId="0" xfId="1" applyAlignment="1">
      <alignment horizontal="left"/>
    </xf>
    <xf numFmtId="0" fontId="3" fillId="0" borderId="24" xfId="1" applyBorder="1" applyAlignment="1">
      <alignment horizontal="center"/>
    </xf>
    <xf numFmtId="0" fontId="3" fillId="0" borderId="2" xfId="1" applyBorder="1" applyAlignment="1">
      <alignment horizontal="center"/>
    </xf>
    <xf numFmtId="0" fontId="3" fillId="0" borderId="25" xfId="1" applyBorder="1" applyAlignment="1">
      <alignment horizontal="center"/>
    </xf>
    <xf numFmtId="0" fontId="3" fillId="0" borderId="28" xfId="1" applyBorder="1" applyAlignment="1">
      <alignment horizontal="center"/>
    </xf>
    <xf numFmtId="0" fontId="3" fillId="0" borderId="27" xfId="1" applyBorder="1" applyAlignment="1">
      <alignment horizontal="center"/>
    </xf>
    <xf numFmtId="0" fontId="3" fillId="0" borderId="26" xfId="1" applyBorder="1" applyAlignment="1">
      <alignment horizontal="center"/>
    </xf>
    <xf numFmtId="0" fontId="3" fillId="0" borderId="0" xfId="1" applyAlignment="1">
      <alignment horizontal="center"/>
    </xf>
    <xf numFmtId="0" fontId="3" fillId="0" borderId="0" xfId="1" applyAlignment="1">
      <alignment horizontal="left" wrapText="1"/>
    </xf>
    <xf numFmtId="0" fontId="7" fillId="0" borderId="9" xfId="2" applyFont="1" applyBorder="1" applyAlignment="1">
      <alignment horizontal="center" vertical="center"/>
    </xf>
    <xf numFmtId="0" fontId="7" fillId="0" borderId="10" xfId="2" applyFont="1" applyBorder="1" applyAlignment="1">
      <alignment horizontal="center" vertical="center"/>
    </xf>
    <xf numFmtId="0" fontId="7" fillId="0" borderId="11" xfId="2" applyFont="1" applyBorder="1" applyAlignment="1">
      <alignment horizontal="center" vertical="center"/>
    </xf>
    <xf numFmtId="0" fontId="7" fillId="0" borderId="1" xfId="2" applyFont="1" applyBorder="1" applyAlignment="1">
      <alignment horizontal="center"/>
    </xf>
    <xf numFmtId="0" fontId="7" fillId="0" borderId="7" xfId="2" applyFont="1" applyBorder="1" applyAlignment="1">
      <alignment horizontal="center"/>
    </xf>
    <xf numFmtId="0" fontId="7" fillId="0" borderId="9" xfId="2" applyFont="1" applyFill="1" applyBorder="1" applyAlignment="1">
      <alignment horizontal="center" vertical="center"/>
    </xf>
    <xf numFmtId="0" fontId="7" fillId="0" borderId="10" xfId="2" applyFont="1" applyFill="1" applyBorder="1" applyAlignment="1">
      <alignment horizontal="center" vertical="center"/>
    </xf>
    <xf numFmtId="0" fontId="8" fillId="0" borderId="12" xfId="2" applyFont="1" applyFill="1" applyBorder="1" applyAlignment="1">
      <alignment horizontal="center" vertical="center"/>
    </xf>
    <xf numFmtId="0" fontId="8" fillId="0" borderId="1" xfId="2" applyFont="1" applyFill="1" applyBorder="1" applyAlignment="1">
      <alignment horizontal="center" vertical="center"/>
    </xf>
    <xf numFmtId="0" fontId="7" fillId="0" borderId="12" xfId="2" applyFont="1" applyBorder="1" applyAlignment="1">
      <alignment horizontal="center" vertical="center"/>
    </xf>
    <xf numFmtId="0" fontId="7" fillId="0" borderId="7" xfId="2" applyFont="1" applyBorder="1" applyAlignment="1">
      <alignment horizontal="center" vertical="center"/>
    </xf>
    <xf numFmtId="0" fontId="9" fillId="0" borderId="12" xfId="2" applyFont="1" applyBorder="1" applyAlignment="1">
      <alignment horizontal="center"/>
    </xf>
    <xf numFmtId="0" fontId="9" fillId="0" borderId="1" xfId="2" applyFont="1" applyBorder="1" applyAlignment="1">
      <alignment horizontal="center"/>
    </xf>
    <xf numFmtId="0" fontId="10" fillId="0" borderId="12" xfId="2" applyFont="1" applyBorder="1" applyAlignment="1">
      <alignment horizontal="center"/>
    </xf>
    <xf numFmtId="0" fontId="10" fillId="0" borderId="1" xfId="2" applyFont="1" applyBorder="1" applyAlignment="1">
      <alignment horizontal="center"/>
    </xf>
    <xf numFmtId="165" fontId="0" fillId="0" borderId="0" xfId="0" applyNumberFormat="1"/>
  </cellXfs>
  <cellStyles count="5">
    <cellStyle name="Link" xfId="4" builtinId="8"/>
    <cellStyle name="Normal 3" xfId="3" xr:uid="{D144CB2D-99A7-4526-9B51-3932D823D2A0}"/>
    <cellStyle name="Standard" xfId="0" builtinId="0"/>
    <cellStyle name="Standard 2" xfId="1" xr:uid="{9C1FF3D0-7A34-9346-A944-AADEF9799F35}"/>
    <cellStyle name="Standard 3" xfId="2" xr:uid="{83B8A6FB-4281-4FCE-8BA9-C9F377834F04}"/>
  </cellStyles>
  <dxfs count="130">
    <dxf>
      <fill>
        <patternFill>
          <bgColor theme="7" tint="0.79998168889431442"/>
        </patternFill>
      </fill>
    </dxf>
    <dxf>
      <fill>
        <patternFill>
          <bgColor theme="7" tint="0.59996337778862885"/>
        </patternFill>
      </fill>
    </dxf>
    <dxf>
      <fill>
        <patternFill>
          <bgColor theme="8" tint="0.59996337778862885"/>
        </patternFill>
      </fill>
    </dxf>
    <dxf>
      <font>
        <color theme="2"/>
      </font>
      <fill>
        <patternFill>
          <bgColor theme="8" tint="-0.24994659260841701"/>
        </patternFill>
      </fill>
    </dxf>
    <dxf>
      <fill>
        <patternFill>
          <bgColor theme="7" tint="0.79998168889431442"/>
        </patternFill>
      </fill>
    </dxf>
    <dxf>
      <fill>
        <patternFill>
          <bgColor theme="7" tint="0.59996337778862885"/>
        </patternFill>
      </fill>
    </dxf>
    <dxf>
      <fill>
        <patternFill>
          <bgColor theme="8" tint="0.59996337778862885"/>
        </patternFill>
      </fill>
    </dxf>
    <dxf>
      <font>
        <color theme="2"/>
      </font>
      <fill>
        <patternFill>
          <bgColor theme="8" tint="-0.24994659260841701"/>
        </patternFill>
      </fill>
    </dxf>
    <dxf>
      <fill>
        <patternFill>
          <bgColor theme="7" tint="0.79998168889431442"/>
        </patternFill>
      </fill>
    </dxf>
    <dxf>
      <fill>
        <patternFill>
          <bgColor theme="7" tint="0.59996337778862885"/>
        </patternFill>
      </fill>
    </dxf>
    <dxf>
      <fill>
        <patternFill>
          <bgColor theme="8" tint="0.59996337778862885"/>
        </patternFill>
      </fill>
    </dxf>
    <dxf>
      <font>
        <color theme="2"/>
      </font>
      <fill>
        <patternFill>
          <bgColor theme="8" tint="-0.24994659260841701"/>
        </patternFill>
      </fill>
    </dxf>
    <dxf>
      <fill>
        <patternFill>
          <bgColor theme="7" tint="0.79998168889431442"/>
        </patternFill>
      </fill>
    </dxf>
    <dxf>
      <fill>
        <patternFill>
          <bgColor theme="7" tint="0.59996337778862885"/>
        </patternFill>
      </fill>
    </dxf>
    <dxf>
      <fill>
        <patternFill>
          <bgColor theme="8" tint="0.59996337778862885"/>
        </patternFill>
      </fill>
    </dxf>
    <dxf>
      <font>
        <color theme="2"/>
      </font>
      <fill>
        <patternFill>
          <bgColor theme="8" tint="-0.24994659260841701"/>
        </patternFill>
      </fill>
    </dxf>
    <dxf>
      <fill>
        <patternFill>
          <bgColor theme="7" tint="0.79998168889431442"/>
        </patternFill>
      </fill>
    </dxf>
    <dxf>
      <fill>
        <patternFill>
          <bgColor theme="7" tint="0.59996337778862885"/>
        </patternFill>
      </fill>
    </dxf>
    <dxf>
      <fill>
        <patternFill>
          <bgColor theme="8" tint="0.59996337778862885"/>
        </patternFill>
      </fill>
    </dxf>
    <dxf>
      <font>
        <color theme="2"/>
      </font>
      <fill>
        <patternFill>
          <bgColor theme="8" tint="-0.24994659260841701"/>
        </patternFill>
      </fill>
    </dxf>
    <dxf>
      <fill>
        <patternFill>
          <bgColor theme="7" tint="0.79998168889431442"/>
        </patternFill>
      </fill>
    </dxf>
    <dxf>
      <fill>
        <patternFill>
          <bgColor theme="7" tint="0.59996337778862885"/>
        </patternFill>
      </fill>
    </dxf>
    <dxf>
      <fill>
        <patternFill>
          <bgColor theme="8" tint="0.59996337778862885"/>
        </patternFill>
      </fill>
    </dxf>
    <dxf>
      <font>
        <color theme="2"/>
      </font>
      <fill>
        <patternFill>
          <bgColor theme="8" tint="-0.24994659260841701"/>
        </patternFill>
      </fill>
    </dxf>
    <dxf>
      <fill>
        <patternFill>
          <bgColor theme="7" tint="0.79998168889431442"/>
        </patternFill>
      </fill>
    </dxf>
    <dxf>
      <fill>
        <patternFill>
          <bgColor theme="7" tint="0.59996337778862885"/>
        </patternFill>
      </fill>
    </dxf>
    <dxf>
      <fill>
        <patternFill>
          <bgColor theme="8" tint="0.59996337778862885"/>
        </patternFill>
      </fill>
    </dxf>
    <dxf>
      <font>
        <color theme="2"/>
      </font>
      <fill>
        <patternFill>
          <bgColor theme="8" tint="-0.24994659260841701"/>
        </patternFill>
      </fill>
    </dxf>
    <dxf>
      <fill>
        <patternFill>
          <bgColor theme="7" tint="0.79998168889431442"/>
        </patternFill>
      </fill>
    </dxf>
    <dxf>
      <fill>
        <patternFill>
          <bgColor theme="7" tint="0.59996337778862885"/>
        </patternFill>
      </fill>
    </dxf>
    <dxf>
      <fill>
        <patternFill>
          <bgColor theme="8" tint="0.59996337778862885"/>
        </patternFill>
      </fill>
    </dxf>
    <dxf>
      <font>
        <color theme="2"/>
      </font>
      <fill>
        <patternFill>
          <bgColor theme="8" tint="-0.24994659260841701"/>
        </patternFill>
      </fill>
    </dxf>
    <dxf>
      <fill>
        <patternFill>
          <bgColor theme="7" tint="0.79998168889431442"/>
        </patternFill>
      </fill>
    </dxf>
    <dxf>
      <fill>
        <patternFill>
          <bgColor theme="7" tint="0.59996337778862885"/>
        </patternFill>
      </fill>
    </dxf>
    <dxf>
      <fill>
        <patternFill>
          <bgColor theme="8" tint="0.59996337778862885"/>
        </patternFill>
      </fill>
    </dxf>
    <dxf>
      <font>
        <color theme="2"/>
      </font>
      <fill>
        <patternFill>
          <bgColor theme="8" tint="-0.24994659260841701"/>
        </patternFill>
      </fill>
    </dxf>
    <dxf>
      <fill>
        <patternFill>
          <bgColor theme="7" tint="0.79998168889431442"/>
        </patternFill>
      </fill>
    </dxf>
    <dxf>
      <fill>
        <patternFill>
          <bgColor theme="7" tint="0.59996337778862885"/>
        </patternFill>
      </fill>
    </dxf>
    <dxf>
      <fill>
        <patternFill>
          <bgColor theme="8" tint="0.59996337778862885"/>
        </patternFill>
      </fill>
    </dxf>
    <dxf>
      <font>
        <color theme="2"/>
      </font>
      <fill>
        <patternFill>
          <bgColor theme="8" tint="-0.24994659260841701"/>
        </patternFill>
      </fill>
    </dxf>
    <dxf>
      <fill>
        <patternFill>
          <bgColor theme="7" tint="0.79998168889431442"/>
        </patternFill>
      </fill>
    </dxf>
    <dxf>
      <fill>
        <patternFill>
          <bgColor theme="7" tint="0.59996337778862885"/>
        </patternFill>
      </fill>
    </dxf>
    <dxf>
      <fill>
        <patternFill>
          <bgColor theme="8" tint="0.59996337778862885"/>
        </patternFill>
      </fill>
    </dxf>
    <dxf>
      <font>
        <color theme="2"/>
      </font>
      <fill>
        <patternFill>
          <bgColor theme="8" tint="-0.24994659260841701"/>
        </patternFill>
      </fill>
    </dxf>
    <dxf>
      <fill>
        <patternFill>
          <bgColor theme="7" tint="0.79998168889431442"/>
        </patternFill>
      </fill>
    </dxf>
    <dxf>
      <fill>
        <patternFill>
          <bgColor theme="7" tint="0.59996337778862885"/>
        </patternFill>
      </fill>
    </dxf>
    <dxf>
      <fill>
        <patternFill>
          <bgColor theme="8" tint="0.59996337778862885"/>
        </patternFill>
      </fill>
    </dxf>
    <dxf>
      <font>
        <color theme="2"/>
      </font>
      <fill>
        <patternFill>
          <bgColor theme="8" tint="-0.24994659260841701"/>
        </patternFill>
      </fill>
    </dxf>
    <dxf>
      <fill>
        <patternFill>
          <bgColor theme="7" tint="0.79998168889431442"/>
        </patternFill>
      </fill>
    </dxf>
    <dxf>
      <fill>
        <patternFill>
          <bgColor theme="7" tint="0.59996337778862885"/>
        </patternFill>
      </fill>
    </dxf>
    <dxf>
      <fill>
        <patternFill>
          <bgColor theme="8" tint="0.59996337778862885"/>
        </patternFill>
      </fill>
    </dxf>
    <dxf>
      <font>
        <color theme="2"/>
      </font>
      <fill>
        <patternFill>
          <bgColor theme="8" tint="-0.24994659260841701"/>
        </patternFill>
      </fill>
    </dxf>
    <dxf>
      <fill>
        <patternFill>
          <bgColor theme="7" tint="0.79998168889431442"/>
        </patternFill>
      </fill>
    </dxf>
    <dxf>
      <fill>
        <patternFill>
          <bgColor theme="4" tint="0.79998168889431442"/>
        </patternFill>
      </fill>
    </dxf>
    <dxf>
      <fill>
        <patternFill>
          <bgColor theme="7" tint="0.39994506668294322"/>
        </patternFill>
      </fill>
    </dxf>
    <dxf>
      <fill>
        <patternFill>
          <bgColor theme="4" tint="0.39994506668294322"/>
        </patternFill>
      </fill>
    </dxf>
    <dxf>
      <fill>
        <patternFill>
          <bgColor rgb="FFFFFF00"/>
        </patternFill>
      </fill>
    </dxf>
    <dxf>
      <font>
        <color theme="0"/>
      </font>
      <fill>
        <patternFill>
          <bgColor theme="4" tint="-0.24994659260841701"/>
        </patternFill>
      </fill>
    </dxf>
    <dxf>
      <fill>
        <patternFill>
          <bgColor theme="7" tint="0.79998168889431442"/>
        </patternFill>
      </fill>
    </dxf>
    <dxf>
      <fill>
        <patternFill>
          <bgColor theme="4" tint="0.79998168889431442"/>
        </patternFill>
      </fill>
    </dxf>
    <dxf>
      <fill>
        <patternFill>
          <bgColor theme="7" tint="0.39994506668294322"/>
        </patternFill>
      </fill>
    </dxf>
    <dxf>
      <fill>
        <patternFill>
          <bgColor theme="4" tint="0.39994506668294322"/>
        </patternFill>
      </fill>
    </dxf>
    <dxf>
      <fill>
        <patternFill>
          <bgColor rgb="FFFFFF00"/>
        </patternFill>
      </fill>
    </dxf>
    <dxf>
      <font>
        <color theme="0"/>
      </font>
      <fill>
        <patternFill>
          <bgColor theme="4" tint="-0.24994659260841701"/>
        </patternFill>
      </fill>
    </dxf>
    <dxf>
      <fill>
        <patternFill>
          <bgColor theme="7" tint="0.79998168889431442"/>
        </patternFill>
      </fill>
    </dxf>
    <dxf>
      <fill>
        <patternFill>
          <bgColor theme="4" tint="0.79998168889431442"/>
        </patternFill>
      </fill>
    </dxf>
    <dxf>
      <fill>
        <patternFill>
          <bgColor theme="7" tint="0.39994506668294322"/>
        </patternFill>
      </fill>
    </dxf>
    <dxf>
      <fill>
        <patternFill>
          <bgColor theme="4" tint="0.39994506668294322"/>
        </patternFill>
      </fill>
    </dxf>
    <dxf>
      <fill>
        <patternFill>
          <bgColor rgb="FFFFFF00"/>
        </patternFill>
      </fill>
    </dxf>
    <dxf>
      <font>
        <color theme="0"/>
      </font>
      <fill>
        <patternFill>
          <bgColor theme="4" tint="-0.24994659260841701"/>
        </patternFill>
      </fill>
    </dxf>
    <dxf>
      <fill>
        <patternFill>
          <bgColor theme="7" tint="0.79998168889431442"/>
        </patternFill>
      </fill>
    </dxf>
    <dxf>
      <fill>
        <patternFill>
          <bgColor theme="4" tint="0.79998168889431442"/>
        </patternFill>
      </fill>
    </dxf>
    <dxf>
      <fill>
        <patternFill>
          <bgColor theme="7" tint="0.39994506668294322"/>
        </patternFill>
      </fill>
    </dxf>
    <dxf>
      <fill>
        <patternFill>
          <bgColor theme="4" tint="0.39994506668294322"/>
        </patternFill>
      </fill>
    </dxf>
    <dxf>
      <fill>
        <patternFill>
          <bgColor rgb="FFFFFF00"/>
        </patternFill>
      </fill>
    </dxf>
    <dxf>
      <font>
        <color theme="0"/>
      </font>
      <fill>
        <patternFill>
          <bgColor theme="4" tint="-0.24994659260841701"/>
        </patternFill>
      </fill>
    </dxf>
    <dxf>
      <fill>
        <patternFill>
          <bgColor theme="7" tint="0.79998168889431442"/>
        </patternFill>
      </fill>
    </dxf>
    <dxf>
      <fill>
        <patternFill>
          <bgColor theme="4" tint="0.79998168889431442"/>
        </patternFill>
      </fill>
    </dxf>
    <dxf>
      <fill>
        <patternFill>
          <bgColor theme="7" tint="0.39994506668294322"/>
        </patternFill>
      </fill>
    </dxf>
    <dxf>
      <fill>
        <patternFill>
          <bgColor theme="4" tint="0.39994506668294322"/>
        </patternFill>
      </fill>
    </dxf>
    <dxf>
      <fill>
        <patternFill>
          <bgColor rgb="FFFFFF00"/>
        </patternFill>
      </fill>
    </dxf>
    <dxf>
      <font>
        <color theme="0"/>
      </font>
      <fill>
        <patternFill>
          <bgColor theme="4" tint="-0.24994659260841701"/>
        </patternFill>
      </fill>
    </dxf>
    <dxf>
      <fill>
        <patternFill>
          <bgColor theme="7" tint="0.79998168889431442"/>
        </patternFill>
      </fill>
    </dxf>
    <dxf>
      <fill>
        <patternFill>
          <bgColor theme="4" tint="0.79998168889431442"/>
        </patternFill>
      </fill>
    </dxf>
    <dxf>
      <fill>
        <patternFill>
          <bgColor theme="7" tint="0.39994506668294322"/>
        </patternFill>
      </fill>
    </dxf>
    <dxf>
      <fill>
        <patternFill>
          <bgColor theme="4" tint="0.39994506668294322"/>
        </patternFill>
      </fill>
    </dxf>
    <dxf>
      <fill>
        <patternFill>
          <bgColor rgb="FFFFFF00"/>
        </patternFill>
      </fill>
    </dxf>
    <dxf>
      <font>
        <color theme="0"/>
      </font>
      <fill>
        <patternFill>
          <bgColor theme="4" tint="-0.24994659260841701"/>
        </patternFill>
      </fill>
    </dxf>
    <dxf>
      <fill>
        <patternFill>
          <bgColor theme="7" tint="0.79998168889431442"/>
        </patternFill>
      </fill>
    </dxf>
    <dxf>
      <fill>
        <patternFill>
          <bgColor theme="4" tint="0.79998168889431442"/>
        </patternFill>
      </fill>
    </dxf>
    <dxf>
      <fill>
        <patternFill>
          <bgColor theme="7" tint="0.39994506668294322"/>
        </patternFill>
      </fill>
    </dxf>
    <dxf>
      <fill>
        <patternFill>
          <bgColor theme="4" tint="0.39994506668294322"/>
        </patternFill>
      </fill>
    </dxf>
    <dxf>
      <fill>
        <patternFill>
          <bgColor rgb="FFFFFF00"/>
        </patternFill>
      </fill>
    </dxf>
    <dxf>
      <font>
        <color theme="0"/>
      </font>
      <fill>
        <patternFill>
          <bgColor theme="4" tint="-0.24994659260841701"/>
        </patternFill>
      </fill>
    </dxf>
    <dxf>
      <fill>
        <patternFill>
          <bgColor theme="7" tint="0.79998168889431442"/>
        </patternFill>
      </fill>
    </dxf>
    <dxf>
      <fill>
        <patternFill>
          <bgColor theme="4" tint="0.79998168889431442"/>
        </patternFill>
      </fill>
    </dxf>
    <dxf>
      <fill>
        <patternFill>
          <bgColor theme="7" tint="0.39994506668294322"/>
        </patternFill>
      </fill>
    </dxf>
    <dxf>
      <fill>
        <patternFill>
          <bgColor theme="4" tint="0.39994506668294322"/>
        </patternFill>
      </fill>
    </dxf>
    <dxf>
      <fill>
        <patternFill>
          <bgColor rgb="FFFFFF00"/>
        </patternFill>
      </fill>
    </dxf>
    <dxf>
      <font>
        <color theme="0"/>
      </font>
      <fill>
        <patternFill>
          <bgColor theme="4" tint="-0.24994659260841701"/>
        </patternFill>
      </fill>
    </dxf>
    <dxf>
      <fill>
        <patternFill>
          <bgColor theme="7" tint="0.79998168889431442"/>
        </patternFill>
      </fill>
    </dxf>
    <dxf>
      <fill>
        <patternFill>
          <bgColor theme="4" tint="0.79998168889431442"/>
        </patternFill>
      </fill>
    </dxf>
    <dxf>
      <fill>
        <patternFill>
          <bgColor theme="7" tint="0.39994506668294322"/>
        </patternFill>
      </fill>
    </dxf>
    <dxf>
      <fill>
        <patternFill>
          <bgColor theme="4" tint="0.39994506668294322"/>
        </patternFill>
      </fill>
    </dxf>
    <dxf>
      <fill>
        <patternFill>
          <bgColor rgb="FFFFFF00"/>
        </patternFill>
      </fill>
    </dxf>
    <dxf>
      <font>
        <color theme="0"/>
      </font>
      <fill>
        <patternFill>
          <bgColor theme="4" tint="-0.24994659260841701"/>
        </patternFill>
      </fill>
    </dxf>
    <dxf>
      <fill>
        <patternFill>
          <bgColor theme="7" tint="0.79998168889431442"/>
        </patternFill>
      </fill>
    </dxf>
    <dxf>
      <fill>
        <patternFill>
          <bgColor theme="4" tint="0.79998168889431442"/>
        </patternFill>
      </fill>
    </dxf>
    <dxf>
      <fill>
        <patternFill>
          <bgColor theme="7" tint="0.39994506668294322"/>
        </patternFill>
      </fill>
    </dxf>
    <dxf>
      <fill>
        <patternFill>
          <bgColor theme="4" tint="0.39994506668294322"/>
        </patternFill>
      </fill>
    </dxf>
    <dxf>
      <fill>
        <patternFill>
          <bgColor rgb="FFFFFF00"/>
        </patternFill>
      </fill>
    </dxf>
    <dxf>
      <font>
        <color theme="0"/>
      </font>
      <fill>
        <patternFill>
          <bgColor theme="4" tint="-0.24994659260841701"/>
        </patternFill>
      </fill>
    </dxf>
    <dxf>
      <fill>
        <patternFill>
          <bgColor theme="7" tint="0.79998168889431442"/>
        </patternFill>
      </fill>
    </dxf>
    <dxf>
      <fill>
        <patternFill>
          <bgColor theme="4" tint="0.79998168889431442"/>
        </patternFill>
      </fill>
    </dxf>
    <dxf>
      <fill>
        <patternFill>
          <bgColor theme="7" tint="0.39994506668294322"/>
        </patternFill>
      </fill>
    </dxf>
    <dxf>
      <fill>
        <patternFill>
          <bgColor theme="4" tint="0.39994506668294322"/>
        </patternFill>
      </fill>
    </dxf>
    <dxf>
      <fill>
        <patternFill>
          <bgColor rgb="FFFFFF00"/>
        </patternFill>
      </fill>
    </dxf>
    <dxf>
      <font>
        <color theme="0"/>
      </font>
      <fill>
        <patternFill>
          <bgColor theme="4" tint="-0.24994659260841701"/>
        </patternFill>
      </fill>
    </dxf>
    <dxf>
      <fill>
        <patternFill>
          <bgColor theme="7" tint="0.79998168889431442"/>
        </patternFill>
      </fill>
    </dxf>
    <dxf>
      <fill>
        <patternFill>
          <bgColor theme="4" tint="0.79998168889431442"/>
        </patternFill>
      </fill>
    </dxf>
    <dxf>
      <fill>
        <patternFill>
          <bgColor theme="7" tint="0.39994506668294322"/>
        </patternFill>
      </fill>
    </dxf>
    <dxf>
      <fill>
        <patternFill>
          <bgColor theme="4" tint="0.39994506668294322"/>
        </patternFill>
      </fill>
    </dxf>
    <dxf>
      <fill>
        <patternFill>
          <bgColor rgb="FFFFFF00"/>
        </patternFill>
      </fill>
    </dxf>
    <dxf>
      <font>
        <color theme="0"/>
      </font>
      <fill>
        <patternFill>
          <bgColor theme="4" tint="-0.24994659260841701"/>
        </patternFill>
      </fill>
    </dxf>
    <dxf>
      <fill>
        <patternFill>
          <bgColor theme="7" tint="0.79998168889431442"/>
        </patternFill>
      </fill>
    </dxf>
    <dxf>
      <fill>
        <patternFill>
          <bgColor theme="4" tint="0.79998168889431442"/>
        </patternFill>
      </fill>
    </dxf>
    <dxf>
      <fill>
        <patternFill>
          <bgColor theme="7" tint="0.39994506668294322"/>
        </patternFill>
      </fill>
    </dxf>
    <dxf>
      <fill>
        <patternFill>
          <bgColor theme="4" tint="0.39994506668294322"/>
        </patternFill>
      </fill>
    </dxf>
    <dxf>
      <fill>
        <patternFill>
          <bgColor rgb="FFFFFF00"/>
        </patternFill>
      </fill>
    </dxf>
    <dxf>
      <font>
        <color theme="0"/>
      </font>
      <fill>
        <patternFill>
          <bgColor theme="4"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4D81F-420E-664E-BD74-A301C7B176FE}">
  <dimension ref="A3:A21"/>
  <sheetViews>
    <sheetView tabSelected="1" workbookViewId="0">
      <selection activeCell="A21" sqref="A21"/>
    </sheetView>
  </sheetViews>
  <sheetFormatPr baseColWidth="10" defaultRowHeight="15.75" x14ac:dyDescent="0.25"/>
  <sheetData>
    <row r="3" spans="1:1" x14ac:dyDescent="0.25">
      <c r="A3" t="s">
        <v>9286</v>
      </c>
    </row>
    <row r="5" spans="1:1" x14ac:dyDescent="0.25">
      <c r="A5" t="s">
        <v>9278</v>
      </c>
    </row>
    <row r="7" spans="1:1" x14ac:dyDescent="0.25">
      <c r="A7" t="s">
        <v>9279</v>
      </c>
    </row>
    <row r="9" spans="1:1" x14ac:dyDescent="0.25">
      <c r="A9" t="s">
        <v>9280</v>
      </c>
    </row>
    <row r="11" spans="1:1" x14ac:dyDescent="0.25">
      <c r="A11" t="s">
        <v>9281</v>
      </c>
    </row>
    <row r="13" spans="1:1" x14ac:dyDescent="0.25">
      <c r="A13" t="s">
        <v>9282</v>
      </c>
    </row>
    <row r="15" spans="1:1" x14ac:dyDescent="0.25">
      <c r="A15" t="s">
        <v>9283</v>
      </c>
    </row>
    <row r="17" spans="1:1" x14ac:dyDescent="0.25">
      <c r="A17" t="s">
        <v>9284</v>
      </c>
    </row>
    <row r="19" spans="1:1" x14ac:dyDescent="0.25">
      <c r="A19" t="s">
        <v>9285</v>
      </c>
    </row>
    <row r="21" spans="1:1" x14ac:dyDescent="0.25">
      <c r="A21" t="s">
        <v>9310</v>
      </c>
    </row>
  </sheetData>
  <phoneticPr fontId="5" type="noConversion"/>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A2BDF-C85D-AC47-966B-0061DAC10C68}">
  <dimension ref="A1:H9"/>
  <sheetViews>
    <sheetView workbookViewId="0">
      <selection activeCell="C15" sqref="C15"/>
    </sheetView>
  </sheetViews>
  <sheetFormatPr baseColWidth="10" defaultRowHeight="15.75" x14ac:dyDescent="0.25"/>
  <sheetData>
    <row r="1" spans="1:8" x14ac:dyDescent="0.25">
      <c r="A1" t="s">
        <v>9292</v>
      </c>
    </row>
    <row r="3" spans="1:8" x14ac:dyDescent="0.25">
      <c r="C3" t="s">
        <v>8784</v>
      </c>
      <c r="D3" t="s">
        <v>8785</v>
      </c>
      <c r="E3" t="s">
        <v>8786</v>
      </c>
      <c r="F3" t="s">
        <v>8787</v>
      </c>
      <c r="G3" t="s">
        <v>8788</v>
      </c>
      <c r="H3" t="s">
        <v>8789</v>
      </c>
    </row>
    <row r="4" spans="1:8" x14ac:dyDescent="0.25">
      <c r="A4">
        <v>1</v>
      </c>
      <c r="B4" t="s">
        <v>54</v>
      </c>
      <c r="C4" t="s">
        <v>8790</v>
      </c>
      <c r="D4">
        <v>0.66139000000000003</v>
      </c>
      <c r="E4" s="25">
        <v>0.50836219999999999</v>
      </c>
      <c r="F4" s="25">
        <v>0.59308930000000004</v>
      </c>
      <c r="G4" t="s">
        <v>8791</v>
      </c>
    </row>
    <row r="5" spans="1:8" x14ac:dyDescent="0.25">
      <c r="A5">
        <v>2</v>
      </c>
      <c r="B5" t="s">
        <v>55</v>
      </c>
      <c r="C5" t="s">
        <v>8790</v>
      </c>
      <c r="D5">
        <v>4.9053091000000002</v>
      </c>
      <c r="E5" s="25">
        <v>9.3280340000000004E-7</v>
      </c>
      <c r="F5" s="25">
        <v>1.9588869999999999E-5</v>
      </c>
      <c r="G5" t="s">
        <v>8792</v>
      </c>
    </row>
    <row r="6" spans="1:8" x14ac:dyDescent="0.25">
      <c r="A6">
        <v>3</v>
      </c>
      <c r="B6" t="s">
        <v>57</v>
      </c>
      <c r="C6" t="s">
        <v>8790</v>
      </c>
      <c r="D6">
        <v>4.2255471</v>
      </c>
      <c r="E6" s="25">
        <v>2.383609E-5</v>
      </c>
      <c r="F6" s="25">
        <v>1.251395E-4</v>
      </c>
      <c r="G6" t="s">
        <v>8792</v>
      </c>
    </row>
    <row r="7" spans="1:8" x14ac:dyDescent="0.25">
      <c r="A7">
        <v>4</v>
      </c>
      <c r="B7" t="s">
        <v>58</v>
      </c>
      <c r="C7" t="s">
        <v>8790</v>
      </c>
      <c r="D7">
        <v>0.55115829999999999</v>
      </c>
      <c r="E7" s="25">
        <v>0.58152510000000002</v>
      </c>
      <c r="F7" s="25">
        <v>0.64273829999999998</v>
      </c>
      <c r="G7" t="s">
        <v>8791</v>
      </c>
    </row>
    <row r="8" spans="1:8" x14ac:dyDescent="0.25">
      <c r="A8">
        <v>5</v>
      </c>
      <c r="B8" t="s">
        <v>8793</v>
      </c>
      <c r="C8" t="s">
        <v>8790</v>
      </c>
      <c r="D8">
        <v>2.7006758</v>
      </c>
      <c r="E8" s="25">
        <v>6.9198760000000002E-3</v>
      </c>
      <c r="F8" s="25">
        <v>1.8164670000000001E-2</v>
      </c>
      <c r="G8" t="s">
        <v>8794</v>
      </c>
    </row>
    <row r="9" spans="1:8" x14ac:dyDescent="0.25">
      <c r="A9">
        <v>6</v>
      </c>
      <c r="B9" t="s">
        <v>56</v>
      </c>
      <c r="C9" t="s">
        <v>8790</v>
      </c>
      <c r="D9">
        <v>2.7394379999999998</v>
      </c>
      <c r="E9" s="25">
        <v>6.1544319999999996E-3</v>
      </c>
      <c r="F9" s="25">
        <v>1.8463299999999998E-2</v>
      </c>
      <c r="G9" t="s">
        <v>8794</v>
      </c>
    </row>
  </sheetData>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B2E98-4F3C-4366-BC13-7D3A313027FD}">
  <dimension ref="A1:S43"/>
  <sheetViews>
    <sheetView workbookViewId="0"/>
  </sheetViews>
  <sheetFormatPr baseColWidth="10" defaultRowHeight="15.75" x14ac:dyDescent="0.25"/>
  <sheetData>
    <row r="1" spans="1:19" x14ac:dyDescent="0.25">
      <c r="A1" t="s">
        <v>9309</v>
      </c>
    </row>
    <row r="3" spans="1:19" x14ac:dyDescent="0.25">
      <c r="A3" t="s">
        <v>9301</v>
      </c>
      <c r="I3" t="s">
        <v>9305</v>
      </c>
      <c r="O3" t="s">
        <v>9308</v>
      </c>
    </row>
    <row r="4" spans="1:19" x14ac:dyDescent="0.25">
      <c r="A4" t="s">
        <v>0</v>
      </c>
      <c r="B4" t="s">
        <v>9293</v>
      </c>
      <c r="C4" t="s">
        <v>9294</v>
      </c>
      <c r="E4" t="s">
        <v>7</v>
      </c>
      <c r="F4" t="s">
        <v>9295</v>
      </c>
      <c r="I4" t="s">
        <v>0</v>
      </c>
      <c r="J4" t="s">
        <v>9302</v>
      </c>
      <c r="K4" t="s">
        <v>9303</v>
      </c>
      <c r="L4" t="s">
        <v>9304</v>
      </c>
      <c r="M4" t="s">
        <v>7</v>
      </c>
      <c r="O4" t="s">
        <v>0</v>
      </c>
      <c r="P4" t="s">
        <v>9306</v>
      </c>
      <c r="Q4" t="s">
        <v>9303</v>
      </c>
      <c r="R4" t="s">
        <v>7</v>
      </c>
      <c r="S4" t="s">
        <v>9307</v>
      </c>
    </row>
    <row r="5" spans="1:19" x14ac:dyDescent="0.25">
      <c r="A5" t="s">
        <v>11</v>
      </c>
      <c r="B5">
        <v>42.666666666666664</v>
      </c>
      <c r="C5">
        <v>350000000000</v>
      </c>
      <c r="D5" t="s">
        <v>10</v>
      </c>
      <c r="E5" t="s">
        <v>10</v>
      </c>
      <c r="F5" s="10">
        <f>(B5/C5)*10^10</f>
        <v>1.2190476190476189</v>
      </c>
      <c r="I5" t="s">
        <v>25</v>
      </c>
      <c r="J5">
        <v>0.21725</v>
      </c>
      <c r="K5">
        <v>8000000000</v>
      </c>
      <c r="L5" s="141">
        <f>(J5/K5)*10^10</f>
        <v>0.27156249999999998</v>
      </c>
      <c r="M5" t="s">
        <v>26</v>
      </c>
      <c r="O5" t="s">
        <v>25</v>
      </c>
      <c r="P5">
        <v>0.67549999999999999</v>
      </c>
      <c r="Q5">
        <v>40800000000</v>
      </c>
      <c r="R5" t="s">
        <v>39</v>
      </c>
      <c r="S5" s="141">
        <f>(P5/Q5)*10^10</f>
        <v>0.16556372549019607</v>
      </c>
    </row>
    <row r="6" spans="1:19" x14ac:dyDescent="0.25">
      <c r="A6" t="s">
        <v>11</v>
      </c>
      <c r="B6">
        <v>57.199999999999996</v>
      </c>
      <c r="C6">
        <v>59200000000</v>
      </c>
      <c r="D6" t="s">
        <v>12</v>
      </c>
      <c r="E6" t="s">
        <v>12</v>
      </c>
      <c r="F6" s="10">
        <f t="shared" ref="F6:F33" si="0">(B6/C6)*10^10</f>
        <v>9.6621621621621614</v>
      </c>
      <c r="I6" t="s">
        <v>25</v>
      </c>
      <c r="J6">
        <v>1.1000000000000001</v>
      </c>
      <c r="K6">
        <v>4300000000</v>
      </c>
      <c r="L6" s="141">
        <f t="shared" ref="L6:L33" si="1">(J6/K6)*10^10</f>
        <v>2.558139534883721</v>
      </c>
      <c r="M6" t="s">
        <v>28</v>
      </c>
      <c r="O6" t="s">
        <v>9</v>
      </c>
      <c r="P6">
        <v>0.33200000000000002</v>
      </c>
      <c r="Q6">
        <v>61000000000</v>
      </c>
      <c r="R6" t="s">
        <v>10</v>
      </c>
      <c r="S6" s="141">
        <f t="shared" ref="S6:S20" si="2">(P6/Q6)*10^10</f>
        <v>5.4426229508196727E-2</v>
      </c>
    </row>
    <row r="7" spans="1:19" x14ac:dyDescent="0.25">
      <c r="A7" t="s">
        <v>11</v>
      </c>
      <c r="B7">
        <v>58.933333333333337</v>
      </c>
      <c r="C7">
        <v>315000000000</v>
      </c>
      <c r="D7" t="s">
        <v>14</v>
      </c>
      <c r="E7" t="s">
        <v>14</v>
      </c>
      <c r="F7" s="10">
        <f t="shared" si="0"/>
        <v>1.8708994708994711</v>
      </c>
      <c r="I7" t="s">
        <v>25</v>
      </c>
      <c r="J7">
        <v>0.30299999999999999</v>
      </c>
      <c r="K7">
        <v>19300000000</v>
      </c>
      <c r="L7" s="141">
        <f t="shared" si="1"/>
        <v>0.15699481865284973</v>
      </c>
      <c r="M7" t="s">
        <v>34</v>
      </c>
      <c r="O7" t="s">
        <v>9</v>
      </c>
      <c r="P7">
        <v>0.72989999999999999</v>
      </c>
      <c r="Q7">
        <v>26500000000</v>
      </c>
      <c r="R7" t="s">
        <v>20</v>
      </c>
      <c r="S7" s="141">
        <f t="shared" si="2"/>
        <v>0.27543396226415096</v>
      </c>
    </row>
    <row r="8" spans="1:19" x14ac:dyDescent="0.25">
      <c r="A8" t="s">
        <v>11</v>
      </c>
      <c r="B8">
        <v>30.2</v>
      </c>
      <c r="C8">
        <v>1140700000000</v>
      </c>
      <c r="D8" t="s">
        <v>15</v>
      </c>
      <c r="E8" t="s">
        <v>15</v>
      </c>
      <c r="F8" s="10">
        <f t="shared" si="0"/>
        <v>0.26474971508722717</v>
      </c>
      <c r="I8" t="s">
        <v>25</v>
      </c>
      <c r="J8">
        <v>3.7100000000000001E-2</v>
      </c>
      <c r="K8">
        <v>40800000000</v>
      </c>
      <c r="L8" s="141">
        <f t="shared" si="1"/>
        <v>9.0931372549019618E-3</v>
      </c>
      <c r="M8" t="s">
        <v>39</v>
      </c>
      <c r="O8" t="s">
        <v>9</v>
      </c>
      <c r="P8">
        <v>0.66800000000000004</v>
      </c>
      <c r="Q8">
        <v>5630000000000</v>
      </c>
      <c r="R8" t="s">
        <v>33</v>
      </c>
      <c r="S8" s="141">
        <f t="shared" si="2"/>
        <v>1.1865008880994673E-3</v>
      </c>
    </row>
    <row r="9" spans="1:19" x14ac:dyDescent="0.25">
      <c r="A9" t="s">
        <v>11</v>
      </c>
      <c r="B9">
        <v>132</v>
      </c>
      <c r="C9">
        <v>170500000000</v>
      </c>
      <c r="D9" t="s">
        <v>17</v>
      </c>
      <c r="E9" t="s">
        <v>17</v>
      </c>
      <c r="F9" s="10">
        <f t="shared" si="0"/>
        <v>7.7419354838709671</v>
      </c>
      <c r="I9" t="s">
        <v>25</v>
      </c>
      <c r="J9">
        <v>0.35599999999999998</v>
      </c>
      <c r="K9">
        <v>23400000000</v>
      </c>
      <c r="L9" s="141">
        <f t="shared" si="1"/>
        <v>0.15213675213675212</v>
      </c>
      <c r="M9" t="s">
        <v>45</v>
      </c>
      <c r="O9" t="s">
        <v>9</v>
      </c>
      <c r="P9">
        <v>0.54949999999999999</v>
      </c>
      <c r="Q9">
        <v>22200000000</v>
      </c>
      <c r="R9" t="s">
        <v>48</v>
      </c>
      <c r="S9" s="141">
        <f t="shared" si="2"/>
        <v>0.24752252252252252</v>
      </c>
    </row>
    <row r="10" spans="1:19" x14ac:dyDescent="0.25">
      <c r="A10" t="s">
        <v>11</v>
      </c>
      <c r="B10">
        <v>109.5</v>
      </c>
      <c r="C10">
        <v>67100000000</v>
      </c>
      <c r="D10" t="s">
        <v>19</v>
      </c>
      <c r="E10" t="s">
        <v>19</v>
      </c>
      <c r="F10" s="10">
        <f t="shared" si="0"/>
        <v>16.318926974664677</v>
      </c>
      <c r="I10" t="s">
        <v>25</v>
      </c>
      <c r="J10">
        <v>0.29149999999999998</v>
      </c>
      <c r="K10">
        <v>19900000000</v>
      </c>
      <c r="L10" s="141">
        <f t="shared" si="1"/>
        <v>0.14648241206030149</v>
      </c>
      <c r="M10" t="s">
        <v>46</v>
      </c>
      <c r="O10" t="s">
        <v>13</v>
      </c>
      <c r="P10">
        <v>0.66199999999999992</v>
      </c>
      <c r="Q10">
        <v>47550000000</v>
      </c>
      <c r="R10" t="s">
        <v>36</v>
      </c>
      <c r="S10" s="141">
        <f t="shared" si="2"/>
        <v>0.13922187171398526</v>
      </c>
    </row>
    <row r="11" spans="1:19" x14ac:dyDescent="0.25">
      <c r="A11" t="s">
        <v>11</v>
      </c>
      <c r="B11">
        <v>80.56</v>
      </c>
      <c r="C11">
        <v>61900000000</v>
      </c>
      <c r="D11" t="s">
        <v>20</v>
      </c>
      <c r="E11" t="s">
        <v>20</v>
      </c>
      <c r="F11" s="10">
        <f t="shared" si="0"/>
        <v>13.014539579967691</v>
      </c>
      <c r="I11" t="s">
        <v>9</v>
      </c>
      <c r="J11">
        <v>1.855</v>
      </c>
      <c r="K11">
        <v>61000000000</v>
      </c>
      <c r="L11" s="141">
        <f t="shared" si="1"/>
        <v>0.3040983606557377</v>
      </c>
      <c r="M11" t="s">
        <v>10</v>
      </c>
      <c r="O11" t="s">
        <v>13</v>
      </c>
      <c r="P11">
        <v>0.78600000000000003</v>
      </c>
      <c r="Q11">
        <v>69600000000</v>
      </c>
      <c r="R11" t="s">
        <v>41</v>
      </c>
      <c r="S11" s="141">
        <f t="shared" si="2"/>
        <v>0.11293103448275862</v>
      </c>
    </row>
    <row r="12" spans="1:19" x14ac:dyDescent="0.25">
      <c r="A12" t="s">
        <v>11</v>
      </c>
      <c r="B12">
        <v>24.85</v>
      </c>
      <c r="C12">
        <v>20700000000</v>
      </c>
      <c r="D12" t="s">
        <v>21</v>
      </c>
      <c r="E12" t="s">
        <v>21</v>
      </c>
      <c r="F12" s="10">
        <f t="shared" si="0"/>
        <v>12.004830917874395</v>
      </c>
      <c r="I12" t="s">
        <v>9</v>
      </c>
      <c r="J12">
        <v>3.23</v>
      </c>
      <c r="K12">
        <v>26500000000</v>
      </c>
      <c r="L12" s="141">
        <f t="shared" si="1"/>
        <v>1.2188679245283018</v>
      </c>
      <c r="M12" t="s">
        <v>20</v>
      </c>
      <c r="O12" t="s">
        <v>13</v>
      </c>
      <c r="P12">
        <v>0.5</v>
      </c>
      <c r="Q12">
        <v>25100000000</v>
      </c>
      <c r="R12" t="s">
        <v>42</v>
      </c>
      <c r="S12" s="141">
        <f t="shared" si="2"/>
        <v>0.19920318725099601</v>
      </c>
    </row>
    <row r="13" spans="1:19" x14ac:dyDescent="0.25">
      <c r="A13" t="s">
        <v>13</v>
      </c>
      <c r="B13">
        <v>47.733333333333327</v>
      </c>
      <c r="C13">
        <v>65000000000</v>
      </c>
      <c r="D13" t="s">
        <v>24</v>
      </c>
      <c r="E13" t="s">
        <v>24</v>
      </c>
      <c r="F13" s="10">
        <f t="shared" si="0"/>
        <v>7.3435897435897424</v>
      </c>
      <c r="I13" t="s">
        <v>9</v>
      </c>
      <c r="J13">
        <v>5.335</v>
      </c>
      <c r="K13">
        <v>41833333333.333336</v>
      </c>
      <c r="L13" s="141">
        <f t="shared" si="1"/>
        <v>1.2752988047808764</v>
      </c>
      <c r="M13" t="s">
        <v>21</v>
      </c>
      <c r="O13" t="s">
        <v>13</v>
      </c>
      <c r="P13">
        <v>0.47300000000000003</v>
      </c>
      <c r="Q13">
        <v>69900000000</v>
      </c>
      <c r="R13" t="s">
        <v>43</v>
      </c>
      <c r="S13" s="141">
        <f t="shared" si="2"/>
        <v>6.7668097281831194E-2</v>
      </c>
    </row>
    <row r="14" spans="1:19" x14ac:dyDescent="0.25">
      <c r="A14" t="s">
        <v>13</v>
      </c>
      <c r="B14">
        <v>31.674999999999997</v>
      </c>
      <c r="C14">
        <v>18942857142.857143</v>
      </c>
      <c r="D14" t="s">
        <v>26</v>
      </c>
      <c r="E14" t="s">
        <v>26</v>
      </c>
      <c r="F14" s="10">
        <f t="shared" si="0"/>
        <v>16.721342383107089</v>
      </c>
      <c r="I14" t="s">
        <v>9</v>
      </c>
      <c r="J14">
        <v>2.1425000000000001</v>
      </c>
      <c r="K14">
        <v>5630000000000</v>
      </c>
      <c r="L14" s="141">
        <f t="shared" si="1"/>
        <v>3.80550621669627E-3</v>
      </c>
      <c r="M14" t="s">
        <v>33</v>
      </c>
      <c r="O14" t="s">
        <v>13</v>
      </c>
      <c r="P14">
        <v>0.42749999999999999</v>
      </c>
      <c r="Q14">
        <v>26000000000</v>
      </c>
      <c r="R14" t="s">
        <v>47</v>
      </c>
      <c r="S14" s="141">
        <f t="shared" si="2"/>
        <v>0.16442307692307692</v>
      </c>
    </row>
    <row r="15" spans="1:19" x14ac:dyDescent="0.25">
      <c r="A15" t="s">
        <v>13</v>
      </c>
      <c r="B15">
        <v>11.95</v>
      </c>
      <c r="C15">
        <v>14083333333</v>
      </c>
      <c r="D15" t="s">
        <v>28</v>
      </c>
      <c r="E15" t="s">
        <v>28</v>
      </c>
      <c r="F15" s="10">
        <f t="shared" si="0"/>
        <v>8.4852071007925485</v>
      </c>
      <c r="I15" t="s">
        <v>9</v>
      </c>
      <c r="J15">
        <v>0.79</v>
      </c>
      <c r="K15">
        <v>22200000000</v>
      </c>
      <c r="L15" s="141">
        <f t="shared" si="1"/>
        <v>0.35585585585585583</v>
      </c>
      <c r="M15" t="s">
        <v>48</v>
      </c>
      <c r="O15" t="s">
        <v>11</v>
      </c>
      <c r="P15">
        <v>0.23049999999999998</v>
      </c>
      <c r="Q15">
        <v>59200000000</v>
      </c>
      <c r="R15" t="s">
        <v>17</v>
      </c>
      <c r="S15" s="141">
        <f t="shared" si="2"/>
        <v>3.8935810810810809E-2</v>
      </c>
    </row>
    <row r="16" spans="1:19" x14ac:dyDescent="0.25">
      <c r="A16" t="s">
        <v>13</v>
      </c>
      <c r="B16">
        <v>11.5</v>
      </c>
      <c r="C16">
        <v>2800000000</v>
      </c>
      <c r="D16" t="s">
        <v>29</v>
      </c>
      <c r="E16" t="s">
        <v>29</v>
      </c>
      <c r="F16" s="10">
        <f t="shared" si="0"/>
        <v>41.071428571428569</v>
      </c>
      <c r="I16" t="s">
        <v>13</v>
      </c>
      <c r="J16">
        <v>2.96</v>
      </c>
      <c r="K16">
        <v>65000000000</v>
      </c>
      <c r="L16" s="141">
        <f t="shared" si="1"/>
        <v>0.45538461538461539</v>
      </c>
      <c r="M16" t="s">
        <v>14</v>
      </c>
      <c r="O16" t="s">
        <v>11</v>
      </c>
      <c r="P16">
        <v>0.32500000000000001</v>
      </c>
      <c r="Q16">
        <v>1140700000000</v>
      </c>
      <c r="R16" t="s">
        <v>35</v>
      </c>
      <c r="S16" s="141">
        <f t="shared" si="2"/>
        <v>2.8491277285877092E-3</v>
      </c>
    </row>
    <row r="17" spans="1:19" x14ac:dyDescent="0.25">
      <c r="A17" t="s">
        <v>13</v>
      </c>
      <c r="B17">
        <v>33.35</v>
      </c>
      <c r="C17">
        <v>47550000000</v>
      </c>
      <c r="D17" t="s">
        <v>33</v>
      </c>
      <c r="E17" t="s">
        <v>33</v>
      </c>
      <c r="F17" s="10">
        <f t="shared" si="0"/>
        <v>7.0136698212408</v>
      </c>
      <c r="I17" t="s">
        <v>13</v>
      </c>
      <c r="J17">
        <v>34.6</v>
      </c>
      <c r="K17">
        <v>18942857142.857143</v>
      </c>
      <c r="L17" s="141">
        <f t="shared" si="1"/>
        <v>18.265460030165912</v>
      </c>
      <c r="M17" t="s">
        <v>15</v>
      </c>
      <c r="O17" t="s">
        <v>11</v>
      </c>
      <c r="P17">
        <v>0.99750000000000005</v>
      </c>
      <c r="Q17">
        <v>170500000000</v>
      </c>
      <c r="R17" t="s">
        <v>37</v>
      </c>
      <c r="S17" s="141">
        <f t="shared" si="2"/>
        <v>5.8504398826979477E-2</v>
      </c>
    </row>
    <row r="18" spans="1:19" x14ac:dyDescent="0.25">
      <c r="A18" t="s">
        <v>13</v>
      </c>
      <c r="B18">
        <v>82.84</v>
      </c>
      <c r="C18">
        <v>69600000000</v>
      </c>
      <c r="D18" t="s">
        <v>34</v>
      </c>
      <c r="E18" t="s">
        <v>34</v>
      </c>
      <c r="F18" s="10">
        <f t="shared" si="0"/>
        <v>11.902298850574715</v>
      </c>
      <c r="I18" t="s">
        <v>13</v>
      </c>
      <c r="J18">
        <v>1.2450000000000001</v>
      </c>
      <c r="K18">
        <v>14083333333.333334</v>
      </c>
      <c r="L18" s="141">
        <f t="shared" si="1"/>
        <v>0.88402366863905335</v>
      </c>
      <c r="M18" t="s">
        <v>24</v>
      </c>
      <c r="O18" t="s">
        <v>11</v>
      </c>
      <c r="P18">
        <v>0.7</v>
      </c>
      <c r="Q18">
        <v>67100000000</v>
      </c>
      <c r="R18" t="s">
        <v>38</v>
      </c>
      <c r="S18" s="141">
        <f t="shared" si="2"/>
        <v>0.10432190760059612</v>
      </c>
    </row>
    <row r="19" spans="1:19" x14ac:dyDescent="0.25">
      <c r="A19" t="s">
        <v>13</v>
      </c>
      <c r="B19">
        <v>29.866666666666664</v>
      </c>
      <c r="C19">
        <v>25100000000</v>
      </c>
      <c r="D19" t="s">
        <v>35</v>
      </c>
      <c r="E19" t="s">
        <v>35</v>
      </c>
      <c r="F19" s="10">
        <f t="shared" si="0"/>
        <v>11.89907038512616</v>
      </c>
      <c r="I19" t="s">
        <v>13</v>
      </c>
      <c r="J19">
        <v>0.91349999999999998</v>
      </c>
      <c r="K19">
        <v>2800000000</v>
      </c>
      <c r="L19" s="141">
        <f t="shared" si="1"/>
        <v>3.2624999999999997</v>
      </c>
      <c r="M19" t="s">
        <v>29</v>
      </c>
      <c r="O19" t="s">
        <v>11</v>
      </c>
      <c r="P19">
        <v>0.38800000000000001</v>
      </c>
      <c r="Q19">
        <v>61900000000</v>
      </c>
      <c r="R19" t="s">
        <v>44</v>
      </c>
      <c r="S19" s="141">
        <f t="shared" si="2"/>
        <v>6.2681744749596133E-2</v>
      </c>
    </row>
    <row r="20" spans="1:19" x14ac:dyDescent="0.25">
      <c r="A20" t="s">
        <v>13</v>
      </c>
      <c r="B20">
        <v>50.92</v>
      </c>
      <c r="C20">
        <v>69900000000</v>
      </c>
      <c r="D20" t="s">
        <v>36</v>
      </c>
      <c r="E20" t="s">
        <v>36</v>
      </c>
      <c r="F20" s="10">
        <f t="shared" si="0"/>
        <v>7.2846924177396284</v>
      </c>
      <c r="I20" t="s">
        <v>13</v>
      </c>
      <c r="J20">
        <v>5.2225000000000001</v>
      </c>
      <c r="K20">
        <v>47550000000</v>
      </c>
      <c r="L20" s="141">
        <f t="shared" si="1"/>
        <v>1.0983175604626709</v>
      </c>
      <c r="M20" t="s">
        <v>36</v>
      </c>
      <c r="O20" t="s">
        <v>11</v>
      </c>
      <c r="P20">
        <v>0.39400000000000002</v>
      </c>
      <c r="Q20">
        <v>20700000000</v>
      </c>
      <c r="R20" t="s">
        <v>49</v>
      </c>
      <c r="S20" s="141">
        <f t="shared" si="2"/>
        <v>0.19033816425120775</v>
      </c>
    </row>
    <row r="21" spans="1:19" x14ac:dyDescent="0.25">
      <c r="A21" t="s">
        <v>13</v>
      </c>
      <c r="B21">
        <v>30.25</v>
      </c>
      <c r="C21">
        <v>26000000000</v>
      </c>
      <c r="D21" t="s">
        <v>37</v>
      </c>
      <c r="E21" t="s">
        <v>37</v>
      </c>
      <c r="F21" s="10">
        <f t="shared" si="0"/>
        <v>11.634615384615385</v>
      </c>
      <c r="I21" t="s">
        <v>13</v>
      </c>
      <c r="J21">
        <v>5.5</v>
      </c>
      <c r="K21">
        <v>69600000000</v>
      </c>
      <c r="L21" s="141">
        <f t="shared" si="1"/>
        <v>0.79022988505747127</v>
      </c>
      <c r="M21" t="s">
        <v>41</v>
      </c>
      <c r="S21" s="141"/>
    </row>
    <row r="22" spans="1:19" x14ac:dyDescent="0.25">
      <c r="A22" t="s">
        <v>13</v>
      </c>
      <c r="B22">
        <v>18.8</v>
      </c>
      <c r="C22">
        <v>12100000000</v>
      </c>
      <c r="D22" t="s">
        <v>38</v>
      </c>
      <c r="E22" t="s">
        <v>38</v>
      </c>
      <c r="F22" s="10">
        <f t="shared" si="0"/>
        <v>15.537190082644628</v>
      </c>
      <c r="I22" t="s">
        <v>13</v>
      </c>
      <c r="J22">
        <v>5.0999999999999996</v>
      </c>
      <c r="K22">
        <v>25100000000</v>
      </c>
      <c r="L22" s="141">
        <f t="shared" si="1"/>
        <v>2.0318725099601593</v>
      </c>
      <c r="M22" t="s">
        <v>42</v>
      </c>
      <c r="R22" t="s">
        <v>9296</v>
      </c>
      <c r="S22" s="141"/>
    </row>
    <row r="23" spans="1:19" x14ac:dyDescent="0.25">
      <c r="A23" t="s">
        <v>9</v>
      </c>
      <c r="B23">
        <v>308.33333333333331</v>
      </c>
      <c r="C23">
        <v>61000000000</v>
      </c>
      <c r="D23" t="s">
        <v>39</v>
      </c>
      <c r="E23" t="s">
        <v>39</v>
      </c>
      <c r="F23" s="10">
        <f t="shared" si="0"/>
        <v>50.546448087431692</v>
      </c>
      <c r="I23" t="s">
        <v>13</v>
      </c>
      <c r="J23">
        <v>4.5825000000000005</v>
      </c>
      <c r="K23">
        <v>69900000000</v>
      </c>
      <c r="L23" s="141">
        <f t="shared" si="1"/>
        <v>0.65557939914163099</v>
      </c>
      <c r="M23" t="s">
        <v>43</v>
      </c>
      <c r="R23" t="s">
        <v>9297</v>
      </c>
      <c r="S23" s="141">
        <f>AVERAGE(S5:S20)</f>
        <v>0.1178257101433495</v>
      </c>
    </row>
    <row r="24" spans="1:19" x14ac:dyDescent="0.25">
      <c r="A24" t="s">
        <v>9</v>
      </c>
      <c r="B24">
        <v>478.66666666666669</v>
      </c>
      <c r="C24">
        <v>26500000000</v>
      </c>
      <c r="D24" t="s">
        <v>41</v>
      </c>
      <c r="E24" t="s">
        <v>41</v>
      </c>
      <c r="F24" s="10">
        <f t="shared" si="0"/>
        <v>180.62893081761007</v>
      </c>
      <c r="I24" t="s">
        <v>13</v>
      </c>
      <c r="J24">
        <v>4.5350000000000001</v>
      </c>
      <c r="K24">
        <v>26000000000</v>
      </c>
      <c r="L24" s="141">
        <f t="shared" si="1"/>
        <v>1.7442307692307693</v>
      </c>
      <c r="M24" t="s">
        <v>47</v>
      </c>
      <c r="R24" t="s">
        <v>9298</v>
      </c>
      <c r="S24" s="141">
        <f>MIN(S5:S20)</f>
        <v>1.1865008880994673E-3</v>
      </c>
    </row>
    <row r="25" spans="1:19" x14ac:dyDescent="0.25">
      <c r="A25" t="s">
        <v>9</v>
      </c>
      <c r="B25">
        <v>48.566666666666663</v>
      </c>
      <c r="C25">
        <v>41833333333</v>
      </c>
      <c r="D25" t="s">
        <v>42</v>
      </c>
      <c r="E25" t="s">
        <v>42</v>
      </c>
      <c r="F25" s="10">
        <f t="shared" si="0"/>
        <v>11.609561753080554</v>
      </c>
      <c r="I25" t="s">
        <v>13</v>
      </c>
      <c r="J25">
        <v>2.63</v>
      </c>
      <c r="K25">
        <v>12100000000</v>
      </c>
      <c r="L25" s="141">
        <f t="shared" si="1"/>
        <v>2.1735537190082641</v>
      </c>
      <c r="M25" t="s">
        <v>50</v>
      </c>
      <c r="R25" t="s">
        <v>9299</v>
      </c>
      <c r="S25" s="141">
        <f>MAX(S5:S20)</f>
        <v>0.27543396226415096</v>
      </c>
    </row>
    <row r="26" spans="1:19" x14ac:dyDescent="0.25">
      <c r="A26" t="s">
        <v>9</v>
      </c>
      <c r="B26">
        <v>50.775000000000006</v>
      </c>
      <c r="C26">
        <v>5630000000000</v>
      </c>
      <c r="D26" t="s">
        <v>43</v>
      </c>
      <c r="E26" t="s">
        <v>43</v>
      </c>
      <c r="F26" s="10">
        <f t="shared" si="0"/>
        <v>9.0186500888099472E-2</v>
      </c>
      <c r="I26" t="s">
        <v>11</v>
      </c>
      <c r="J26">
        <v>3.7549999999999999</v>
      </c>
      <c r="K26">
        <v>350000000000</v>
      </c>
      <c r="L26" s="141">
        <f t="shared" si="1"/>
        <v>0.10728571428571428</v>
      </c>
      <c r="M26" t="s">
        <v>12</v>
      </c>
    </row>
    <row r="27" spans="1:19" x14ac:dyDescent="0.25">
      <c r="A27" t="s">
        <v>9</v>
      </c>
      <c r="B27">
        <v>35.599999999999994</v>
      </c>
      <c r="C27">
        <v>22200000000</v>
      </c>
      <c r="D27" t="s">
        <v>44</v>
      </c>
      <c r="E27" t="s">
        <v>44</v>
      </c>
      <c r="F27" s="10">
        <f t="shared" si="0"/>
        <v>16.036036036036034</v>
      </c>
      <c r="I27" t="s">
        <v>11</v>
      </c>
      <c r="J27">
        <v>27.95</v>
      </c>
      <c r="K27">
        <v>59200000000</v>
      </c>
      <c r="L27" s="141">
        <f t="shared" si="1"/>
        <v>4.7212837837837842</v>
      </c>
      <c r="M27" t="s">
        <v>17</v>
      </c>
      <c r="O27" t="s">
        <v>9308</v>
      </c>
      <c r="P27" t="s">
        <v>56</v>
      </c>
      <c r="Q27" t="s">
        <v>57</v>
      </c>
      <c r="R27" t="s">
        <v>58</v>
      </c>
      <c r="S27" t="s">
        <v>8793</v>
      </c>
    </row>
    <row r="28" spans="1:19" x14ac:dyDescent="0.25">
      <c r="A28" t="s">
        <v>25</v>
      </c>
      <c r="B28">
        <v>12.960000000000003</v>
      </c>
      <c r="C28">
        <v>8000000000</v>
      </c>
      <c r="D28" t="s">
        <v>45</v>
      </c>
      <c r="E28" t="s">
        <v>45</v>
      </c>
      <c r="F28" s="10">
        <f t="shared" si="0"/>
        <v>16.200000000000003</v>
      </c>
      <c r="I28" t="s">
        <v>11</v>
      </c>
      <c r="J28">
        <v>3.57</v>
      </c>
      <c r="K28">
        <v>315000000000</v>
      </c>
      <c r="L28" s="141">
        <f t="shared" si="1"/>
        <v>0.11333333333333333</v>
      </c>
      <c r="M28" t="s">
        <v>19</v>
      </c>
      <c r="O28" t="s">
        <v>51</v>
      </c>
      <c r="P28">
        <f>AVERAGE(S15:S20)</f>
        <v>7.6271858994629668E-2</v>
      </c>
      <c r="Q28">
        <f>AVERAGE(S10:S14)</f>
        <v>0.13668945353052958</v>
      </c>
      <c r="R28">
        <f>AVERAGE(S6:S9)</f>
        <v>0.14464230379574242</v>
      </c>
      <c r="S28">
        <v>0.16556372549019607</v>
      </c>
    </row>
    <row r="29" spans="1:19" x14ac:dyDescent="0.25">
      <c r="A29" t="s">
        <v>25</v>
      </c>
      <c r="B29">
        <v>16.05</v>
      </c>
      <c r="C29">
        <v>4300000000</v>
      </c>
      <c r="D29" t="s">
        <v>46</v>
      </c>
      <c r="E29" t="s">
        <v>46</v>
      </c>
      <c r="F29" s="10">
        <f t="shared" si="0"/>
        <v>37.325581395348841</v>
      </c>
      <c r="I29" t="s">
        <v>11</v>
      </c>
      <c r="J29">
        <v>4.5966666666666667</v>
      </c>
      <c r="K29">
        <v>1140700000000</v>
      </c>
      <c r="L29" s="141">
        <f t="shared" si="1"/>
        <v>4.0296893720230265E-2</v>
      </c>
      <c r="M29" t="s">
        <v>35</v>
      </c>
      <c r="O29" t="s">
        <v>52</v>
      </c>
      <c r="P29">
        <f>MIN(S15:S20)</f>
        <v>2.8491277285877092E-3</v>
      </c>
      <c r="Q29">
        <f>MIN(S10:S14)</f>
        <v>6.7668097281831194E-2</v>
      </c>
      <c r="R29">
        <f>MIN(S6:S9)</f>
        <v>1.1865008880994673E-3</v>
      </c>
      <c r="S29">
        <v>0.16556372549019607</v>
      </c>
    </row>
    <row r="30" spans="1:19" x14ac:dyDescent="0.25">
      <c r="A30" t="s">
        <v>25</v>
      </c>
      <c r="B30">
        <v>11.45</v>
      </c>
      <c r="C30">
        <v>19300000000</v>
      </c>
      <c r="D30" t="s">
        <v>47</v>
      </c>
      <c r="E30" t="s">
        <v>47</v>
      </c>
      <c r="F30" s="10">
        <f t="shared" si="0"/>
        <v>5.9326424870466319</v>
      </c>
      <c r="I30" t="s">
        <v>11</v>
      </c>
      <c r="J30">
        <v>4.97</v>
      </c>
      <c r="K30">
        <v>170500000000</v>
      </c>
      <c r="L30" s="141">
        <f t="shared" si="1"/>
        <v>0.29149560117302054</v>
      </c>
      <c r="M30" t="s">
        <v>37</v>
      </c>
      <c r="O30" t="s">
        <v>53</v>
      </c>
      <c r="P30">
        <f>MAX(S15:S20)</f>
        <v>0.19033816425120775</v>
      </c>
      <c r="Q30">
        <f>MAX(S10:S14)</f>
        <v>0.19920318725099601</v>
      </c>
      <c r="R30">
        <f>MAX(S6:S9)</f>
        <v>0.27543396226415096</v>
      </c>
      <c r="S30">
        <v>0.16556372549019607</v>
      </c>
    </row>
    <row r="31" spans="1:19" x14ac:dyDescent="0.25">
      <c r="A31" t="s">
        <v>25</v>
      </c>
      <c r="B31">
        <v>76.650000000000006</v>
      </c>
      <c r="C31">
        <v>40800000000</v>
      </c>
      <c r="D31" t="s">
        <v>48</v>
      </c>
      <c r="E31" t="s">
        <v>48</v>
      </c>
      <c r="F31" s="10">
        <f t="shared" si="0"/>
        <v>18.786764705882355</v>
      </c>
      <c r="I31" t="s">
        <v>11</v>
      </c>
      <c r="J31">
        <v>3.4974999999999996</v>
      </c>
      <c r="K31">
        <v>67100000000</v>
      </c>
      <c r="L31" s="141">
        <f t="shared" si="1"/>
        <v>0.52123695976154982</v>
      </c>
      <c r="M31" t="s">
        <v>38</v>
      </c>
    </row>
    <row r="32" spans="1:19" x14ac:dyDescent="0.25">
      <c r="A32" t="s">
        <v>25</v>
      </c>
      <c r="B32">
        <v>26.25</v>
      </c>
      <c r="C32">
        <v>23400000000</v>
      </c>
      <c r="D32" t="s">
        <v>49</v>
      </c>
      <c r="E32" t="s">
        <v>49</v>
      </c>
      <c r="F32" s="10">
        <f t="shared" si="0"/>
        <v>11.217948717948717</v>
      </c>
      <c r="I32" t="s">
        <v>11</v>
      </c>
      <c r="J32">
        <v>5.1775000000000002</v>
      </c>
      <c r="K32">
        <v>61900000000</v>
      </c>
      <c r="L32" s="141">
        <f t="shared" si="1"/>
        <v>0.83642972536348958</v>
      </c>
      <c r="M32" t="s">
        <v>44</v>
      </c>
    </row>
    <row r="33" spans="1:13" x14ac:dyDescent="0.25">
      <c r="A33" t="s">
        <v>25</v>
      </c>
      <c r="B33">
        <v>20.450000000000003</v>
      </c>
      <c r="C33">
        <v>19900000000</v>
      </c>
      <c r="D33" t="s">
        <v>50</v>
      </c>
      <c r="E33" t="s">
        <v>50</v>
      </c>
      <c r="F33" s="10">
        <f t="shared" si="0"/>
        <v>10.276381909547741</v>
      </c>
      <c r="I33" t="s">
        <v>11</v>
      </c>
      <c r="J33">
        <v>0.23649999999999999</v>
      </c>
      <c r="K33">
        <v>20700000000</v>
      </c>
      <c r="L33" s="141">
        <f t="shared" si="1"/>
        <v>0.1142512077294686</v>
      </c>
      <c r="M33" t="s">
        <v>49</v>
      </c>
    </row>
    <row r="34" spans="1:13" x14ac:dyDescent="0.25">
      <c r="F34" s="10"/>
      <c r="L34" s="141"/>
    </row>
    <row r="35" spans="1:13" x14ac:dyDescent="0.25">
      <c r="E35" t="s">
        <v>9296</v>
      </c>
      <c r="F35" s="10"/>
      <c r="K35" t="s">
        <v>9296</v>
      </c>
      <c r="L35" s="141"/>
    </row>
    <row r="36" spans="1:13" x14ac:dyDescent="0.25">
      <c r="E36" t="s">
        <v>9297</v>
      </c>
      <c r="F36" s="10">
        <f>AVERAGE(F5:F33)</f>
        <v>19.297954450870829</v>
      </c>
      <c r="K36" t="s">
        <v>9297</v>
      </c>
      <c r="L36" s="141">
        <f>AVERAGE(L5:L33)</f>
        <v>1.5365207235595562</v>
      </c>
    </row>
    <row r="37" spans="1:13" x14ac:dyDescent="0.25">
      <c r="E37" t="s">
        <v>9298</v>
      </c>
      <c r="F37" s="10">
        <f>MIN(F5:F33)</f>
        <v>9.0186500888099472E-2</v>
      </c>
      <c r="K37" t="s">
        <v>9298</v>
      </c>
      <c r="L37" s="141">
        <f>MIN(L5:L33)</f>
        <v>3.80550621669627E-3</v>
      </c>
    </row>
    <row r="38" spans="1:13" x14ac:dyDescent="0.25">
      <c r="E38" t="s">
        <v>9299</v>
      </c>
      <c r="F38" s="10">
        <f>MAX(F5:F33)</f>
        <v>180.62893081761007</v>
      </c>
      <c r="K38" t="s">
        <v>9299</v>
      </c>
      <c r="L38" s="141">
        <f>MAX(L5:L33)</f>
        <v>18.265460030165912</v>
      </c>
    </row>
    <row r="39" spans="1:13" x14ac:dyDescent="0.25">
      <c r="L39" s="141"/>
    </row>
    <row r="40" spans="1:13" x14ac:dyDescent="0.25">
      <c r="A40" t="s">
        <v>9300</v>
      </c>
      <c r="B40" t="s">
        <v>56</v>
      </c>
      <c r="C40" t="s">
        <v>57</v>
      </c>
      <c r="D40" t="s">
        <v>58</v>
      </c>
      <c r="E40" t="s">
        <v>8793</v>
      </c>
      <c r="I40" t="s">
        <v>9305</v>
      </c>
      <c r="J40" t="s">
        <v>56</v>
      </c>
      <c r="K40" t="s">
        <v>57</v>
      </c>
      <c r="L40" t="s">
        <v>58</v>
      </c>
      <c r="M40" t="s">
        <v>8793</v>
      </c>
    </row>
    <row r="41" spans="1:13" x14ac:dyDescent="0.25">
      <c r="A41" t="s">
        <v>9297</v>
      </c>
      <c r="B41" s="10">
        <f>AVERAGE(F5:F12)</f>
        <v>7.7621364904467756</v>
      </c>
      <c r="C41" s="10">
        <f>AVERAGE(F13:F22)</f>
        <v>13.889310474085926</v>
      </c>
      <c r="D41" s="10">
        <f>AVERAGE(F23:F27)</f>
        <v>51.782232639009294</v>
      </c>
      <c r="E41" s="10">
        <f>AVERAGE(F28:F33)</f>
        <v>16.623219869295713</v>
      </c>
      <c r="I41" t="s">
        <v>9297</v>
      </c>
      <c r="J41">
        <f>AVERAGE(L26:L33)</f>
        <v>0.84320165239382372</v>
      </c>
      <c r="K41">
        <f>AVERAGE(L16:L25)</f>
        <v>3.1361152157050545</v>
      </c>
      <c r="L41">
        <f>AVERAGE(L11:L15)</f>
        <v>0.63158529040749367</v>
      </c>
      <c r="M41">
        <f>AVERAGE(L5:L10)</f>
        <v>0.54906819249808769</v>
      </c>
    </row>
    <row r="42" spans="1:13" x14ac:dyDescent="0.25">
      <c r="A42" t="s">
        <v>9298</v>
      </c>
      <c r="B42" s="10">
        <f>MIN(F5:F12)</f>
        <v>0.26474971508722717</v>
      </c>
      <c r="C42" s="10">
        <f>MIN(F13:F22)</f>
        <v>7.0136698212408</v>
      </c>
      <c r="D42" s="10">
        <f>MIN(F23:F27)</f>
        <v>9.0186500888099472E-2</v>
      </c>
      <c r="E42" s="10">
        <f>MIN(F28:F33)</f>
        <v>5.9326424870466319</v>
      </c>
      <c r="I42" t="s">
        <v>9298</v>
      </c>
      <c r="J42">
        <f>MIN(L26:L33)</f>
        <v>4.0296893720230265E-2</v>
      </c>
      <c r="K42">
        <f>MIN(L16:L25)</f>
        <v>0.45538461538461539</v>
      </c>
      <c r="L42">
        <f>MIN(L11:L15)</f>
        <v>3.80550621669627E-3</v>
      </c>
      <c r="M42">
        <f>MIN(L5:L10)</f>
        <v>9.0931372549019618E-3</v>
      </c>
    </row>
    <row r="43" spans="1:13" x14ac:dyDescent="0.25">
      <c r="A43" t="s">
        <v>9299</v>
      </c>
      <c r="B43" s="10">
        <f>MAX(F5:F12)</f>
        <v>16.318926974664677</v>
      </c>
      <c r="C43" s="10">
        <f>MAX(F13:F22)</f>
        <v>41.071428571428569</v>
      </c>
      <c r="D43" s="10">
        <f>MAX(F23:F27)</f>
        <v>180.62893081761007</v>
      </c>
      <c r="E43" s="10">
        <f>MAX(F28:F33)</f>
        <v>37.325581395348841</v>
      </c>
      <c r="I43" t="s">
        <v>9299</v>
      </c>
      <c r="J43">
        <f>MAX(L26:L33)</f>
        <v>4.7212837837837842</v>
      </c>
      <c r="K43">
        <f>MAX(L16:L25)</f>
        <v>18.265460030165912</v>
      </c>
      <c r="L43">
        <f>MAX(L11:L15)</f>
        <v>1.2752988047808764</v>
      </c>
      <c r="M43">
        <f>MAX(L5:L10)</f>
        <v>2.558139534883721</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4D0BE-F51C-CF48-BA05-76A54856EEA1}">
  <dimension ref="A1:XFD154"/>
  <sheetViews>
    <sheetView zoomScaleNormal="100" workbookViewId="0">
      <pane ySplit="3" topLeftCell="A4" activePane="bottomLeft" state="frozen"/>
      <selection pane="bottomLeft" activeCell="B10" sqref="B10"/>
    </sheetView>
  </sheetViews>
  <sheetFormatPr baseColWidth="10" defaultRowHeight="15.75" x14ac:dyDescent="0.25"/>
  <cols>
    <col min="1" max="1" width="18.5" bestFit="1" customWidth="1"/>
    <col min="11" max="11" width="24" bestFit="1" customWidth="1"/>
    <col min="14" max="14" width="14.625" bestFit="1" customWidth="1"/>
  </cols>
  <sheetData>
    <row r="1" spans="1:16384" customFormat="1" x14ac:dyDescent="0.25">
      <c r="A1" t="s">
        <v>9287</v>
      </c>
      <c r="B1" t="s">
        <v>9286</v>
      </c>
      <c r="C1" t="s">
        <v>9286</v>
      </c>
      <c r="D1" t="s">
        <v>9286</v>
      </c>
      <c r="E1" t="s">
        <v>9286</v>
      </c>
      <c r="F1" t="s">
        <v>9286</v>
      </c>
      <c r="G1" t="s">
        <v>9286</v>
      </c>
      <c r="H1" t="s">
        <v>9286</v>
      </c>
      <c r="I1" t="s">
        <v>9286</v>
      </c>
      <c r="J1" t="s">
        <v>9286</v>
      </c>
      <c r="K1" t="s">
        <v>9286</v>
      </c>
      <c r="L1" t="s">
        <v>9286</v>
      </c>
      <c r="M1" t="s">
        <v>9286</v>
      </c>
      <c r="N1" t="s">
        <v>9286</v>
      </c>
      <c r="O1" t="s">
        <v>9286</v>
      </c>
      <c r="P1" t="s">
        <v>9286</v>
      </c>
      <c r="Q1" t="s">
        <v>9286</v>
      </c>
      <c r="R1" t="s">
        <v>9286</v>
      </c>
      <c r="S1" t="s">
        <v>9286</v>
      </c>
      <c r="T1" t="s">
        <v>9286</v>
      </c>
      <c r="U1" t="s">
        <v>9286</v>
      </c>
      <c r="V1" t="s">
        <v>9286</v>
      </c>
      <c r="W1" t="s">
        <v>9286</v>
      </c>
      <c r="X1" t="s">
        <v>9286</v>
      </c>
      <c r="Y1" t="s">
        <v>9286</v>
      </c>
      <c r="Z1" t="s">
        <v>9286</v>
      </c>
      <c r="AA1" t="s">
        <v>9286</v>
      </c>
      <c r="AB1" t="s">
        <v>9286</v>
      </c>
      <c r="AC1" t="s">
        <v>9286</v>
      </c>
      <c r="AD1" t="s">
        <v>9286</v>
      </c>
      <c r="AE1" t="s">
        <v>9286</v>
      </c>
      <c r="AF1" t="s">
        <v>9286</v>
      </c>
      <c r="AG1" t="s">
        <v>9286</v>
      </c>
      <c r="AH1" t="s">
        <v>9286</v>
      </c>
      <c r="AI1" t="s">
        <v>9286</v>
      </c>
      <c r="AJ1" t="s">
        <v>9286</v>
      </c>
      <c r="AK1" t="s">
        <v>9286</v>
      </c>
      <c r="AL1" t="s">
        <v>9286</v>
      </c>
      <c r="AM1" t="s">
        <v>9286</v>
      </c>
      <c r="AN1" t="s">
        <v>9286</v>
      </c>
      <c r="AO1" t="s">
        <v>9286</v>
      </c>
      <c r="AP1" t="s">
        <v>9286</v>
      </c>
      <c r="AQ1" t="s">
        <v>9286</v>
      </c>
      <c r="AR1" t="s">
        <v>9286</v>
      </c>
      <c r="AS1" t="s">
        <v>9286</v>
      </c>
      <c r="AT1" t="s">
        <v>9286</v>
      </c>
      <c r="AU1" t="s">
        <v>9286</v>
      </c>
      <c r="AV1" t="s">
        <v>9286</v>
      </c>
      <c r="AW1" t="s">
        <v>9286</v>
      </c>
      <c r="AX1" t="s">
        <v>9286</v>
      </c>
      <c r="AY1" t="s">
        <v>9286</v>
      </c>
      <c r="AZ1" t="s">
        <v>9286</v>
      </c>
      <c r="BA1" t="s">
        <v>9286</v>
      </c>
      <c r="BB1" t="s">
        <v>9286</v>
      </c>
      <c r="BC1" t="s">
        <v>9286</v>
      </c>
      <c r="BD1" t="s">
        <v>9286</v>
      </c>
      <c r="BE1" t="s">
        <v>9286</v>
      </c>
      <c r="BF1" t="s">
        <v>9286</v>
      </c>
      <c r="BG1" t="s">
        <v>9286</v>
      </c>
      <c r="BH1" t="s">
        <v>9286</v>
      </c>
      <c r="BI1" t="s">
        <v>9286</v>
      </c>
      <c r="BJ1" t="s">
        <v>9286</v>
      </c>
      <c r="BK1" t="s">
        <v>9286</v>
      </c>
      <c r="BL1" t="s">
        <v>9286</v>
      </c>
      <c r="BM1" t="s">
        <v>9286</v>
      </c>
      <c r="BN1" t="s">
        <v>9286</v>
      </c>
      <c r="BO1" t="s">
        <v>9286</v>
      </c>
      <c r="BP1" t="s">
        <v>9286</v>
      </c>
      <c r="BQ1" t="s">
        <v>9286</v>
      </c>
      <c r="BR1" t="s">
        <v>9286</v>
      </c>
      <c r="BS1" t="s">
        <v>9286</v>
      </c>
      <c r="BT1" t="s">
        <v>9286</v>
      </c>
      <c r="BU1" t="s">
        <v>9286</v>
      </c>
      <c r="BV1" t="s">
        <v>9286</v>
      </c>
      <c r="BW1" t="s">
        <v>9286</v>
      </c>
      <c r="BX1" t="s">
        <v>9286</v>
      </c>
      <c r="BY1" t="s">
        <v>9286</v>
      </c>
      <c r="BZ1" t="s">
        <v>9286</v>
      </c>
      <c r="CA1" t="s">
        <v>9286</v>
      </c>
      <c r="CB1" t="s">
        <v>9286</v>
      </c>
      <c r="CC1" t="s">
        <v>9286</v>
      </c>
      <c r="CD1" t="s">
        <v>9286</v>
      </c>
      <c r="CE1" t="s">
        <v>9286</v>
      </c>
      <c r="CF1" t="s">
        <v>9286</v>
      </c>
      <c r="CG1" t="s">
        <v>9286</v>
      </c>
      <c r="CH1" t="s">
        <v>9286</v>
      </c>
      <c r="CI1" t="s">
        <v>9286</v>
      </c>
      <c r="CJ1" t="s">
        <v>9286</v>
      </c>
      <c r="CK1" t="s">
        <v>9286</v>
      </c>
      <c r="CL1" t="s">
        <v>9286</v>
      </c>
      <c r="CM1" t="s">
        <v>9286</v>
      </c>
      <c r="CN1" t="s">
        <v>9286</v>
      </c>
      <c r="CO1" t="s">
        <v>9286</v>
      </c>
      <c r="CP1" t="s">
        <v>9286</v>
      </c>
      <c r="CQ1" t="s">
        <v>9286</v>
      </c>
      <c r="CR1" t="s">
        <v>9286</v>
      </c>
      <c r="CS1" t="s">
        <v>9286</v>
      </c>
      <c r="CT1" t="s">
        <v>9286</v>
      </c>
      <c r="CU1" t="s">
        <v>9286</v>
      </c>
      <c r="CV1" t="s">
        <v>9286</v>
      </c>
      <c r="CW1" t="s">
        <v>9286</v>
      </c>
      <c r="CX1" t="s">
        <v>9286</v>
      </c>
      <c r="CY1" t="s">
        <v>9286</v>
      </c>
      <c r="CZ1" t="s">
        <v>9286</v>
      </c>
      <c r="DA1" t="s">
        <v>9286</v>
      </c>
      <c r="DB1" t="s">
        <v>9286</v>
      </c>
      <c r="DC1" t="s">
        <v>9286</v>
      </c>
      <c r="DD1" t="s">
        <v>9286</v>
      </c>
      <c r="DE1" t="s">
        <v>9286</v>
      </c>
      <c r="DF1" t="s">
        <v>9286</v>
      </c>
      <c r="DG1" t="s">
        <v>9286</v>
      </c>
      <c r="DH1" t="s">
        <v>9286</v>
      </c>
      <c r="DI1" t="s">
        <v>9286</v>
      </c>
      <c r="DJ1" t="s">
        <v>9286</v>
      </c>
      <c r="DK1" t="s">
        <v>9286</v>
      </c>
      <c r="DL1" t="s">
        <v>9286</v>
      </c>
      <c r="DM1" t="s">
        <v>9286</v>
      </c>
      <c r="DN1" t="s">
        <v>9286</v>
      </c>
      <c r="DO1" t="s">
        <v>9286</v>
      </c>
      <c r="DP1" t="s">
        <v>9286</v>
      </c>
      <c r="DQ1" t="s">
        <v>9286</v>
      </c>
      <c r="DR1" t="s">
        <v>9286</v>
      </c>
      <c r="DS1" t="s">
        <v>9286</v>
      </c>
      <c r="DT1" t="s">
        <v>9286</v>
      </c>
      <c r="DU1" t="s">
        <v>9286</v>
      </c>
      <c r="DV1" t="s">
        <v>9286</v>
      </c>
      <c r="DW1" t="s">
        <v>9286</v>
      </c>
      <c r="DX1" t="s">
        <v>9286</v>
      </c>
      <c r="DY1" t="s">
        <v>9286</v>
      </c>
      <c r="DZ1" t="s">
        <v>9286</v>
      </c>
      <c r="EA1" t="s">
        <v>9286</v>
      </c>
      <c r="EB1" t="s">
        <v>9286</v>
      </c>
      <c r="EC1" t="s">
        <v>9286</v>
      </c>
      <c r="ED1" t="s">
        <v>9286</v>
      </c>
      <c r="EE1" t="s">
        <v>9286</v>
      </c>
      <c r="EF1" t="s">
        <v>9286</v>
      </c>
      <c r="EG1" t="s">
        <v>9286</v>
      </c>
      <c r="EH1" t="s">
        <v>9286</v>
      </c>
      <c r="EI1" t="s">
        <v>9286</v>
      </c>
      <c r="EJ1" t="s">
        <v>9286</v>
      </c>
      <c r="EK1" t="s">
        <v>9286</v>
      </c>
      <c r="EL1" t="s">
        <v>9286</v>
      </c>
      <c r="EM1" t="s">
        <v>9286</v>
      </c>
      <c r="EN1" t="s">
        <v>9286</v>
      </c>
      <c r="EO1" t="s">
        <v>9286</v>
      </c>
      <c r="EP1" t="s">
        <v>9286</v>
      </c>
      <c r="EQ1" t="s">
        <v>9286</v>
      </c>
      <c r="ER1" t="s">
        <v>9286</v>
      </c>
      <c r="ES1" t="s">
        <v>9286</v>
      </c>
      <c r="ET1" t="s">
        <v>9286</v>
      </c>
      <c r="EU1" t="s">
        <v>9286</v>
      </c>
      <c r="EV1" t="s">
        <v>9286</v>
      </c>
      <c r="EW1" t="s">
        <v>9286</v>
      </c>
      <c r="EX1" t="s">
        <v>9286</v>
      </c>
      <c r="EY1" t="s">
        <v>9286</v>
      </c>
      <c r="EZ1" t="s">
        <v>9286</v>
      </c>
      <c r="FA1" t="s">
        <v>9286</v>
      </c>
      <c r="FB1" t="s">
        <v>9286</v>
      </c>
      <c r="FC1" t="s">
        <v>9286</v>
      </c>
      <c r="FD1" t="s">
        <v>9286</v>
      </c>
      <c r="FE1" t="s">
        <v>9286</v>
      </c>
      <c r="FF1" t="s">
        <v>9286</v>
      </c>
      <c r="FG1" t="s">
        <v>9286</v>
      </c>
      <c r="FH1" t="s">
        <v>9286</v>
      </c>
      <c r="FI1" t="s">
        <v>9286</v>
      </c>
      <c r="FJ1" t="s">
        <v>9286</v>
      </c>
      <c r="FK1" t="s">
        <v>9286</v>
      </c>
      <c r="FL1" t="s">
        <v>9286</v>
      </c>
      <c r="FM1" t="s">
        <v>9286</v>
      </c>
      <c r="FN1" t="s">
        <v>9286</v>
      </c>
      <c r="FO1" t="s">
        <v>9286</v>
      </c>
      <c r="FP1" t="s">
        <v>9286</v>
      </c>
      <c r="FQ1" t="s">
        <v>9286</v>
      </c>
      <c r="FR1" t="s">
        <v>9286</v>
      </c>
      <c r="FS1" t="s">
        <v>9286</v>
      </c>
      <c r="FT1" t="s">
        <v>9286</v>
      </c>
      <c r="FU1" t="s">
        <v>9286</v>
      </c>
      <c r="FV1" t="s">
        <v>9286</v>
      </c>
      <c r="FW1" t="s">
        <v>9286</v>
      </c>
      <c r="FX1" t="s">
        <v>9286</v>
      </c>
      <c r="FY1" t="s">
        <v>9286</v>
      </c>
      <c r="FZ1" t="s">
        <v>9286</v>
      </c>
      <c r="GA1" t="s">
        <v>9286</v>
      </c>
      <c r="GB1" t="s">
        <v>9286</v>
      </c>
      <c r="GC1" t="s">
        <v>9286</v>
      </c>
      <c r="GD1" t="s">
        <v>9286</v>
      </c>
      <c r="GE1" t="s">
        <v>9286</v>
      </c>
      <c r="GF1" t="s">
        <v>9286</v>
      </c>
      <c r="GG1" t="s">
        <v>9286</v>
      </c>
      <c r="GH1" t="s">
        <v>9286</v>
      </c>
      <c r="GI1" t="s">
        <v>9286</v>
      </c>
      <c r="GJ1" t="s">
        <v>9286</v>
      </c>
      <c r="GK1" t="s">
        <v>9286</v>
      </c>
      <c r="GL1" t="s">
        <v>9286</v>
      </c>
      <c r="GM1" t="s">
        <v>9286</v>
      </c>
      <c r="GN1" t="s">
        <v>9286</v>
      </c>
      <c r="GO1" t="s">
        <v>9286</v>
      </c>
      <c r="GP1" t="s">
        <v>9286</v>
      </c>
      <c r="GQ1" t="s">
        <v>9286</v>
      </c>
      <c r="GR1" t="s">
        <v>9286</v>
      </c>
      <c r="GS1" t="s">
        <v>9286</v>
      </c>
      <c r="GT1" t="s">
        <v>9286</v>
      </c>
      <c r="GU1" t="s">
        <v>9286</v>
      </c>
      <c r="GV1" t="s">
        <v>9286</v>
      </c>
      <c r="GW1" t="s">
        <v>9286</v>
      </c>
      <c r="GX1" t="s">
        <v>9286</v>
      </c>
      <c r="GY1" t="s">
        <v>9286</v>
      </c>
      <c r="GZ1" t="s">
        <v>9286</v>
      </c>
      <c r="HA1" t="s">
        <v>9286</v>
      </c>
      <c r="HB1" t="s">
        <v>9286</v>
      </c>
      <c r="HC1" t="s">
        <v>9286</v>
      </c>
      <c r="HD1" t="s">
        <v>9286</v>
      </c>
      <c r="HE1" t="s">
        <v>9286</v>
      </c>
      <c r="HF1" t="s">
        <v>9286</v>
      </c>
      <c r="HG1" t="s">
        <v>9286</v>
      </c>
      <c r="HH1" t="s">
        <v>9286</v>
      </c>
      <c r="HI1" t="s">
        <v>9286</v>
      </c>
      <c r="HJ1" t="s">
        <v>9286</v>
      </c>
      <c r="HK1" t="s">
        <v>9286</v>
      </c>
      <c r="HL1" t="s">
        <v>9286</v>
      </c>
      <c r="HM1" t="s">
        <v>9286</v>
      </c>
      <c r="HN1" t="s">
        <v>9286</v>
      </c>
      <c r="HO1" t="s">
        <v>9286</v>
      </c>
      <c r="HP1" t="s">
        <v>9286</v>
      </c>
      <c r="HQ1" t="s">
        <v>9286</v>
      </c>
      <c r="HR1" t="s">
        <v>9286</v>
      </c>
      <c r="HS1" t="s">
        <v>9286</v>
      </c>
      <c r="HT1" t="s">
        <v>9286</v>
      </c>
      <c r="HU1" t="s">
        <v>9286</v>
      </c>
      <c r="HV1" t="s">
        <v>9286</v>
      </c>
      <c r="HW1" t="s">
        <v>9286</v>
      </c>
      <c r="HX1" t="s">
        <v>9286</v>
      </c>
      <c r="HY1" t="s">
        <v>9286</v>
      </c>
      <c r="HZ1" t="s">
        <v>9286</v>
      </c>
      <c r="IA1" t="s">
        <v>9286</v>
      </c>
      <c r="IB1" t="s">
        <v>9286</v>
      </c>
      <c r="IC1" t="s">
        <v>9286</v>
      </c>
      <c r="ID1" t="s">
        <v>9286</v>
      </c>
      <c r="IE1" t="s">
        <v>9286</v>
      </c>
      <c r="IF1" t="s">
        <v>9286</v>
      </c>
      <c r="IG1" t="s">
        <v>9286</v>
      </c>
      <c r="IH1" t="s">
        <v>9286</v>
      </c>
      <c r="II1" t="s">
        <v>9286</v>
      </c>
      <c r="IJ1" t="s">
        <v>9286</v>
      </c>
      <c r="IK1" t="s">
        <v>9286</v>
      </c>
      <c r="IL1" t="s">
        <v>9286</v>
      </c>
      <c r="IM1" t="s">
        <v>9286</v>
      </c>
      <c r="IN1" t="s">
        <v>9286</v>
      </c>
      <c r="IO1" t="s">
        <v>9286</v>
      </c>
      <c r="IP1" t="s">
        <v>9286</v>
      </c>
      <c r="IQ1" t="s">
        <v>9286</v>
      </c>
      <c r="IR1" t="s">
        <v>9286</v>
      </c>
      <c r="IS1" t="s">
        <v>9286</v>
      </c>
      <c r="IT1" t="s">
        <v>9286</v>
      </c>
      <c r="IU1" t="s">
        <v>9286</v>
      </c>
      <c r="IV1" t="s">
        <v>9286</v>
      </c>
      <c r="IW1" t="s">
        <v>9286</v>
      </c>
      <c r="IX1" t="s">
        <v>9286</v>
      </c>
      <c r="IY1" t="s">
        <v>9286</v>
      </c>
      <c r="IZ1" t="s">
        <v>9286</v>
      </c>
      <c r="JA1" t="s">
        <v>9286</v>
      </c>
      <c r="JB1" t="s">
        <v>9286</v>
      </c>
      <c r="JC1" t="s">
        <v>9286</v>
      </c>
      <c r="JD1" t="s">
        <v>9286</v>
      </c>
      <c r="JE1" t="s">
        <v>9286</v>
      </c>
      <c r="JF1" t="s">
        <v>9286</v>
      </c>
      <c r="JG1" t="s">
        <v>9286</v>
      </c>
      <c r="JH1" t="s">
        <v>9286</v>
      </c>
      <c r="JI1" t="s">
        <v>9286</v>
      </c>
      <c r="JJ1" t="s">
        <v>9286</v>
      </c>
      <c r="JK1" t="s">
        <v>9286</v>
      </c>
      <c r="JL1" t="s">
        <v>9286</v>
      </c>
      <c r="JM1" t="s">
        <v>9286</v>
      </c>
      <c r="JN1" t="s">
        <v>9286</v>
      </c>
      <c r="JO1" t="s">
        <v>9286</v>
      </c>
      <c r="JP1" t="s">
        <v>9286</v>
      </c>
      <c r="JQ1" t="s">
        <v>9286</v>
      </c>
      <c r="JR1" t="s">
        <v>9286</v>
      </c>
      <c r="JS1" t="s">
        <v>9286</v>
      </c>
      <c r="JT1" t="s">
        <v>9286</v>
      </c>
      <c r="JU1" t="s">
        <v>9286</v>
      </c>
      <c r="JV1" t="s">
        <v>9286</v>
      </c>
      <c r="JW1" t="s">
        <v>9286</v>
      </c>
      <c r="JX1" t="s">
        <v>9286</v>
      </c>
      <c r="JY1" t="s">
        <v>9286</v>
      </c>
      <c r="JZ1" t="s">
        <v>9286</v>
      </c>
      <c r="KA1" t="s">
        <v>9286</v>
      </c>
      <c r="KB1" t="s">
        <v>9286</v>
      </c>
      <c r="KC1" t="s">
        <v>9286</v>
      </c>
      <c r="KD1" t="s">
        <v>9286</v>
      </c>
      <c r="KE1" t="s">
        <v>9286</v>
      </c>
      <c r="KF1" t="s">
        <v>9286</v>
      </c>
      <c r="KG1" t="s">
        <v>9286</v>
      </c>
      <c r="KH1" t="s">
        <v>9286</v>
      </c>
      <c r="KI1" t="s">
        <v>9286</v>
      </c>
      <c r="KJ1" t="s">
        <v>9286</v>
      </c>
      <c r="KK1" t="s">
        <v>9286</v>
      </c>
      <c r="KL1" t="s">
        <v>9286</v>
      </c>
      <c r="KM1" t="s">
        <v>9286</v>
      </c>
      <c r="KN1" t="s">
        <v>9286</v>
      </c>
      <c r="KO1" t="s">
        <v>9286</v>
      </c>
      <c r="KP1" t="s">
        <v>9286</v>
      </c>
      <c r="KQ1" t="s">
        <v>9286</v>
      </c>
      <c r="KR1" t="s">
        <v>9286</v>
      </c>
      <c r="KS1" t="s">
        <v>9286</v>
      </c>
      <c r="KT1" t="s">
        <v>9286</v>
      </c>
      <c r="KU1" t="s">
        <v>9286</v>
      </c>
      <c r="KV1" t="s">
        <v>9286</v>
      </c>
      <c r="KW1" t="s">
        <v>9286</v>
      </c>
      <c r="KX1" t="s">
        <v>9286</v>
      </c>
      <c r="KY1" t="s">
        <v>9286</v>
      </c>
      <c r="KZ1" t="s">
        <v>9286</v>
      </c>
      <c r="LA1" t="s">
        <v>9286</v>
      </c>
      <c r="LB1" t="s">
        <v>9286</v>
      </c>
      <c r="LC1" t="s">
        <v>9286</v>
      </c>
      <c r="LD1" t="s">
        <v>9286</v>
      </c>
      <c r="LE1" t="s">
        <v>9286</v>
      </c>
      <c r="LF1" t="s">
        <v>9286</v>
      </c>
      <c r="LG1" t="s">
        <v>9286</v>
      </c>
      <c r="LH1" t="s">
        <v>9286</v>
      </c>
      <c r="LI1" t="s">
        <v>9286</v>
      </c>
      <c r="LJ1" t="s">
        <v>9286</v>
      </c>
      <c r="LK1" t="s">
        <v>9286</v>
      </c>
      <c r="LL1" t="s">
        <v>9286</v>
      </c>
      <c r="LM1" t="s">
        <v>9286</v>
      </c>
      <c r="LN1" t="s">
        <v>9286</v>
      </c>
      <c r="LO1" t="s">
        <v>9286</v>
      </c>
      <c r="LP1" t="s">
        <v>9286</v>
      </c>
      <c r="LQ1" t="s">
        <v>9286</v>
      </c>
      <c r="LR1" t="s">
        <v>9286</v>
      </c>
      <c r="LS1" t="s">
        <v>9286</v>
      </c>
      <c r="LT1" t="s">
        <v>9286</v>
      </c>
      <c r="LU1" t="s">
        <v>9286</v>
      </c>
      <c r="LV1" t="s">
        <v>9286</v>
      </c>
      <c r="LW1" t="s">
        <v>9286</v>
      </c>
      <c r="LX1" t="s">
        <v>9286</v>
      </c>
      <c r="LY1" t="s">
        <v>9286</v>
      </c>
      <c r="LZ1" t="s">
        <v>9286</v>
      </c>
      <c r="MA1" t="s">
        <v>9286</v>
      </c>
      <c r="MB1" t="s">
        <v>9286</v>
      </c>
      <c r="MC1" t="s">
        <v>9286</v>
      </c>
      <c r="MD1" t="s">
        <v>9286</v>
      </c>
      <c r="ME1" t="s">
        <v>9286</v>
      </c>
      <c r="MF1" t="s">
        <v>9286</v>
      </c>
      <c r="MG1" t="s">
        <v>9286</v>
      </c>
      <c r="MH1" t="s">
        <v>9286</v>
      </c>
      <c r="MI1" t="s">
        <v>9286</v>
      </c>
      <c r="MJ1" t="s">
        <v>9286</v>
      </c>
      <c r="MK1" t="s">
        <v>9286</v>
      </c>
      <c r="ML1" t="s">
        <v>9286</v>
      </c>
      <c r="MM1" t="s">
        <v>9286</v>
      </c>
      <c r="MN1" t="s">
        <v>9286</v>
      </c>
      <c r="MO1" t="s">
        <v>9286</v>
      </c>
      <c r="MP1" t="s">
        <v>9286</v>
      </c>
      <c r="MQ1" t="s">
        <v>9286</v>
      </c>
      <c r="MR1" t="s">
        <v>9286</v>
      </c>
      <c r="MS1" t="s">
        <v>9286</v>
      </c>
      <c r="MT1" t="s">
        <v>9286</v>
      </c>
      <c r="MU1" t="s">
        <v>9286</v>
      </c>
      <c r="MV1" t="s">
        <v>9286</v>
      </c>
      <c r="MW1" t="s">
        <v>9286</v>
      </c>
      <c r="MX1" t="s">
        <v>9286</v>
      </c>
      <c r="MY1" t="s">
        <v>9286</v>
      </c>
      <c r="MZ1" t="s">
        <v>9286</v>
      </c>
      <c r="NA1" t="s">
        <v>9286</v>
      </c>
      <c r="NB1" t="s">
        <v>9286</v>
      </c>
      <c r="NC1" t="s">
        <v>9286</v>
      </c>
      <c r="ND1" t="s">
        <v>9286</v>
      </c>
      <c r="NE1" t="s">
        <v>9286</v>
      </c>
      <c r="NF1" t="s">
        <v>9286</v>
      </c>
      <c r="NG1" t="s">
        <v>9286</v>
      </c>
      <c r="NH1" t="s">
        <v>9286</v>
      </c>
      <c r="NI1" t="s">
        <v>9286</v>
      </c>
      <c r="NJ1" t="s">
        <v>9286</v>
      </c>
      <c r="NK1" t="s">
        <v>9286</v>
      </c>
      <c r="NL1" t="s">
        <v>9286</v>
      </c>
      <c r="NM1" t="s">
        <v>9286</v>
      </c>
      <c r="NN1" t="s">
        <v>9286</v>
      </c>
      <c r="NO1" t="s">
        <v>9286</v>
      </c>
      <c r="NP1" t="s">
        <v>9286</v>
      </c>
      <c r="NQ1" t="s">
        <v>9286</v>
      </c>
      <c r="NR1" t="s">
        <v>9286</v>
      </c>
      <c r="NS1" t="s">
        <v>9286</v>
      </c>
      <c r="NT1" t="s">
        <v>9286</v>
      </c>
      <c r="NU1" t="s">
        <v>9286</v>
      </c>
      <c r="NV1" t="s">
        <v>9286</v>
      </c>
      <c r="NW1" t="s">
        <v>9286</v>
      </c>
      <c r="NX1" t="s">
        <v>9286</v>
      </c>
      <c r="NY1" t="s">
        <v>9286</v>
      </c>
      <c r="NZ1" t="s">
        <v>9286</v>
      </c>
      <c r="OA1" t="s">
        <v>9286</v>
      </c>
      <c r="OB1" t="s">
        <v>9286</v>
      </c>
      <c r="OC1" t="s">
        <v>9286</v>
      </c>
      <c r="OD1" t="s">
        <v>9286</v>
      </c>
      <c r="OE1" t="s">
        <v>9286</v>
      </c>
      <c r="OF1" t="s">
        <v>9286</v>
      </c>
      <c r="OG1" t="s">
        <v>9286</v>
      </c>
      <c r="OH1" t="s">
        <v>9286</v>
      </c>
      <c r="OI1" t="s">
        <v>9286</v>
      </c>
      <c r="OJ1" t="s">
        <v>9286</v>
      </c>
      <c r="OK1" t="s">
        <v>9286</v>
      </c>
      <c r="OL1" t="s">
        <v>9286</v>
      </c>
      <c r="OM1" t="s">
        <v>9286</v>
      </c>
      <c r="ON1" t="s">
        <v>9286</v>
      </c>
      <c r="OO1" t="s">
        <v>9286</v>
      </c>
      <c r="OP1" t="s">
        <v>9286</v>
      </c>
      <c r="OQ1" t="s">
        <v>9286</v>
      </c>
      <c r="OR1" t="s">
        <v>9286</v>
      </c>
      <c r="OS1" t="s">
        <v>9286</v>
      </c>
      <c r="OT1" t="s">
        <v>9286</v>
      </c>
      <c r="OU1" t="s">
        <v>9286</v>
      </c>
      <c r="OV1" t="s">
        <v>9286</v>
      </c>
      <c r="OW1" t="s">
        <v>9286</v>
      </c>
      <c r="OX1" t="s">
        <v>9286</v>
      </c>
      <c r="OY1" t="s">
        <v>9286</v>
      </c>
      <c r="OZ1" t="s">
        <v>9286</v>
      </c>
      <c r="PA1" t="s">
        <v>9286</v>
      </c>
      <c r="PB1" t="s">
        <v>9286</v>
      </c>
      <c r="PC1" t="s">
        <v>9286</v>
      </c>
      <c r="PD1" t="s">
        <v>9286</v>
      </c>
      <c r="PE1" t="s">
        <v>9286</v>
      </c>
      <c r="PF1" t="s">
        <v>9286</v>
      </c>
      <c r="PG1" t="s">
        <v>9286</v>
      </c>
      <c r="PH1" t="s">
        <v>9286</v>
      </c>
      <c r="PI1" t="s">
        <v>9286</v>
      </c>
      <c r="PJ1" t="s">
        <v>9286</v>
      </c>
      <c r="PK1" t="s">
        <v>9286</v>
      </c>
      <c r="PL1" t="s">
        <v>9286</v>
      </c>
      <c r="PM1" t="s">
        <v>9286</v>
      </c>
      <c r="PN1" t="s">
        <v>9286</v>
      </c>
      <c r="PO1" t="s">
        <v>9286</v>
      </c>
      <c r="PP1" t="s">
        <v>9286</v>
      </c>
      <c r="PQ1" t="s">
        <v>9286</v>
      </c>
      <c r="PR1" t="s">
        <v>9286</v>
      </c>
      <c r="PS1" t="s">
        <v>9286</v>
      </c>
      <c r="PT1" t="s">
        <v>9286</v>
      </c>
      <c r="PU1" t="s">
        <v>9286</v>
      </c>
      <c r="PV1" t="s">
        <v>9286</v>
      </c>
      <c r="PW1" t="s">
        <v>9286</v>
      </c>
      <c r="PX1" t="s">
        <v>9286</v>
      </c>
      <c r="PY1" t="s">
        <v>9286</v>
      </c>
      <c r="PZ1" t="s">
        <v>9286</v>
      </c>
      <c r="QA1" t="s">
        <v>9286</v>
      </c>
      <c r="QB1" t="s">
        <v>9286</v>
      </c>
      <c r="QC1" t="s">
        <v>9286</v>
      </c>
      <c r="QD1" t="s">
        <v>9286</v>
      </c>
      <c r="QE1" t="s">
        <v>9286</v>
      </c>
      <c r="QF1" t="s">
        <v>9286</v>
      </c>
      <c r="QG1" t="s">
        <v>9286</v>
      </c>
      <c r="QH1" t="s">
        <v>9286</v>
      </c>
      <c r="QI1" t="s">
        <v>9286</v>
      </c>
      <c r="QJ1" t="s">
        <v>9286</v>
      </c>
      <c r="QK1" t="s">
        <v>9286</v>
      </c>
      <c r="QL1" t="s">
        <v>9286</v>
      </c>
      <c r="QM1" t="s">
        <v>9286</v>
      </c>
      <c r="QN1" t="s">
        <v>9286</v>
      </c>
      <c r="QO1" t="s">
        <v>9286</v>
      </c>
      <c r="QP1" t="s">
        <v>9286</v>
      </c>
      <c r="QQ1" t="s">
        <v>9286</v>
      </c>
      <c r="QR1" t="s">
        <v>9286</v>
      </c>
      <c r="QS1" t="s">
        <v>9286</v>
      </c>
      <c r="QT1" t="s">
        <v>9286</v>
      </c>
      <c r="QU1" t="s">
        <v>9286</v>
      </c>
      <c r="QV1" t="s">
        <v>9286</v>
      </c>
      <c r="QW1" t="s">
        <v>9286</v>
      </c>
      <c r="QX1" t="s">
        <v>9286</v>
      </c>
      <c r="QY1" t="s">
        <v>9286</v>
      </c>
      <c r="QZ1" t="s">
        <v>9286</v>
      </c>
      <c r="RA1" t="s">
        <v>9286</v>
      </c>
      <c r="RB1" t="s">
        <v>9286</v>
      </c>
      <c r="RC1" t="s">
        <v>9286</v>
      </c>
      <c r="RD1" t="s">
        <v>9286</v>
      </c>
      <c r="RE1" t="s">
        <v>9286</v>
      </c>
      <c r="RF1" t="s">
        <v>9286</v>
      </c>
      <c r="RG1" t="s">
        <v>9286</v>
      </c>
      <c r="RH1" t="s">
        <v>9286</v>
      </c>
      <c r="RI1" t="s">
        <v>9286</v>
      </c>
      <c r="RJ1" t="s">
        <v>9286</v>
      </c>
      <c r="RK1" t="s">
        <v>9286</v>
      </c>
      <c r="RL1" t="s">
        <v>9286</v>
      </c>
      <c r="RM1" t="s">
        <v>9286</v>
      </c>
      <c r="RN1" t="s">
        <v>9286</v>
      </c>
      <c r="RO1" t="s">
        <v>9286</v>
      </c>
      <c r="RP1" t="s">
        <v>9286</v>
      </c>
      <c r="RQ1" t="s">
        <v>9286</v>
      </c>
      <c r="RR1" t="s">
        <v>9286</v>
      </c>
      <c r="RS1" t="s">
        <v>9286</v>
      </c>
      <c r="RT1" t="s">
        <v>9286</v>
      </c>
      <c r="RU1" t="s">
        <v>9286</v>
      </c>
      <c r="RV1" t="s">
        <v>9286</v>
      </c>
      <c r="RW1" t="s">
        <v>9286</v>
      </c>
      <c r="RX1" t="s">
        <v>9286</v>
      </c>
      <c r="RY1" t="s">
        <v>9286</v>
      </c>
      <c r="RZ1" t="s">
        <v>9286</v>
      </c>
      <c r="SA1" t="s">
        <v>9286</v>
      </c>
      <c r="SB1" t="s">
        <v>9286</v>
      </c>
      <c r="SC1" t="s">
        <v>9286</v>
      </c>
      <c r="SD1" t="s">
        <v>9286</v>
      </c>
      <c r="SE1" t="s">
        <v>9286</v>
      </c>
      <c r="SF1" t="s">
        <v>9286</v>
      </c>
      <c r="SG1" t="s">
        <v>9286</v>
      </c>
      <c r="SH1" t="s">
        <v>9286</v>
      </c>
      <c r="SI1" t="s">
        <v>9286</v>
      </c>
      <c r="SJ1" t="s">
        <v>9286</v>
      </c>
      <c r="SK1" t="s">
        <v>9286</v>
      </c>
      <c r="SL1" t="s">
        <v>9286</v>
      </c>
      <c r="SM1" t="s">
        <v>9286</v>
      </c>
      <c r="SN1" t="s">
        <v>9286</v>
      </c>
      <c r="SO1" t="s">
        <v>9286</v>
      </c>
      <c r="SP1" t="s">
        <v>9286</v>
      </c>
      <c r="SQ1" t="s">
        <v>9286</v>
      </c>
      <c r="SR1" t="s">
        <v>9286</v>
      </c>
      <c r="SS1" t="s">
        <v>9286</v>
      </c>
      <c r="ST1" t="s">
        <v>9286</v>
      </c>
      <c r="SU1" t="s">
        <v>9286</v>
      </c>
      <c r="SV1" t="s">
        <v>9286</v>
      </c>
      <c r="SW1" t="s">
        <v>9286</v>
      </c>
      <c r="SX1" t="s">
        <v>9286</v>
      </c>
      <c r="SY1" t="s">
        <v>9286</v>
      </c>
      <c r="SZ1" t="s">
        <v>9286</v>
      </c>
      <c r="TA1" t="s">
        <v>9286</v>
      </c>
      <c r="TB1" t="s">
        <v>9286</v>
      </c>
      <c r="TC1" t="s">
        <v>9286</v>
      </c>
      <c r="TD1" t="s">
        <v>9286</v>
      </c>
      <c r="TE1" t="s">
        <v>9286</v>
      </c>
      <c r="TF1" t="s">
        <v>9286</v>
      </c>
      <c r="TG1" t="s">
        <v>9286</v>
      </c>
      <c r="TH1" t="s">
        <v>9286</v>
      </c>
      <c r="TI1" t="s">
        <v>9286</v>
      </c>
      <c r="TJ1" t="s">
        <v>9286</v>
      </c>
      <c r="TK1" t="s">
        <v>9286</v>
      </c>
      <c r="TL1" t="s">
        <v>9286</v>
      </c>
      <c r="TM1" t="s">
        <v>9286</v>
      </c>
      <c r="TN1" t="s">
        <v>9286</v>
      </c>
      <c r="TO1" t="s">
        <v>9286</v>
      </c>
      <c r="TP1" t="s">
        <v>9286</v>
      </c>
      <c r="TQ1" t="s">
        <v>9286</v>
      </c>
      <c r="TR1" t="s">
        <v>9286</v>
      </c>
      <c r="TS1" t="s">
        <v>9286</v>
      </c>
      <c r="TT1" t="s">
        <v>9286</v>
      </c>
      <c r="TU1" t="s">
        <v>9286</v>
      </c>
      <c r="TV1" t="s">
        <v>9286</v>
      </c>
      <c r="TW1" t="s">
        <v>9286</v>
      </c>
      <c r="TX1" t="s">
        <v>9286</v>
      </c>
      <c r="TY1" t="s">
        <v>9286</v>
      </c>
      <c r="TZ1" t="s">
        <v>9286</v>
      </c>
      <c r="UA1" t="s">
        <v>9286</v>
      </c>
      <c r="UB1" t="s">
        <v>9286</v>
      </c>
      <c r="UC1" t="s">
        <v>9286</v>
      </c>
      <c r="UD1" t="s">
        <v>9286</v>
      </c>
      <c r="UE1" t="s">
        <v>9286</v>
      </c>
      <c r="UF1" t="s">
        <v>9286</v>
      </c>
      <c r="UG1" t="s">
        <v>9286</v>
      </c>
      <c r="UH1" t="s">
        <v>9286</v>
      </c>
      <c r="UI1" t="s">
        <v>9286</v>
      </c>
      <c r="UJ1" t="s">
        <v>9286</v>
      </c>
      <c r="UK1" t="s">
        <v>9286</v>
      </c>
      <c r="UL1" t="s">
        <v>9286</v>
      </c>
      <c r="UM1" t="s">
        <v>9286</v>
      </c>
      <c r="UN1" t="s">
        <v>9286</v>
      </c>
      <c r="UO1" t="s">
        <v>9286</v>
      </c>
      <c r="UP1" t="s">
        <v>9286</v>
      </c>
      <c r="UQ1" t="s">
        <v>9286</v>
      </c>
      <c r="UR1" t="s">
        <v>9286</v>
      </c>
      <c r="US1" t="s">
        <v>9286</v>
      </c>
      <c r="UT1" t="s">
        <v>9286</v>
      </c>
      <c r="UU1" t="s">
        <v>9286</v>
      </c>
      <c r="UV1" t="s">
        <v>9286</v>
      </c>
      <c r="UW1" t="s">
        <v>9286</v>
      </c>
      <c r="UX1" t="s">
        <v>9286</v>
      </c>
      <c r="UY1" t="s">
        <v>9286</v>
      </c>
      <c r="UZ1" t="s">
        <v>9286</v>
      </c>
      <c r="VA1" t="s">
        <v>9286</v>
      </c>
      <c r="VB1" t="s">
        <v>9286</v>
      </c>
      <c r="VC1" t="s">
        <v>9286</v>
      </c>
      <c r="VD1" t="s">
        <v>9286</v>
      </c>
      <c r="VE1" t="s">
        <v>9286</v>
      </c>
      <c r="VF1" t="s">
        <v>9286</v>
      </c>
      <c r="VG1" t="s">
        <v>9286</v>
      </c>
      <c r="VH1" t="s">
        <v>9286</v>
      </c>
      <c r="VI1" t="s">
        <v>9286</v>
      </c>
      <c r="VJ1" t="s">
        <v>9286</v>
      </c>
      <c r="VK1" t="s">
        <v>9286</v>
      </c>
      <c r="VL1" t="s">
        <v>9286</v>
      </c>
      <c r="VM1" t="s">
        <v>9286</v>
      </c>
      <c r="VN1" t="s">
        <v>9286</v>
      </c>
      <c r="VO1" t="s">
        <v>9286</v>
      </c>
      <c r="VP1" t="s">
        <v>9286</v>
      </c>
      <c r="VQ1" t="s">
        <v>9286</v>
      </c>
      <c r="VR1" t="s">
        <v>9286</v>
      </c>
      <c r="VS1" t="s">
        <v>9286</v>
      </c>
      <c r="VT1" t="s">
        <v>9286</v>
      </c>
      <c r="VU1" t="s">
        <v>9286</v>
      </c>
      <c r="VV1" t="s">
        <v>9286</v>
      </c>
      <c r="VW1" t="s">
        <v>9286</v>
      </c>
      <c r="VX1" t="s">
        <v>9286</v>
      </c>
      <c r="VY1" t="s">
        <v>9286</v>
      </c>
      <c r="VZ1" t="s">
        <v>9286</v>
      </c>
      <c r="WA1" t="s">
        <v>9286</v>
      </c>
      <c r="WB1" t="s">
        <v>9286</v>
      </c>
      <c r="WC1" t="s">
        <v>9286</v>
      </c>
      <c r="WD1" t="s">
        <v>9286</v>
      </c>
      <c r="WE1" t="s">
        <v>9286</v>
      </c>
      <c r="WF1" t="s">
        <v>9286</v>
      </c>
      <c r="WG1" t="s">
        <v>9286</v>
      </c>
      <c r="WH1" t="s">
        <v>9286</v>
      </c>
      <c r="WI1" t="s">
        <v>9286</v>
      </c>
      <c r="WJ1" t="s">
        <v>9286</v>
      </c>
      <c r="WK1" t="s">
        <v>9286</v>
      </c>
      <c r="WL1" t="s">
        <v>9286</v>
      </c>
      <c r="WM1" t="s">
        <v>9286</v>
      </c>
      <c r="WN1" t="s">
        <v>9286</v>
      </c>
      <c r="WO1" t="s">
        <v>9286</v>
      </c>
      <c r="WP1" t="s">
        <v>9286</v>
      </c>
      <c r="WQ1" t="s">
        <v>9286</v>
      </c>
      <c r="WR1" t="s">
        <v>9286</v>
      </c>
      <c r="WS1" t="s">
        <v>9286</v>
      </c>
      <c r="WT1" t="s">
        <v>9286</v>
      </c>
      <c r="WU1" t="s">
        <v>9286</v>
      </c>
      <c r="WV1" t="s">
        <v>9286</v>
      </c>
      <c r="WW1" t="s">
        <v>9286</v>
      </c>
      <c r="WX1" t="s">
        <v>9286</v>
      </c>
      <c r="WY1" t="s">
        <v>9286</v>
      </c>
      <c r="WZ1" t="s">
        <v>9286</v>
      </c>
      <c r="XA1" t="s">
        <v>9286</v>
      </c>
      <c r="XB1" t="s">
        <v>9286</v>
      </c>
      <c r="XC1" t="s">
        <v>9286</v>
      </c>
      <c r="XD1" t="s">
        <v>9286</v>
      </c>
      <c r="XE1" t="s">
        <v>9286</v>
      </c>
      <c r="XF1" t="s">
        <v>9286</v>
      </c>
      <c r="XG1" t="s">
        <v>9286</v>
      </c>
      <c r="XH1" t="s">
        <v>9286</v>
      </c>
      <c r="XI1" t="s">
        <v>9286</v>
      </c>
      <c r="XJ1" t="s">
        <v>9286</v>
      </c>
      <c r="XK1" t="s">
        <v>9286</v>
      </c>
      <c r="XL1" t="s">
        <v>9286</v>
      </c>
      <c r="XM1" t="s">
        <v>9286</v>
      </c>
      <c r="XN1" t="s">
        <v>9286</v>
      </c>
      <c r="XO1" t="s">
        <v>9286</v>
      </c>
      <c r="XP1" t="s">
        <v>9286</v>
      </c>
      <c r="XQ1" t="s">
        <v>9286</v>
      </c>
      <c r="XR1" t="s">
        <v>9286</v>
      </c>
      <c r="XS1" t="s">
        <v>9286</v>
      </c>
      <c r="XT1" t="s">
        <v>9286</v>
      </c>
      <c r="XU1" t="s">
        <v>9286</v>
      </c>
      <c r="XV1" t="s">
        <v>9286</v>
      </c>
      <c r="XW1" t="s">
        <v>9286</v>
      </c>
      <c r="XX1" t="s">
        <v>9286</v>
      </c>
      <c r="XY1" t="s">
        <v>9286</v>
      </c>
      <c r="XZ1" t="s">
        <v>9286</v>
      </c>
      <c r="YA1" t="s">
        <v>9286</v>
      </c>
      <c r="YB1" t="s">
        <v>9286</v>
      </c>
      <c r="YC1" t="s">
        <v>9286</v>
      </c>
      <c r="YD1" t="s">
        <v>9286</v>
      </c>
      <c r="YE1" t="s">
        <v>9286</v>
      </c>
      <c r="YF1" t="s">
        <v>9286</v>
      </c>
      <c r="YG1" t="s">
        <v>9286</v>
      </c>
      <c r="YH1" t="s">
        <v>9286</v>
      </c>
      <c r="YI1" t="s">
        <v>9286</v>
      </c>
      <c r="YJ1" t="s">
        <v>9286</v>
      </c>
      <c r="YK1" t="s">
        <v>9286</v>
      </c>
      <c r="YL1" t="s">
        <v>9286</v>
      </c>
      <c r="YM1" t="s">
        <v>9286</v>
      </c>
      <c r="YN1" t="s">
        <v>9286</v>
      </c>
      <c r="YO1" t="s">
        <v>9286</v>
      </c>
      <c r="YP1" t="s">
        <v>9286</v>
      </c>
      <c r="YQ1" t="s">
        <v>9286</v>
      </c>
      <c r="YR1" t="s">
        <v>9286</v>
      </c>
      <c r="YS1" t="s">
        <v>9286</v>
      </c>
      <c r="YT1" t="s">
        <v>9286</v>
      </c>
      <c r="YU1" t="s">
        <v>9286</v>
      </c>
      <c r="YV1" t="s">
        <v>9286</v>
      </c>
      <c r="YW1" t="s">
        <v>9286</v>
      </c>
      <c r="YX1" t="s">
        <v>9286</v>
      </c>
      <c r="YY1" t="s">
        <v>9286</v>
      </c>
      <c r="YZ1" t="s">
        <v>9286</v>
      </c>
      <c r="ZA1" t="s">
        <v>9286</v>
      </c>
      <c r="ZB1" t="s">
        <v>9286</v>
      </c>
      <c r="ZC1" t="s">
        <v>9286</v>
      </c>
      <c r="ZD1" t="s">
        <v>9286</v>
      </c>
      <c r="ZE1" t="s">
        <v>9286</v>
      </c>
      <c r="ZF1" t="s">
        <v>9286</v>
      </c>
      <c r="ZG1" t="s">
        <v>9286</v>
      </c>
      <c r="ZH1" t="s">
        <v>9286</v>
      </c>
      <c r="ZI1" t="s">
        <v>9286</v>
      </c>
      <c r="ZJ1" t="s">
        <v>9286</v>
      </c>
      <c r="ZK1" t="s">
        <v>9286</v>
      </c>
      <c r="ZL1" t="s">
        <v>9286</v>
      </c>
      <c r="ZM1" t="s">
        <v>9286</v>
      </c>
      <c r="ZN1" t="s">
        <v>9286</v>
      </c>
      <c r="ZO1" t="s">
        <v>9286</v>
      </c>
      <c r="ZP1" t="s">
        <v>9286</v>
      </c>
      <c r="ZQ1" t="s">
        <v>9286</v>
      </c>
      <c r="ZR1" t="s">
        <v>9286</v>
      </c>
      <c r="ZS1" t="s">
        <v>9286</v>
      </c>
      <c r="ZT1" t="s">
        <v>9286</v>
      </c>
      <c r="ZU1" t="s">
        <v>9286</v>
      </c>
      <c r="ZV1" t="s">
        <v>9286</v>
      </c>
      <c r="ZW1" t="s">
        <v>9286</v>
      </c>
      <c r="ZX1" t="s">
        <v>9286</v>
      </c>
      <c r="ZY1" t="s">
        <v>9286</v>
      </c>
      <c r="ZZ1" t="s">
        <v>9286</v>
      </c>
      <c r="AAA1" t="s">
        <v>9286</v>
      </c>
      <c r="AAB1" t="s">
        <v>9286</v>
      </c>
      <c r="AAC1" t="s">
        <v>9286</v>
      </c>
      <c r="AAD1" t="s">
        <v>9286</v>
      </c>
      <c r="AAE1" t="s">
        <v>9286</v>
      </c>
      <c r="AAF1" t="s">
        <v>9286</v>
      </c>
      <c r="AAG1" t="s">
        <v>9286</v>
      </c>
      <c r="AAH1" t="s">
        <v>9286</v>
      </c>
      <c r="AAI1" t="s">
        <v>9286</v>
      </c>
      <c r="AAJ1" t="s">
        <v>9286</v>
      </c>
      <c r="AAK1" t="s">
        <v>9286</v>
      </c>
      <c r="AAL1" t="s">
        <v>9286</v>
      </c>
      <c r="AAM1" t="s">
        <v>9286</v>
      </c>
      <c r="AAN1" t="s">
        <v>9286</v>
      </c>
      <c r="AAO1" t="s">
        <v>9286</v>
      </c>
      <c r="AAP1" t="s">
        <v>9286</v>
      </c>
      <c r="AAQ1" t="s">
        <v>9286</v>
      </c>
      <c r="AAR1" t="s">
        <v>9286</v>
      </c>
      <c r="AAS1" t="s">
        <v>9286</v>
      </c>
      <c r="AAT1" t="s">
        <v>9286</v>
      </c>
      <c r="AAU1" t="s">
        <v>9286</v>
      </c>
      <c r="AAV1" t="s">
        <v>9286</v>
      </c>
      <c r="AAW1" t="s">
        <v>9286</v>
      </c>
      <c r="AAX1" t="s">
        <v>9286</v>
      </c>
      <c r="AAY1" t="s">
        <v>9286</v>
      </c>
      <c r="AAZ1" t="s">
        <v>9286</v>
      </c>
      <c r="ABA1" t="s">
        <v>9286</v>
      </c>
      <c r="ABB1" t="s">
        <v>9286</v>
      </c>
      <c r="ABC1" t="s">
        <v>9286</v>
      </c>
      <c r="ABD1" t="s">
        <v>9286</v>
      </c>
      <c r="ABE1" t="s">
        <v>9286</v>
      </c>
      <c r="ABF1" t="s">
        <v>9286</v>
      </c>
      <c r="ABG1" t="s">
        <v>9286</v>
      </c>
      <c r="ABH1" t="s">
        <v>9286</v>
      </c>
      <c r="ABI1" t="s">
        <v>9286</v>
      </c>
      <c r="ABJ1" t="s">
        <v>9286</v>
      </c>
      <c r="ABK1" t="s">
        <v>9286</v>
      </c>
      <c r="ABL1" t="s">
        <v>9286</v>
      </c>
      <c r="ABM1" t="s">
        <v>9286</v>
      </c>
      <c r="ABN1" t="s">
        <v>9286</v>
      </c>
      <c r="ABO1" t="s">
        <v>9286</v>
      </c>
      <c r="ABP1" t="s">
        <v>9286</v>
      </c>
      <c r="ABQ1" t="s">
        <v>9286</v>
      </c>
      <c r="ABR1" t="s">
        <v>9286</v>
      </c>
      <c r="ABS1" t="s">
        <v>9286</v>
      </c>
      <c r="ABT1" t="s">
        <v>9286</v>
      </c>
      <c r="ABU1" t="s">
        <v>9286</v>
      </c>
      <c r="ABV1" t="s">
        <v>9286</v>
      </c>
      <c r="ABW1" t="s">
        <v>9286</v>
      </c>
      <c r="ABX1" t="s">
        <v>9286</v>
      </c>
      <c r="ABY1" t="s">
        <v>9286</v>
      </c>
      <c r="ABZ1" t="s">
        <v>9286</v>
      </c>
      <c r="ACA1" t="s">
        <v>9286</v>
      </c>
      <c r="ACB1" t="s">
        <v>9286</v>
      </c>
      <c r="ACC1" t="s">
        <v>9286</v>
      </c>
      <c r="ACD1" t="s">
        <v>9286</v>
      </c>
      <c r="ACE1" t="s">
        <v>9286</v>
      </c>
      <c r="ACF1" t="s">
        <v>9286</v>
      </c>
      <c r="ACG1" t="s">
        <v>9286</v>
      </c>
      <c r="ACH1" t="s">
        <v>9286</v>
      </c>
      <c r="ACI1" t="s">
        <v>9286</v>
      </c>
      <c r="ACJ1" t="s">
        <v>9286</v>
      </c>
      <c r="ACK1" t="s">
        <v>9286</v>
      </c>
      <c r="ACL1" t="s">
        <v>9286</v>
      </c>
      <c r="ACM1" t="s">
        <v>9286</v>
      </c>
      <c r="ACN1" t="s">
        <v>9286</v>
      </c>
      <c r="ACO1" t="s">
        <v>9286</v>
      </c>
      <c r="ACP1" t="s">
        <v>9286</v>
      </c>
      <c r="ACQ1" t="s">
        <v>9286</v>
      </c>
      <c r="ACR1" t="s">
        <v>9286</v>
      </c>
      <c r="ACS1" t="s">
        <v>9286</v>
      </c>
      <c r="ACT1" t="s">
        <v>9286</v>
      </c>
      <c r="ACU1" t="s">
        <v>9286</v>
      </c>
      <c r="ACV1" t="s">
        <v>9286</v>
      </c>
      <c r="ACW1" t="s">
        <v>9286</v>
      </c>
      <c r="ACX1" t="s">
        <v>9286</v>
      </c>
      <c r="ACY1" t="s">
        <v>9286</v>
      </c>
      <c r="ACZ1" t="s">
        <v>9286</v>
      </c>
      <c r="ADA1" t="s">
        <v>9286</v>
      </c>
      <c r="ADB1" t="s">
        <v>9286</v>
      </c>
      <c r="ADC1" t="s">
        <v>9286</v>
      </c>
      <c r="ADD1" t="s">
        <v>9286</v>
      </c>
      <c r="ADE1" t="s">
        <v>9286</v>
      </c>
      <c r="ADF1" t="s">
        <v>9286</v>
      </c>
      <c r="ADG1" t="s">
        <v>9286</v>
      </c>
      <c r="ADH1" t="s">
        <v>9286</v>
      </c>
      <c r="ADI1" t="s">
        <v>9286</v>
      </c>
      <c r="ADJ1" t="s">
        <v>9286</v>
      </c>
      <c r="ADK1" t="s">
        <v>9286</v>
      </c>
      <c r="ADL1" t="s">
        <v>9286</v>
      </c>
      <c r="ADM1" t="s">
        <v>9286</v>
      </c>
      <c r="ADN1" t="s">
        <v>9286</v>
      </c>
      <c r="ADO1" t="s">
        <v>9286</v>
      </c>
      <c r="ADP1" t="s">
        <v>9286</v>
      </c>
      <c r="ADQ1" t="s">
        <v>9286</v>
      </c>
      <c r="ADR1" t="s">
        <v>9286</v>
      </c>
      <c r="ADS1" t="s">
        <v>9286</v>
      </c>
      <c r="ADT1" t="s">
        <v>9286</v>
      </c>
      <c r="ADU1" t="s">
        <v>9286</v>
      </c>
      <c r="ADV1" t="s">
        <v>9286</v>
      </c>
      <c r="ADW1" t="s">
        <v>9286</v>
      </c>
      <c r="ADX1" t="s">
        <v>9286</v>
      </c>
      <c r="ADY1" t="s">
        <v>9286</v>
      </c>
      <c r="ADZ1" t="s">
        <v>9286</v>
      </c>
      <c r="AEA1" t="s">
        <v>9286</v>
      </c>
      <c r="AEB1" t="s">
        <v>9286</v>
      </c>
      <c r="AEC1" t="s">
        <v>9286</v>
      </c>
      <c r="AED1" t="s">
        <v>9286</v>
      </c>
      <c r="AEE1" t="s">
        <v>9286</v>
      </c>
      <c r="AEF1" t="s">
        <v>9286</v>
      </c>
      <c r="AEG1" t="s">
        <v>9286</v>
      </c>
      <c r="AEH1" t="s">
        <v>9286</v>
      </c>
      <c r="AEI1" t="s">
        <v>9286</v>
      </c>
      <c r="AEJ1" t="s">
        <v>9286</v>
      </c>
      <c r="AEK1" t="s">
        <v>9286</v>
      </c>
      <c r="AEL1" t="s">
        <v>9286</v>
      </c>
      <c r="AEM1" t="s">
        <v>9286</v>
      </c>
      <c r="AEN1" t="s">
        <v>9286</v>
      </c>
      <c r="AEO1" t="s">
        <v>9286</v>
      </c>
      <c r="AEP1" t="s">
        <v>9286</v>
      </c>
      <c r="AEQ1" t="s">
        <v>9286</v>
      </c>
      <c r="AER1" t="s">
        <v>9286</v>
      </c>
      <c r="AES1" t="s">
        <v>9286</v>
      </c>
      <c r="AET1" t="s">
        <v>9286</v>
      </c>
      <c r="AEU1" t="s">
        <v>9286</v>
      </c>
      <c r="AEV1" t="s">
        <v>9286</v>
      </c>
      <c r="AEW1" t="s">
        <v>9286</v>
      </c>
      <c r="AEX1" t="s">
        <v>9286</v>
      </c>
      <c r="AEY1" t="s">
        <v>9286</v>
      </c>
      <c r="AEZ1" t="s">
        <v>9286</v>
      </c>
      <c r="AFA1" t="s">
        <v>9286</v>
      </c>
      <c r="AFB1" t="s">
        <v>9286</v>
      </c>
      <c r="AFC1" t="s">
        <v>9286</v>
      </c>
      <c r="AFD1" t="s">
        <v>9286</v>
      </c>
      <c r="AFE1" t="s">
        <v>9286</v>
      </c>
      <c r="AFF1" t="s">
        <v>9286</v>
      </c>
      <c r="AFG1" t="s">
        <v>9286</v>
      </c>
      <c r="AFH1" t="s">
        <v>9286</v>
      </c>
      <c r="AFI1" t="s">
        <v>9286</v>
      </c>
      <c r="AFJ1" t="s">
        <v>9286</v>
      </c>
      <c r="AFK1" t="s">
        <v>9286</v>
      </c>
      <c r="AFL1" t="s">
        <v>9286</v>
      </c>
      <c r="AFM1" t="s">
        <v>9286</v>
      </c>
      <c r="AFN1" t="s">
        <v>9286</v>
      </c>
      <c r="AFO1" t="s">
        <v>9286</v>
      </c>
      <c r="AFP1" t="s">
        <v>9286</v>
      </c>
      <c r="AFQ1" t="s">
        <v>9286</v>
      </c>
      <c r="AFR1" t="s">
        <v>9286</v>
      </c>
      <c r="AFS1" t="s">
        <v>9286</v>
      </c>
      <c r="AFT1" t="s">
        <v>9286</v>
      </c>
      <c r="AFU1" t="s">
        <v>9286</v>
      </c>
      <c r="AFV1" t="s">
        <v>9286</v>
      </c>
      <c r="AFW1" t="s">
        <v>9286</v>
      </c>
      <c r="AFX1" t="s">
        <v>9286</v>
      </c>
      <c r="AFY1" t="s">
        <v>9286</v>
      </c>
      <c r="AFZ1" t="s">
        <v>9286</v>
      </c>
      <c r="AGA1" t="s">
        <v>9286</v>
      </c>
      <c r="AGB1" t="s">
        <v>9286</v>
      </c>
      <c r="AGC1" t="s">
        <v>9286</v>
      </c>
      <c r="AGD1" t="s">
        <v>9286</v>
      </c>
      <c r="AGE1" t="s">
        <v>9286</v>
      </c>
      <c r="AGF1" t="s">
        <v>9286</v>
      </c>
      <c r="AGG1" t="s">
        <v>9286</v>
      </c>
      <c r="AGH1" t="s">
        <v>9286</v>
      </c>
      <c r="AGI1" t="s">
        <v>9286</v>
      </c>
      <c r="AGJ1" t="s">
        <v>9286</v>
      </c>
      <c r="AGK1" t="s">
        <v>9286</v>
      </c>
      <c r="AGL1" t="s">
        <v>9286</v>
      </c>
      <c r="AGM1" t="s">
        <v>9286</v>
      </c>
      <c r="AGN1" t="s">
        <v>9286</v>
      </c>
      <c r="AGO1" t="s">
        <v>9286</v>
      </c>
      <c r="AGP1" t="s">
        <v>9286</v>
      </c>
      <c r="AGQ1" t="s">
        <v>9286</v>
      </c>
      <c r="AGR1" t="s">
        <v>9286</v>
      </c>
      <c r="AGS1" t="s">
        <v>9286</v>
      </c>
      <c r="AGT1" t="s">
        <v>9286</v>
      </c>
      <c r="AGU1" t="s">
        <v>9286</v>
      </c>
      <c r="AGV1" t="s">
        <v>9286</v>
      </c>
      <c r="AGW1" t="s">
        <v>9286</v>
      </c>
      <c r="AGX1" t="s">
        <v>9286</v>
      </c>
      <c r="AGY1" t="s">
        <v>9286</v>
      </c>
      <c r="AGZ1" t="s">
        <v>9286</v>
      </c>
      <c r="AHA1" t="s">
        <v>9286</v>
      </c>
      <c r="AHB1" t="s">
        <v>9286</v>
      </c>
      <c r="AHC1" t="s">
        <v>9286</v>
      </c>
      <c r="AHD1" t="s">
        <v>9286</v>
      </c>
      <c r="AHE1" t="s">
        <v>9286</v>
      </c>
      <c r="AHF1" t="s">
        <v>9286</v>
      </c>
      <c r="AHG1" t="s">
        <v>9286</v>
      </c>
      <c r="AHH1" t="s">
        <v>9286</v>
      </c>
      <c r="AHI1" t="s">
        <v>9286</v>
      </c>
      <c r="AHJ1" t="s">
        <v>9286</v>
      </c>
      <c r="AHK1" t="s">
        <v>9286</v>
      </c>
      <c r="AHL1" t="s">
        <v>9286</v>
      </c>
      <c r="AHM1" t="s">
        <v>9286</v>
      </c>
      <c r="AHN1" t="s">
        <v>9286</v>
      </c>
      <c r="AHO1" t="s">
        <v>9286</v>
      </c>
      <c r="AHP1" t="s">
        <v>9286</v>
      </c>
      <c r="AHQ1" t="s">
        <v>9286</v>
      </c>
      <c r="AHR1" t="s">
        <v>9286</v>
      </c>
      <c r="AHS1" t="s">
        <v>9286</v>
      </c>
      <c r="AHT1" t="s">
        <v>9286</v>
      </c>
      <c r="AHU1" t="s">
        <v>9286</v>
      </c>
      <c r="AHV1" t="s">
        <v>9286</v>
      </c>
      <c r="AHW1" t="s">
        <v>9286</v>
      </c>
      <c r="AHX1" t="s">
        <v>9286</v>
      </c>
      <c r="AHY1" t="s">
        <v>9286</v>
      </c>
      <c r="AHZ1" t="s">
        <v>9286</v>
      </c>
      <c r="AIA1" t="s">
        <v>9286</v>
      </c>
      <c r="AIB1" t="s">
        <v>9286</v>
      </c>
      <c r="AIC1" t="s">
        <v>9286</v>
      </c>
      <c r="AID1" t="s">
        <v>9286</v>
      </c>
      <c r="AIE1" t="s">
        <v>9286</v>
      </c>
      <c r="AIF1" t="s">
        <v>9286</v>
      </c>
      <c r="AIG1" t="s">
        <v>9286</v>
      </c>
      <c r="AIH1" t="s">
        <v>9286</v>
      </c>
      <c r="AII1" t="s">
        <v>9286</v>
      </c>
      <c r="AIJ1" t="s">
        <v>9286</v>
      </c>
      <c r="AIK1" t="s">
        <v>9286</v>
      </c>
      <c r="AIL1" t="s">
        <v>9286</v>
      </c>
      <c r="AIM1" t="s">
        <v>9286</v>
      </c>
      <c r="AIN1" t="s">
        <v>9286</v>
      </c>
      <c r="AIO1" t="s">
        <v>9286</v>
      </c>
      <c r="AIP1" t="s">
        <v>9286</v>
      </c>
      <c r="AIQ1" t="s">
        <v>9286</v>
      </c>
      <c r="AIR1" t="s">
        <v>9286</v>
      </c>
      <c r="AIS1" t="s">
        <v>9286</v>
      </c>
      <c r="AIT1" t="s">
        <v>9286</v>
      </c>
      <c r="AIU1" t="s">
        <v>9286</v>
      </c>
      <c r="AIV1" t="s">
        <v>9286</v>
      </c>
      <c r="AIW1" t="s">
        <v>9286</v>
      </c>
      <c r="AIX1" t="s">
        <v>9286</v>
      </c>
      <c r="AIY1" t="s">
        <v>9286</v>
      </c>
      <c r="AIZ1" t="s">
        <v>9286</v>
      </c>
      <c r="AJA1" t="s">
        <v>9286</v>
      </c>
      <c r="AJB1" t="s">
        <v>9286</v>
      </c>
      <c r="AJC1" t="s">
        <v>9286</v>
      </c>
      <c r="AJD1" t="s">
        <v>9286</v>
      </c>
      <c r="AJE1" t="s">
        <v>9286</v>
      </c>
      <c r="AJF1" t="s">
        <v>9286</v>
      </c>
      <c r="AJG1" t="s">
        <v>9286</v>
      </c>
      <c r="AJH1" t="s">
        <v>9286</v>
      </c>
      <c r="AJI1" t="s">
        <v>9286</v>
      </c>
      <c r="AJJ1" t="s">
        <v>9286</v>
      </c>
      <c r="AJK1" t="s">
        <v>9286</v>
      </c>
      <c r="AJL1" t="s">
        <v>9286</v>
      </c>
      <c r="AJM1" t="s">
        <v>9286</v>
      </c>
      <c r="AJN1" t="s">
        <v>9286</v>
      </c>
      <c r="AJO1" t="s">
        <v>9286</v>
      </c>
      <c r="AJP1" t="s">
        <v>9286</v>
      </c>
      <c r="AJQ1" t="s">
        <v>9286</v>
      </c>
      <c r="AJR1" t="s">
        <v>9286</v>
      </c>
      <c r="AJS1" t="s">
        <v>9286</v>
      </c>
      <c r="AJT1" t="s">
        <v>9286</v>
      </c>
      <c r="AJU1" t="s">
        <v>9286</v>
      </c>
      <c r="AJV1" t="s">
        <v>9286</v>
      </c>
      <c r="AJW1" t="s">
        <v>9286</v>
      </c>
      <c r="AJX1" t="s">
        <v>9286</v>
      </c>
      <c r="AJY1" t="s">
        <v>9286</v>
      </c>
      <c r="AJZ1" t="s">
        <v>9286</v>
      </c>
      <c r="AKA1" t="s">
        <v>9286</v>
      </c>
      <c r="AKB1" t="s">
        <v>9286</v>
      </c>
      <c r="AKC1" t="s">
        <v>9286</v>
      </c>
      <c r="AKD1" t="s">
        <v>9286</v>
      </c>
      <c r="AKE1" t="s">
        <v>9286</v>
      </c>
      <c r="AKF1" t="s">
        <v>9286</v>
      </c>
      <c r="AKG1" t="s">
        <v>9286</v>
      </c>
      <c r="AKH1" t="s">
        <v>9286</v>
      </c>
      <c r="AKI1" t="s">
        <v>9286</v>
      </c>
      <c r="AKJ1" t="s">
        <v>9286</v>
      </c>
      <c r="AKK1" t="s">
        <v>9286</v>
      </c>
      <c r="AKL1" t="s">
        <v>9286</v>
      </c>
      <c r="AKM1" t="s">
        <v>9286</v>
      </c>
      <c r="AKN1" t="s">
        <v>9286</v>
      </c>
      <c r="AKO1" t="s">
        <v>9286</v>
      </c>
      <c r="AKP1" t="s">
        <v>9286</v>
      </c>
      <c r="AKQ1" t="s">
        <v>9286</v>
      </c>
      <c r="AKR1" t="s">
        <v>9286</v>
      </c>
      <c r="AKS1" t="s">
        <v>9286</v>
      </c>
      <c r="AKT1" t="s">
        <v>9286</v>
      </c>
      <c r="AKU1" t="s">
        <v>9286</v>
      </c>
      <c r="AKV1" t="s">
        <v>9286</v>
      </c>
      <c r="AKW1" t="s">
        <v>9286</v>
      </c>
      <c r="AKX1" t="s">
        <v>9286</v>
      </c>
      <c r="AKY1" t="s">
        <v>9286</v>
      </c>
      <c r="AKZ1" t="s">
        <v>9286</v>
      </c>
      <c r="ALA1" t="s">
        <v>9286</v>
      </c>
      <c r="ALB1" t="s">
        <v>9286</v>
      </c>
      <c r="ALC1" t="s">
        <v>9286</v>
      </c>
      <c r="ALD1" t="s">
        <v>9286</v>
      </c>
      <c r="ALE1" t="s">
        <v>9286</v>
      </c>
      <c r="ALF1" t="s">
        <v>9286</v>
      </c>
      <c r="ALG1" t="s">
        <v>9286</v>
      </c>
      <c r="ALH1" t="s">
        <v>9286</v>
      </c>
      <c r="ALI1" t="s">
        <v>9286</v>
      </c>
      <c r="ALJ1" t="s">
        <v>9286</v>
      </c>
      <c r="ALK1" t="s">
        <v>9286</v>
      </c>
      <c r="ALL1" t="s">
        <v>9286</v>
      </c>
      <c r="ALM1" t="s">
        <v>9286</v>
      </c>
      <c r="ALN1" t="s">
        <v>9286</v>
      </c>
      <c r="ALO1" t="s">
        <v>9286</v>
      </c>
      <c r="ALP1" t="s">
        <v>9286</v>
      </c>
      <c r="ALQ1" t="s">
        <v>9286</v>
      </c>
      <c r="ALR1" t="s">
        <v>9286</v>
      </c>
      <c r="ALS1" t="s">
        <v>9286</v>
      </c>
      <c r="ALT1" t="s">
        <v>9286</v>
      </c>
      <c r="ALU1" t="s">
        <v>9286</v>
      </c>
      <c r="ALV1" t="s">
        <v>9286</v>
      </c>
      <c r="ALW1" t="s">
        <v>9286</v>
      </c>
      <c r="ALX1" t="s">
        <v>9286</v>
      </c>
      <c r="ALY1" t="s">
        <v>9286</v>
      </c>
      <c r="ALZ1" t="s">
        <v>9286</v>
      </c>
      <c r="AMA1" t="s">
        <v>9286</v>
      </c>
      <c r="AMB1" t="s">
        <v>9286</v>
      </c>
      <c r="AMC1" t="s">
        <v>9286</v>
      </c>
      <c r="AMD1" t="s">
        <v>9286</v>
      </c>
      <c r="AME1" t="s">
        <v>9286</v>
      </c>
      <c r="AMF1" t="s">
        <v>9286</v>
      </c>
      <c r="AMG1" t="s">
        <v>9286</v>
      </c>
      <c r="AMH1" t="s">
        <v>9286</v>
      </c>
      <c r="AMI1" t="s">
        <v>9286</v>
      </c>
      <c r="AMJ1" t="s">
        <v>9286</v>
      </c>
      <c r="AMK1" t="s">
        <v>9286</v>
      </c>
      <c r="AML1" t="s">
        <v>9286</v>
      </c>
      <c r="AMM1" t="s">
        <v>9286</v>
      </c>
      <c r="AMN1" t="s">
        <v>9286</v>
      </c>
      <c r="AMO1" t="s">
        <v>9286</v>
      </c>
      <c r="AMP1" t="s">
        <v>9286</v>
      </c>
      <c r="AMQ1" t="s">
        <v>9286</v>
      </c>
      <c r="AMR1" t="s">
        <v>9286</v>
      </c>
      <c r="AMS1" t="s">
        <v>9286</v>
      </c>
      <c r="AMT1" t="s">
        <v>9286</v>
      </c>
      <c r="AMU1" t="s">
        <v>9286</v>
      </c>
      <c r="AMV1" t="s">
        <v>9286</v>
      </c>
      <c r="AMW1" t="s">
        <v>9286</v>
      </c>
      <c r="AMX1" t="s">
        <v>9286</v>
      </c>
      <c r="AMY1" t="s">
        <v>9286</v>
      </c>
      <c r="AMZ1" t="s">
        <v>9286</v>
      </c>
      <c r="ANA1" t="s">
        <v>9286</v>
      </c>
      <c r="ANB1" t="s">
        <v>9286</v>
      </c>
      <c r="ANC1" t="s">
        <v>9286</v>
      </c>
      <c r="AND1" t="s">
        <v>9286</v>
      </c>
      <c r="ANE1" t="s">
        <v>9286</v>
      </c>
      <c r="ANF1" t="s">
        <v>9286</v>
      </c>
      <c r="ANG1" t="s">
        <v>9286</v>
      </c>
      <c r="ANH1" t="s">
        <v>9286</v>
      </c>
      <c r="ANI1" t="s">
        <v>9286</v>
      </c>
      <c r="ANJ1" t="s">
        <v>9286</v>
      </c>
      <c r="ANK1" t="s">
        <v>9286</v>
      </c>
      <c r="ANL1" t="s">
        <v>9286</v>
      </c>
      <c r="ANM1" t="s">
        <v>9286</v>
      </c>
      <c r="ANN1" t="s">
        <v>9286</v>
      </c>
      <c r="ANO1" t="s">
        <v>9286</v>
      </c>
      <c r="ANP1" t="s">
        <v>9286</v>
      </c>
      <c r="ANQ1" t="s">
        <v>9286</v>
      </c>
      <c r="ANR1" t="s">
        <v>9286</v>
      </c>
      <c r="ANS1" t="s">
        <v>9286</v>
      </c>
      <c r="ANT1" t="s">
        <v>9286</v>
      </c>
      <c r="ANU1" t="s">
        <v>9286</v>
      </c>
      <c r="ANV1" t="s">
        <v>9286</v>
      </c>
      <c r="ANW1" t="s">
        <v>9286</v>
      </c>
      <c r="ANX1" t="s">
        <v>9286</v>
      </c>
      <c r="ANY1" t="s">
        <v>9286</v>
      </c>
      <c r="ANZ1" t="s">
        <v>9286</v>
      </c>
      <c r="AOA1" t="s">
        <v>9286</v>
      </c>
      <c r="AOB1" t="s">
        <v>9286</v>
      </c>
      <c r="AOC1" t="s">
        <v>9286</v>
      </c>
      <c r="AOD1" t="s">
        <v>9286</v>
      </c>
      <c r="AOE1" t="s">
        <v>9286</v>
      </c>
      <c r="AOF1" t="s">
        <v>9286</v>
      </c>
      <c r="AOG1" t="s">
        <v>9286</v>
      </c>
      <c r="AOH1" t="s">
        <v>9286</v>
      </c>
      <c r="AOI1" t="s">
        <v>9286</v>
      </c>
      <c r="AOJ1" t="s">
        <v>9286</v>
      </c>
      <c r="AOK1" t="s">
        <v>9286</v>
      </c>
      <c r="AOL1" t="s">
        <v>9286</v>
      </c>
      <c r="AOM1" t="s">
        <v>9286</v>
      </c>
      <c r="AON1" t="s">
        <v>9286</v>
      </c>
      <c r="AOO1" t="s">
        <v>9286</v>
      </c>
      <c r="AOP1" t="s">
        <v>9286</v>
      </c>
      <c r="AOQ1" t="s">
        <v>9286</v>
      </c>
      <c r="AOR1" t="s">
        <v>9286</v>
      </c>
      <c r="AOS1" t="s">
        <v>9286</v>
      </c>
      <c r="AOT1" t="s">
        <v>9286</v>
      </c>
      <c r="AOU1" t="s">
        <v>9286</v>
      </c>
      <c r="AOV1" t="s">
        <v>9286</v>
      </c>
      <c r="AOW1" t="s">
        <v>9286</v>
      </c>
      <c r="AOX1" t="s">
        <v>9286</v>
      </c>
      <c r="AOY1" t="s">
        <v>9286</v>
      </c>
      <c r="AOZ1" t="s">
        <v>9286</v>
      </c>
      <c r="APA1" t="s">
        <v>9286</v>
      </c>
      <c r="APB1" t="s">
        <v>9286</v>
      </c>
      <c r="APC1" t="s">
        <v>9286</v>
      </c>
      <c r="APD1" t="s">
        <v>9286</v>
      </c>
      <c r="APE1" t="s">
        <v>9286</v>
      </c>
      <c r="APF1" t="s">
        <v>9286</v>
      </c>
      <c r="APG1" t="s">
        <v>9286</v>
      </c>
      <c r="APH1" t="s">
        <v>9286</v>
      </c>
      <c r="API1" t="s">
        <v>9286</v>
      </c>
      <c r="APJ1" t="s">
        <v>9286</v>
      </c>
      <c r="APK1" t="s">
        <v>9286</v>
      </c>
      <c r="APL1" t="s">
        <v>9286</v>
      </c>
      <c r="APM1" t="s">
        <v>9286</v>
      </c>
      <c r="APN1" t="s">
        <v>9286</v>
      </c>
      <c r="APO1" t="s">
        <v>9286</v>
      </c>
      <c r="APP1" t="s">
        <v>9286</v>
      </c>
      <c r="APQ1" t="s">
        <v>9286</v>
      </c>
      <c r="APR1" t="s">
        <v>9286</v>
      </c>
      <c r="APS1" t="s">
        <v>9286</v>
      </c>
      <c r="APT1" t="s">
        <v>9286</v>
      </c>
      <c r="APU1" t="s">
        <v>9286</v>
      </c>
      <c r="APV1" t="s">
        <v>9286</v>
      </c>
      <c r="APW1" t="s">
        <v>9286</v>
      </c>
      <c r="APX1" t="s">
        <v>9286</v>
      </c>
      <c r="APY1" t="s">
        <v>9286</v>
      </c>
      <c r="APZ1" t="s">
        <v>9286</v>
      </c>
      <c r="AQA1" t="s">
        <v>9286</v>
      </c>
      <c r="AQB1" t="s">
        <v>9286</v>
      </c>
      <c r="AQC1" t="s">
        <v>9286</v>
      </c>
      <c r="AQD1" t="s">
        <v>9286</v>
      </c>
      <c r="AQE1" t="s">
        <v>9286</v>
      </c>
      <c r="AQF1" t="s">
        <v>9286</v>
      </c>
      <c r="AQG1" t="s">
        <v>9286</v>
      </c>
      <c r="AQH1" t="s">
        <v>9286</v>
      </c>
      <c r="AQI1" t="s">
        <v>9286</v>
      </c>
      <c r="AQJ1" t="s">
        <v>9286</v>
      </c>
      <c r="AQK1" t="s">
        <v>9286</v>
      </c>
      <c r="AQL1" t="s">
        <v>9286</v>
      </c>
      <c r="AQM1" t="s">
        <v>9286</v>
      </c>
      <c r="AQN1" t="s">
        <v>9286</v>
      </c>
      <c r="AQO1" t="s">
        <v>9286</v>
      </c>
      <c r="AQP1" t="s">
        <v>9286</v>
      </c>
      <c r="AQQ1" t="s">
        <v>9286</v>
      </c>
      <c r="AQR1" t="s">
        <v>9286</v>
      </c>
      <c r="AQS1" t="s">
        <v>9286</v>
      </c>
      <c r="AQT1" t="s">
        <v>9286</v>
      </c>
      <c r="AQU1" t="s">
        <v>9286</v>
      </c>
      <c r="AQV1" t="s">
        <v>9286</v>
      </c>
      <c r="AQW1" t="s">
        <v>9286</v>
      </c>
      <c r="AQX1" t="s">
        <v>9286</v>
      </c>
      <c r="AQY1" t="s">
        <v>9286</v>
      </c>
      <c r="AQZ1" t="s">
        <v>9286</v>
      </c>
      <c r="ARA1" t="s">
        <v>9286</v>
      </c>
      <c r="ARB1" t="s">
        <v>9286</v>
      </c>
      <c r="ARC1" t="s">
        <v>9286</v>
      </c>
      <c r="ARD1" t="s">
        <v>9286</v>
      </c>
      <c r="ARE1" t="s">
        <v>9286</v>
      </c>
      <c r="ARF1" t="s">
        <v>9286</v>
      </c>
      <c r="ARG1" t="s">
        <v>9286</v>
      </c>
      <c r="ARH1" t="s">
        <v>9286</v>
      </c>
      <c r="ARI1" t="s">
        <v>9286</v>
      </c>
      <c r="ARJ1" t="s">
        <v>9286</v>
      </c>
      <c r="ARK1" t="s">
        <v>9286</v>
      </c>
      <c r="ARL1" t="s">
        <v>9286</v>
      </c>
      <c r="ARM1" t="s">
        <v>9286</v>
      </c>
      <c r="ARN1" t="s">
        <v>9286</v>
      </c>
      <c r="ARO1" t="s">
        <v>9286</v>
      </c>
      <c r="ARP1" t="s">
        <v>9286</v>
      </c>
      <c r="ARQ1" t="s">
        <v>9286</v>
      </c>
      <c r="ARR1" t="s">
        <v>9286</v>
      </c>
      <c r="ARS1" t="s">
        <v>9286</v>
      </c>
      <c r="ART1" t="s">
        <v>9286</v>
      </c>
      <c r="ARU1" t="s">
        <v>9286</v>
      </c>
      <c r="ARV1" t="s">
        <v>9286</v>
      </c>
      <c r="ARW1" t="s">
        <v>9286</v>
      </c>
      <c r="ARX1" t="s">
        <v>9286</v>
      </c>
      <c r="ARY1" t="s">
        <v>9286</v>
      </c>
      <c r="ARZ1" t="s">
        <v>9286</v>
      </c>
      <c r="ASA1" t="s">
        <v>9286</v>
      </c>
      <c r="ASB1" t="s">
        <v>9286</v>
      </c>
      <c r="ASC1" t="s">
        <v>9286</v>
      </c>
      <c r="ASD1" t="s">
        <v>9286</v>
      </c>
      <c r="ASE1" t="s">
        <v>9286</v>
      </c>
      <c r="ASF1" t="s">
        <v>9286</v>
      </c>
      <c r="ASG1" t="s">
        <v>9286</v>
      </c>
      <c r="ASH1" t="s">
        <v>9286</v>
      </c>
      <c r="ASI1" t="s">
        <v>9286</v>
      </c>
      <c r="ASJ1" t="s">
        <v>9286</v>
      </c>
      <c r="ASK1" t="s">
        <v>9286</v>
      </c>
      <c r="ASL1" t="s">
        <v>9286</v>
      </c>
      <c r="ASM1" t="s">
        <v>9286</v>
      </c>
      <c r="ASN1" t="s">
        <v>9286</v>
      </c>
      <c r="ASO1" t="s">
        <v>9286</v>
      </c>
      <c r="ASP1" t="s">
        <v>9286</v>
      </c>
      <c r="ASQ1" t="s">
        <v>9286</v>
      </c>
      <c r="ASR1" t="s">
        <v>9286</v>
      </c>
      <c r="ASS1" t="s">
        <v>9286</v>
      </c>
      <c r="AST1" t="s">
        <v>9286</v>
      </c>
      <c r="ASU1" t="s">
        <v>9286</v>
      </c>
      <c r="ASV1" t="s">
        <v>9286</v>
      </c>
      <c r="ASW1" t="s">
        <v>9286</v>
      </c>
      <c r="ASX1" t="s">
        <v>9286</v>
      </c>
      <c r="ASY1" t="s">
        <v>9286</v>
      </c>
      <c r="ASZ1" t="s">
        <v>9286</v>
      </c>
      <c r="ATA1" t="s">
        <v>9286</v>
      </c>
      <c r="ATB1" t="s">
        <v>9286</v>
      </c>
      <c r="ATC1" t="s">
        <v>9286</v>
      </c>
      <c r="ATD1" t="s">
        <v>9286</v>
      </c>
      <c r="ATE1" t="s">
        <v>9286</v>
      </c>
      <c r="ATF1" t="s">
        <v>9286</v>
      </c>
      <c r="ATG1" t="s">
        <v>9286</v>
      </c>
      <c r="ATH1" t="s">
        <v>9286</v>
      </c>
      <c r="ATI1" t="s">
        <v>9286</v>
      </c>
      <c r="ATJ1" t="s">
        <v>9286</v>
      </c>
      <c r="ATK1" t="s">
        <v>9286</v>
      </c>
      <c r="ATL1" t="s">
        <v>9286</v>
      </c>
      <c r="ATM1" t="s">
        <v>9286</v>
      </c>
      <c r="ATN1" t="s">
        <v>9286</v>
      </c>
      <c r="ATO1" t="s">
        <v>9286</v>
      </c>
      <c r="ATP1" t="s">
        <v>9286</v>
      </c>
      <c r="ATQ1" t="s">
        <v>9286</v>
      </c>
      <c r="ATR1" t="s">
        <v>9286</v>
      </c>
      <c r="ATS1" t="s">
        <v>9286</v>
      </c>
      <c r="ATT1" t="s">
        <v>9286</v>
      </c>
      <c r="ATU1" t="s">
        <v>9286</v>
      </c>
      <c r="ATV1" t="s">
        <v>9286</v>
      </c>
      <c r="ATW1" t="s">
        <v>9286</v>
      </c>
      <c r="ATX1" t="s">
        <v>9286</v>
      </c>
      <c r="ATY1" t="s">
        <v>9286</v>
      </c>
      <c r="ATZ1" t="s">
        <v>9286</v>
      </c>
      <c r="AUA1" t="s">
        <v>9286</v>
      </c>
      <c r="AUB1" t="s">
        <v>9286</v>
      </c>
      <c r="AUC1" t="s">
        <v>9286</v>
      </c>
      <c r="AUD1" t="s">
        <v>9286</v>
      </c>
      <c r="AUE1" t="s">
        <v>9286</v>
      </c>
      <c r="AUF1" t="s">
        <v>9286</v>
      </c>
      <c r="AUG1" t="s">
        <v>9286</v>
      </c>
      <c r="AUH1" t="s">
        <v>9286</v>
      </c>
      <c r="AUI1" t="s">
        <v>9286</v>
      </c>
      <c r="AUJ1" t="s">
        <v>9286</v>
      </c>
      <c r="AUK1" t="s">
        <v>9286</v>
      </c>
      <c r="AUL1" t="s">
        <v>9286</v>
      </c>
      <c r="AUM1" t="s">
        <v>9286</v>
      </c>
      <c r="AUN1" t="s">
        <v>9286</v>
      </c>
      <c r="AUO1" t="s">
        <v>9286</v>
      </c>
      <c r="AUP1" t="s">
        <v>9286</v>
      </c>
      <c r="AUQ1" t="s">
        <v>9286</v>
      </c>
      <c r="AUR1" t="s">
        <v>9286</v>
      </c>
      <c r="AUS1" t="s">
        <v>9286</v>
      </c>
      <c r="AUT1" t="s">
        <v>9286</v>
      </c>
      <c r="AUU1" t="s">
        <v>9286</v>
      </c>
      <c r="AUV1" t="s">
        <v>9286</v>
      </c>
      <c r="AUW1" t="s">
        <v>9286</v>
      </c>
      <c r="AUX1" t="s">
        <v>9286</v>
      </c>
      <c r="AUY1" t="s">
        <v>9286</v>
      </c>
      <c r="AUZ1" t="s">
        <v>9286</v>
      </c>
      <c r="AVA1" t="s">
        <v>9286</v>
      </c>
      <c r="AVB1" t="s">
        <v>9286</v>
      </c>
      <c r="AVC1" t="s">
        <v>9286</v>
      </c>
      <c r="AVD1" t="s">
        <v>9286</v>
      </c>
      <c r="AVE1" t="s">
        <v>9286</v>
      </c>
      <c r="AVF1" t="s">
        <v>9286</v>
      </c>
      <c r="AVG1" t="s">
        <v>9286</v>
      </c>
      <c r="AVH1" t="s">
        <v>9286</v>
      </c>
      <c r="AVI1" t="s">
        <v>9286</v>
      </c>
      <c r="AVJ1" t="s">
        <v>9286</v>
      </c>
      <c r="AVK1" t="s">
        <v>9286</v>
      </c>
      <c r="AVL1" t="s">
        <v>9286</v>
      </c>
      <c r="AVM1" t="s">
        <v>9286</v>
      </c>
      <c r="AVN1" t="s">
        <v>9286</v>
      </c>
      <c r="AVO1" t="s">
        <v>9286</v>
      </c>
      <c r="AVP1" t="s">
        <v>9286</v>
      </c>
      <c r="AVQ1" t="s">
        <v>9286</v>
      </c>
      <c r="AVR1" t="s">
        <v>9286</v>
      </c>
      <c r="AVS1" t="s">
        <v>9286</v>
      </c>
      <c r="AVT1" t="s">
        <v>9286</v>
      </c>
      <c r="AVU1" t="s">
        <v>9286</v>
      </c>
      <c r="AVV1" t="s">
        <v>9286</v>
      </c>
      <c r="AVW1" t="s">
        <v>9286</v>
      </c>
      <c r="AVX1" t="s">
        <v>9286</v>
      </c>
      <c r="AVY1" t="s">
        <v>9286</v>
      </c>
      <c r="AVZ1" t="s">
        <v>9286</v>
      </c>
      <c r="AWA1" t="s">
        <v>9286</v>
      </c>
      <c r="AWB1" t="s">
        <v>9286</v>
      </c>
      <c r="AWC1" t="s">
        <v>9286</v>
      </c>
      <c r="AWD1" t="s">
        <v>9286</v>
      </c>
      <c r="AWE1" t="s">
        <v>9286</v>
      </c>
      <c r="AWF1" t="s">
        <v>9286</v>
      </c>
      <c r="AWG1" t="s">
        <v>9286</v>
      </c>
      <c r="AWH1" t="s">
        <v>9286</v>
      </c>
      <c r="AWI1" t="s">
        <v>9286</v>
      </c>
      <c r="AWJ1" t="s">
        <v>9286</v>
      </c>
      <c r="AWK1" t="s">
        <v>9286</v>
      </c>
      <c r="AWL1" t="s">
        <v>9286</v>
      </c>
      <c r="AWM1" t="s">
        <v>9286</v>
      </c>
      <c r="AWN1" t="s">
        <v>9286</v>
      </c>
      <c r="AWO1" t="s">
        <v>9286</v>
      </c>
      <c r="AWP1" t="s">
        <v>9286</v>
      </c>
      <c r="AWQ1" t="s">
        <v>9286</v>
      </c>
      <c r="AWR1" t="s">
        <v>9286</v>
      </c>
      <c r="AWS1" t="s">
        <v>9286</v>
      </c>
      <c r="AWT1" t="s">
        <v>9286</v>
      </c>
      <c r="AWU1" t="s">
        <v>9286</v>
      </c>
      <c r="AWV1" t="s">
        <v>9286</v>
      </c>
      <c r="AWW1" t="s">
        <v>9286</v>
      </c>
      <c r="AWX1" t="s">
        <v>9286</v>
      </c>
      <c r="AWY1" t="s">
        <v>9286</v>
      </c>
      <c r="AWZ1" t="s">
        <v>9286</v>
      </c>
      <c r="AXA1" t="s">
        <v>9286</v>
      </c>
      <c r="AXB1" t="s">
        <v>9286</v>
      </c>
      <c r="AXC1" t="s">
        <v>9286</v>
      </c>
      <c r="AXD1" t="s">
        <v>9286</v>
      </c>
      <c r="AXE1" t="s">
        <v>9286</v>
      </c>
      <c r="AXF1" t="s">
        <v>9286</v>
      </c>
      <c r="AXG1" t="s">
        <v>9286</v>
      </c>
      <c r="AXH1" t="s">
        <v>9286</v>
      </c>
      <c r="AXI1" t="s">
        <v>9286</v>
      </c>
      <c r="AXJ1" t="s">
        <v>9286</v>
      </c>
      <c r="AXK1" t="s">
        <v>9286</v>
      </c>
      <c r="AXL1" t="s">
        <v>9286</v>
      </c>
      <c r="AXM1" t="s">
        <v>9286</v>
      </c>
      <c r="AXN1" t="s">
        <v>9286</v>
      </c>
      <c r="AXO1" t="s">
        <v>9286</v>
      </c>
      <c r="AXP1" t="s">
        <v>9286</v>
      </c>
      <c r="AXQ1" t="s">
        <v>9286</v>
      </c>
      <c r="AXR1" t="s">
        <v>9286</v>
      </c>
      <c r="AXS1" t="s">
        <v>9286</v>
      </c>
      <c r="AXT1" t="s">
        <v>9286</v>
      </c>
      <c r="AXU1" t="s">
        <v>9286</v>
      </c>
      <c r="AXV1" t="s">
        <v>9286</v>
      </c>
      <c r="AXW1" t="s">
        <v>9286</v>
      </c>
      <c r="AXX1" t="s">
        <v>9286</v>
      </c>
      <c r="AXY1" t="s">
        <v>9286</v>
      </c>
      <c r="AXZ1" t="s">
        <v>9286</v>
      </c>
      <c r="AYA1" t="s">
        <v>9286</v>
      </c>
      <c r="AYB1" t="s">
        <v>9286</v>
      </c>
      <c r="AYC1" t="s">
        <v>9286</v>
      </c>
      <c r="AYD1" t="s">
        <v>9286</v>
      </c>
      <c r="AYE1" t="s">
        <v>9286</v>
      </c>
      <c r="AYF1" t="s">
        <v>9286</v>
      </c>
      <c r="AYG1" t="s">
        <v>9286</v>
      </c>
      <c r="AYH1" t="s">
        <v>9286</v>
      </c>
      <c r="AYI1" t="s">
        <v>9286</v>
      </c>
      <c r="AYJ1" t="s">
        <v>9286</v>
      </c>
      <c r="AYK1" t="s">
        <v>9286</v>
      </c>
      <c r="AYL1" t="s">
        <v>9286</v>
      </c>
      <c r="AYM1" t="s">
        <v>9286</v>
      </c>
      <c r="AYN1" t="s">
        <v>9286</v>
      </c>
      <c r="AYO1" t="s">
        <v>9286</v>
      </c>
      <c r="AYP1" t="s">
        <v>9286</v>
      </c>
      <c r="AYQ1" t="s">
        <v>9286</v>
      </c>
      <c r="AYR1" t="s">
        <v>9286</v>
      </c>
      <c r="AYS1" t="s">
        <v>9286</v>
      </c>
      <c r="AYT1" t="s">
        <v>9286</v>
      </c>
      <c r="AYU1" t="s">
        <v>9286</v>
      </c>
      <c r="AYV1" t="s">
        <v>9286</v>
      </c>
      <c r="AYW1" t="s">
        <v>9286</v>
      </c>
      <c r="AYX1" t="s">
        <v>9286</v>
      </c>
      <c r="AYY1" t="s">
        <v>9286</v>
      </c>
      <c r="AYZ1" t="s">
        <v>9286</v>
      </c>
      <c r="AZA1" t="s">
        <v>9286</v>
      </c>
      <c r="AZB1" t="s">
        <v>9286</v>
      </c>
      <c r="AZC1" t="s">
        <v>9286</v>
      </c>
      <c r="AZD1" t="s">
        <v>9286</v>
      </c>
      <c r="AZE1" t="s">
        <v>9286</v>
      </c>
      <c r="AZF1" t="s">
        <v>9286</v>
      </c>
      <c r="AZG1" t="s">
        <v>9286</v>
      </c>
      <c r="AZH1" t="s">
        <v>9286</v>
      </c>
      <c r="AZI1" t="s">
        <v>9286</v>
      </c>
      <c r="AZJ1" t="s">
        <v>9286</v>
      </c>
      <c r="AZK1" t="s">
        <v>9286</v>
      </c>
      <c r="AZL1" t="s">
        <v>9286</v>
      </c>
      <c r="AZM1" t="s">
        <v>9286</v>
      </c>
      <c r="AZN1" t="s">
        <v>9286</v>
      </c>
      <c r="AZO1" t="s">
        <v>9286</v>
      </c>
      <c r="AZP1" t="s">
        <v>9286</v>
      </c>
      <c r="AZQ1" t="s">
        <v>9286</v>
      </c>
      <c r="AZR1" t="s">
        <v>9286</v>
      </c>
      <c r="AZS1" t="s">
        <v>9286</v>
      </c>
      <c r="AZT1" t="s">
        <v>9286</v>
      </c>
      <c r="AZU1" t="s">
        <v>9286</v>
      </c>
      <c r="AZV1" t="s">
        <v>9286</v>
      </c>
      <c r="AZW1" t="s">
        <v>9286</v>
      </c>
      <c r="AZX1" t="s">
        <v>9286</v>
      </c>
      <c r="AZY1" t="s">
        <v>9286</v>
      </c>
      <c r="AZZ1" t="s">
        <v>9286</v>
      </c>
      <c r="BAA1" t="s">
        <v>9286</v>
      </c>
      <c r="BAB1" t="s">
        <v>9286</v>
      </c>
      <c r="BAC1" t="s">
        <v>9286</v>
      </c>
      <c r="BAD1" t="s">
        <v>9286</v>
      </c>
      <c r="BAE1" t="s">
        <v>9286</v>
      </c>
      <c r="BAF1" t="s">
        <v>9286</v>
      </c>
      <c r="BAG1" t="s">
        <v>9286</v>
      </c>
      <c r="BAH1" t="s">
        <v>9286</v>
      </c>
      <c r="BAI1" t="s">
        <v>9286</v>
      </c>
      <c r="BAJ1" t="s">
        <v>9286</v>
      </c>
      <c r="BAK1" t="s">
        <v>9286</v>
      </c>
      <c r="BAL1" t="s">
        <v>9286</v>
      </c>
      <c r="BAM1" t="s">
        <v>9286</v>
      </c>
      <c r="BAN1" t="s">
        <v>9286</v>
      </c>
      <c r="BAO1" t="s">
        <v>9286</v>
      </c>
      <c r="BAP1" t="s">
        <v>9286</v>
      </c>
      <c r="BAQ1" t="s">
        <v>9286</v>
      </c>
      <c r="BAR1" t="s">
        <v>9286</v>
      </c>
      <c r="BAS1" t="s">
        <v>9286</v>
      </c>
      <c r="BAT1" t="s">
        <v>9286</v>
      </c>
      <c r="BAU1" t="s">
        <v>9286</v>
      </c>
      <c r="BAV1" t="s">
        <v>9286</v>
      </c>
      <c r="BAW1" t="s">
        <v>9286</v>
      </c>
      <c r="BAX1" t="s">
        <v>9286</v>
      </c>
      <c r="BAY1" t="s">
        <v>9286</v>
      </c>
      <c r="BAZ1" t="s">
        <v>9286</v>
      </c>
      <c r="BBA1" t="s">
        <v>9286</v>
      </c>
      <c r="BBB1" t="s">
        <v>9286</v>
      </c>
      <c r="BBC1" t="s">
        <v>9286</v>
      </c>
      <c r="BBD1" t="s">
        <v>9286</v>
      </c>
      <c r="BBE1" t="s">
        <v>9286</v>
      </c>
      <c r="BBF1" t="s">
        <v>9286</v>
      </c>
      <c r="BBG1" t="s">
        <v>9286</v>
      </c>
      <c r="BBH1" t="s">
        <v>9286</v>
      </c>
      <c r="BBI1" t="s">
        <v>9286</v>
      </c>
      <c r="BBJ1" t="s">
        <v>9286</v>
      </c>
      <c r="BBK1" t="s">
        <v>9286</v>
      </c>
      <c r="BBL1" t="s">
        <v>9286</v>
      </c>
      <c r="BBM1" t="s">
        <v>9286</v>
      </c>
      <c r="BBN1" t="s">
        <v>9286</v>
      </c>
      <c r="BBO1" t="s">
        <v>9286</v>
      </c>
      <c r="BBP1" t="s">
        <v>9286</v>
      </c>
      <c r="BBQ1" t="s">
        <v>9286</v>
      </c>
      <c r="BBR1" t="s">
        <v>9286</v>
      </c>
      <c r="BBS1" t="s">
        <v>9286</v>
      </c>
      <c r="BBT1" t="s">
        <v>9286</v>
      </c>
      <c r="BBU1" t="s">
        <v>9286</v>
      </c>
      <c r="BBV1" t="s">
        <v>9286</v>
      </c>
      <c r="BBW1" t="s">
        <v>9286</v>
      </c>
      <c r="BBX1" t="s">
        <v>9286</v>
      </c>
      <c r="BBY1" t="s">
        <v>9286</v>
      </c>
      <c r="BBZ1" t="s">
        <v>9286</v>
      </c>
      <c r="BCA1" t="s">
        <v>9286</v>
      </c>
      <c r="BCB1" t="s">
        <v>9286</v>
      </c>
      <c r="BCC1" t="s">
        <v>9286</v>
      </c>
      <c r="BCD1" t="s">
        <v>9286</v>
      </c>
      <c r="BCE1" t="s">
        <v>9286</v>
      </c>
      <c r="BCF1" t="s">
        <v>9286</v>
      </c>
      <c r="BCG1" t="s">
        <v>9286</v>
      </c>
      <c r="BCH1" t="s">
        <v>9286</v>
      </c>
      <c r="BCI1" t="s">
        <v>9286</v>
      </c>
      <c r="BCJ1" t="s">
        <v>9286</v>
      </c>
      <c r="BCK1" t="s">
        <v>9286</v>
      </c>
      <c r="BCL1" t="s">
        <v>9286</v>
      </c>
      <c r="BCM1" t="s">
        <v>9286</v>
      </c>
      <c r="BCN1" t="s">
        <v>9286</v>
      </c>
      <c r="BCO1" t="s">
        <v>9286</v>
      </c>
      <c r="BCP1" t="s">
        <v>9286</v>
      </c>
      <c r="BCQ1" t="s">
        <v>9286</v>
      </c>
      <c r="BCR1" t="s">
        <v>9286</v>
      </c>
      <c r="BCS1" t="s">
        <v>9286</v>
      </c>
      <c r="BCT1" t="s">
        <v>9286</v>
      </c>
      <c r="BCU1" t="s">
        <v>9286</v>
      </c>
      <c r="BCV1" t="s">
        <v>9286</v>
      </c>
      <c r="BCW1" t="s">
        <v>9286</v>
      </c>
      <c r="BCX1" t="s">
        <v>9286</v>
      </c>
      <c r="BCY1" t="s">
        <v>9286</v>
      </c>
      <c r="BCZ1" t="s">
        <v>9286</v>
      </c>
      <c r="BDA1" t="s">
        <v>9286</v>
      </c>
      <c r="BDB1" t="s">
        <v>9286</v>
      </c>
      <c r="BDC1" t="s">
        <v>9286</v>
      </c>
      <c r="BDD1" t="s">
        <v>9286</v>
      </c>
      <c r="BDE1" t="s">
        <v>9286</v>
      </c>
      <c r="BDF1" t="s">
        <v>9286</v>
      </c>
      <c r="BDG1" t="s">
        <v>9286</v>
      </c>
      <c r="BDH1" t="s">
        <v>9286</v>
      </c>
      <c r="BDI1" t="s">
        <v>9286</v>
      </c>
      <c r="BDJ1" t="s">
        <v>9286</v>
      </c>
      <c r="BDK1" t="s">
        <v>9286</v>
      </c>
      <c r="BDL1" t="s">
        <v>9286</v>
      </c>
      <c r="BDM1" t="s">
        <v>9286</v>
      </c>
      <c r="BDN1" t="s">
        <v>9286</v>
      </c>
      <c r="BDO1" t="s">
        <v>9286</v>
      </c>
      <c r="BDP1" t="s">
        <v>9286</v>
      </c>
      <c r="BDQ1" t="s">
        <v>9286</v>
      </c>
      <c r="BDR1" t="s">
        <v>9286</v>
      </c>
      <c r="BDS1" t="s">
        <v>9286</v>
      </c>
      <c r="BDT1" t="s">
        <v>9286</v>
      </c>
      <c r="BDU1" t="s">
        <v>9286</v>
      </c>
      <c r="BDV1" t="s">
        <v>9286</v>
      </c>
      <c r="BDW1" t="s">
        <v>9286</v>
      </c>
      <c r="BDX1" t="s">
        <v>9286</v>
      </c>
      <c r="BDY1" t="s">
        <v>9286</v>
      </c>
      <c r="BDZ1" t="s">
        <v>9286</v>
      </c>
      <c r="BEA1" t="s">
        <v>9286</v>
      </c>
      <c r="BEB1" t="s">
        <v>9286</v>
      </c>
      <c r="BEC1" t="s">
        <v>9286</v>
      </c>
      <c r="BED1" t="s">
        <v>9286</v>
      </c>
      <c r="BEE1" t="s">
        <v>9286</v>
      </c>
      <c r="BEF1" t="s">
        <v>9286</v>
      </c>
      <c r="BEG1" t="s">
        <v>9286</v>
      </c>
      <c r="BEH1" t="s">
        <v>9286</v>
      </c>
      <c r="BEI1" t="s">
        <v>9286</v>
      </c>
      <c r="BEJ1" t="s">
        <v>9286</v>
      </c>
      <c r="BEK1" t="s">
        <v>9286</v>
      </c>
      <c r="BEL1" t="s">
        <v>9286</v>
      </c>
      <c r="BEM1" t="s">
        <v>9286</v>
      </c>
      <c r="BEN1" t="s">
        <v>9286</v>
      </c>
      <c r="BEO1" t="s">
        <v>9286</v>
      </c>
      <c r="BEP1" t="s">
        <v>9286</v>
      </c>
      <c r="BEQ1" t="s">
        <v>9286</v>
      </c>
      <c r="BER1" t="s">
        <v>9286</v>
      </c>
      <c r="BES1" t="s">
        <v>9286</v>
      </c>
      <c r="BET1" t="s">
        <v>9286</v>
      </c>
      <c r="BEU1" t="s">
        <v>9286</v>
      </c>
      <c r="BEV1" t="s">
        <v>9286</v>
      </c>
      <c r="BEW1" t="s">
        <v>9286</v>
      </c>
      <c r="BEX1" t="s">
        <v>9286</v>
      </c>
      <c r="BEY1" t="s">
        <v>9286</v>
      </c>
      <c r="BEZ1" t="s">
        <v>9286</v>
      </c>
      <c r="BFA1" t="s">
        <v>9286</v>
      </c>
      <c r="BFB1" t="s">
        <v>9286</v>
      </c>
      <c r="BFC1" t="s">
        <v>9286</v>
      </c>
      <c r="BFD1" t="s">
        <v>9286</v>
      </c>
      <c r="BFE1" t="s">
        <v>9286</v>
      </c>
      <c r="BFF1" t="s">
        <v>9286</v>
      </c>
      <c r="BFG1" t="s">
        <v>9286</v>
      </c>
      <c r="BFH1" t="s">
        <v>9286</v>
      </c>
      <c r="BFI1" t="s">
        <v>9286</v>
      </c>
      <c r="BFJ1" t="s">
        <v>9286</v>
      </c>
      <c r="BFK1" t="s">
        <v>9286</v>
      </c>
      <c r="BFL1" t="s">
        <v>9286</v>
      </c>
      <c r="BFM1" t="s">
        <v>9286</v>
      </c>
      <c r="BFN1" t="s">
        <v>9286</v>
      </c>
      <c r="BFO1" t="s">
        <v>9286</v>
      </c>
      <c r="BFP1" t="s">
        <v>9286</v>
      </c>
      <c r="BFQ1" t="s">
        <v>9286</v>
      </c>
      <c r="BFR1" t="s">
        <v>9286</v>
      </c>
      <c r="BFS1" t="s">
        <v>9286</v>
      </c>
      <c r="BFT1" t="s">
        <v>9286</v>
      </c>
      <c r="BFU1" t="s">
        <v>9286</v>
      </c>
      <c r="BFV1" t="s">
        <v>9286</v>
      </c>
      <c r="BFW1" t="s">
        <v>9286</v>
      </c>
      <c r="BFX1" t="s">
        <v>9286</v>
      </c>
      <c r="BFY1" t="s">
        <v>9286</v>
      </c>
      <c r="BFZ1" t="s">
        <v>9286</v>
      </c>
      <c r="BGA1" t="s">
        <v>9286</v>
      </c>
      <c r="BGB1" t="s">
        <v>9286</v>
      </c>
      <c r="BGC1" t="s">
        <v>9286</v>
      </c>
      <c r="BGD1" t="s">
        <v>9286</v>
      </c>
      <c r="BGE1" t="s">
        <v>9286</v>
      </c>
      <c r="BGF1" t="s">
        <v>9286</v>
      </c>
      <c r="BGG1" t="s">
        <v>9286</v>
      </c>
      <c r="BGH1" t="s">
        <v>9286</v>
      </c>
      <c r="BGI1" t="s">
        <v>9286</v>
      </c>
      <c r="BGJ1" t="s">
        <v>9286</v>
      </c>
      <c r="BGK1" t="s">
        <v>9286</v>
      </c>
      <c r="BGL1" t="s">
        <v>9286</v>
      </c>
      <c r="BGM1" t="s">
        <v>9286</v>
      </c>
      <c r="BGN1" t="s">
        <v>9286</v>
      </c>
      <c r="BGO1" t="s">
        <v>9286</v>
      </c>
      <c r="BGP1" t="s">
        <v>9286</v>
      </c>
      <c r="BGQ1" t="s">
        <v>9286</v>
      </c>
      <c r="BGR1" t="s">
        <v>9286</v>
      </c>
      <c r="BGS1" t="s">
        <v>9286</v>
      </c>
      <c r="BGT1" t="s">
        <v>9286</v>
      </c>
      <c r="BGU1" t="s">
        <v>9286</v>
      </c>
      <c r="BGV1" t="s">
        <v>9286</v>
      </c>
      <c r="BGW1" t="s">
        <v>9286</v>
      </c>
      <c r="BGX1" t="s">
        <v>9286</v>
      </c>
      <c r="BGY1" t="s">
        <v>9286</v>
      </c>
      <c r="BGZ1" t="s">
        <v>9286</v>
      </c>
      <c r="BHA1" t="s">
        <v>9286</v>
      </c>
      <c r="BHB1" t="s">
        <v>9286</v>
      </c>
      <c r="BHC1" t="s">
        <v>9286</v>
      </c>
      <c r="BHD1" t="s">
        <v>9286</v>
      </c>
      <c r="BHE1" t="s">
        <v>9286</v>
      </c>
      <c r="BHF1" t="s">
        <v>9286</v>
      </c>
      <c r="BHG1" t="s">
        <v>9286</v>
      </c>
      <c r="BHH1" t="s">
        <v>9286</v>
      </c>
      <c r="BHI1" t="s">
        <v>9286</v>
      </c>
      <c r="BHJ1" t="s">
        <v>9286</v>
      </c>
      <c r="BHK1" t="s">
        <v>9286</v>
      </c>
      <c r="BHL1" t="s">
        <v>9286</v>
      </c>
      <c r="BHM1" t="s">
        <v>9286</v>
      </c>
      <c r="BHN1" t="s">
        <v>9286</v>
      </c>
      <c r="BHO1" t="s">
        <v>9286</v>
      </c>
      <c r="BHP1" t="s">
        <v>9286</v>
      </c>
      <c r="BHQ1" t="s">
        <v>9286</v>
      </c>
      <c r="BHR1" t="s">
        <v>9286</v>
      </c>
      <c r="BHS1" t="s">
        <v>9286</v>
      </c>
      <c r="BHT1" t="s">
        <v>9286</v>
      </c>
      <c r="BHU1" t="s">
        <v>9286</v>
      </c>
      <c r="BHV1" t="s">
        <v>9286</v>
      </c>
      <c r="BHW1" t="s">
        <v>9286</v>
      </c>
      <c r="BHX1" t="s">
        <v>9286</v>
      </c>
      <c r="BHY1" t="s">
        <v>9286</v>
      </c>
      <c r="BHZ1" t="s">
        <v>9286</v>
      </c>
      <c r="BIA1" t="s">
        <v>9286</v>
      </c>
      <c r="BIB1" t="s">
        <v>9286</v>
      </c>
      <c r="BIC1" t="s">
        <v>9286</v>
      </c>
      <c r="BID1" t="s">
        <v>9286</v>
      </c>
      <c r="BIE1" t="s">
        <v>9286</v>
      </c>
      <c r="BIF1" t="s">
        <v>9286</v>
      </c>
      <c r="BIG1" t="s">
        <v>9286</v>
      </c>
      <c r="BIH1" t="s">
        <v>9286</v>
      </c>
      <c r="BII1" t="s">
        <v>9286</v>
      </c>
      <c r="BIJ1" t="s">
        <v>9286</v>
      </c>
      <c r="BIK1" t="s">
        <v>9286</v>
      </c>
      <c r="BIL1" t="s">
        <v>9286</v>
      </c>
      <c r="BIM1" t="s">
        <v>9286</v>
      </c>
      <c r="BIN1" t="s">
        <v>9286</v>
      </c>
      <c r="BIO1" t="s">
        <v>9286</v>
      </c>
      <c r="BIP1" t="s">
        <v>9286</v>
      </c>
      <c r="BIQ1" t="s">
        <v>9286</v>
      </c>
      <c r="BIR1" t="s">
        <v>9286</v>
      </c>
      <c r="BIS1" t="s">
        <v>9286</v>
      </c>
      <c r="BIT1" t="s">
        <v>9286</v>
      </c>
      <c r="BIU1" t="s">
        <v>9286</v>
      </c>
      <c r="BIV1" t="s">
        <v>9286</v>
      </c>
      <c r="BIW1" t="s">
        <v>9286</v>
      </c>
      <c r="BIX1" t="s">
        <v>9286</v>
      </c>
      <c r="BIY1" t="s">
        <v>9286</v>
      </c>
      <c r="BIZ1" t="s">
        <v>9286</v>
      </c>
      <c r="BJA1" t="s">
        <v>9286</v>
      </c>
      <c r="BJB1" t="s">
        <v>9286</v>
      </c>
      <c r="BJC1" t="s">
        <v>9286</v>
      </c>
      <c r="BJD1" t="s">
        <v>9286</v>
      </c>
      <c r="BJE1" t="s">
        <v>9286</v>
      </c>
      <c r="BJF1" t="s">
        <v>9286</v>
      </c>
      <c r="BJG1" t="s">
        <v>9286</v>
      </c>
      <c r="BJH1" t="s">
        <v>9286</v>
      </c>
      <c r="BJI1" t="s">
        <v>9286</v>
      </c>
      <c r="BJJ1" t="s">
        <v>9286</v>
      </c>
      <c r="BJK1" t="s">
        <v>9286</v>
      </c>
      <c r="BJL1" t="s">
        <v>9286</v>
      </c>
      <c r="BJM1" t="s">
        <v>9286</v>
      </c>
      <c r="BJN1" t="s">
        <v>9286</v>
      </c>
      <c r="BJO1" t="s">
        <v>9286</v>
      </c>
      <c r="BJP1" t="s">
        <v>9286</v>
      </c>
      <c r="BJQ1" t="s">
        <v>9286</v>
      </c>
      <c r="BJR1" t="s">
        <v>9286</v>
      </c>
      <c r="BJS1" t="s">
        <v>9286</v>
      </c>
      <c r="BJT1" t="s">
        <v>9286</v>
      </c>
      <c r="BJU1" t="s">
        <v>9286</v>
      </c>
      <c r="BJV1" t="s">
        <v>9286</v>
      </c>
      <c r="BJW1" t="s">
        <v>9286</v>
      </c>
      <c r="BJX1" t="s">
        <v>9286</v>
      </c>
      <c r="BJY1" t="s">
        <v>9286</v>
      </c>
      <c r="BJZ1" t="s">
        <v>9286</v>
      </c>
      <c r="BKA1" t="s">
        <v>9286</v>
      </c>
      <c r="BKB1" t="s">
        <v>9286</v>
      </c>
      <c r="BKC1" t="s">
        <v>9286</v>
      </c>
      <c r="BKD1" t="s">
        <v>9286</v>
      </c>
      <c r="BKE1" t="s">
        <v>9286</v>
      </c>
      <c r="BKF1" t="s">
        <v>9286</v>
      </c>
      <c r="BKG1" t="s">
        <v>9286</v>
      </c>
      <c r="BKH1" t="s">
        <v>9286</v>
      </c>
      <c r="BKI1" t="s">
        <v>9286</v>
      </c>
      <c r="BKJ1" t="s">
        <v>9286</v>
      </c>
      <c r="BKK1" t="s">
        <v>9286</v>
      </c>
      <c r="BKL1" t="s">
        <v>9286</v>
      </c>
      <c r="BKM1" t="s">
        <v>9286</v>
      </c>
      <c r="BKN1" t="s">
        <v>9286</v>
      </c>
      <c r="BKO1" t="s">
        <v>9286</v>
      </c>
      <c r="BKP1" t="s">
        <v>9286</v>
      </c>
      <c r="BKQ1" t="s">
        <v>9286</v>
      </c>
      <c r="BKR1" t="s">
        <v>9286</v>
      </c>
      <c r="BKS1" t="s">
        <v>9286</v>
      </c>
      <c r="BKT1" t="s">
        <v>9286</v>
      </c>
      <c r="BKU1" t="s">
        <v>9286</v>
      </c>
      <c r="BKV1" t="s">
        <v>9286</v>
      </c>
      <c r="BKW1" t="s">
        <v>9286</v>
      </c>
      <c r="BKX1" t="s">
        <v>9286</v>
      </c>
      <c r="BKY1" t="s">
        <v>9286</v>
      </c>
      <c r="BKZ1" t="s">
        <v>9286</v>
      </c>
      <c r="BLA1" t="s">
        <v>9286</v>
      </c>
      <c r="BLB1" t="s">
        <v>9286</v>
      </c>
      <c r="BLC1" t="s">
        <v>9286</v>
      </c>
      <c r="BLD1" t="s">
        <v>9286</v>
      </c>
      <c r="BLE1" t="s">
        <v>9286</v>
      </c>
      <c r="BLF1" t="s">
        <v>9286</v>
      </c>
      <c r="BLG1" t="s">
        <v>9286</v>
      </c>
      <c r="BLH1" t="s">
        <v>9286</v>
      </c>
      <c r="BLI1" t="s">
        <v>9286</v>
      </c>
      <c r="BLJ1" t="s">
        <v>9286</v>
      </c>
      <c r="BLK1" t="s">
        <v>9286</v>
      </c>
      <c r="BLL1" t="s">
        <v>9286</v>
      </c>
      <c r="BLM1" t="s">
        <v>9286</v>
      </c>
      <c r="BLN1" t="s">
        <v>9286</v>
      </c>
      <c r="BLO1" t="s">
        <v>9286</v>
      </c>
      <c r="BLP1" t="s">
        <v>9286</v>
      </c>
      <c r="BLQ1" t="s">
        <v>9286</v>
      </c>
      <c r="BLR1" t="s">
        <v>9286</v>
      </c>
      <c r="BLS1" t="s">
        <v>9286</v>
      </c>
      <c r="BLT1" t="s">
        <v>9286</v>
      </c>
      <c r="BLU1" t="s">
        <v>9286</v>
      </c>
      <c r="BLV1" t="s">
        <v>9286</v>
      </c>
      <c r="BLW1" t="s">
        <v>9286</v>
      </c>
      <c r="BLX1" t="s">
        <v>9286</v>
      </c>
      <c r="BLY1" t="s">
        <v>9286</v>
      </c>
      <c r="BLZ1" t="s">
        <v>9286</v>
      </c>
      <c r="BMA1" t="s">
        <v>9286</v>
      </c>
      <c r="BMB1" t="s">
        <v>9286</v>
      </c>
      <c r="BMC1" t="s">
        <v>9286</v>
      </c>
      <c r="BMD1" t="s">
        <v>9286</v>
      </c>
      <c r="BME1" t="s">
        <v>9286</v>
      </c>
      <c r="BMF1" t="s">
        <v>9286</v>
      </c>
      <c r="BMG1" t="s">
        <v>9286</v>
      </c>
      <c r="BMH1" t="s">
        <v>9286</v>
      </c>
      <c r="BMI1" t="s">
        <v>9286</v>
      </c>
      <c r="BMJ1" t="s">
        <v>9286</v>
      </c>
      <c r="BMK1" t="s">
        <v>9286</v>
      </c>
      <c r="BML1" t="s">
        <v>9286</v>
      </c>
      <c r="BMM1" t="s">
        <v>9286</v>
      </c>
      <c r="BMN1" t="s">
        <v>9286</v>
      </c>
      <c r="BMO1" t="s">
        <v>9286</v>
      </c>
      <c r="BMP1" t="s">
        <v>9286</v>
      </c>
      <c r="BMQ1" t="s">
        <v>9286</v>
      </c>
      <c r="BMR1" t="s">
        <v>9286</v>
      </c>
      <c r="BMS1" t="s">
        <v>9286</v>
      </c>
      <c r="BMT1" t="s">
        <v>9286</v>
      </c>
      <c r="BMU1" t="s">
        <v>9286</v>
      </c>
      <c r="BMV1" t="s">
        <v>9286</v>
      </c>
      <c r="BMW1" t="s">
        <v>9286</v>
      </c>
      <c r="BMX1" t="s">
        <v>9286</v>
      </c>
      <c r="BMY1" t="s">
        <v>9286</v>
      </c>
      <c r="BMZ1" t="s">
        <v>9286</v>
      </c>
      <c r="BNA1" t="s">
        <v>9286</v>
      </c>
      <c r="BNB1" t="s">
        <v>9286</v>
      </c>
      <c r="BNC1" t="s">
        <v>9286</v>
      </c>
      <c r="BND1" t="s">
        <v>9286</v>
      </c>
      <c r="BNE1" t="s">
        <v>9286</v>
      </c>
      <c r="BNF1" t="s">
        <v>9286</v>
      </c>
      <c r="BNG1" t="s">
        <v>9286</v>
      </c>
      <c r="BNH1" t="s">
        <v>9286</v>
      </c>
      <c r="BNI1" t="s">
        <v>9286</v>
      </c>
      <c r="BNJ1" t="s">
        <v>9286</v>
      </c>
      <c r="BNK1" t="s">
        <v>9286</v>
      </c>
      <c r="BNL1" t="s">
        <v>9286</v>
      </c>
      <c r="BNM1" t="s">
        <v>9286</v>
      </c>
      <c r="BNN1" t="s">
        <v>9286</v>
      </c>
      <c r="BNO1" t="s">
        <v>9286</v>
      </c>
      <c r="BNP1" t="s">
        <v>9286</v>
      </c>
      <c r="BNQ1" t="s">
        <v>9286</v>
      </c>
      <c r="BNR1" t="s">
        <v>9286</v>
      </c>
      <c r="BNS1" t="s">
        <v>9286</v>
      </c>
      <c r="BNT1" t="s">
        <v>9286</v>
      </c>
      <c r="BNU1" t="s">
        <v>9286</v>
      </c>
      <c r="BNV1" t="s">
        <v>9286</v>
      </c>
      <c r="BNW1" t="s">
        <v>9286</v>
      </c>
      <c r="BNX1" t="s">
        <v>9286</v>
      </c>
      <c r="BNY1" t="s">
        <v>9286</v>
      </c>
      <c r="BNZ1" t="s">
        <v>9286</v>
      </c>
      <c r="BOA1" t="s">
        <v>9286</v>
      </c>
      <c r="BOB1" t="s">
        <v>9286</v>
      </c>
      <c r="BOC1" t="s">
        <v>9286</v>
      </c>
      <c r="BOD1" t="s">
        <v>9286</v>
      </c>
      <c r="BOE1" t="s">
        <v>9286</v>
      </c>
      <c r="BOF1" t="s">
        <v>9286</v>
      </c>
      <c r="BOG1" t="s">
        <v>9286</v>
      </c>
      <c r="BOH1" t="s">
        <v>9286</v>
      </c>
      <c r="BOI1" t="s">
        <v>9286</v>
      </c>
      <c r="BOJ1" t="s">
        <v>9286</v>
      </c>
      <c r="BOK1" t="s">
        <v>9286</v>
      </c>
      <c r="BOL1" t="s">
        <v>9286</v>
      </c>
      <c r="BOM1" t="s">
        <v>9286</v>
      </c>
      <c r="BON1" t="s">
        <v>9286</v>
      </c>
      <c r="BOO1" t="s">
        <v>9286</v>
      </c>
      <c r="BOP1" t="s">
        <v>9286</v>
      </c>
      <c r="BOQ1" t="s">
        <v>9286</v>
      </c>
      <c r="BOR1" t="s">
        <v>9286</v>
      </c>
      <c r="BOS1" t="s">
        <v>9286</v>
      </c>
      <c r="BOT1" t="s">
        <v>9286</v>
      </c>
      <c r="BOU1" t="s">
        <v>9286</v>
      </c>
      <c r="BOV1" t="s">
        <v>9286</v>
      </c>
      <c r="BOW1" t="s">
        <v>9286</v>
      </c>
      <c r="BOX1" t="s">
        <v>9286</v>
      </c>
      <c r="BOY1" t="s">
        <v>9286</v>
      </c>
      <c r="BOZ1" t="s">
        <v>9286</v>
      </c>
      <c r="BPA1" t="s">
        <v>9286</v>
      </c>
      <c r="BPB1" t="s">
        <v>9286</v>
      </c>
      <c r="BPC1" t="s">
        <v>9286</v>
      </c>
      <c r="BPD1" t="s">
        <v>9286</v>
      </c>
      <c r="BPE1" t="s">
        <v>9286</v>
      </c>
      <c r="BPF1" t="s">
        <v>9286</v>
      </c>
      <c r="BPG1" t="s">
        <v>9286</v>
      </c>
      <c r="BPH1" t="s">
        <v>9286</v>
      </c>
      <c r="BPI1" t="s">
        <v>9286</v>
      </c>
      <c r="BPJ1" t="s">
        <v>9286</v>
      </c>
      <c r="BPK1" t="s">
        <v>9286</v>
      </c>
      <c r="BPL1" t="s">
        <v>9286</v>
      </c>
      <c r="BPM1" t="s">
        <v>9286</v>
      </c>
      <c r="BPN1" t="s">
        <v>9286</v>
      </c>
      <c r="BPO1" t="s">
        <v>9286</v>
      </c>
      <c r="BPP1" t="s">
        <v>9286</v>
      </c>
      <c r="BPQ1" t="s">
        <v>9286</v>
      </c>
      <c r="BPR1" t="s">
        <v>9286</v>
      </c>
      <c r="BPS1" t="s">
        <v>9286</v>
      </c>
      <c r="BPT1" t="s">
        <v>9286</v>
      </c>
      <c r="BPU1" t="s">
        <v>9286</v>
      </c>
      <c r="BPV1" t="s">
        <v>9286</v>
      </c>
      <c r="BPW1" t="s">
        <v>9286</v>
      </c>
      <c r="BPX1" t="s">
        <v>9286</v>
      </c>
      <c r="BPY1" t="s">
        <v>9286</v>
      </c>
      <c r="BPZ1" t="s">
        <v>9286</v>
      </c>
      <c r="BQA1" t="s">
        <v>9286</v>
      </c>
      <c r="BQB1" t="s">
        <v>9286</v>
      </c>
      <c r="BQC1" t="s">
        <v>9286</v>
      </c>
      <c r="BQD1" t="s">
        <v>9286</v>
      </c>
      <c r="BQE1" t="s">
        <v>9286</v>
      </c>
      <c r="BQF1" t="s">
        <v>9286</v>
      </c>
      <c r="BQG1" t="s">
        <v>9286</v>
      </c>
      <c r="BQH1" t="s">
        <v>9286</v>
      </c>
      <c r="BQI1" t="s">
        <v>9286</v>
      </c>
      <c r="BQJ1" t="s">
        <v>9286</v>
      </c>
      <c r="BQK1" t="s">
        <v>9286</v>
      </c>
      <c r="BQL1" t="s">
        <v>9286</v>
      </c>
      <c r="BQM1" t="s">
        <v>9286</v>
      </c>
      <c r="BQN1" t="s">
        <v>9286</v>
      </c>
      <c r="BQO1" t="s">
        <v>9286</v>
      </c>
      <c r="BQP1" t="s">
        <v>9286</v>
      </c>
      <c r="BQQ1" t="s">
        <v>9286</v>
      </c>
      <c r="BQR1" t="s">
        <v>9286</v>
      </c>
      <c r="BQS1" t="s">
        <v>9286</v>
      </c>
      <c r="BQT1" t="s">
        <v>9286</v>
      </c>
      <c r="BQU1" t="s">
        <v>9286</v>
      </c>
      <c r="BQV1" t="s">
        <v>9286</v>
      </c>
      <c r="BQW1" t="s">
        <v>9286</v>
      </c>
      <c r="BQX1" t="s">
        <v>9286</v>
      </c>
      <c r="BQY1" t="s">
        <v>9286</v>
      </c>
      <c r="BQZ1" t="s">
        <v>9286</v>
      </c>
      <c r="BRA1" t="s">
        <v>9286</v>
      </c>
      <c r="BRB1" t="s">
        <v>9286</v>
      </c>
      <c r="BRC1" t="s">
        <v>9286</v>
      </c>
      <c r="BRD1" t="s">
        <v>9286</v>
      </c>
      <c r="BRE1" t="s">
        <v>9286</v>
      </c>
      <c r="BRF1" t="s">
        <v>9286</v>
      </c>
      <c r="BRG1" t="s">
        <v>9286</v>
      </c>
      <c r="BRH1" t="s">
        <v>9286</v>
      </c>
      <c r="BRI1" t="s">
        <v>9286</v>
      </c>
      <c r="BRJ1" t="s">
        <v>9286</v>
      </c>
      <c r="BRK1" t="s">
        <v>9286</v>
      </c>
      <c r="BRL1" t="s">
        <v>9286</v>
      </c>
      <c r="BRM1" t="s">
        <v>9286</v>
      </c>
      <c r="BRN1" t="s">
        <v>9286</v>
      </c>
      <c r="BRO1" t="s">
        <v>9286</v>
      </c>
      <c r="BRP1" t="s">
        <v>9286</v>
      </c>
      <c r="BRQ1" t="s">
        <v>9286</v>
      </c>
      <c r="BRR1" t="s">
        <v>9286</v>
      </c>
      <c r="BRS1" t="s">
        <v>9286</v>
      </c>
      <c r="BRT1" t="s">
        <v>9286</v>
      </c>
      <c r="BRU1" t="s">
        <v>9286</v>
      </c>
      <c r="BRV1" t="s">
        <v>9286</v>
      </c>
      <c r="BRW1" t="s">
        <v>9286</v>
      </c>
      <c r="BRX1" t="s">
        <v>9286</v>
      </c>
      <c r="BRY1" t="s">
        <v>9286</v>
      </c>
      <c r="BRZ1" t="s">
        <v>9286</v>
      </c>
      <c r="BSA1" t="s">
        <v>9286</v>
      </c>
      <c r="BSB1" t="s">
        <v>9286</v>
      </c>
      <c r="BSC1" t="s">
        <v>9286</v>
      </c>
      <c r="BSD1" t="s">
        <v>9286</v>
      </c>
      <c r="BSE1" t="s">
        <v>9286</v>
      </c>
      <c r="BSF1" t="s">
        <v>9286</v>
      </c>
      <c r="BSG1" t="s">
        <v>9286</v>
      </c>
      <c r="BSH1" t="s">
        <v>9286</v>
      </c>
      <c r="BSI1" t="s">
        <v>9286</v>
      </c>
      <c r="BSJ1" t="s">
        <v>9286</v>
      </c>
      <c r="BSK1" t="s">
        <v>9286</v>
      </c>
      <c r="BSL1" t="s">
        <v>9286</v>
      </c>
      <c r="BSM1" t="s">
        <v>9286</v>
      </c>
      <c r="BSN1" t="s">
        <v>9286</v>
      </c>
      <c r="BSO1" t="s">
        <v>9286</v>
      </c>
      <c r="BSP1" t="s">
        <v>9286</v>
      </c>
      <c r="BSQ1" t="s">
        <v>9286</v>
      </c>
      <c r="BSR1" t="s">
        <v>9286</v>
      </c>
      <c r="BSS1" t="s">
        <v>9286</v>
      </c>
      <c r="BST1" t="s">
        <v>9286</v>
      </c>
      <c r="BSU1" t="s">
        <v>9286</v>
      </c>
      <c r="BSV1" t="s">
        <v>9286</v>
      </c>
      <c r="BSW1" t="s">
        <v>9286</v>
      </c>
      <c r="BSX1" t="s">
        <v>9286</v>
      </c>
      <c r="BSY1" t="s">
        <v>9286</v>
      </c>
      <c r="BSZ1" t="s">
        <v>9286</v>
      </c>
      <c r="BTA1" t="s">
        <v>9286</v>
      </c>
      <c r="BTB1" t="s">
        <v>9286</v>
      </c>
      <c r="BTC1" t="s">
        <v>9286</v>
      </c>
      <c r="BTD1" t="s">
        <v>9286</v>
      </c>
      <c r="BTE1" t="s">
        <v>9286</v>
      </c>
      <c r="BTF1" t="s">
        <v>9286</v>
      </c>
      <c r="BTG1" t="s">
        <v>9286</v>
      </c>
      <c r="BTH1" t="s">
        <v>9286</v>
      </c>
      <c r="BTI1" t="s">
        <v>9286</v>
      </c>
      <c r="BTJ1" t="s">
        <v>9286</v>
      </c>
      <c r="BTK1" t="s">
        <v>9286</v>
      </c>
      <c r="BTL1" t="s">
        <v>9286</v>
      </c>
      <c r="BTM1" t="s">
        <v>9286</v>
      </c>
      <c r="BTN1" t="s">
        <v>9286</v>
      </c>
      <c r="BTO1" t="s">
        <v>9286</v>
      </c>
      <c r="BTP1" t="s">
        <v>9286</v>
      </c>
      <c r="BTQ1" t="s">
        <v>9286</v>
      </c>
      <c r="BTR1" t="s">
        <v>9286</v>
      </c>
      <c r="BTS1" t="s">
        <v>9286</v>
      </c>
      <c r="BTT1" t="s">
        <v>9286</v>
      </c>
      <c r="BTU1" t="s">
        <v>9286</v>
      </c>
      <c r="BTV1" t="s">
        <v>9286</v>
      </c>
      <c r="BTW1" t="s">
        <v>9286</v>
      </c>
      <c r="BTX1" t="s">
        <v>9286</v>
      </c>
      <c r="BTY1" t="s">
        <v>9286</v>
      </c>
      <c r="BTZ1" t="s">
        <v>9286</v>
      </c>
      <c r="BUA1" t="s">
        <v>9286</v>
      </c>
      <c r="BUB1" t="s">
        <v>9286</v>
      </c>
      <c r="BUC1" t="s">
        <v>9286</v>
      </c>
      <c r="BUD1" t="s">
        <v>9286</v>
      </c>
      <c r="BUE1" t="s">
        <v>9286</v>
      </c>
      <c r="BUF1" t="s">
        <v>9286</v>
      </c>
      <c r="BUG1" t="s">
        <v>9286</v>
      </c>
      <c r="BUH1" t="s">
        <v>9286</v>
      </c>
      <c r="BUI1" t="s">
        <v>9286</v>
      </c>
      <c r="BUJ1" t="s">
        <v>9286</v>
      </c>
      <c r="BUK1" t="s">
        <v>9286</v>
      </c>
      <c r="BUL1" t="s">
        <v>9286</v>
      </c>
      <c r="BUM1" t="s">
        <v>9286</v>
      </c>
      <c r="BUN1" t="s">
        <v>9286</v>
      </c>
      <c r="BUO1" t="s">
        <v>9286</v>
      </c>
      <c r="BUP1" t="s">
        <v>9286</v>
      </c>
      <c r="BUQ1" t="s">
        <v>9286</v>
      </c>
      <c r="BUR1" t="s">
        <v>9286</v>
      </c>
      <c r="BUS1" t="s">
        <v>9286</v>
      </c>
      <c r="BUT1" t="s">
        <v>9286</v>
      </c>
      <c r="BUU1" t="s">
        <v>9286</v>
      </c>
      <c r="BUV1" t="s">
        <v>9286</v>
      </c>
      <c r="BUW1" t="s">
        <v>9286</v>
      </c>
      <c r="BUX1" t="s">
        <v>9286</v>
      </c>
      <c r="BUY1" t="s">
        <v>9286</v>
      </c>
      <c r="BUZ1" t="s">
        <v>9286</v>
      </c>
      <c r="BVA1" t="s">
        <v>9286</v>
      </c>
      <c r="BVB1" t="s">
        <v>9286</v>
      </c>
      <c r="BVC1" t="s">
        <v>9286</v>
      </c>
      <c r="BVD1" t="s">
        <v>9286</v>
      </c>
      <c r="BVE1" t="s">
        <v>9286</v>
      </c>
      <c r="BVF1" t="s">
        <v>9286</v>
      </c>
      <c r="BVG1" t="s">
        <v>9286</v>
      </c>
      <c r="BVH1" t="s">
        <v>9286</v>
      </c>
      <c r="BVI1" t="s">
        <v>9286</v>
      </c>
      <c r="BVJ1" t="s">
        <v>9286</v>
      </c>
      <c r="BVK1" t="s">
        <v>9286</v>
      </c>
      <c r="BVL1" t="s">
        <v>9286</v>
      </c>
      <c r="BVM1" t="s">
        <v>9286</v>
      </c>
      <c r="BVN1" t="s">
        <v>9286</v>
      </c>
      <c r="BVO1" t="s">
        <v>9286</v>
      </c>
      <c r="BVP1" t="s">
        <v>9286</v>
      </c>
      <c r="BVQ1" t="s">
        <v>9286</v>
      </c>
      <c r="BVR1" t="s">
        <v>9286</v>
      </c>
      <c r="BVS1" t="s">
        <v>9286</v>
      </c>
      <c r="BVT1" t="s">
        <v>9286</v>
      </c>
      <c r="BVU1" t="s">
        <v>9286</v>
      </c>
      <c r="BVV1" t="s">
        <v>9286</v>
      </c>
      <c r="BVW1" t="s">
        <v>9286</v>
      </c>
      <c r="BVX1" t="s">
        <v>9286</v>
      </c>
      <c r="BVY1" t="s">
        <v>9286</v>
      </c>
      <c r="BVZ1" t="s">
        <v>9286</v>
      </c>
      <c r="BWA1" t="s">
        <v>9286</v>
      </c>
      <c r="BWB1" t="s">
        <v>9286</v>
      </c>
      <c r="BWC1" t="s">
        <v>9286</v>
      </c>
      <c r="BWD1" t="s">
        <v>9286</v>
      </c>
      <c r="BWE1" t="s">
        <v>9286</v>
      </c>
      <c r="BWF1" t="s">
        <v>9286</v>
      </c>
      <c r="BWG1" t="s">
        <v>9286</v>
      </c>
      <c r="BWH1" t="s">
        <v>9286</v>
      </c>
      <c r="BWI1" t="s">
        <v>9286</v>
      </c>
      <c r="BWJ1" t="s">
        <v>9286</v>
      </c>
      <c r="BWK1" t="s">
        <v>9286</v>
      </c>
      <c r="BWL1" t="s">
        <v>9286</v>
      </c>
      <c r="BWM1" t="s">
        <v>9286</v>
      </c>
      <c r="BWN1" t="s">
        <v>9286</v>
      </c>
      <c r="BWO1" t="s">
        <v>9286</v>
      </c>
      <c r="BWP1" t="s">
        <v>9286</v>
      </c>
      <c r="BWQ1" t="s">
        <v>9286</v>
      </c>
      <c r="BWR1" t="s">
        <v>9286</v>
      </c>
      <c r="BWS1" t="s">
        <v>9286</v>
      </c>
      <c r="BWT1" t="s">
        <v>9286</v>
      </c>
      <c r="BWU1" t="s">
        <v>9286</v>
      </c>
      <c r="BWV1" t="s">
        <v>9286</v>
      </c>
      <c r="BWW1" t="s">
        <v>9286</v>
      </c>
      <c r="BWX1" t="s">
        <v>9286</v>
      </c>
      <c r="BWY1" t="s">
        <v>9286</v>
      </c>
      <c r="BWZ1" t="s">
        <v>9286</v>
      </c>
      <c r="BXA1" t="s">
        <v>9286</v>
      </c>
      <c r="BXB1" t="s">
        <v>9286</v>
      </c>
      <c r="BXC1" t="s">
        <v>9286</v>
      </c>
      <c r="BXD1" t="s">
        <v>9286</v>
      </c>
      <c r="BXE1" t="s">
        <v>9286</v>
      </c>
      <c r="BXF1" t="s">
        <v>9286</v>
      </c>
      <c r="BXG1" t="s">
        <v>9286</v>
      </c>
      <c r="BXH1" t="s">
        <v>9286</v>
      </c>
      <c r="BXI1" t="s">
        <v>9286</v>
      </c>
      <c r="BXJ1" t="s">
        <v>9286</v>
      </c>
      <c r="BXK1" t="s">
        <v>9286</v>
      </c>
      <c r="BXL1" t="s">
        <v>9286</v>
      </c>
      <c r="BXM1" t="s">
        <v>9286</v>
      </c>
      <c r="BXN1" t="s">
        <v>9286</v>
      </c>
      <c r="BXO1" t="s">
        <v>9286</v>
      </c>
      <c r="BXP1" t="s">
        <v>9286</v>
      </c>
      <c r="BXQ1" t="s">
        <v>9286</v>
      </c>
      <c r="BXR1" t="s">
        <v>9286</v>
      </c>
      <c r="BXS1" t="s">
        <v>9286</v>
      </c>
      <c r="BXT1" t="s">
        <v>9286</v>
      </c>
      <c r="BXU1" t="s">
        <v>9286</v>
      </c>
      <c r="BXV1" t="s">
        <v>9286</v>
      </c>
      <c r="BXW1" t="s">
        <v>9286</v>
      </c>
      <c r="BXX1" t="s">
        <v>9286</v>
      </c>
      <c r="BXY1" t="s">
        <v>9286</v>
      </c>
      <c r="BXZ1" t="s">
        <v>9286</v>
      </c>
      <c r="BYA1" t="s">
        <v>9286</v>
      </c>
      <c r="BYB1" t="s">
        <v>9286</v>
      </c>
      <c r="BYC1" t="s">
        <v>9286</v>
      </c>
      <c r="BYD1" t="s">
        <v>9286</v>
      </c>
      <c r="BYE1" t="s">
        <v>9286</v>
      </c>
      <c r="BYF1" t="s">
        <v>9286</v>
      </c>
      <c r="BYG1" t="s">
        <v>9286</v>
      </c>
      <c r="BYH1" t="s">
        <v>9286</v>
      </c>
      <c r="BYI1" t="s">
        <v>9286</v>
      </c>
      <c r="BYJ1" t="s">
        <v>9286</v>
      </c>
      <c r="BYK1" t="s">
        <v>9286</v>
      </c>
      <c r="BYL1" t="s">
        <v>9286</v>
      </c>
      <c r="BYM1" t="s">
        <v>9286</v>
      </c>
      <c r="BYN1" t="s">
        <v>9286</v>
      </c>
      <c r="BYO1" t="s">
        <v>9286</v>
      </c>
      <c r="BYP1" t="s">
        <v>9286</v>
      </c>
      <c r="BYQ1" t="s">
        <v>9286</v>
      </c>
      <c r="BYR1" t="s">
        <v>9286</v>
      </c>
      <c r="BYS1" t="s">
        <v>9286</v>
      </c>
      <c r="BYT1" t="s">
        <v>9286</v>
      </c>
      <c r="BYU1" t="s">
        <v>9286</v>
      </c>
      <c r="BYV1" t="s">
        <v>9286</v>
      </c>
      <c r="BYW1" t="s">
        <v>9286</v>
      </c>
      <c r="BYX1" t="s">
        <v>9286</v>
      </c>
      <c r="BYY1" t="s">
        <v>9286</v>
      </c>
      <c r="BYZ1" t="s">
        <v>9286</v>
      </c>
      <c r="BZA1" t="s">
        <v>9286</v>
      </c>
      <c r="BZB1" t="s">
        <v>9286</v>
      </c>
      <c r="BZC1" t="s">
        <v>9286</v>
      </c>
      <c r="BZD1" t="s">
        <v>9286</v>
      </c>
      <c r="BZE1" t="s">
        <v>9286</v>
      </c>
      <c r="BZF1" t="s">
        <v>9286</v>
      </c>
      <c r="BZG1" t="s">
        <v>9286</v>
      </c>
      <c r="BZH1" t="s">
        <v>9286</v>
      </c>
      <c r="BZI1" t="s">
        <v>9286</v>
      </c>
      <c r="BZJ1" t="s">
        <v>9286</v>
      </c>
      <c r="BZK1" t="s">
        <v>9286</v>
      </c>
      <c r="BZL1" t="s">
        <v>9286</v>
      </c>
      <c r="BZM1" t="s">
        <v>9286</v>
      </c>
      <c r="BZN1" t="s">
        <v>9286</v>
      </c>
      <c r="BZO1" t="s">
        <v>9286</v>
      </c>
      <c r="BZP1" t="s">
        <v>9286</v>
      </c>
      <c r="BZQ1" t="s">
        <v>9286</v>
      </c>
      <c r="BZR1" t="s">
        <v>9286</v>
      </c>
      <c r="BZS1" t="s">
        <v>9286</v>
      </c>
      <c r="BZT1" t="s">
        <v>9286</v>
      </c>
      <c r="BZU1" t="s">
        <v>9286</v>
      </c>
      <c r="BZV1" t="s">
        <v>9286</v>
      </c>
      <c r="BZW1" t="s">
        <v>9286</v>
      </c>
      <c r="BZX1" t="s">
        <v>9286</v>
      </c>
      <c r="BZY1" t="s">
        <v>9286</v>
      </c>
      <c r="BZZ1" t="s">
        <v>9286</v>
      </c>
      <c r="CAA1" t="s">
        <v>9286</v>
      </c>
      <c r="CAB1" t="s">
        <v>9286</v>
      </c>
      <c r="CAC1" t="s">
        <v>9286</v>
      </c>
      <c r="CAD1" t="s">
        <v>9286</v>
      </c>
      <c r="CAE1" t="s">
        <v>9286</v>
      </c>
      <c r="CAF1" t="s">
        <v>9286</v>
      </c>
      <c r="CAG1" t="s">
        <v>9286</v>
      </c>
      <c r="CAH1" t="s">
        <v>9286</v>
      </c>
      <c r="CAI1" t="s">
        <v>9286</v>
      </c>
      <c r="CAJ1" t="s">
        <v>9286</v>
      </c>
      <c r="CAK1" t="s">
        <v>9286</v>
      </c>
      <c r="CAL1" t="s">
        <v>9286</v>
      </c>
      <c r="CAM1" t="s">
        <v>9286</v>
      </c>
      <c r="CAN1" t="s">
        <v>9286</v>
      </c>
      <c r="CAO1" t="s">
        <v>9286</v>
      </c>
      <c r="CAP1" t="s">
        <v>9286</v>
      </c>
      <c r="CAQ1" t="s">
        <v>9286</v>
      </c>
      <c r="CAR1" t="s">
        <v>9286</v>
      </c>
      <c r="CAS1" t="s">
        <v>9286</v>
      </c>
      <c r="CAT1" t="s">
        <v>9286</v>
      </c>
      <c r="CAU1" t="s">
        <v>9286</v>
      </c>
      <c r="CAV1" t="s">
        <v>9286</v>
      </c>
      <c r="CAW1" t="s">
        <v>9286</v>
      </c>
      <c r="CAX1" t="s">
        <v>9286</v>
      </c>
      <c r="CAY1" t="s">
        <v>9286</v>
      </c>
      <c r="CAZ1" t="s">
        <v>9286</v>
      </c>
      <c r="CBA1" t="s">
        <v>9286</v>
      </c>
      <c r="CBB1" t="s">
        <v>9286</v>
      </c>
      <c r="CBC1" t="s">
        <v>9286</v>
      </c>
      <c r="CBD1" t="s">
        <v>9286</v>
      </c>
      <c r="CBE1" t="s">
        <v>9286</v>
      </c>
      <c r="CBF1" t="s">
        <v>9286</v>
      </c>
      <c r="CBG1" t="s">
        <v>9286</v>
      </c>
      <c r="CBH1" t="s">
        <v>9286</v>
      </c>
      <c r="CBI1" t="s">
        <v>9286</v>
      </c>
      <c r="CBJ1" t="s">
        <v>9286</v>
      </c>
      <c r="CBK1" t="s">
        <v>9286</v>
      </c>
      <c r="CBL1" t="s">
        <v>9286</v>
      </c>
      <c r="CBM1" t="s">
        <v>9286</v>
      </c>
      <c r="CBN1" t="s">
        <v>9286</v>
      </c>
      <c r="CBO1" t="s">
        <v>9286</v>
      </c>
      <c r="CBP1" t="s">
        <v>9286</v>
      </c>
      <c r="CBQ1" t="s">
        <v>9286</v>
      </c>
      <c r="CBR1" t="s">
        <v>9286</v>
      </c>
      <c r="CBS1" t="s">
        <v>9286</v>
      </c>
      <c r="CBT1" t="s">
        <v>9286</v>
      </c>
      <c r="CBU1" t="s">
        <v>9286</v>
      </c>
      <c r="CBV1" t="s">
        <v>9286</v>
      </c>
      <c r="CBW1" t="s">
        <v>9286</v>
      </c>
      <c r="CBX1" t="s">
        <v>9286</v>
      </c>
      <c r="CBY1" t="s">
        <v>9286</v>
      </c>
      <c r="CBZ1" t="s">
        <v>9286</v>
      </c>
      <c r="CCA1" t="s">
        <v>9286</v>
      </c>
      <c r="CCB1" t="s">
        <v>9286</v>
      </c>
      <c r="CCC1" t="s">
        <v>9286</v>
      </c>
      <c r="CCD1" t="s">
        <v>9286</v>
      </c>
      <c r="CCE1" t="s">
        <v>9286</v>
      </c>
      <c r="CCF1" t="s">
        <v>9286</v>
      </c>
      <c r="CCG1" t="s">
        <v>9286</v>
      </c>
      <c r="CCH1" t="s">
        <v>9286</v>
      </c>
      <c r="CCI1" t="s">
        <v>9286</v>
      </c>
      <c r="CCJ1" t="s">
        <v>9286</v>
      </c>
      <c r="CCK1" t="s">
        <v>9286</v>
      </c>
      <c r="CCL1" t="s">
        <v>9286</v>
      </c>
      <c r="CCM1" t="s">
        <v>9286</v>
      </c>
      <c r="CCN1" t="s">
        <v>9286</v>
      </c>
      <c r="CCO1" t="s">
        <v>9286</v>
      </c>
      <c r="CCP1" t="s">
        <v>9286</v>
      </c>
      <c r="CCQ1" t="s">
        <v>9286</v>
      </c>
      <c r="CCR1" t="s">
        <v>9286</v>
      </c>
      <c r="CCS1" t="s">
        <v>9286</v>
      </c>
      <c r="CCT1" t="s">
        <v>9286</v>
      </c>
      <c r="CCU1" t="s">
        <v>9286</v>
      </c>
      <c r="CCV1" t="s">
        <v>9286</v>
      </c>
      <c r="CCW1" t="s">
        <v>9286</v>
      </c>
      <c r="CCX1" t="s">
        <v>9286</v>
      </c>
      <c r="CCY1" t="s">
        <v>9286</v>
      </c>
      <c r="CCZ1" t="s">
        <v>9286</v>
      </c>
      <c r="CDA1" t="s">
        <v>9286</v>
      </c>
      <c r="CDB1" t="s">
        <v>9286</v>
      </c>
      <c r="CDC1" t="s">
        <v>9286</v>
      </c>
      <c r="CDD1" t="s">
        <v>9286</v>
      </c>
      <c r="CDE1" t="s">
        <v>9286</v>
      </c>
      <c r="CDF1" t="s">
        <v>9286</v>
      </c>
      <c r="CDG1" t="s">
        <v>9286</v>
      </c>
      <c r="CDH1" t="s">
        <v>9286</v>
      </c>
      <c r="CDI1" t="s">
        <v>9286</v>
      </c>
      <c r="CDJ1" t="s">
        <v>9286</v>
      </c>
      <c r="CDK1" t="s">
        <v>9286</v>
      </c>
      <c r="CDL1" t="s">
        <v>9286</v>
      </c>
      <c r="CDM1" t="s">
        <v>9286</v>
      </c>
      <c r="CDN1" t="s">
        <v>9286</v>
      </c>
      <c r="CDO1" t="s">
        <v>9286</v>
      </c>
      <c r="CDP1" t="s">
        <v>9286</v>
      </c>
      <c r="CDQ1" t="s">
        <v>9286</v>
      </c>
      <c r="CDR1" t="s">
        <v>9286</v>
      </c>
      <c r="CDS1" t="s">
        <v>9286</v>
      </c>
      <c r="CDT1" t="s">
        <v>9286</v>
      </c>
      <c r="CDU1" t="s">
        <v>9286</v>
      </c>
      <c r="CDV1" t="s">
        <v>9286</v>
      </c>
      <c r="CDW1" t="s">
        <v>9286</v>
      </c>
      <c r="CDX1" t="s">
        <v>9286</v>
      </c>
      <c r="CDY1" t="s">
        <v>9286</v>
      </c>
      <c r="CDZ1" t="s">
        <v>9286</v>
      </c>
      <c r="CEA1" t="s">
        <v>9286</v>
      </c>
      <c r="CEB1" t="s">
        <v>9286</v>
      </c>
      <c r="CEC1" t="s">
        <v>9286</v>
      </c>
      <c r="CED1" t="s">
        <v>9286</v>
      </c>
      <c r="CEE1" t="s">
        <v>9286</v>
      </c>
      <c r="CEF1" t="s">
        <v>9286</v>
      </c>
      <c r="CEG1" t="s">
        <v>9286</v>
      </c>
      <c r="CEH1" t="s">
        <v>9286</v>
      </c>
      <c r="CEI1" t="s">
        <v>9286</v>
      </c>
      <c r="CEJ1" t="s">
        <v>9286</v>
      </c>
      <c r="CEK1" t="s">
        <v>9286</v>
      </c>
      <c r="CEL1" t="s">
        <v>9286</v>
      </c>
      <c r="CEM1" t="s">
        <v>9286</v>
      </c>
      <c r="CEN1" t="s">
        <v>9286</v>
      </c>
      <c r="CEO1" t="s">
        <v>9286</v>
      </c>
      <c r="CEP1" t="s">
        <v>9286</v>
      </c>
      <c r="CEQ1" t="s">
        <v>9286</v>
      </c>
      <c r="CER1" t="s">
        <v>9286</v>
      </c>
      <c r="CES1" t="s">
        <v>9286</v>
      </c>
      <c r="CET1" t="s">
        <v>9286</v>
      </c>
      <c r="CEU1" t="s">
        <v>9286</v>
      </c>
      <c r="CEV1" t="s">
        <v>9286</v>
      </c>
      <c r="CEW1" t="s">
        <v>9286</v>
      </c>
      <c r="CEX1" t="s">
        <v>9286</v>
      </c>
      <c r="CEY1" t="s">
        <v>9286</v>
      </c>
      <c r="CEZ1" t="s">
        <v>9286</v>
      </c>
      <c r="CFA1" t="s">
        <v>9286</v>
      </c>
      <c r="CFB1" t="s">
        <v>9286</v>
      </c>
      <c r="CFC1" t="s">
        <v>9286</v>
      </c>
      <c r="CFD1" t="s">
        <v>9286</v>
      </c>
      <c r="CFE1" t="s">
        <v>9286</v>
      </c>
      <c r="CFF1" t="s">
        <v>9286</v>
      </c>
      <c r="CFG1" t="s">
        <v>9286</v>
      </c>
      <c r="CFH1" t="s">
        <v>9286</v>
      </c>
      <c r="CFI1" t="s">
        <v>9286</v>
      </c>
      <c r="CFJ1" t="s">
        <v>9286</v>
      </c>
      <c r="CFK1" t="s">
        <v>9286</v>
      </c>
      <c r="CFL1" t="s">
        <v>9286</v>
      </c>
      <c r="CFM1" t="s">
        <v>9286</v>
      </c>
      <c r="CFN1" t="s">
        <v>9286</v>
      </c>
      <c r="CFO1" t="s">
        <v>9286</v>
      </c>
      <c r="CFP1" t="s">
        <v>9286</v>
      </c>
      <c r="CFQ1" t="s">
        <v>9286</v>
      </c>
      <c r="CFR1" t="s">
        <v>9286</v>
      </c>
      <c r="CFS1" t="s">
        <v>9286</v>
      </c>
      <c r="CFT1" t="s">
        <v>9286</v>
      </c>
      <c r="CFU1" t="s">
        <v>9286</v>
      </c>
      <c r="CFV1" t="s">
        <v>9286</v>
      </c>
      <c r="CFW1" t="s">
        <v>9286</v>
      </c>
      <c r="CFX1" t="s">
        <v>9286</v>
      </c>
      <c r="CFY1" t="s">
        <v>9286</v>
      </c>
      <c r="CFZ1" t="s">
        <v>9286</v>
      </c>
      <c r="CGA1" t="s">
        <v>9286</v>
      </c>
      <c r="CGB1" t="s">
        <v>9286</v>
      </c>
      <c r="CGC1" t="s">
        <v>9286</v>
      </c>
      <c r="CGD1" t="s">
        <v>9286</v>
      </c>
      <c r="CGE1" t="s">
        <v>9286</v>
      </c>
      <c r="CGF1" t="s">
        <v>9286</v>
      </c>
      <c r="CGG1" t="s">
        <v>9286</v>
      </c>
      <c r="CGH1" t="s">
        <v>9286</v>
      </c>
      <c r="CGI1" t="s">
        <v>9286</v>
      </c>
      <c r="CGJ1" t="s">
        <v>9286</v>
      </c>
      <c r="CGK1" t="s">
        <v>9286</v>
      </c>
      <c r="CGL1" t="s">
        <v>9286</v>
      </c>
      <c r="CGM1" t="s">
        <v>9286</v>
      </c>
      <c r="CGN1" t="s">
        <v>9286</v>
      </c>
      <c r="CGO1" t="s">
        <v>9286</v>
      </c>
      <c r="CGP1" t="s">
        <v>9286</v>
      </c>
      <c r="CGQ1" t="s">
        <v>9286</v>
      </c>
      <c r="CGR1" t="s">
        <v>9286</v>
      </c>
      <c r="CGS1" t="s">
        <v>9286</v>
      </c>
      <c r="CGT1" t="s">
        <v>9286</v>
      </c>
      <c r="CGU1" t="s">
        <v>9286</v>
      </c>
      <c r="CGV1" t="s">
        <v>9286</v>
      </c>
      <c r="CGW1" t="s">
        <v>9286</v>
      </c>
      <c r="CGX1" t="s">
        <v>9286</v>
      </c>
      <c r="CGY1" t="s">
        <v>9286</v>
      </c>
      <c r="CGZ1" t="s">
        <v>9286</v>
      </c>
      <c r="CHA1" t="s">
        <v>9286</v>
      </c>
      <c r="CHB1" t="s">
        <v>9286</v>
      </c>
      <c r="CHC1" t="s">
        <v>9286</v>
      </c>
      <c r="CHD1" t="s">
        <v>9286</v>
      </c>
      <c r="CHE1" t="s">
        <v>9286</v>
      </c>
      <c r="CHF1" t="s">
        <v>9286</v>
      </c>
      <c r="CHG1" t="s">
        <v>9286</v>
      </c>
      <c r="CHH1" t="s">
        <v>9286</v>
      </c>
      <c r="CHI1" t="s">
        <v>9286</v>
      </c>
      <c r="CHJ1" t="s">
        <v>9286</v>
      </c>
      <c r="CHK1" t="s">
        <v>9286</v>
      </c>
      <c r="CHL1" t="s">
        <v>9286</v>
      </c>
      <c r="CHM1" t="s">
        <v>9286</v>
      </c>
      <c r="CHN1" t="s">
        <v>9286</v>
      </c>
      <c r="CHO1" t="s">
        <v>9286</v>
      </c>
      <c r="CHP1" t="s">
        <v>9286</v>
      </c>
      <c r="CHQ1" t="s">
        <v>9286</v>
      </c>
      <c r="CHR1" t="s">
        <v>9286</v>
      </c>
      <c r="CHS1" t="s">
        <v>9286</v>
      </c>
      <c r="CHT1" t="s">
        <v>9286</v>
      </c>
      <c r="CHU1" t="s">
        <v>9286</v>
      </c>
      <c r="CHV1" t="s">
        <v>9286</v>
      </c>
      <c r="CHW1" t="s">
        <v>9286</v>
      </c>
      <c r="CHX1" t="s">
        <v>9286</v>
      </c>
      <c r="CHY1" t="s">
        <v>9286</v>
      </c>
      <c r="CHZ1" t="s">
        <v>9286</v>
      </c>
      <c r="CIA1" t="s">
        <v>9286</v>
      </c>
      <c r="CIB1" t="s">
        <v>9286</v>
      </c>
      <c r="CIC1" t="s">
        <v>9286</v>
      </c>
      <c r="CID1" t="s">
        <v>9286</v>
      </c>
      <c r="CIE1" t="s">
        <v>9286</v>
      </c>
      <c r="CIF1" t="s">
        <v>9286</v>
      </c>
      <c r="CIG1" t="s">
        <v>9286</v>
      </c>
      <c r="CIH1" t="s">
        <v>9286</v>
      </c>
      <c r="CII1" t="s">
        <v>9286</v>
      </c>
      <c r="CIJ1" t="s">
        <v>9286</v>
      </c>
      <c r="CIK1" t="s">
        <v>9286</v>
      </c>
      <c r="CIL1" t="s">
        <v>9286</v>
      </c>
      <c r="CIM1" t="s">
        <v>9286</v>
      </c>
      <c r="CIN1" t="s">
        <v>9286</v>
      </c>
      <c r="CIO1" t="s">
        <v>9286</v>
      </c>
      <c r="CIP1" t="s">
        <v>9286</v>
      </c>
      <c r="CIQ1" t="s">
        <v>9286</v>
      </c>
      <c r="CIR1" t="s">
        <v>9286</v>
      </c>
      <c r="CIS1" t="s">
        <v>9286</v>
      </c>
      <c r="CIT1" t="s">
        <v>9286</v>
      </c>
      <c r="CIU1" t="s">
        <v>9286</v>
      </c>
      <c r="CIV1" t="s">
        <v>9286</v>
      </c>
      <c r="CIW1" t="s">
        <v>9286</v>
      </c>
      <c r="CIX1" t="s">
        <v>9286</v>
      </c>
      <c r="CIY1" t="s">
        <v>9286</v>
      </c>
      <c r="CIZ1" t="s">
        <v>9286</v>
      </c>
      <c r="CJA1" t="s">
        <v>9286</v>
      </c>
      <c r="CJB1" t="s">
        <v>9286</v>
      </c>
      <c r="CJC1" t="s">
        <v>9286</v>
      </c>
      <c r="CJD1" t="s">
        <v>9286</v>
      </c>
      <c r="CJE1" t="s">
        <v>9286</v>
      </c>
      <c r="CJF1" t="s">
        <v>9286</v>
      </c>
      <c r="CJG1" t="s">
        <v>9286</v>
      </c>
      <c r="CJH1" t="s">
        <v>9286</v>
      </c>
      <c r="CJI1" t="s">
        <v>9286</v>
      </c>
      <c r="CJJ1" t="s">
        <v>9286</v>
      </c>
      <c r="CJK1" t="s">
        <v>9286</v>
      </c>
      <c r="CJL1" t="s">
        <v>9286</v>
      </c>
      <c r="CJM1" t="s">
        <v>9286</v>
      </c>
      <c r="CJN1" t="s">
        <v>9286</v>
      </c>
      <c r="CJO1" t="s">
        <v>9286</v>
      </c>
      <c r="CJP1" t="s">
        <v>9286</v>
      </c>
      <c r="CJQ1" t="s">
        <v>9286</v>
      </c>
      <c r="CJR1" t="s">
        <v>9286</v>
      </c>
      <c r="CJS1" t="s">
        <v>9286</v>
      </c>
      <c r="CJT1" t="s">
        <v>9286</v>
      </c>
      <c r="CJU1" t="s">
        <v>9286</v>
      </c>
      <c r="CJV1" t="s">
        <v>9286</v>
      </c>
      <c r="CJW1" t="s">
        <v>9286</v>
      </c>
      <c r="CJX1" t="s">
        <v>9286</v>
      </c>
      <c r="CJY1" t="s">
        <v>9286</v>
      </c>
      <c r="CJZ1" t="s">
        <v>9286</v>
      </c>
      <c r="CKA1" t="s">
        <v>9286</v>
      </c>
      <c r="CKB1" t="s">
        <v>9286</v>
      </c>
      <c r="CKC1" t="s">
        <v>9286</v>
      </c>
      <c r="CKD1" t="s">
        <v>9286</v>
      </c>
      <c r="CKE1" t="s">
        <v>9286</v>
      </c>
      <c r="CKF1" t="s">
        <v>9286</v>
      </c>
      <c r="CKG1" t="s">
        <v>9286</v>
      </c>
      <c r="CKH1" t="s">
        <v>9286</v>
      </c>
      <c r="CKI1" t="s">
        <v>9286</v>
      </c>
      <c r="CKJ1" t="s">
        <v>9286</v>
      </c>
      <c r="CKK1" t="s">
        <v>9286</v>
      </c>
      <c r="CKL1" t="s">
        <v>9286</v>
      </c>
      <c r="CKM1" t="s">
        <v>9286</v>
      </c>
      <c r="CKN1" t="s">
        <v>9286</v>
      </c>
      <c r="CKO1" t="s">
        <v>9286</v>
      </c>
      <c r="CKP1" t="s">
        <v>9286</v>
      </c>
      <c r="CKQ1" t="s">
        <v>9286</v>
      </c>
      <c r="CKR1" t="s">
        <v>9286</v>
      </c>
      <c r="CKS1" t="s">
        <v>9286</v>
      </c>
      <c r="CKT1" t="s">
        <v>9286</v>
      </c>
      <c r="CKU1" t="s">
        <v>9286</v>
      </c>
      <c r="CKV1" t="s">
        <v>9286</v>
      </c>
      <c r="CKW1" t="s">
        <v>9286</v>
      </c>
      <c r="CKX1" t="s">
        <v>9286</v>
      </c>
      <c r="CKY1" t="s">
        <v>9286</v>
      </c>
      <c r="CKZ1" t="s">
        <v>9286</v>
      </c>
      <c r="CLA1" t="s">
        <v>9286</v>
      </c>
      <c r="CLB1" t="s">
        <v>9286</v>
      </c>
      <c r="CLC1" t="s">
        <v>9286</v>
      </c>
      <c r="CLD1" t="s">
        <v>9286</v>
      </c>
      <c r="CLE1" t="s">
        <v>9286</v>
      </c>
      <c r="CLF1" t="s">
        <v>9286</v>
      </c>
      <c r="CLG1" t="s">
        <v>9286</v>
      </c>
      <c r="CLH1" t="s">
        <v>9286</v>
      </c>
      <c r="CLI1" t="s">
        <v>9286</v>
      </c>
      <c r="CLJ1" t="s">
        <v>9286</v>
      </c>
      <c r="CLK1" t="s">
        <v>9286</v>
      </c>
      <c r="CLL1" t="s">
        <v>9286</v>
      </c>
      <c r="CLM1" t="s">
        <v>9286</v>
      </c>
      <c r="CLN1" t="s">
        <v>9286</v>
      </c>
      <c r="CLO1" t="s">
        <v>9286</v>
      </c>
      <c r="CLP1" t="s">
        <v>9286</v>
      </c>
      <c r="CLQ1" t="s">
        <v>9286</v>
      </c>
      <c r="CLR1" t="s">
        <v>9286</v>
      </c>
      <c r="CLS1" t="s">
        <v>9286</v>
      </c>
      <c r="CLT1" t="s">
        <v>9286</v>
      </c>
      <c r="CLU1" t="s">
        <v>9286</v>
      </c>
      <c r="CLV1" t="s">
        <v>9286</v>
      </c>
      <c r="CLW1" t="s">
        <v>9286</v>
      </c>
      <c r="CLX1" t="s">
        <v>9286</v>
      </c>
      <c r="CLY1" t="s">
        <v>9286</v>
      </c>
      <c r="CLZ1" t="s">
        <v>9286</v>
      </c>
      <c r="CMA1" t="s">
        <v>9286</v>
      </c>
      <c r="CMB1" t="s">
        <v>9286</v>
      </c>
      <c r="CMC1" t="s">
        <v>9286</v>
      </c>
      <c r="CMD1" t="s">
        <v>9286</v>
      </c>
      <c r="CME1" t="s">
        <v>9286</v>
      </c>
      <c r="CMF1" t="s">
        <v>9286</v>
      </c>
      <c r="CMG1" t="s">
        <v>9286</v>
      </c>
      <c r="CMH1" t="s">
        <v>9286</v>
      </c>
      <c r="CMI1" t="s">
        <v>9286</v>
      </c>
      <c r="CMJ1" t="s">
        <v>9286</v>
      </c>
      <c r="CMK1" t="s">
        <v>9286</v>
      </c>
      <c r="CML1" t="s">
        <v>9286</v>
      </c>
      <c r="CMM1" t="s">
        <v>9286</v>
      </c>
      <c r="CMN1" t="s">
        <v>9286</v>
      </c>
      <c r="CMO1" t="s">
        <v>9286</v>
      </c>
      <c r="CMP1" t="s">
        <v>9286</v>
      </c>
      <c r="CMQ1" t="s">
        <v>9286</v>
      </c>
      <c r="CMR1" t="s">
        <v>9286</v>
      </c>
      <c r="CMS1" t="s">
        <v>9286</v>
      </c>
      <c r="CMT1" t="s">
        <v>9286</v>
      </c>
      <c r="CMU1" t="s">
        <v>9286</v>
      </c>
      <c r="CMV1" t="s">
        <v>9286</v>
      </c>
      <c r="CMW1" t="s">
        <v>9286</v>
      </c>
      <c r="CMX1" t="s">
        <v>9286</v>
      </c>
      <c r="CMY1" t="s">
        <v>9286</v>
      </c>
      <c r="CMZ1" t="s">
        <v>9286</v>
      </c>
      <c r="CNA1" t="s">
        <v>9286</v>
      </c>
      <c r="CNB1" t="s">
        <v>9286</v>
      </c>
      <c r="CNC1" t="s">
        <v>9286</v>
      </c>
      <c r="CND1" t="s">
        <v>9286</v>
      </c>
      <c r="CNE1" t="s">
        <v>9286</v>
      </c>
      <c r="CNF1" t="s">
        <v>9286</v>
      </c>
      <c r="CNG1" t="s">
        <v>9286</v>
      </c>
      <c r="CNH1" t="s">
        <v>9286</v>
      </c>
      <c r="CNI1" t="s">
        <v>9286</v>
      </c>
      <c r="CNJ1" t="s">
        <v>9286</v>
      </c>
      <c r="CNK1" t="s">
        <v>9286</v>
      </c>
      <c r="CNL1" t="s">
        <v>9286</v>
      </c>
      <c r="CNM1" t="s">
        <v>9286</v>
      </c>
      <c r="CNN1" t="s">
        <v>9286</v>
      </c>
      <c r="CNO1" t="s">
        <v>9286</v>
      </c>
      <c r="CNP1" t="s">
        <v>9286</v>
      </c>
      <c r="CNQ1" t="s">
        <v>9286</v>
      </c>
      <c r="CNR1" t="s">
        <v>9286</v>
      </c>
      <c r="CNS1" t="s">
        <v>9286</v>
      </c>
      <c r="CNT1" t="s">
        <v>9286</v>
      </c>
      <c r="CNU1" t="s">
        <v>9286</v>
      </c>
      <c r="CNV1" t="s">
        <v>9286</v>
      </c>
      <c r="CNW1" t="s">
        <v>9286</v>
      </c>
      <c r="CNX1" t="s">
        <v>9286</v>
      </c>
      <c r="CNY1" t="s">
        <v>9286</v>
      </c>
      <c r="CNZ1" t="s">
        <v>9286</v>
      </c>
      <c r="COA1" t="s">
        <v>9286</v>
      </c>
      <c r="COB1" t="s">
        <v>9286</v>
      </c>
      <c r="COC1" t="s">
        <v>9286</v>
      </c>
      <c r="COD1" t="s">
        <v>9286</v>
      </c>
      <c r="COE1" t="s">
        <v>9286</v>
      </c>
      <c r="COF1" t="s">
        <v>9286</v>
      </c>
      <c r="COG1" t="s">
        <v>9286</v>
      </c>
      <c r="COH1" t="s">
        <v>9286</v>
      </c>
      <c r="COI1" t="s">
        <v>9286</v>
      </c>
      <c r="COJ1" t="s">
        <v>9286</v>
      </c>
      <c r="COK1" t="s">
        <v>9286</v>
      </c>
      <c r="COL1" t="s">
        <v>9286</v>
      </c>
      <c r="COM1" t="s">
        <v>9286</v>
      </c>
      <c r="CON1" t="s">
        <v>9286</v>
      </c>
      <c r="COO1" t="s">
        <v>9286</v>
      </c>
      <c r="COP1" t="s">
        <v>9286</v>
      </c>
      <c r="COQ1" t="s">
        <v>9286</v>
      </c>
      <c r="COR1" t="s">
        <v>9286</v>
      </c>
      <c r="COS1" t="s">
        <v>9286</v>
      </c>
      <c r="COT1" t="s">
        <v>9286</v>
      </c>
      <c r="COU1" t="s">
        <v>9286</v>
      </c>
      <c r="COV1" t="s">
        <v>9286</v>
      </c>
      <c r="COW1" t="s">
        <v>9286</v>
      </c>
      <c r="COX1" t="s">
        <v>9286</v>
      </c>
      <c r="COY1" t="s">
        <v>9286</v>
      </c>
      <c r="COZ1" t="s">
        <v>9286</v>
      </c>
      <c r="CPA1" t="s">
        <v>9286</v>
      </c>
      <c r="CPB1" t="s">
        <v>9286</v>
      </c>
      <c r="CPC1" t="s">
        <v>9286</v>
      </c>
      <c r="CPD1" t="s">
        <v>9286</v>
      </c>
      <c r="CPE1" t="s">
        <v>9286</v>
      </c>
      <c r="CPF1" t="s">
        <v>9286</v>
      </c>
      <c r="CPG1" t="s">
        <v>9286</v>
      </c>
      <c r="CPH1" t="s">
        <v>9286</v>
      </c>
      <c r="CPI1" t="s">
        <v>9286</v>
      </c>
      <c r="CPJ1" t="s">
        <v>9286</v>
      </c>
      <c r="CPK1" t="s">
        <v>9286</v>
      </c>
      <c r="CPL1" t="s">
        <v>9286</v>
      </c>
      <c r="CPM1" t="s">
        <v>9286</v>
      </c>
      <c r="CPN1" t="s">
        <v>9286</v>
      </c>
      <c r="CPO1" t="s">
        <v>9286</v>
      </c>
      <c r="CPP1" t="s">
        <v>9286</v>
      </c>
      <c r="CPQ1" t="s">
        <v>9286</v>
      </c>
      <c r="CPR1" t="s">
        <v>9286</v>
      </c>
      <c r="CPS1" t="s">
        <v>9286</v>
      </c>
      <c r="CPT1" t="s">
        <v>9286</v>
      </c>
      <c r="CPU1" t="s">
        <v>9286</v>
      </c>
      <c r="CPV1" t="s">
        <v>9286</v>
      </c>
      <c r="CPW1" t="s">
        <v>9286</v>
      </c>
      <c r="CPX1" t="s">
        <v>9286</v>
      </c>
      <c r="CPY1" t="s">
        <v>9286</v>
      </c>
      <c r="CPZ1" t="s">
        <v>9286</v>
      </c>
      <c r="CQA1" t="s">
        <v>9286</v>
      </c>
      <c r="CQB1" t="s">
        <v>9286</v>
      </c>
      <c r="CQC1" t="s">
        <v>9286</v>
      </c>
      <c r="CQD1" t="s">
        <v>9286</v>
      </c>
      <c r="CQE1" t="s">
        <v>9286</v>
      </c>
      <c r="CQF1" t="s">
        <v>9286</v>
      </c>
      <c r="CQG1" t="s">
        <v>9286</v>
      </c>
      <c r="CQH1" t="s">
        <v>9286</v>
      </c>
      <c r="CQI1" t="s">
        <v>9286</v>
      </c>
      <c r="CQJ1" t="s">
        <v>9286</v>
      </c>
      <c r="CQK1" t="s">
        <v>9286</v>
      </c>
      <c r="CQL1" t="s">
        <v>9286</v>
      </c>
      <c r="CQM1" t="s">
        <v>9286</v>
      </c>
      <c r="CQN1" t="s">
        <v>9286</v>
      </c>
      <c r="CQO1" t="s">
        <v>9286</v>
      </c>
      <c r="CQP1" t="s">
        <v>9286</v>
      </c>
      <c r="CQQ1" t="s">
        <v>9286</v>
      </c>
      <c r="CQR1" t="s">
        <v>9286</v>
      </c>
      <c r="CQS1" t="s">
        <v>9286</v>
      </c>
      <c r="CQT1" t="s">
        <v>9286</v>
      </c>
      <c r="CQU1" t="s">
        <v>9286</v>
      </c>
      <c r="CQV1" t="s">
        <v>9286</v>
      </c>
      <c r="CQW1" t="s">
        <v>9286</v>
      </c>
      <c r="CQX1" t="s">
        <v>9286</v>
      </c>
      <c r="CQY1" t="s">
        <v>9286</v>
      </c>
      <c r="CQZ1" t="s">
        <v>9286</v>
      </c>
      <c r="CRA1" t="s">
        <v>9286</v>
      </c>
      <c r="CRB1" t="s">
        <v>9286</v>
      </c>
      <c r="CRC1" t="s">
        <v>9286</v>
      </c>
      <c r="CRD1" t="s">
        <v>9286</v>
      </c>
      <c r="CRE1" t="s">
        <v>9286</v>
      </c>
      <c r="CRF1" t="s">
        <v>9286</v>
      </c>
      <c r="CRG1" t="s">
        <v>9286</v>
      </c>
      <c r="CRH1" t="s">
        <v>9286</v>
      </c>
      <c r="CRI1" t="s">
        <v>9286</v>
      </c>
      <c r="CRJ1" t="s">
        <v>9286</v>
      </c>
      <c r="CRK1" t="s">
        <v>9286</v>
      </c>
      <c r="CRL1" t="s">
        <v>9286</v>
      </c>
      <c r="CRM1" t="s">
        <v>9286</v>
      </c>
      <c r="CRN1" t="s">
        <v>9286</v>
      </c>
      <c r="CRO1" t="s">
        <v>9286</v>
      </c>
      <c r="CRP1" t="s">
        <v>9286</v>
      </c>
      <c r="CRQ1" t="s">
        <v>9286</v>
      </c>
      <c r="CRR1" t="s">
        <v>9286</v>
      </c>
      <c r="CRS1" t="s">
        <v>9286</v>
      </c>
      <c r="CRT1" t="s">
        <v>9286</v>
      </c>
      <c r="CRU1" t="s">
        <v>9286</v>
      </c>
      <c r="CRV1" t="s">
        <v>9286</v>
      </c>
      <c r="CRW1" t="s">
        <v>9286</v>
      </c>
      <c r="CRX1" t="s">
        <v>9286</v>
      </c>
      <c r="CRY1" t="s">
        <v>9286</v>
      </c>
      <c r="CRZ1" t="s">
        <v>9286</v>
      </c>
      <c r="CSA1" t="s">
        <v>9286</v>
      </c>
      <c r="CSB1" t="s">
        <v>9286</v>
      </c>
      <c r="CSC1" t="s">
        <v>9286</v>
      </c>
      <c r="CSD1" t="s">
        <v>9286</v>
      </c>
      <c r="CSE1" t="s">
        <v>9286</v>
      </c>
      <c r="CSF1" t="s">
        <v>9286</v>
      </c>
      <c r="CSG1" t="s">
        <v>9286</v>
      </c>
      <c r="CSH1" t="s">
        <v>9286</v>
      </c>
      <c r="CSI1" t="s">
        <v>9286</v>
      </c>
      <c r="CSJ1" t="s">
        <v>9286</v>
      </c>
      <c r="CSK1" t="s">
        <v>9286</v>
      </c>
      <c r="CSL1" t="s">
        <v>9286</v>
      </c>
      <c r="CSM1" t="s">
        <v>9286</v>
      </c>
      <c r="CSN1" t="s">
        <v>9286</v>
      </c>
      <c r="CSO1" t="s">
        <v>9286</v>
      </c>
      <c r="CSP1" t="s">
        <v>9286</v>
      </c>
      <c r="CSQ1" t="s">
        <v>9286</v>
      </c>
      <c r="CSR1" t="s">
        <v>9286</v>
      </c>
      <c r="CSS1" t="s">
        <v>9286</v>
      </c>
      <c r="CST1" t="s">
        <v>9286</v>
      </c>
      <c r="CSU1" t="s">
        <v>9286</v>
      </c>
      <c r="CSV1" t="s">
        <v>9286</v>
      </c>
      <c r="CSW1" t="s">
        <v>9286</v>
      </c>
      <c r="CSX1" t="s">
        <v>9286</v>
      </c>
      <c r="CSY1" t="s">
        <v>9286</v>
      </c>
      <c r="CSZ1" t="s">
        <v>9286</v>
      </c>
      <c r="CTA1" t="s">
        <v>9286</v>
      </c>
      <c r="CTB1" t="s">
        <v>9286</v>
      </c>
      <c r="CTC1" t="s">
        <v>9286</v>
      </c>
      <c r="CTD1" t="s">
        <v>9286</v>
      </c>
      <c r="CTE1" t="s">
        <v>9286</v>
      </c>
      <c r="CTF1" t="s">
        <v>9286</v>
      </c>
      <c r="CTG1" t="s">
        <v>9286</v>
      </c>
      <c r="CTH1" t="s">
        <v>9286</v>
      </c>
      <c r="CTI1" t="s">
        <v>9286</v>
      </c>
      <c r="CTJ1" t="s">
        <v>9286</v>
      </c>
      <c r="CTK1" t="s">
        <v>9286</v>
      </c>
      <c r="CTL1" t="s">
        <v>9286</v>
      </c>
      <c r="CTM1" t="s">
        <v>9286</v>
      </c>
      <c r="CTN1" t="s">
        <v>9286</v>
      </c>
      <c r="CTO1" t="s">
        <v>9286</v>
      </c>
      <c r="CTP1" t="s">
        <v>9286</v>
      </c>
      <c r="CTQ1" t="s">
        <v>9286</v>
      </c>
      <c r="CTR1" t="s">
        <v>9286</v>
      </c>
      <c r="CTS1" t="s">
        <v>9286</v>
      </c>
      <c r="CTT1" t="s">
        <v>9286</v>
      </c>
      <c r="CTU1" t="s">
        <v>9286</v>
      </c>
      <c r="CTV1" t="s">
        <v>9286</v>
      </c>
      <c r="CTW1" t="s">
        <v>9286</v>
      </c>
      <c r="CTX1" t="s">
        <v>9286</v>
      </c>
      <c r="CTY1" t="s">
        <v>9286</v>
      </c>
      <c r="CTZ1" t="s">
        <v>9286</v>
      </c>
      <c r="CUA1" t="s">
        <v>9286</v>
      </c>
      <c r="CUB1" t="s">
        <v>9286</v>
      </c>
      <c r="CUC1" t="s">
        <v>9286</v>
      </c>
      <c r="CUD1" t="s">
        <v>9286</v>
      </c>
      <c r="CUE1" t="s">
        <v>9286</v>
      </c>
      <c r="CUF1" t="s">
        <v>9286</v>
      </c>
      <c r="CUG1" t="s">
        <v>9286</v>
      </c>
      <c r="CUH1" t="s">
        <v>9286</v>
      </c>
      <c r="CUI1" t="s">
        <v>9286</v>
      </c>
      <c r="CUJ1" t="s">
        <v>9286</v>
      </c>
      <c r="CUK1" t="s">
        <v>9286</v>
      </c>
      <c r="CUL1" t="s">
        <v>9286</v>
      </c>
      <c r="CUM1" t="s">
        <v>9286</v>
      </c>
      <c r="CUN1" t="s">
        <v>9286</v>
      </c>
      <c r="CUO1" t="s">
        <v>9286</v>
      </c>
      <c r="CUP1" t="s">
        <v>9286</v>
      </c>
      <c r="CUQ1" t="s">
        <v>9286</v>
      </c>
      <c r="CUR1" t="s">
        <v>9286</v>
      </c>
      <c r="CUS1" t="s">
        <v>9286</v>
      </c>
      <c r="CUT1" t="s">
        <v>9286</v>
      </c>
      <c r="CUU1" t="s">
        <v>9286</v>
      </c>
      <c r="CUV1" t="s">
        <v>9286</v>
      </c>
      <c r="CUW1" t="s">
        <v>9286</v>
      </c>
      <c r="CUX1" t="s">
        <v>9286</v>
      </c>
      <c r="CUY1" t="s">
        <v>9286</v>
      </c>
      <c r="CUZ1" t="s">
        <v>9286</v>
      </c>
      <c r="CVA1" t="s">
        <v>9286</v>
      </c>
      <c r="CVB1" t="s">
        <v>9286</v>
      </c>
      <c r="CVC1" t="s">
        <v>9286</v>
      </c>
      <c r="CVD1" t="s">
        <v>9286</v>
      </c>
      <c r="CVE1" t="s">
        <v>9286</v>
      </c>
      <c r="CVF1" t="s">
        <v>9286</v>
      </c>
      <c r="CVG1" t="s">
        <v>9286</v>
      </c>
      <c r="CVH1" t="s">
        <v>9286</v>
      </c>
      <c r="CVI1" t="s">
        <v>9286</v>
      </c>
      <c r="CVJ1" t="s">
        <v>9286</v>
      </c>
      <c r="CVK1" t="s">
        <v>9286</v>
      </c>
      <c r="CVL1" t="s">
        <v>9286</v>
      </c>
      <c r="CVM1" t="s">
        <v>9286</v>
      </c>
      <c r="CVN1" t="s">
        <v>9286</v>
      </c>
      <c r="CVO1" t="s">
        <v>9286</v>
      </c>
      <c r="CVP1" t="s">
        <v>9286</v>
      </c>
      <c r="CVQ1" t="s">
        <v>9286</v>
      </c>
      <c r="CVR1" t="s">
        <v>9286</v>
      </c>
      <c r="CVS1" t="s">
        <v>9286</v>
      </c>
      <c r="CVT1" t="s">
        <v>9286</v>
      </c>
      <c r="CVU1" t="s">
        <v>9286</v>
      </c>
      <c r="CVV1" t="s">
        <v>9286</v>
      </c>
      <c r="CVW1" t="s">
        <v>9286</v>
      </c>
      <c r="CVX1" t="s">
        <v>9286</v>
      </c>
      <c r="CVY1" t="s">
        <v>9286</v>
      </c>
      <c r="CVZ1" t="s">
        <v>9286</v>
      </c>
      <c r="CWA1" t="s">
        <v>9286</v>
      </c>
      <c r="CWB1" t="s">
        <v>9286</v>
      </c>
      <c r="CWC1" t="s">
        <v>9286</v>
      </c>
      <c r="CWD1" t="s">
        <v>9286</v>
      </c>
      <c r="CWE1" t="s">
        <v>9286</v>
      </c>
      <c r="CWF1" t="s">
        <v>9286</v>
      </c>
      <c r="CWG1" t="s">
        <v>9286</v>
      </c>
      <c r="CWH1" t="s">
        <v>9286</v>
      </c>
      <c r="CWI1" t="s">
        <v>9286</v>
      </c>
      <c r="CWJ1" t="s">
        <v>9286</v>
      </c>
      <c r="CWK1" t="s">
        <v>9286</v>
      </c>
      <c r="CWL1" t="s">
        <v>9286</v>
      </c>
      <c r="CWM1" t="s">
        <v>9286</v>
      </c>
      <c r="CWN1" t="s">
        <v>9286</v>
      </c>
      <c r="CWO1" t="s">
        <v>9286</v>
      </c>
      <c r="CWP1" t="s">
        <v>9286</v>
      </c>
      <c r="CWQ1" t="s">
        <v>9286</v>
      </c>
      <c r="CWR1" t="s">
        <v>9286</v>
      </c>
      <c r="CWS1" t="s">
        <v>9286</v>
      </c>
      <c r="CWT1" t="s">
        <v>9286</v>
      </c>
      <c r="CWU1" t="s">
        <v>9286</v>
      </c>
      <c r="CWV1" t="s">
        <v>9286</v>
      </c>
      <c r="CWW1" t="s">
        <v>9286</v>
      </c>
      <c r="CWX1" t="s">
        <v>9286</v>
      </c>
      <c r="CWY1" t="s">
        <v>9286</v>
      </c>
      <c r="CWZ1" t="s">
        <v>9286</v>
      </c>
      <c r="CXA1" t="s">
        <v>9286</v>
      </c>
      <c r="CXB1" t="s">
        <v>9286</v>
      </c>
      <c r="CXC1" t="s">
        <v>9286</v>
      </c>
      <c r="CXD1" t="s">
        <v>9286</v>
      </c>
      <c r="CXE1" t="s">
        <v>9286</v>
      </c>
      <c r="CXF1" t="s">
        <v>9286</v>
      </c>
      <c r="CXG1" t="s">
        <v>9286</v>
      </c>
      <c r="CXH1" t="s">
        <v>9286</v>
      </c>
      <c r="CXI1" t="s">
        <v>9286</v>
      </c>
      <c r="CXJ1" t="s">
        <v>9286</v>
      </c>
      <c r="CXK1" t="s">
        <v>9286</v>
      </c>
      <c r="CXL1" t="s">
        <v>9286</v>
      </c>
      <c r="CXM1" t="s">
        <v>9286</v>
      </c>
      <c r="CXN1" t="s">
        <v>9286</v>
      </c>
      <c r="CXO1" t="s">
        <v>9286</v>
      </c>
      <c r="CXP1" t="s">
        <v>9286</v>
      </c>
      <c r="CXQ1" t="s">
        <v>9286</v>
      </c>
      <c r="CXR1" t="s">
        <v>9286</v>
      </c>
      <c r="CXS1" t="s">
        <v>9286</v>
      </c>
      <c r="CXT1" t="s">
        <v>9286</v>
      </c>
      <c r="CXU1" t="s">
        <v>9286</v>
      </c>
      <c r="CXV1" t="s">
        <v>9286</v>
      </c>
      <c r="CXW1" t="s">
        <v>9286</v>
      </c>
      <c r="CXX1" t="s">
        <v>9286</v>
      </c>
      <c r="CXY1" t="s">
        <v>9286</v>
      </c>
      <c r="CXZ1" t="s">
        <v>9286</v>
      </c>
      <c r="CYA1" t="s">
        <v>9286</v>
      </c>
      <c r="CYB1" t="s">
        <v>9286</v>
      </c>
      <c r="CYC1" t="s">
        <v>9286</v>
      </c>
      <c r="CYD1" t="s">
        <v>9286</v>
      </c>
      <c r="CYE1" t="s">
        <v>9286</v>
      </c>
      <c r="CYF1" t="s">
        <v>9286</v>
      </c>
      <c r="CYG1" t="s">
        <v>9286</v>
      </c>
      <c r="CYH1" t="s">
        <v>9286</v>
      </c>
      <c r="CYI1" t="s">
        <v>9286</v>
      </c>
      <c r="CYJ1" t="s">
        <v>9286</v>
      </c>
      <c r="CYK1" t="s">
        <v>9286</v>
      </c>
      <c r="CYL1" t="s">
        <v>9286</v>
      </c>
      <c r="CYM1" t="s">
        <v>9286</v>
      </c>
      <c r="CYN1" t="s">
        <v>9286</v>
      </c>
      <c r="CYO1" t="s">
        <v>9286</v>
      </c>
      <c r="CYP1" t="s">
        <v>9286</v>
      </c>
      <c r="CYQ1" t="s">
        <v>9286</v>
      </c>
      <c r="CYR1" t="s">
        <v>9286</v>
      </c>
      <c r="CYS1" t="s">
        <v>9286</v>
      </c>
      <c r="CYT1" t="s">
        <v>9286</v>
      </c>
      <c r="CYU1" t="s">
        <v>9286</v>
      </c>
      <c r="CYV1" t="s">
        <v>9286</v>
      </c>
      <c r="CYW1" t="s">
        <v>9286</v>
      </c>
      <c r="CYX1" t="s">
        <v>9286</v>
      </c>
      <c r="CYY1" t="s">
        <v>9286</v>
      </c>
      <c r="CYZ1" t="s">
        <v>9286</v>
      </c>
      <c r="CZA1" t="s">
        <v>9286</v>
      </c>
      <c r="CZB1" t="s">
        <v>9286</v>
      </c>
      <c r="CZC1" t="s">
        <v>9286</v>
      </c>
      <c r="CZD1" t="s">
        <v>9286</v>
      </c>
      <c r="CZE1" t="s">
        <v>9286</v>
      </c>
      <c r="CZF1" t="s">
        <v>9286</v>
      </c>
      <c r="CZG1" t="s">
        <v>9286</v>
      </c>
      <c r="CZH1" t="s">
        <v>9286</v>
      </c>
      <c r="CZI1" t="s">
        <v>9286</v>
      </c>
      <c r="CZJ1" t="s">
        <v>9286</v>
      </c>
      <c r="CZK1" t="s">
        <v>9286</v>
      </c>
      <c r="CZL1" t="s">
        <v>9286</v>
      </c>
      <c r="CZM1" t="s">
        <v>9286</v>
      </c>
      <c r="CZN1" t="s">
        <v>9286</v>
      </c>
      <c r="CZO1" t="s">
        <v>9286</v>
      </c>
      <c r="CZP1" t="s">
        <v>9286</v>
      </c>
      <c r="CZQ1" t="s">
        <v>9286</v>
      </c>
      <c r="CZR1" t="s">
        <v>9286</v>
      </c>
      <c r="CZS1" t="s">
        <v>9286</v>
      </c>
      <c r="CZT1" t="s">
        <v>9286</v>
      </c>
      <c r="CZU1" t="s">
        <v>9286</v>
      </c>
      <c r="CZV1" t="s">
        <v>9286</v>
      </c>
      <c r="CZW1" t="s">
        <v>9286</v>
      </c>
      <c r="CZX1" t="s">
        <v>9286</v>
      </c>
      <c r="CZY1" t="s">
        <v>9286</v>
      </c>
      <c r="CZZ1" t="s">
        <v>9286</v>
      </c>
      <c r="DAA1" t="s">
        <v>9286</v>
      </c>
      <c r="DAB1" t="s">
        <v>9286</v>
      </c>
      <c r="DAC1" t="s">
        <v>9286</v>
      </c>
      <c r="DAD1" t="s">
        <v>9286</v>
      </c>
      <c r="DAE1" t="s">
        <v>9286</v>
      </c>
      <c r="DAF1" t="s">
        <v>9286</v>
      </c>
      <c r="DAG1" t="s">
        <v>9286</v>
      </c>
      <c r="DAH1" t="s">
        <v>9286</v>
      </c>
      <c r="DAI1" t="s">
        <v>9286</v>
      </c>
      <c r="DAJ1" t="s">
        <v>9286</v>
      </c>
      <c r="DAK1" t="s">
        <v>9286</v>
      </c>
      <c r="DAL1" t="s">
        <v>9286</v>
      </c>
      <c r="DAM1" t="s">
        <v>9286</v>
      </c>
      <c r="DAN1" t="s">
        <v>9286</v>
      </c>
      <c r="DAO1" t="s">
        <v>9286</v>
      </c>
      <c r="DAP1" t="s">
        <v>9286</v>
      </c>
      <c r="DAQ1" t="s">
        <v>9286</v>
      </c>
      <c r="DAR1" t="s">
        <v>9286</v>
      </c>
      <c r="DAS1" t="s">
        <v>9286</v>
      </c>
      <c r="DAT1" t="s">
        <v>9286</v>
      </c>
      <c r="DAU1" t="s">
        <v>9286</v>
      </c>
      <c r="DAV1" t="s">
        <v>9286</v>
      </c>
      <c r="DAW1" t="s">
        <v>9286</v>
      </c>
      <c r="DAX1" t="s">
        <v>9286</v>
      </c>
      <c r="DAY1" t="s">
        <v>9286</v>
      </c>
      <c r="DAZ1" t="s">
        <v>9286</v>
      </c>
      <c r="DBA1" t="s">
        <v>9286</v>
      </c>
      <c r="DBB1" t="s">
        <v>9286</v>
      </c>
      <c r="DBC1" t="s">
        <v>9286</v>
      </c>
      <c r="DBD1" t="s">
        <v>9286</v>
      </c>
      <c r="DBE1" t="s">
        <v>9286</v>
      </c>
      <c r="DBF1" t="s">
        <v>9286</v>
      </c>
      <c r="DBG1" t="s">
        <v>9286</v>
      </c>
      <c r="DBH1" t="s">
        <v>9286</v>
      </c>
      <c r="DBI1" t="s">
        <v>9286</v>
      </c>
      <c r="DBJ1" t="s">
        <v>9286</v>
      </c>
      <c r="DBK1" t="s">
        <v>9286</v>
      </c>
      <c r="DBL1" t="s">
        <v>9286</v>
      </c>
      <c r="DBM1" t="s">
        <v>9286</v>
      </c>
      <c r="DBN1" t="s">
        <v>9286</v>
      </c>
      <c r="DBO1" t="s">
        <v>9286</v>
      </c>
      <c r="DBP1" t="s">
        <v>9286</v>
      </c>
      <c r="DBQ1" t="s">
        <v>9286</v>
      </c>
      <c r="DBR1" t="s">
        <v>9286</v>
      </c>
      <c r="DBS1" t="s">
        <v>9286</v>
      </c>
      <c r="DBT1" t="s">
        <v>9286</v>
      </c>
      <c r="DBU1" t="s">
        <v>9286</v>
      </c>
      <c r="DBV1" t="s">
        <v>9286</v>
      </c>
      <c r="DBW1" t="s">
        <v>9286</v>
      </c>
      <c r="DBX1" t="s">
        <v>9286</v>
      </c>
      <c r="DBY1" t="s">
        <v>9286</v>
      </c>
      <c r="DBZ1" t="s">
        <v>9286</v>
      </c>
      <c r="DCA1" t="s">
        <v>9286</v>
      </c>
      <c r="DCB1" t="s">
        <v>9286</v>
      </c>
      <c r="DCC1" t="s">
        <v>9286</v>
      </c>
      <c r="DCD1" t="s">
        <v>9286</v>
      </c>
      <c r="DCE1" t="s">
        <v>9286</v>
      </c>
      <c r="DCF1" t="s">
        <v>9286</v>
      </c>
      <c r="DCG1" t="s">
        <v>9286</v>
      </c>
      <c r="DCH1" t="s">
        <v>9286</v>
      </c>
      <c r="DCI1" t="s">
        <v>9286</v>
      </c>
      <c r="DCJ1" t="s">
        <v>9286</v>
      </c>
      <c r="DCK1" t="s">
        <v>9286</v>
      </c>
      <c r="DCL1" t="s">
        <v>9286</v>
      </c>
      <c r="DCM1" t="s">
        <v>9286</v>
      </c>
      <c r="DCN1" t="s">
        <v>9286</v>
      </c>
      <c r="DCO1" t="s">
        <v>9286</v>
      </c>
      <c r="DCP1" t="s">
        <v>9286</v>
      </c>
      <c r="DCQ1" t="s">
        <v>9286</v>
      </c>
      <c r="DCR1" t="s">
        <v>9286</v>
      </c>
      <c r="DCS1" t="s">
        <v>9286</v>
      </c>
      <c r="DCT1" t="s">
        <v>9286</v>
      </c>
      <c r="DCU1" t="s">
        <v>9286</v>
      </c>
      <c r="DCV1" t="s">
        <v>9286</v>
      </c>
      <c r="DCW1" t="s">
        <v>9286</v>
      </c>
      <c r="DCX1" t="s">
        <v>9286</v>
      </c>
      <c r="DCY1" t="s">
        <v>9286</v>
      </c>
      <c r="DCZ1" t="s">
        <v>9286</v>
      </c>
      <c r="DDA1" t="s">
        <v>9286</v>
      </c>
      <c r="DDB1" t="s">
        <v>9286</v>
      </c>
      <c r="DDC1" t="s">
        <v>9286</v>
      </c>
      <c r="DDD1" t="s">
        <v>9286</v>
      </c>
      <c r="DDE1" t="s">
        <v>9286</v>
      </c>
      <c r="DDF1" t="s">
        <v>9286</v>
      </c>
      <c r="DDG1" t="s">
        <v>9286</v>
      </c>
      <c r="DDH1" t="s">
        <v>9286</v>
      </c>
      <c r="DDI1" t="s">
        <v>9286</v>
      </c>
      <c r="DDJ1" t="s">
        <v>9286</v>
      </c>
      <c r="DDK1" t="s">
        <v>9286</v>
      </c>
      <c r="DDL1" t="s">
        <v>9286</v>
      </c>
      <c r="DDM1" t="s">
        <v>9286</v>
      </c>
      <c r="DDN1" t="s">
        <v>9286</v>
      </c>
      <c r="DDO1" t="s">
        <v>9286</v>
      </c>
      <c r="DDP1" t="s">
        <v>9286</v>
      </c>
      <c r="DDQ1" t="s">
        <v>9286</v>
      </c>
      <c r="DDR1" t="s">
        <v>9286</v>
      </c>
      <c r="DDS1" t="s">
        <v>9286</v>
      </c>
      <c r="DDT1" t="s">
        <v>9286</v>
      </c>
      <c r="DDU1" t="s">
        <v>9286</v>
      </c>
      <c r="DDV1" t="s">
        <v>9286</v>
      </c>
      <c r="DDW1" t="s">
        <v>9286</v>
      </c>
      <c r="DDX1" t="s">
        <v>9286</v>
      </c>
      <c r="DDY1" t="s">
        <v>9286</v>
      </c>
      <c r="DDZ1" t="s">
        <v>9286</v>
      </c>
      <c r="DEA1" t="s">
        <v>9286</v>
      </c>
      <c r="DEB1" t="s">
        <v>9286</v>
      </c>
      <c r="DEC1" t="s">
        <v>9286</v>
      </c>
      <c r="DED1" t="s">
        <v>9286</v>
      </c>
      <c r="DEE1" t="s">
        <v>9286</v>
      </c>
      <c r="DEF1" t="s">
        <v>9286</v>
      </c>
      <c r="DEG1" t="s">
        <v>9286</v>
      </c>
      <c r="DEH1" t="s">
        <v>9286</v>
      </c>
      <c r="DEI1" t="s">
        <v>9286</v>
      </c>
      <c r="DEJ1" t="s">
        <v>9286</v>
      </c>
      <c r="DEK1" t="s">
        <v>9286</v>
      </c>
      <c r="DEL1" t="s">
        <v>9286</v>
      </c>
      <c r="DEM1" t="s">
        <v>9286</v>
      </c>
      <c r="DEN1" t="s">
        <v>9286</v>
      </c>
      <c r="DEO1" t="s">
        <v>9286</v>
      </c>
      <c r="DEP1" t="s">
        <v>9286</v>
      </c>
      <c r="DEQ1" t="s">
        <v>9286</v>
      </c>
      <c r="DER1" t="s">
        <v>9286</v>
      </c>
      <c r="DES1" t="s">
        <v>9286</v>
      </c>
      <c r="DET1" t="s">
        <v>9286</v>
      </c>
      <c r="DEU1" t="s">
        <v>9286</v>
      </c>
      <c r="DEV1" t="s">
        <v>9286</v>
      </c>
      <c r="DEW1" t="s">
        <v>9286</v>
      </c>
      <c r="DEX1" t="s">
        <v>9286</v>
      </c>
      <c r="DEY1" t="s">
        <v>9286</v>
      </c>
      <c r="DEZ1" t="s">
        <v>9286</v>
      </c>
      <c r="DFA1" t="s">
        <v>9286</v>
      </c>
      <c r="DFB1" t="s">
        <v>9286</v>
      </c>
      <c r="DFC1" t="s">
        <v>9286</v>
      </c>
      <c r="DFD1" t="s">
        <v>9286</v>
      </c>
      <c r="DFE1" t="s">
        <v>9286</v>
      </c>
      <c r="DFF1" t="s">
        <v>9286</v>
      </c>
      <c r="DFG1" t="s">
        <v>9286</v>
      </c>
      <c r="DFH1" t="s">
        <v>9286</v>
      </c>
      <c r="DFI1" t="s">
        <v>9286</v>
      </c>
      <c r="DFJ1" t="s">
        <v>9286</v>
      </c>
      <c r="DFK1" t="s">
        <v>9286</v>
      </c>
      <c r="DFL1" t="s">
        <v>9286</v>
      </c>
      <c r="DFM1" t="s">
        <v>9286</v>
      </c>
      <c r="DFN1" t="s">
        <v>9286</v>
      </c>
      <c r="DFO1" t="s">
        <v>9286</v>
      </c>
      <c r="DFP1" t="s">
        <v>9286</v>
      </c>
      <c r="DFQ1" t="s">
        <v>9286</v>
      </c>
      <c r="DFR1" t="s">
        <v>9286</v>
      </c>
      <c r="DFS1" t="s">
        <v>9286</v>
      </c>
      <c r="DFT1" t="s">
        <v>9286</v>
      </c>
      <c r="DFU1" t="s">
        <v>9286</v>
      </c>
      <c r="DFV1" t="s">
        <v>9286</v>
      </c>
      <c r="DFW1" t="s">
        <v>9286</v>
      </c>
      <c r="DFX1" t="s">
        <v>9286</v>
      </c>
      <c r="DFY1" t="s">
        <v>9286</v>
      </c>
      <c r="DFZ1" t="s">
        <v>9286</v>
      </c>
      <c r="DGA1" t="s">
        <v>9286</v>
      </c>
      <c r="DGB1" t="s">
        <v>9286</v>
      </c>
      <c r="DGC1" t="s">
        <v>9286</v>
      </c>
      <c r="DGD1" t="s">
        <v>9286</v>
      </c>
      <c r="DGE1" t="s">
        <v>9286</v>
      </c>
      <c r="DGF1" t="s">
        <v>9286</v>
      </c>
      <c r="DGG1" t="s">
        <v>9286</v>
      </c>
      <c r="DGH1" t="s">
        <v>9286</v>
      </c>
      <c r="DGI1" t="s">
        <v>9286</v>
      </c>
      <c r="DGJ1" t="s">
        <v>9286</v>
      </c>
      <c r="DGK1" t="s">
        <v>9286</v>
      </c>
      <c r="DGL1" t="s">
        <v>9286</v>
      </c>
      <c r="DGM1" t="s">
        <v>9286</v>
      </c>
      <c r="DGN1" t="s">
        <v>9286</v>
      </c>
      <c r="DGO1" t="s">
        <v>9286</v>
      </c>
      <c r="DGP1" t="s">
        <v>9286</v>
      </c>
      <c r="DGQ1" t="s">
        <v>9286</v>
      </c>
      <c r="DGR1" t="s">
        <v>9286</v>
      </c>
      <c r="DGS1" t="s">
        <v>9286</v>
      </c>
      <c r="DGT1" t="s">
        <v>9286</v>
      </c>
      <c r="DGU1" t="s">
        <v>9286</v>
      </c>
      <c r="DGV1" t="s">
        <v>9286</v>
      </c>
      <c r="DGW1" t="s">
        <v>9286</v>
      </c>
      <c r="DGX1" t="s">
        <v>9286</v>
      </c>
      <c r="DGY1" t="s">
        <v>9286</v>
      </c>
      <c r="DGZ1" t="s">
        <v>9286</v>
      </c>
      <c r="DHA1" t="s">
        <v>9286</v>
      </c>
      <c r="DHB1" t="s">
        <v>9286</v>
      </c>
      <c r="DHC1" t="s">
        <v>9286</v>
      </c>
      <c r="DHD1" t="s">
        <v>9286</v>
      </c>
      <c r="DHE1" t="s">
        <v>9286</v>
      </c>
      <c r="DHF1" t="s">
        <v>9286</v>
      </c>
      <c r="DHG1" t="s">
        <v>9286</v>
      </c>
      <c r="DHH1" t="s">
        <v>9286</v>
      </c>
      <c r="DHI1" t="s">
        <v>9286</v>
      </c>
      <c r="DHJ1" t="s">
        <v>9286</v>
      </c>
      <c r="DHK1" t="s">
        <v>9286</v>
      </c>
      <c r="DHL1" t="s">
        <v>9286</v>
      </c>
      <c r="DHM1" t="s">
        <v>9286</v>
      </c>
      <c r="DHN1" t="s">
        <v>9286</v>
      </c>
      <c r="DHO1" t="s">
        <v>9286</v>
      </c>
      <c r="DHP1" t="s">
        <v>9286</v>
      </c>
      <c r="DHQ1" t="s">
        <v>9286</v>
      </c>
      <c r="DHR1" t="s">
        <v>9286</v>
      </c>
      <c r="DHS1" t="s">
        <v>9286</v>
      </c>
      <c r="DHT1" t="s">
        <v>9286</v>
      </c>
      <c r="DHU1" t="s">
        <v>9286</v>
      </c>
      <c r="DHV1" t="s">
        <v>9286</v>
      </c>
      <c r="DHW1" t="s">
        <v>9286</v>
      </c>
      <c r="DHX1" t="s">
        <v>9286</v>
      </c>
      <c r="DHY1" t="s">
        <v>9286</v>
      </c>
      <c r="DHZ1" t="s">
        <v>9286</v>
      </c>
      <c r="DIA1" t="s">
        <v>9286</v>
      </c>
      <c r="DIB1" t="s">
        <v>9286</v>
      </c>
      <c r="DIC1" t="s">
        <v>9286</v>
      </c>
      <c r="DID1" t="s">
        <v>9286</v>
      </c>
      <c r="DIE1" t="s">
        <v>9286</v>
      </c>
      <c r="DIF1" t="s">
        <v>9286</v>
      </c>
      <c r="DIG1" t="s">
        <v>9286</v>
      </c>
      <c r="DIH1" t="s">
        <v>9286</v>
      </c>
      <c r="DII1" t="s">
        <v>9286</v>
      </c>
      <c r="DIJ1" t="s">
        <v>9286</v>
      </c>
      <c r="DIK1" t="s">
        <v>9286</v>
      </c>
      <c r="DIL1" t="s">
        <v>9286</v>
      </c>
      <c r="DIM1" t="s">
        <v>9286</v>
      </c>
      <c r="DIN1" t="s">
        <v>9286</v>
      </c>
      <c r="DIO1" t="s">
        <v>9286</v>
      </c>
      <c r="DIP1" t="s">
        <v>9286</v>
      </c>
      <c r="DIQ1" t="s">
        <v>9286</v>
      </c>
      <c r="DIR1" t="s">
        <v>9286</v>
      </c>
      <c r="DIS1" t="s">
        <v>9286</v>
      </c>
      <c r="DIT1" t="s">
        <v>9286</v>
      </c>
      <c r="DIU1" t="s">
        <v>9286</v>
      </c>
      <c r="DIV1" t="s">
        <v>9286</v>
      </c>
      <c r="DIW1" t="s">
        <v>9286</v>
      </c>
      <c r="DIX1" t="s">
        <v>9286</v>
      </c>
      <c r="DIY1" t="s">
        <v>9286</v>
      </c>
      <c r="DIZ1" t="s">
        <v>9286</v>
      </c>
      <c r="DJA1" t="s">
        <v>9286</v>
      </c>
      <c r="DJB1" t="s">
        <v>9286</v>
      </c>
      <c r="DJC1" t="s">
        <v>9286</v>
      </c>
      <c r="DJD1" t="s">
        <v>9286</v>
      </c>
      <c r="DJE1" t="s">
        <v>9286</v>
      </c>
      <c r="DJF1" t="s">
        <v>9286</v>
      </c>
      <c r="DJG1" t="s">
        <v>9286</v>
      </c>
      <c r="DJH1" t="s">
        <v>9286</v>
      </c>
      <c r="DJI1" t="s">
        <v>9286</v>
      </c>
      <c r="DJJ1" t="s">
        <v>9286</v>
      </c>
      <c r="DJK1" t="s">
        <v>9286</v>
      </c>
      <c r="DJL1" t="s">
        <v>9286</v>
      </c>
      <c r="DJM1" t="s">
        <v>9286</v>
      </c>
      <c r="DJN1" t="s">
        <v>9286</v>
      </c>
      <c r="DJO1" t="s">
        <v>9286</v>
      </c>
      <c r="DJP1" t="s">
        <v>9286</v>
      </c>
      <c r="DJQ1" t="s">
        <v>9286</v>
      </c>
      <c r="DJR1" t="s">
        <v>9286</v>
      </c>
      <c r="DJS1" t="s">
        <v>9286</v>
      </c>
      <c r="DJT1" t="s">
        <v>9286</v>
      </c>
      <c r="DJU1" t="s">
        <v>9286</v>
      </c>
      <c r="DJV1" t="s">
        <v>9286</v>
      </c>
      <c r="DJW1" t="s">
        <v>9286</v>
      </c>
      <c r="DJX1" t="s">
        <v>9286</v>
      </c>
      <c r="DJY1" t="s">
        <v>9286</v>
      </c>
      <c r="DJZ1" t="s">
        <v>9286</v>
      </c>
      <c r="DKA1" t="s">
        <v>9286</v>
      </c>
      <c r="DKB1" t="s">
        <v>9286</v>
      </c>
      <c r="DKC1" t="s">
        <v>9286</v>
      </c>
      <c r="DKD1" t="s">
        <v>9286</v>
      </c>
      <c r="DKE1" t="s">
        <v>9286</v>
      </c>
      <c r="DKF1" t="s">
        <v>9286</v>
      </c>
      <c r="DKG1" t="s">
        <v>9286</v>
      </c>
      <c r="DKH1" t="s">
        <v>9286</v>
      </c>
      <c r="DKI1" t="s">
        <v>9286</v>
      </c>
      <c r="DKJ1" t="s">
        <v>9286</v>
      </c>
      <c r="DKK1" t="s">
        <v>9286</v>
      </c>
      <c r="DKL1" t="s">
        <v>9286</v>
      </c>
      <c r="DKM1" t="s">
        <v>9286</v>
      </c>
      <c r="DKN1" t="s">
        <v>9286</v>
      </c>
      <c r="DKO1" t="s">
        <v>9286</v>
      </c>
      <c r="DKP1" t="s">
        <v>9286</v>
      </c>
      <c r="DKQ1" t="s">
        <v>9286</v>
      </c>
      <c r="DKR1" t="s">
        <v>9286</v>
      </c>
      <c r="DKS1" t="s">
        <v>9286</v>
      </c>
      <c r="DKT1" t="s">
        <v>9286</v>
      </c>
      <c r="DKU1" t="s">
        <v>9286</v>
      </c>
      <c r="DKV1" t="s">
        <v>9286</v>
      </c>
      <c r="DKW1" t="s">
        <v>9286</v>
      </c>
      <c r="DKX1" t="s">
        <v>9286</v>
      </c>
      <c r="DKY1" t="s">
        <v>9286</v>
      </c>
      <c r="DKZ1" t="s">
        <v>9286</v>
      </c>
      <c r="DLA1" t="s">
        <v>9286</v>
      </c>
      <c r="DLB1" t="s">
        <v>9286</v>
      </c>
      <c r="DLC1" t="s">
        <v>9286</v>
      </c>
      <c r="DLD1" t="s">
        <v>9286</v>
      </c>
      <c r="DLE1" t="s">
        <v>9286</v>
      </c>
      <c r="DLF1" t="s">
        <v>9286</v>
      </c>
      <c r="DLG1" t="s">
        <v>9286</v>
      </c>
      <c r="DLH1" t="s">
        <v>9286</v>
      </c>
      <c r="DLI1" t="s">
        <v>9286</v>
      </c>
      <c r="DLJ1" t="s">
        <v>9286</v>
      </c>
      <c r="DLK1" t="s">
        <v>9286</v>
      </c>
      <c r="DLL1" t="s">
        <v>9286</v>
      </c>
      <c r="DLM1" t="s">
        <v>9286</v>
      </c>
      <c r="DLN1" t="s">
        <v>9286</v>
      </c>
      <c r="DLO1" t="s">
        <v>9286</v>
      </c>
      <c r="DLP1" t="s">
        <v>9286</v>
      </c>
      <c r="DLQ1" t="s">
        <v>9286</v>
      </c>
      <c r="DLR1" t="s">
        <v>9286</v>
      </c>
      <c r="DLS1" t="s">
        <v>9286</v>
      </c>
      <c r="DLT1" t="s">
        <v>9286</v>
      </c>
      <c r="DLU1" t="s">
        <v>9286</v>
      </c>
      <c r="DLV1" t="s">
        <v>9286</v>
      </c>
      <c r="DLW1" t="s">
        <v>9286</v>
      </c>
      <c r="DLX1" t="s">
        <v>9286</v>
      </c>
      <c r="DLY1" t="s">
        <v>9286</v>
      </c>
      <c r="DLZ1" t="s">
        <v>9286</v>
      </c>
      <c r="DMA1" t="s">
        <v>9286</v>
      </c>
      <c r="DMB1" t="s">
        <v>9286</v>
      </c>
      <c r="DMC1" t="s">
        <v>9286</v>
      </c>
      <c r="DMD1" t="s">
        <v>9286</v>
      </c>
      <c r="DME1" t="s">
        <v>9286</v>
      </c>
      <c r="DMF1" t="s">
        <v>9286</v>
      </c>
      <c r="DMG1" t="s">
        <v>9286</v>
      </c>
      <c r="DMH1" t="s">
        <v>9286</v>
      </c>
      <c r="DMI1" t="s">
        <v>9286</v>
      </c>
      <c r="DMJ1" t="s">
        <v>9286</v>
      </c>
      <c r="DMK1" t="s">
        <v>9286</v>
      </c>
      <c r="DML1" t="s">
        <v>9286</v>
      </c>
      <c r="DMM1" t="s">
        <v>9286</v>
      </c>
      <c r="DMN1" t="s">
        <v>9286</v>
      </c>
      <c r="DMO1" t="s">
        <v>9286</v>
      </c>
      <c r="DMP1" t="s">
        <v>9286</v>
      </c>
      <c r="DMQ1" t="s">
        <v>9286</v>
      </c>
      <c r="DMR1" t="s">
        <v>9286</v>
      </c>
      <c r="DMS1" t="s">
        <v>9286</v>
      </c>
      <c r="DMT1" t="s">
        <v>9286</v>
      </c>
      <c r="DMU1" t="s">
        <v>9286</v>
      </c>
      <c r="DMV1" t="s">
        <v>9286</v>
      </c>
      <c r="DMW1" t="s">
        <v>9286</v>
      </c>
      <c r="DMX1" t="s">
        <v>9286</v>
      </c>
      <c r="DMY1" t="s">
        <v>9286</v>
      </c>
      <c r="DMZ1" t="s">
        <v>9286</v>
      </c>
      <c r="DNA1" t="s">
        <v>9286</v>
      </c>
      <c r="DNB1" t="s">
        <v>9286</v>
      </c>
      <c r="DNC1" t="s">
        <v>9286</v>
      </c>
      <c r="DND1" t="s">
        <v>9286</v>
      </c>
      <c r="DNE1" t="s">
        <v>9286</v>
      </c>
      <c r="DNF1" t="s">
        <v>9286</v>
      </c>
      <c r="DNG1" t="s">
        <v>9286</v>
      </c>
      <c r="DNH1" t="s">
        <v>9286</v>
      </c>
      <c r="DNI1" t="s">
        <v>9286</v>
      </c>
      <c r="DNJ1" t="s">
        <v>9286</v>
      </c>
      <c r="DNK1" t="s">
        <v>9286</v>
      </c>
      <c r="DNL1" t="s">
        <v>9286</v>
      </c>
      <c r="DNM1" t="s">
        <v>9286</v>
      </c>
      <c r="DNN1" t="s">
        <v>9286</v>
      </c>
      <c r="DNO1" t="s">
        <v>9286</v>
      </c>
      <c r="DNP1" t="s">
        <v>9286</v>
      </c>
      <c r="DNQ1" t="s">
        <v>9286</v>
      </c>
      <c r="DNR1" t="s">
        <v>9286</v>
      </c>
      <c r="DNS1" t="s">
        <v>9286</v>
      </c>
      <c r="DNT1" t="s">
        <v>9286</v>
      </c>
      <c r="DNU1" t="s">
        <v>9286</v>
      </c>
      <c r="DNV1" t="s">
        <v>9286</v>
      </c>
      <c r="DNW1" t="s">
        <v>9286</v>
      </c>
      <c r="DNX1" t="s">
        <v>9286</v>
      </c>
      <c r="DNY1" t="s">
        <v>9286</v>
      </c>
      <c r="DNZ1" t="s">
        <v>9286</v>
      </c>
      <c r="DOA1" t="s">
        <v>9286</v>
      </c>
      <c r="DOB1" t="s">
        <v>9286</v>
      </c>
      <c r="DOC1" t="s">
        <v>9286</v>
      </c>
      <c r="DOD1" t="s">
        <v>9286</v>
      </c>
      <c r="DOE1" t="s">
        <v>9286</v>
      </c>
      <c r="DOF1" t="s">
        <v>9286</v>
      </c>
      <c r="DOG1" t="s">
        <v>9286</v>
      </c>
      <c r="DOH1" t="s">
        <v>9286</v>
      </c>
      <c r="DOI1" t="s">
        <v>9286</v>
      </c>
      <c r="DOJ1" t="s">
        <v>9286</v>
      </c>
      <c r="DOK1" t="s">
        <v>9286</v>
      </c>
      <c r="DOL1" t="s">
        <v>9286</v>
      </c>
      <c r="DOM1" t="s">
        <v>9286</v>
      </c>
      <c r="DON1" t="s">
        <v>9286</v>
      </c>
      <c r="DOO1" t="s">
        <v>9286</v>
      </c>
      <c r="DOP1" t="s">
        <v>9286</v>
      </c>
      <c r="DOQ1" t="s">
        <v>9286</v>
      </c>
      <c r="DOR1" t="s">
        <v>9286</v>
      </c>
      <c r="DOS1" t="s">
        <v>9286</v>
      </c>
      <c r="DOT1" t="s">
        <v>9286</v>
      </c>
      <c r="DOU1" t="s">
        <v>9286</v>
      </c>
      <c r="DOV1" t="s">
        <v>9286</v>
      </c>
      <c r="DOW1" t="s">
        <v>9286</v>
      </c>
      <c r="DOX1" t="s">
        <v>9286</v>
      </c>
      <c r="DOY1" t="s">
        <v>9286</v>
      </c>
      <c r="DOZ1" t="s">
        <v>9286</v>
      </c>
      <c r="DPA1" t="s">
        <v>9286</v>
      </c>
      <c r="DPB1" t="s">
        <v>9286</v>
      </c>
      <c r="DPC1" t="s">
        <v>9286</v>
      </c>
      <c r="DPD1" t="s">
        <v>9286</v>
      </c>
      <c r="DPE1" t="s">
        <v>9286</v>
      </c>
      <c r="DPF1" t="s">
        <v>9286</v>
      </c>
      <c r="DPG1" t="s">
        <v>9286</v>
      </c>
      <c r="DPH1" t="s">
        <v>9286</v>
      </c>
      <c r="DPI1" t="s">
        <v>9286</v>
      </c>
      <c r="DPJ1" t="s">
        <v>9286</v>
      </c>
      <c r="DPK1" t="s">
        <v>9286</v>
      </c>
      <c r="DPL1" t="s">
        <v>9286</v>
      </c>
      <c r="DPM1" t="s">
        <v>9286</v>
      </c>
      <c r="DPN1" t="s">
        <v>9286</v>
      </c>
      <c r="DPO1" t="s">
        <v>9286</v>
      </c>
      <c r="DPP1" t="s">
        <v>9286</v>
      </c>
      <c r="DPQ1" t="s">
        <v>9286</v>
      </c>
      <c r="DPR1" t="s">
        <v>9286</v>
      </c>
      <c r="DPS1" t="s">
        <v>9286</v>
      </c>
      <c r="DPT1" t="s">
        <v>9286</v>
      </c>
      <c r="DPU1" t="s">
        <v>9286</v>
      </c>
      <c r="DPV1" t="s">
        <v>9286</v>
      </c>
      <c r="DPW1" t="s">
        <v>9286</v>
      </c>
      <c r="DPX1" t="s">
        <v>9286</v>
      </c>
      <c r="DPY1" t="s">
        <v>9286</v>
      </c>
      <c r="DPZ1" t="s">
        <v>9286</v>
      </c>
      <c r="DQA1" t="s">
        <v>9286</v>
      </c>
      <c r="DQB1" t="s">
        <v>9286</v>
      </c>
      <c r="DQC1" t="s">
        <v>9286</v>
      </c>
      <c r="DQD1" t="s">
        <v>9286</v>
      </c>
      <c r="DQE1" t="s">
        <v>9286</v>
      </c>
      <c r="DQF1" t="s">
        <v>9286</v>
      </c>
      <c r="DQG1" t="s">
        <v>9286</v>
      </c>
      <c r="DQH1" t="s">
        <v>9286</v>
      </c>
      <c r="DQI1" t="s">
        <v>9286</v>
      </c>
      <c r="DQJ1" t="s">
        <v>9286</v>
      </c>
      <c r="DQK1" t="s">
        <v>9286</v>
      </c>
      <c r="DQL1" t="s">
        <v>9286</v>
      </c>
      <c r="DQM1" t="s">
        <v>9286</v>
      </c>
      <c r="DQN1" t="s">
        <v>9286</v>
      </c>
      <c r="DQO1" t="s">
        <v>9286</v>
      </c>
      <c r="DQP1" t="s">
        <v>9286</v>
      </c>
      <c r="DQQ1" t="s">
        <v>9286</v>
      </c>
      <c r="DQR1" t="s">
        <v>9286</v>
      </c>
      <c r="DQS1" t="s">
        <v>9286</v>
      </c>
      <c r="DQT1" t="s">
        <v>9286</v>
      </c>
      <c r="DQU1" t="s">
        <v>9286</v>
      </c>
      <c r="DQV1" t="s">
        <v>9286</v>
      </c>
      <c r="DQW1" t="s">
        <v>9286</v>
      </c>
      <c r="DQX1" t="s">
        <v>9286</v>
      </c>
      <c r="DQY1" t="s">
        <v>9286</v>
      </c>
      <c r="DQZ1" t="s">
        <v>9286</v>
      </c>
      <c r="DRA1" t="s">
        <v>9286</v>
      </c>
      <c r="DRB1" t="s">
        <v>9286</v>
      </c>
      <c r="DRC1" t="s">
        <v>9286</v>
      </c>
      <c r="DRD1" t="s">
        <v>9286</v>
      </c>
      <c r="DRE1" t="s">
        <v>9286</v>
      </c>
      <c r="DRF1" t="s">
        <v>9286</v>
      </c>
      <c r="DRG1" t="s">
        <v>9286</v>
      </c>
      <c r="DRH1" t="s">
        <v>9286</v>
      </c>
      <c r="DRI1" t="s">
        <v>9286</v>
      </c>
      <c r="DRJ1" t="s">
        <v>9286</v>
      </c>
      <c r="DRK1" t="s">
        <v>9286</v>
      </c>
      <c r="DRL1" t="s">
        <v>9286</v>
      </c>
      <c r="DRM1" t="s">
        <v>9286</v>
      </c>
      <c r="DRN1" t="s">
        <v>9286</v>
      </c>
      <c r="DRO1" t="s">
        <v>9286</v>
      </c>
      <c r="DRP1" t="s">
        <v>9286</v>
      </c>
      <c r="DRQ1" t="s">
        <v>9286</v>
      </c>
      <c r="DRR1" t="s">
        <v>9286</v>
      </c>
      <c r="DRS1" t="s">
        <v>9286</v>
      </c>
      <c r="DRT1" t="s">
        <v>9286</v>
      </c>
      <c r="DRU1" t="s">
        <v>9286</v>
      </c>
      <c r="DRV1" t="s">
        <v>9286</v>
      </c>
      <c r="DRW1" t="s">
        <v>9286</v>
      </c>
      <c r="DRX1" t="s">
        <v>9286</v>
      </c>
      <c r="DRY1" t="s">
        <v>9286</v>
      </c>
      <c r="DRZ1" t="s">
        <v>9286</v>
      </c>
      <c r="DSA1" t="s">
        <v>9286</v>
      </c>
      <c r="DSB1" t="s">
        <v>9286</v>
      </c>
      <c r="DSC1" t="s">
        <v>9286</v>
      </c>
      <c r="DSD1" t="s">
        <v>9286</v>
      </c>
      <c r="DSE1" t="s">
        <v>9286</v>
      </c>
      <c r="DSF1" t="s">
        <v>9286</v>
      </c>
      <c r="DSG1" t="s">
        <v>9286</v>
      </c>
      <c r="DSH1" t="s">
        <v>9286</v>
      </c>
      <c r="DSI1" t="s">
        <v>9286</v>
      </c>
      <c r="DSJ1" t="s">
        <v>9286</v>
      </c>
      <c r="DSK1" t="s">
        <v>9286</v>
      </c>
      <c r="DSL1" t="s">
        <v>9286</v>
      </c>
      <c r="DSM1" t="s">
        <v>9286</v>
      </c>
      <c r="DSN1" t="s">
        <v>9286</v>
      </c>
      <c r="DSO1" t="s">
        <v>9286</v>
      </c>
      <c r="DSP1" t="s">
        <v>9286</v>
      </c>
      <c r="DSQ1" t="s">
        <v>9286</v>
      </c>
      <c r="DSR1" t="s">
        <v>9286</v>
      </c>
      <c r="DSS1" t="s">
        <v>9286</v>
      </c>
      <c r="DST1" t="s">
        <v>9286</v>
      </c>
      <c r="DSU1" t="s">
        <v>9286</v>
      </c>
      <c r="DSV1" t="s">
        <v>9286</v>
      </c>
      <c r="DSW1" t="s">
        <v>9286</v>
      </c>
      <c r="DSX1" t="s">
        <v>9286</v>
      </c>
      <c r="DSY1" t="s">
        <v>9286</v>
      </c>
      <c r="DSZ1" t="s">
        <v>9286</v>
      </c>
      <c r="DTA1" t="s">
        <v>9286</v>
      </c>
      <c r="DTB1" t="s">
        <v>9286</v>
      </c>
      <c r="DTC1" t="s">
        <v>9286</v>
      </c>
      <c r="DTD1" t="s">
        <v>9286</v>
      </c>
      <c r="DTE1" t="s">
        <v>9286</v>
      </c>
      <c r="DTF1" t="s">
        <v>9286</v>
      </c>
      <c r="DTG1" t="s">
        <v>9286</v>
      </c>
      <c r="DTH1" t="s">
        <v>9286</v>
      </c>
      <c r="DTI1" t="s">
        <v>9286</v>
      </c>
      <c r="DTJ1" t="s">
        <v>9286</v>
      </c>
      <c r="DTK1" t="s">
        <v>9286</v>
      </c>
      <c r="DTL1" t="s">
        <v>9286</v>
      </c>
      <c r="DTM1" t="s">
        <v>9286</v>
      </c>
      <c r="DTN1" t="s">
        <v>9286</v>
      </c>
      <c r="DTO1" t="s">
        <v>9286</v>
      </c>
      <c r="DTP1" t="s">
        <v>9286</v>
      </c>
      <c r="DTQ1" t="s">
        <v>9286</v>
      </c>
      <c r="DTR1" t="s">
        <v>9286</v>
      </c>
      <c r="DTS1" t="s">
        <v>9286</v>
      </c>
      <c r="DTT1" t="s">
        <v>9286</v>
      </c>
      <c r="DTU1" t="s">
        <v>9286</v>
      </c>
      <c r="DTV1" t="s">
        <v>9286</v>
      </c>
      <c r="DTW1" t="s">
        <v>9286</v>
      </c>
      <c r="DTX1" t="s">
        <v>9286</v>
      </c>
      <c r="DTY1" t="s">
        <v>9286</v>
      </c>
      <c r="DTZ1" t="s">
        <v>9286</v>
      </c>
      <c r="DUA1" t="s">
        <v>9286</v>
      </c>
      <c r="DUB1" t="s">
        <v>9286</v>
      </c>
      <c r="DUC1" t="s">
        <v>9286</v>
      </c>
      <c r="DUD1" t="s">
        <v>9286</v>
      </c>
      <c r="DUE1" t="s">
        <v>9286</v>
      </c>
      <c r="DUF1" t="s">
        <v>9286</v>
      </c>
      <c r="DUG1" t="s">
        <v>9286</v>
      </c>
      <c r="DUH1" t="s">
        <v>9286</v>
      </c>
      <c r="DUI1" t="s">
        <v>9286</v>
      </c>
      <c r="DUJ1" t="s">
        <v>9286</v>
      </c>
      <c r="DUK1" t="s">
        <v>9286</v>
      </c>
      <c r="DUL1" t="s">
        <v>9286</v>
      </c>
      <c r="DUM1" t="s">
        <v>9286</v>
      </c>
      <c r="DUN1" t="s">
        <v>9286</v>
      </c>
      <c r="DUO1" t="s">
        <v>9286</v>
      </c>
      <c r="DUP1" t="s">
        <v>9286</v>
      </c>
      <c r="DUQ1" t="s">
        <v>9286</v>
      </c>
      <c r="DUR1" t="s">
        <v>9286</v>
      </c>
      <c r="DUS1" t="s">
        <v>9286</v>
      </c>
      <c r="DUT1" t="s">
        <v>9286</v>
      </c>
      <c r="DUU1" t="s">
        <v>9286</v>
      </c>
      <c r="DUV1" t="s">
        <v>9286</v>
      </c>
      <c r="DUW1" t="s">
        <v>9286</v>
      </c>
      <c r="DUX1" t="s">
        <v>9286</v>
      </c>
      <c r="DUY1" t="s">
        <v>9286</v>
      </c>
      <c r="DUZ1" t="s">
        <v>9286</v>
      </c>
      <c r="DVA1" t="s">
        <v>9286</v>
      </c>
      <c r="DVB1" t="s">
        <v>9286</v>
      </c>
      <c r="DVC1" t="s">
        <v>9286</v>
      </c>
      <c r="DVD1" t="s">
        <v>9286</v>
      </c>
      <c r="DVE1" t="s">
        <v>9286</v>
      </c>
      <c r="DVF1" t="s">
        <v>9286</v>
      </c>
      <c r="DVG1" t="s">
        <v>9286</v>
      </c>
      <c r="DVH1" t="s">
        <v>9286</v>
      </c>
      <c r="DVI1" t="s">
        <v>9286</v>
      </c>
      <c r="DVJ1" t="s">
        <v>9286</v>
      </c>
      <c r="DVK1" t="s">
        <v>9286</v>
      </c>
      <c r="DVL1" t="s">
        <v>9286</v>
      </c>
      <c r="DVM1" t="s">
        <v>9286</v>
      </c>
      <c r="DVN1" t="s">
        <v>9286</v>
      </c>
      <c r="DVO1" t="s">
        <v>9286</v>
      </c>
      <c r="DVP1" t="s">
        <v>9286</v>
      </c>
      <c r="DVQ1" t="s">
        <v>9286</v>
      </c>
      <c r="DVR1" t="s">
        <v>9286</v>
      </c>
      <c r="DVS1" t="s">
        <v>9286</v>
      </c>
      <c r="DVT1" t="s">
        <v>9286</v>
      </c>
      <c r="DVU1" t="s">
        <v>9286</v>
      </c>
      <c r="DVV1" t="s">
        <v>9286</v>
      </c>
      <c r="DVW1" t="s">
        <v>9286</v>
      </c>
      <c r="DVX1" t="s">
        <v>9286</v>
      </c>
      <c r="DVY1" t="s">
        <v>9286</v>
      </c>
      <c r="DVZ1" t="s">
        <v>9286</v>
      </c>
      <c r="DWA1" t="s">
        <v>9286</v>
      </c>
      <c r="DWB1" t="s">
        <v>9286</v>
      </c>
      <c r="DWC1" t="s">
        <v>9286</v>
      </c>
      <c r="DWD1" t="s">
        <v>9286</v>
      </c>
      <c r="DWE1" t="s">
        <v>9286</v>
      </c>
      <c r="DWF1" t="s">
        <v>9286</v>
      </c>
      <c r="DWG1" t="s">
        <v>9286</v>
      </c>
      <c r="DWH1" t="s">
        <v>9286</v>
      </c>
      <c r="DWI1" t="s">
        <v>9286</v>
      </c>
      <c r="DWJ1" t="s">
        <v>9286</v>
      </c>
      <c r="DWK1" t="s">
        <v>9286</v>
      </c>
      <c r="DWL1" t="s">
        <v>9286</v>
      </c>
      <c r="DWM1" t="s">
        <v>9286</v>
      </c>
      <c r="DWN1" t="s">
        <v>9286</v>
      </c>
      <c r="DWO1" t="s">
        <v>9286</v>
      </c>
      <c r="DWP1" t="s">
        <v>9286</v>
      </c>
      <c r="DWQ1" t="s">
        <v>9286</v>
      </c>
      <c r="DWR1" t="s">
        <v>9286</v>
      </c>
      <c r="DWS1" t="s">
        <v>9286</v>
      </c>
      <c r="DWT1" t="s">
        <v>9286</v>
      </c>
      <c r="DWU1" t="s">
        <v>9286</v>
      </c>
      <c r="DWV1" t="s">
        <v>9286</v>
      </c>
      <c r="DWW1" t="s">
        <v>9286</v>
      </c>
      <c r="DWX1" t="s">
        <v>9286</v>
      </c>
      <c r="DWY1" t="s">
        <v>9286</v>
      </c>
      <c r="DWZ1" t="s">
        <v>9286</v>
      </c>
      <c r="DXA1" t="s">
        <v>9286</v>
      </c>
      <c r="DXB1" t="s">
        <v>9286</v>
      </c>
      <c r="DXC1" t="s">
        <v>9286</v>
      </c>
      <c r="DXD1" t="s">
        <v>9286</v>
      </c>
      <c r="DXE1" t="s">
        <v>9286</v>
      </c>
      <c r="DXF1" t="s">
        <v>9286</v>
      </c>
      <c r="DXG1" t="s">
        <v>9286</v>
      </c>
      <c r="DXH1" t="s">
        <v>9286</v>
      </c>
      <c r="DXI1" t="s">
        <v>9286</v>
      </c>
      <c r="DXJ1" t="s">
        <v>9286</v>
      </c>
      <c r="DXK1" t="s">
        <v>9286</v>
      </c>
      <c r="DXL1" t="s">
        <v>9286</v>
      </c>
      <c r="DXM1" t="s">
        <v>9286</v>
      </c>
      <c r="DXN1" t="s">
        <v>9286</v>
      </c>
      <c r="DXO1" t="s">
        <v>9286</v>
      </c>
      <c r="DXP1" t="s">
        <v>9286</v>
      </c>
      <c r="DXQ1" t="s">
        <v>9286</v>
      </c>
      <c r="DXR1" t="s">
        <v>9286</v>
      </c>
      <c r="DXS1" t="s">
        <v>9286</v>
      </c>
      <c r="DXT1" t="s">
        <v>9286</v>
      </c>
      <c r="DXU1" t="s">
        <v>9286</v>
      </c>
      <c r="DXV1" t="s">
        <v>9286</v>
      </c>
      <c r="DXW1" t="s">
        <v>9286</v>
      </c>
      <c r="DXX1" t="s">
        <v>9286</v>
      </c>
      <c r="DXY1" t="s">
        <v>9286</v>
      </c>
      <c r="DXZ1" t="s">
        <v>9286</v>
      </c>
      <c r="DYA1" t="s">
        <v>9286</v>
      </c>
      <c r="DYB1" t="s">
        <v>9286</v>
      </c>
      <c r="DYC1" t="s">
        <v>9286</v>
      </c>
      <c r="DYD1" t="s">
        <v>9286</v>
      </c>
      <c r="DYE1" t="s">
        <v>9286</v>
      </c>
      <c r="DYF1" t="s">
        <v>9286</v>
      </c>
      <c r="DYG1" t="s">
        <v>9286</v>
      </c>
      <c r="DYH1" t="s">
        <v>9286</v>
      </c>
      <c r="DYI1" t="s">
        <v>9286</v>
      </c>
      <c r="DYJ1" t="s">
        <v>9286</v>
      </c>
      <c r="DYK1" t="s">
        <v>9286</v>
      </c>
      <c r="DYL1" t="s">
        <v>9286</v>
      </c>
      <c r="DYM1" t="s">
        <v>9286</v>
      </c>
      <c r="DYN1" t="s">
        <v>9286</v>
      </c>
      <c r="DYO1" t="s">
        <v>9286</v>
      </c>
      <c r="DYP1" t="s">
        <v>9286</v>
      </c>
      <c r="DYQ1" t="s">
        <v>9286</v>
      </c>
      <c r="DYR1" t="s">
        <v>9286</v>
      </c>
      <c r="DYS1" t="s">
        <v>9286</v>
      </c>
      <c r="DYT1" t="s">
        <v>9286</v>
      </c>
      <c r="DYU1" t="s">
        <v>9286</v>
      </c>
      <c r="DYV1" t="s">
        <v>9286</v>
      </c>
      <c r="DYW1" t="s">
        <v>9286</v>
      </c>
      <c r="DYX1" t="s">
        <v>9286</v>
      </c>
      <c r="DYY1" t="s">
        <v>9286</v>
      </c>
      <c r="DYZ1" t="s">
        <v>9286</v>
      </c>
      <c r="DZA1" t="s">
        <v>9286</v>
      </c>
      <c r="DZB1" t="s">
        <v>9286</v>
      </c>
      <c r="DZC1" t="s">
        <v>9286</v>
      </c>
      <c r="DZD1" t="s">
        <v>9286</v>
      </c>
      <c r="DZE1" t="s">
        <v>9286</v>
      </c>
      <c r="DZF1" t="s">
        <v>9286</v>
      </c>
      <c r="DZG1" t="s">
        <v>9286</v>
      </c>
      <c r="DZH1" t="s">
        <v>9286</v>
      </c>
      <c r="DZI1" t="s">
        <v>9286</v>
      </c>
      <c r="DZJ1" t="s">
        <v>9286</v>
      </c>
      <c r="DZK1" t="s">
        <v>9286</v>
      </c>
      <c r="DZL1" t="s">
        <v>9286</v>
      </c>
      <c r="DZM1" t="s">
        <v>9286</v>
      </c>
      <c r="DZN1" t="s">
        <v>9286</v>
      </c>
      <c r="DZO1" t="s">
        <v>9286</v>
      </c>
      <c r="DZP1" t="s">
        <v>9286</v>
      </c>
      <c r="DZQ1" t="s">
        <v>9286</v>
      </c>
      <c r="DZR1" t="s">
        <v>9286</v>
      </c>
      <c r="DZS1" t="s">
        <v>9286</v>
      </c>
      <c r="DZT1" t="s">
        <v>9286</v>
      </c>
      <c r="DZU1" t="s">
        <v>9286</v>
      </c>
      <c r="DZV1" t="s">
        <v>9286</v>
      </c>
      <c r="DZW1" t="s">
        <v>9286</v>
      </c>
      <c r="DZX1" t="s">
        <v>9286</v>
      </c>
      <c r="DZY1" t="s">
        <v>9286</v>
      </c>
      <c r="DZZ1" t="s">
        <v>9286</v>
      </c>
      <c r="EAA1" t="s">
        <v>9286</v>
      </c>
      <c r="EAB1" t="s">
        <v>9286</v>
      </c>
      <c r="EAC1" t="s">
        <v>9286</v>
      </c>
      <c r="EAD1" t="s">
        <v>9286</v>
      </c>
      <c r="EAE1" t="s">
        <v>9286</v>
      </c>
      <c r="EAF1" t="s">
        <v>9286</v>
      </c>
      <c r="EAG1" t="s">
        <v>9286</v>
      </c>
      <c r="EAH1" t="s">
        <v>9286</v>
      </c>
      <c r="EAI1" t="s">
        <v>9286</v>
      </c>
      <c r="EAJ1" t="s">
        <v>9286</v>
      </c>
      <c r="EAK1" t="s">
        <v>9286</v>
      </c>
      <c r="EAL1" t="s">
        <v>9286</v>
      </c>
      <c r="EAM1" t="s">
        <v>9286</v>
      </c>
      <c r="EAN1" t="s">
        <v>9286</v>
      </c>
      <c r="EAO1" t="s">
        <v>9286</v>
      </c>
      <c r="EAP1" t="s">
        <v>9286</v>
      </c>
      <c r="EAQ1" t="s">
        <v>9286</v>
      </c>
      <c r="EAR1" t="s">
        <v>9286</v>
      </c>
      <c r="EAS1" t="s">
        <v>9286</v>
      </c>
      <c r="EAT1" t="s">
        <v>9286</v>
      </c>
      <c r="EAU1" t="s">
        <v>9286</v>
      </c>
      <c r="EAV1" t="s">
        <v>9286</v>
      </c>
      <c r="EAW1" t="s">
        <v>9286</v>
      </c>
      <c r="EAX1" t="s">
        <v>9286</v>
      </c>
      <c r="EAY1" t="s">
        <v>9286</v>
      </c>
      <c r="EAZ1" t="s">
        <v>9286</v>
      </c>
      <c r="EBA1" t="s">
        <v>9286</v>
      </c>
      <c r="EBB1" t="s">
        <v>9286</v>
      </c>
      <c r="EBC1" t="s">
        <v>9286</v>
      </c>
      <c r="EBD1" t="s">
        <v>9286</v>
      </c>
      <c r="EBE1" t="s">
        <v>9286</v>
      </c>
      <c r="EBF1" t="s">
        <v>9286</v>
      </c>
      <c r="EBG1" t="s">
        <v>9286</v>
      </c>
      <c r="EBH1" t="s">
        <v>9286</v>
      </c>
      <c r="EBI1" t="s">
        <v>9286</v>
      </c>
      <c r="EBJ1" t="s">
        <v>9286</v>
      </c>
      <c r="EBK1" t="s">
        <v>9286</v>
      </c>
      <c r="EBL1" t="s">
        <v>9286</v>
      </c>
      <c r="EBM1" t="s">
        <v>9286</v>
      </c>
      <c r="EBN1" t="s">
        <v>9286</v>
      </c>
      <c r="EBO1" t="s">
        <v>9286</v>
      </c>
      <c r="EBP1" t="s">
        <v>9286</v>
      </c>
      <c r="EBQ1" t="s">
        <v>9286</v>
      </c>
      <c r="EBR1" t="s">
        <v>9286</v>
      </c>
      <c r="EBS1" t="s">
        <v>9286</v>
      </c>
      <c r="EBT1" t="s">
        <v>9286</v>
      </c>
      <c r="EBU1" t="s">
        <v>9286</v>
      </c>
      <c r="EBV1" t="s">
        <v>9286</v>
      </c>
      <c r="EBW1" t="s">
        <v>9286</v>
      </c>
      <c r="EBX1" t="s">
        <v>9286</v>
      </c>
      <c r="EBY1" t="s">
        <v>9286</v>
      </c>
      <c r="EBZ1" t="s">
        <v>9286</v>
      </c>
      <c r="ECA1" t="s">
        <v>9286</v>
      </c>
      <c r="ECB1" t="s">
        <v>9286</v>
      </c>
      <c r="ECC1" t="s">
        <v>9286</v>
      </c>
      <c r="ECD1" t="s">
        <v>9286</v>
      </c>
      <c r="ECE1" t="s">
        <v>9286</v>
      </c>
      <c r="ECF1" t="s">
        <v>9286</v>
      </c>
      <c r="ECG1" t="s">
        <v>9286</v>
      </c>
      <c r="ECH1" t="s">
        <v>9286</v>
      </c>
      <c r="ECI1" t="s">
        <v>9286</v>
      </c>
      <c r="ECJ1" t="s">
        <v>9286</v>
      </c>
      <c r="ECK1" t="s">
        <v>9286</v>
      </c>
      <c r="ECL1" t="s">
        <v>9286</v>
      </c>
      <c r="ECM1" t="s">
        <v>9286</v>
      </c>
      <c r="ECN1" t="s">
        <v>9286</v>
      </c>
      <c r="ECO1" t="s">
        <v>9286</v>
      </c>
      <c r="ECP1" t="s">
        <v>9286</v>
      </c>
      <c r="ECQ1" t="s">
        <v>9286</v>
      </c>
      <c r="ECR1" t="s">
        <v>9286</v>
      </c>
      <c r="ECS1" t="s">
        <v>9286</v>
      </c>
      <c r="ECT1" t="s">
        <v>9286</v>
      </c>
      <c r="ECU1" t="s">
        <v>9286</v>
      </c>
      <c r="ECV1" t="s">
        <v>9286</v>
      </c>
      <c r="ECW1" t="s">
        <v>9286</v>
      </c>
      <c r="ECX1" t="s">
        <v>9286</v>
      </c>
      <c r="ECY1" t="s">
        <v>9286</v>
      </c>
      <c r="ECZ1" t="s">
        <v>9286</v>
      </c>
      <c r="EDA1" t="s">
        <v>9286</v>
      </c>
      <c r="EDB1" t="s">
        <v>9286</v>
      </c>
      <c r="EDC1" t="s">
        <v>9286</v>
      </c>
      <c r="EDD1" t="s">
        <v>9286</v>
      </c>
      <c r="EDE1" t="s">
        <v>9286</v>
      </c>
      <c r="EDF1" t="s">
        <v>9286</v>
      </c>
      <c r="EDG1" t="s">
        <v>9286</v>
      </c>
      <c r="EDH1" t="s">
        <v>9286</v>
      </c>
      <c r="EDI1" t="s">
        <v>9286</v>
      </c>
      <c r="EDJ1" t="s">
        <v>9286</v>
      </c>
      <c r="EDK1" t="s">
        <v>9286</v>
      </c>
      <c r="EDL1" t="s">
        <v>9286</v>
      </c>
      <c r="EDM1" t="s">
        <v>9286</v>
      </c>
      <c r="EDN1" t="s">
        <v>9286</v>
      </c>
      <c r="EDO1" t="s">
        <v>9286</v>
      </c>
      <c r="EDP1" t="s">
        <v>9286</v>
      </c>
      <c r="EDQ1" t="s">
        <v>9286</v>
      </c>
      <c r="EDR1" t="s">
        <v>9286</v>
      </c>
      <c r="EDS1" t="s">
        <v>9286</v>
      </c>
      <c r="EDT1" t="s">
        <v>9286</v>
      </c>
      <c r="EDU1" t="s">
        <v>9286</v>
      </c>
      <c r="EDV1" t="s">
        <v>9286</v>
      </c>
      <c r="EDW1" t="s">
        <v>9286</v>
      </c>
      <c r="EDX1" t="s">
        <v>9286</v>
      </c>
      <c r="EDY1" t="s">
        <v>9286</v>
      </c>
      <c r="EDZ1" t="s">
        <v>9286</v>
      </c>
      <c r="EEA1" t="s">
        <v>9286</v>
      </c>
      <c r="EEB1" t="s">
        <v>9286</v>
      </c>
      <c r="EEC1" t="s">
        <v>9286</v>
      </c>
      <c r="EED1" t="s">
        <v>9286</v>
      </c>
      <c r="EEE1" t="s">
        <v>9286</v>
      </c>
      <c r="EEF1" t="s">
        <v>9286</v>
      </c>
      <c r="EEG1" t="s">
        <v>9286</v>
      </c>
      <c r="EEH1" t="s">
        <v>9286</v>
      </c>
      <c r="EEI1" t="s">
        <v>9286</v>
      </c>
      <c r="EEJ1" t="s">
        <v>9286</v>
      </c>
      <c r="EEK1" t="s">
        <v>9286</v>
      </c>
      <c r="EEL1" t="s">
        <v>9286</v>
      </c>
      <c r="EEM1" t="s">
        <v>9286</v>
      </c>
      <c r="EEN1" t="s">
        <v>9286</v>
      </c>
      <c r="EEO1" t="s">
        <v>9286</v>
      </c>
      <c r="EEP1" t="s">
        <v>9286</v>
      </c>
      <c r="EEQ1" t="s">
        <v>9286</v>
      </c>
      <c r="EER1" t="s">
        <v>9286</v>
      </c>
      <c r="EES1" t="s">
        <v>9286</v>
      </c>
      <c r="EET1" t="s">
        <v>9286</v>
      </c>
      <c r="EEU1" t="s">
        <v>9286</v>
      </c>
      <c r="EEV1" t="s">
        <v>9286</v>
      </c>
      <c r="EEW1" t="s">
        <v>9286</v>
      </c>
      <c r="EEX1" t="s">
        <v>9286</v>
      </c>
      <c r="EEY1" t="s">
        <v>9286</v>
      </c>
      <c r="EEZ1" t="s">
        <v>9286</v>
      </c>
      <c r="EFA1" t="s">
        <v>9286</v>
      </c>
      <c r="EFB1" t="s">
        <v>9286</v>
      </c>
      <c r="EFC1" t="s">
        <v>9286</v>
      </c>
      <c r="EFD1" t="s">
        <v>9286</v>
      </c>
      <c r="EFE1" t="s">
        <v>9286</v>
      </c>
      <c r="EFF1" t="s">
        <v>9286</v>
      </c>
      <c r="EFG1" t="s">
        <v>9286</v>
      </c>
      <c r="EFH1" t="s">
        <v>9286</v>
      </c>
      <c r="EFI1" t="s">
        <v>9286</v>
      </c>
      <c r="EFJ1" t="s">
        <v>9286</v>
      </c>
      <c r="EFK1" t="s">
        <v>9286</v>
      </c>
      <c r="EFL1" t="s">
        <v>9286</v>
      </c>
      <c r="EFM1" t="s">
        <v>9286</v>
      </c>
      <c r="EFN1" t="s">
        <v>9286</v>
      </c>
      <c r="EFO1" t="s">
        <v>9286</v>
      </c>
      <c r="EFP1" t="s">
        <v>9286</v>
      </c>
      <c r="EFQ1" t="s">
        <v>9286</v>
      </c>
      <c r="EFR1" t="s">
        <v>9286</v>
      </c>
      <c r="EFS1" t="s">
        <v>9286</v>
      </c>
      <c r="EFT1" t="s">
        <v>9286</v>
      </c>
      <c r="EFU1" t="s">
        <v>9286</v>
      </c>
      <c r="EFV1" t="s">
        <v>9286</v>
      </c>
      <c r="EFW1" t="s">
        <v>9286</v>
      </c>
      <c r="EFX1" t="s">
        <v>9286</v>
      </c>
      <c r="EFY1" t="s">
        <v>9286</v>
      </c>
      <c r="EFZ1" t="s">
        <v>9286</v>
      </c>
      <c r="EGA1" t="s">
        <v>9286</v>
      </c>
      <c r="EGB1" t="s">
        <v>9286</v>
      </c>
      <c r="EGC1" t="s">
        <v>9286</v>
      </c>
      <c r="EGD1" t="s">
        <v>9286</v>
      </c>
      <c r="EGE1" t="s">
        <v>9286</v>
      </c>
      <c r="EGF1" t="s">
        <v>9286</v>
      </c>
      <c r="EGG1" t="s">
        <v>9286</v>
      </c>
      <c r="EGH1" t="s">
        <v>9286</v>
      </c>
      <c r="EGI1" t="s">
        <v>9286</v>
      </c>
      <c r="EGJ1" t="s">
        <v>9286</v>
      </c>
      <c r="EGK1" t="s">
        <v>9286</v>
      </c>
      <c r="EGL1" t="s">
        <v>9286</v>
      </c>
      <c r="EGM1" t="s">
        <v>9286</v>
      </c>
      <c r="EGN1" t="s">
        <v>9286</v>
      </c>
      <c r="EGO1" t="s">
        <v>9286</v>
      </c>
      <c r="EGP1" t="s">
        <v>9286</v>
      </c>
      <c r="EGQ1" t="s">
        <v>9286</v>
      </c>
      <c r="EGR1" t="s">
        <v>9286</v>
      </c>
      <c r="EGS1" t="s">
        <v>9286</v>
      </c>
      <c r="EGT1" t="s">
        <v>9286</v>
      </c>
      <c r="EGU1" t="s">
        <v>9286</v>
      </c>
      <c r="EGV1" t="s">
        <v>9286</v>
      </c>
      <c r="EGW1" t="s">
        <v>9286</v>
      </c>
      <c r="EGX1" t="s">
        <v>9286</v>
      </c>
      <c r="EGY1" t="s">
        <v>9286</v>
      </c>
      <c r="EGZ1" t="s">
        <v>9286</v>
      </c>
      <c r="EHA1" t="s">
        <v>9286</v>
      </c>
      <c r="EHB1" t="s">
        <v>9286</v>
      </c>
      <c r="EHC1" t="s">
        <v>9286</v>
      </c>
      <c r="EHD1" t="s">
        <v>9286</v>
      </c>
      <c r="EHE1" t="s">
        <v>9286</v>
      </c>
      <c r="EHF1" t="s">
        <v>9286</v>
      </c>
      <c r="EHG1" t="s">
        <v>9286</v>
      </c>
      <c r="EHH1" t="s">
        <v>9286</v>
      </c>
      <c r="EHI1" t="s">
        <v>9286</v>
      </c>
      <c r="EHJ1" t="s">
        <v>9286</v>
      </c>
      <c r="EHK1" t="s">
        <v>9286</v>
      </c>
      <c r="EHL1" t="s">
        <v>9286</v>
      </c>
      <c r="EHM1" t="s">
        <v>9286</v>
      </c>
      <c r="EHN1" t="s">
        <v>9286</v>
      </c>
      <c r="EHO1" t="s">
        <v>9286</v>
      </c>
      <c r="EHP1" t="s">
        <v>9286</v>
      </c>
      <c r="EHQ1" t="s">
        <v>9286</v>
      </c>
      <c r="EHR1" t="s">
        <v>9286</v>
      </c>
      <c r="EHS1" t="s">
        <v>9286</v>
      </c>
      <c r="EHT1" t="s">
        <v>9286</v>
      </c>
      <c r="EHU1" t="s">
        <v>9286</v>
      </c>
      <c r="EHV1" t="s">
        <v>9286</v>
      </c>
      <c r="EHW1" t="s">
        <v>9286</v>
      </c>
      <c r="EHX1" t="s">
        <v>9286</v>
      </c>
      <c r="EHY1" t="s">
        <v>9286</v>
      </c>
      <c r="EHZ1" t="s">
        <v>9286</v>
      </c>
      <c r="EIA1" t="s">
        <v>9286</v>
      </c>
      <c r="EIB1" t="s">
        <v>9286</v>
      </c>
      <c r="EIC1" t="s">
        <v>9286</v>
      </c>
      <c r="EID1" t="s">
        <v>9286</v>
      </c>
      <c r="EIE1" t="s">
        <v>9286</v>
      </c>
      <c r="EIF1" t="s">
        <v>9286</v>
      </c>
      <c r="EIG1" t="s">
        <v>9286</v>
      </c>
      <c r="EIH1" t="s">
        <v>9286</v>
      </c>
      <c r="EII1" t="s">
        <v>9286</v>
      </c>
      <c r="EIJ1" t="s">
        <v>9286</v>
      </c>
      <c r="EIK1" t="s">
        <v>9286</v>
      </c>
      <c r="EIL1" t="s">
        <v>9286</v>
      </c>
      <c r="EIM1" t="s">
        <v>9286</v>
      </c>
      <c r="EIN1" t="s">
        <v>9286</v>
      </c>
      <c r="EIO1" t="s">
        <v>9286</v>
      </c>
      <c r="EIP1" t="s">
        <v>9286</v>
      </c>
      <c r="EIQ1" t="s">
        <v>9286</v>
      </c>
      <c r="EIR1" t="s">
        <v>9286</v>
      </c>
      <c r="EIS1" t="s">
        <v>9286</v>
      </c>
      <c r="EIT1" t="s">
        <v>9286</v>
      </c>
      <c r="EIU1" t="s">
        <v>9286</v>
      </c>
      <c r="EIV1" t="s">
        <v>9286</v>
      </c>
      <c r="EIW1" t="s">
        <v>9286</v>
      </c>
      <c r="EIX1" t="s">
        <v>9286</v>
      </c>
      <c r="EIY1" t="s">
        <v>9286</v>
      </c>
      <c r="EIZ1" t="s">
        <v>9286</v>
      </c>
      <c r="EJA1" t="s">
        <v>9286</v>
      </c>
      <c r="EJB1" t="s">
        <v>9286</v>
      </c>
      <c r="EJC1" t="s">
        <v>9286</v>
      </c>
      <c r="EJD1" t="s">
        <v>9286</v>
      </c>
      <c r="EJE1" t="s">
        <v>9286</v>
      </c>
      <c r="EJF1" t="s">
        <v>9286</v>
      </c>
      <c r="EJG1" t="s">
        <v>9286</v>
      </c>
      <c r="EJH1" t="s">
        <v>9286</v>
      </c>
      <c r="EJI1" t="s">
        <v>9286</v>
      </c>
      <c r="EJJ1" t="s">
        <v>9286</v>
      </c>
      <c r="EJK1" t="s">
        <v>9286</v>
      </c>
      <c r="EJL1" t="s">
        <v>9286</v>
      </c>
      <c r="EJM1" t="s">
        <v>9286</v>
      </c>
      <c r="EJN1" t="s">
        <v>9286</v>
      </c>
      <c r="EJO1" t="s">
        <v>9286</v>
      </c>
      <c r="EJP1" t="s">
        <v>9286</v>
      </c>
      <c r="EJQ1" t="s">
        <v>9286</v>
      </c>
      <c r="EJR1" t="s">
        <v>9286</v>
      </c>
      <c r="EJS1" t="s">
        <v>9286</v>
      </c>
      <c r="EJT1" t="s">
        <v>9286</v>
      </c>
      <c r="EJU1" t="s">
        <v>9286</v>
      </c>
      <c r="EJV1" t="s">
        <v>9286</v>
      </c>
      <c r="EJW1" t="s">
        <v>9286</v>
      </c>
      <c r="EJX1" t="s">
        <v>9286</v>
      </c>
      <c r="EJY1" t="s">
        <v>9286</v>
      </c>
      <c r="EJZ1" t="s">
        <v>9286</v>
      </c>
      <c r="EKA1" t="s">
        <v>9286</v>
      </c>
      <c r="EKB1" t="s">
        <v>9286</v>
      </c>
      <c r="EKC1" t="s">
        <v>9286</v>
      </c>
      <c r="EKD1" t="s">
        <v>9286</v>
      </c>
      <c r="EKE1" t="s">
        <v>9286</v>
      </c>
      <c r="EKF1" t="s">
        <v>9286</v>
      </c>
      <c r="EKG1" t="s">
        <v>9286</v>
      </c>
      <c r="EKH1" t="s">
        <v>9286</v>
      </c>
      <c r="EKI1" t="s">
        <v>9286</v>
      </c>
      <c r="EKJ1" t="s">
        <v>9286</v>
      </c>
      <c r="EKK1" t="s">
        <v>9286</v>
      </c>
      <c r="EKL1" t="s">
        <v>9286</v>
      </c>
      <c r="EKM1" t="s">
        <v>9286</v>
      </c>
      <c r="EKN1" t="s">
        <v>9286</v>
      </c>
      <c r="EKO1" t="s">
        <v>9286</v>
      </c>
      <c r="EKP1" t="s">
        <v>9286</v>
      </c>
      <c r="EKQ1" t="s">
        <v>9286</v>
      </c>
      <c r="EKR1" t="s">
        <v>9286</v>
      </c>
      <c r="EKS1" t="s">
        <v>9286</v>
      </c>
      <c r="EKT1" t="s">
        <v>9286</v>
      </c>
      <c r="EKU1" t="s">
        <v>9286</v>
      </c>
      <c r="EKV1" t="s">
        <v>9286</v>
      </c>
      <c r="EKW1" t="s">
        <v>9286</v>
      </c>
      <c r="EKX1" t="s">
        <v>9286</v>
      </c>
      <c r="EKY1" t="s">
        <v>9286</v>
      </c>
      <c r="EKZ1" t="s">
        <v>9286</v>
      </c>
      <c r="ELA1" t="s">
        <v>9286</v>
      </c>
      <c r="ELB1" t="s">
        <v>9286</v>
      </c>
      <c r="ELC1" t="s">
        <v>9286</v>
      </c>
      <c r="ELD1" t="s">
        <v>9286</v>
      </c>
      <c r="ELE1" t="s">
        <v>9286</v>
      </c>
      <c r="ELF1" t="s">
        <v>9286</v>
      </c>
      <c r="ELG1" t="s">
        <v>9286</v>
      </c>
      <c r="ELH1" t="s">
        <v>9286</v>
      </c>
      <c r="ELI1" t="s">
        <v>9286</v>
      </c>
      <c r="ELJ1" t="s">
        <v>9286</v>
      </c>
      <c r="ELK1" t="s">
        <v>9286</v>
      </c>
      <c r="ELL1" t="s">
        <v>9286</v>
      </c>
      <c r="ELM1" t="s">
        <v>9286</v>
      </c>
      <c r="ELN1" t="s">
        <v>9286</v>
      </c>
      <c r="ELO1" t="s">
        <v>9286</v>
      </c>
      <c r="ELP1" t="s">
        <v>9286</v>
      </c>
      <c r="ELQ1" t="s">
        <v>9286</v>
      </c>
      <c r="ELR1" t="s">
        <v>9286</v>
      </c>
      <c r="ELS1" t="s">
        <v>9286</v>
      </c>
      <c r="ELT1" t="s">
        <v>9286</v>
      </c>
      <c r="ELU1" t="s">
        <v>9286</v>
      </c>
      <c r="ELV1" t="s">
        <v>9286</v>
      </c>
      <c r="ELW1" t="s">
        <v>9286</v>
      </c>
      <c r="ELX1" t="s">
        <v>9286</v>
      </c>
      <c r="ELY1" t="s">
        <v>9286</v>
      </c>
      <c r="ELZ1" t="s">
        <v>9286</v>
      </c>
      <c r="EMA1" t="s">
        <v>9286</v>
      </c>
      <c r="EMB1" t="s">
        <v>9286</v>
      </c>
      <c r="EMC1" t="s">
        <v>9286</v>
      </c>
      <c r="EMD1" t="s">
        <v>9286</v>
      </c>
      <c r="EME1" t="s">
        <v>9286</v>
      </c>
      <c r="EMF1" t="s">
        <v>9286</v>
      </c>
      <c r="EMG1" t="s">
        <v>9286</v>
      </c>
      <c r="EMH1" t="s">
        <v>9286</v>
      </c>
      <c r="EMI1" t="s">
        <v>9286</v>
      </c>
      <c r="EMJ1" t="s">
        <v>9286</v>
      </c>
      <c r="EMK1" t="s">
        <v>9286</v>
      </c>
      <c r="EML1" t="s">
        <v>9286</v>
      </c>
      <c r="EMM1" t="s">
        <v>9286</v>
      </c>
      <c r="EMN1" t="s">
        <v>9286</v>
      </c>
      <c r="EMO1" t="s">
        <v>9286</v>
      </c>
      <c r="EMP1" t="s">
        <v>9286</v>
      </c>
      <c r="EMQ1" t="s">
        <v>9286</v>
      </c>
      <c r="EMR1" t="s">
        <v>9286</v>
      </c>
      <c r="EMS1" t="s">
        <v>9286</v>
      </c>
      <c r="EMT1" t="s">
        <v>9286</v>
      </c>
      <c r="EMU1" t="s">
        <v>9286</v>
      </c>
      <c r="EMV1" t="s">
        <v>9286</v>
      </c>
      <c r="EMW1" t="s">
        <v>9286</v>
      </c>
      <c r="EMX1" t="s">
        <v>9286</v>
      </c>
      <c r="EMY1" t="s">
        <v>9286</v>
      </c>
      <c r="EMZ1" t="s">
        <v>9286</v>
      </c>
      <c r="ENA1" t="s">
        <v>9286</v>
      </c>
      <c r="ENB1" t="s">
        <v>9286</v>
      </c>
      <c r="ENC1" t="s">
        <v>9286</v>
      </c>
      <c r="END1" t="s">
        <v>9286</v>
      </c>
      <c r="ENE1" t="s">
        <v>9286</v>
      </c>
      <c r="ENF1" t="s">
        <v>9286</v>
      </c>
      <c r="ENG1" t="s">
        <v>9286</v>
      </c>
      <c r="ENH1" t="s">
        <v>9286</v>
      </c>
      <c r="ENI1" t="s">
        <v>9286</v>
      </c>
      <c r="ENJ1" t="s">
        <v>9286</v>
      </c>
      <c r="ENK1" t="s">
        <v>9286</v>
      </c>
      <c r="ENL1" t="s">
        <v>9286</v>
      </c>
      <c r="ENM1" t="s">
        <v>9286</v>
      </c>
      <c r="ENN1" t="s">
        <v>9286</v>
      </c>
      <c r="ENO1" t="s">
        <v>9286</v>
      </c>
      <c r="ENP1" t="s">
        <v>9286</v>
      </c>
      <c r="ENQ1" t="s">
        <v>9286</v>
      </c>
      <c r="ENR1" t="s">
        <v>9286</v>
      </c>
      <c r="ENS1" t="s">
        <v>9286</v>
      </c>
      <c r="ENT1" t="s">
        <v>9286</v>
      </c>
      <c r="ENU1" t="s">
        <v>9286</v>
      </c>
      <c r="ENV1" t="s">
        <v>9286</v>
      </c>
      <c r="ENW1" t="s">
        <v>9286</v>
      </c>
      <c r="ENX1" t="s">
        <v>9286</v>
      </c>
      <c r="ENY1" t="s">
        <v>9286</v>
      </c>
      <c r="ENZ1" t="s">
        <v>9286</v>
      </c>
      <c r="EOA1" t="s">
        <v>9286</v>
      </c>
      <c r="EOB1" t="s">
        <v>9286</v>
      </c>
      <c r="EOC1" t="s">
        <v>9286</v>
      </c>
      <c r="EOD1" t="s">
        <v>9286</v>
      </c>
      <c r="EOE1" t="s">
        <v>9286</v>
      </c>
      <c r="EOF1" t="s">
        <v>9286</v>
      </c>
      <c r="EOG1" t="s">
        <v>9286</v>
      </c>
      <c r="EOH1" t="s">
        <v>9286</v>
      </c>
      <c r="EOI1" t="s">
        <v>9286</v>
      </c>
      <c r="EOJ1" t="s">
        <v>9286</v>
      </c>
      <c r="EOK1" t="s">
        <v>9286</v>
      </c>
      <c r="EOL1" t="s">
        <v>9286</v>
      </c>
      <c r="EOM1" t="s">
        <v>9286</v>
      </c>
      <c r="EON1" t="s">
        <v>9286</v>
      </c>
      <c r="EOO1" t="s">
        <v>9286</v>
      </c>
      <c r="EOP1" t="s">
        <v>9286</v>
      </c>
      <c r="EOQ1" t="s">
        <v>9286</v>
      </c>
      <c r="EOR1" t="s">
        <v>9286</v>
      </c>
      <c r="EOS1" t="s">
        <v>9286</v>
      </c>
      <c r="EOT1" t="s">
        <v>9286</v>
      </c>
      <c r="EOU1" t="s">
        <v>9286</v>
      </c>
      <c r="EOV1" t="s">
        <v>9286</v>
      </c>
      <c r="EOW1" t="s">
        <v>9286</v>
      </c>
      <c r="EOX1" t="s">
        <v>9286</v>
      </c>
      <c r="EOY1" t="s">
        <v>9286</v>
      </c>
      <c r="EOZ1" t="s">
        <v>9286</v>
      </c>
      <c r="EPA1" t="s">
        <v>9286</v>
      </c>
      <c r="EPB1" t="s">
        <v>9286</v>
      </c>
      <c r="EPC1" t="s">
        <v>9286</v>
      </c>
      <c r="EPD1" t="s">
        <v>9286</v>
      </c>
      <c r="EPE1" t="s">
        <v>9286</v>
      </c>
      <c r="EPF1" t="s">
        <v>9286</v>
      </c>
      <c r="EPG1" t="s">
        <v>9286</v>
      </c>
      <c r="EPH1" t="s">
        <v>9286</v>
      </c>
      <c r="EPI1" t="s">
        <v>9286</v>
      </c>
      <c r="EPJ1" t="s">
        <v>9286</v>
      </c>
      <c r="EPK1" t="s">
        <v>9286</v>
      </c>
      <c r="EPL1" t="s">
        <v>9286</v>
      </c>
      <c r="EPM1" t="s">
        <v>9286</v>
      </c>
      <c r="EPN1" t="s">
        <v>9286</v>
      </c>
      <c r="EPO1" t="s">
        <v>9286</v>
      </c>
      <c r="EPP1" t="s">
        <v>9286</v>
      </c>
      <c r="EPQ1" t="s">
        <v>9286</v>
      </c>
      <c r="EPR1" t="s">
        <v>9286</v>
      </c>
      <c r="EPS1" t="s">
        <v>9286</v>
      </c>
      <c r="EPT1" t="s">
        <v>9286</v>
      </c>
      <c r="EPU1" t="s">
        <v>9286</v>
      </c>
      <c r="EPV1" t="s">
        <v>9286</v>
      </c>
      <c r="EPW1" t="s">
        <v>9286</v>
      </c>
      <c r="EPX1" t="s">
        <v>9286</v>
      </c>
      <c r="EPY1" t="s">
        <v>9286</v>
      </c>
      <c r="EPZ1" t="s">
        <v>9286</v>
      </c>
      <c r="EQA1" t="s">
        <v>9286</v>
      </c>
      <c r="EQB1" t="s">
        <v>9286</v>
      </c>
      <c r="EQC1" t="s">
        <v>9286</v>
      </c>
      <c r="EQD1" t="s">
        <v>9286</v>
      </c>
      <c r="EQE1" t="s">
        <v>9286</v>
      </c>
      <c r="EQF1" t="s">
        <v>9286</v>
      </c>
      <c r="EQG1" t="s">
        <v>9286</v>
      </c>
      <c r="EQH1" t="s">
        <v>9286</v>
      </c>
      <c r="EQI1" t="s">
        <v>9286</v>
      </c>
      <c r="EQJ1" t="s">
        <v>9286</v>
      </c>
      <c r="EQK1" t="s">
        <v>9286</v>
      </c>
      <c r="EQL1" t="s">
        <v>9286</v>
      </c>
      <c r="EQM1" t="s">
        <v>9286</v>
      </c>
      <c r="EQN1" t="s">
        <v>9286</v>
      </c>
      <c r="EQO1" t="s">
        <v>9286</v>
      </c>
      <c r="EQP1" t="s">
        <v>9286</v>
      </c>
      <c r="EQQ1" t="s">
        <v>9286</v>
      </c>
      <c r="EQR1" t="s">
        <v>9286</v>
      </c>
      <c r="EQS1" t="s">
        <v>9286</v>
      </c>
      <c r="EQT1" t="s">
        <v>9286</v>
      </c>
      <c r="EQU1" t="s">
        <v>9286</v>
      </c>
      <c r="EQV1" t="s">
        <v>9286</v>
      </c>
      <c r="EQW1" t="s">
        <v>9286</v>
      </c>
      <c r="EQX1" t="s">
        <v>9286</v>
      </c>
      <c r="EQY1" t="s">
        <v>9286</v>
      </c>
      <c r="EQZ1" t="s">
        <v>9286</v>
      </c>
      <c r="ERA1" t="s">
        <v>9286</v>
      </c>
      <c r="ERB1" t="s">
        <v>9286</v>
      </c>
      <c r="ERC1" t="s">
        <v>9286</v>
      </c>
      <c r="ERD1" t="s">
        <v>9286</v>
      </c>
      <c r="ERE1" t="s">
        <v>9286</v>
      </c>
      <c r="ERF1" t="s">
        <v>9286</v>
      </c>
      <c r="ERG1" t="s">
        <v>9286</v>
      </c>
      <c r="ERH1" t="s">
        <v>9286</v>
      </c>
      <c r="ERI1" t="s">
        <v>9286</v>
      </c>
      <c r="ERJ1" t="s">
        <v>9286</v>
      </c>
      <c r="ERK1" t="s">
        <v>9286</v>
      </c>
      <c r="ERL1" t="s">
        <v>9286</v>
      </c>
      <c r="ERM1" t="s">
        <v>9286</v>
      </c>
      <c r="ERN1" t="s">
        <v>9286</v>
      </c>
      <c r="ERO1" t="s">
        <v>9286</v>
      </c>
      <c r="ERP1" t="s">
        <v>9286</v>
      </c>
      <c r="ERQ1" t="s">
        <v>9286</v>
      </c>
      <c r="ERR1" t="s">
        <v>9286</v>
      </c>
      <c r="ERS1" t="s">
        <v>9286</v>
      </c>
      <c r="ERT1" t="s">
        <v>9286</v>
      </c>
      <c r="ERU1" t="s">
        <v>9286</v>
      </c>
      <c r="ERV1" t="s">
        <v>9286</v>
      </c>
      <c r="ERW1" t="s">
        <v>9286</v>
      </c>
      <c r="ERX1" t="s">
        <v>9286</v>
      </c>
      <c r="ERY1" t="s">
        <v>9286</v>
      </c>
      <c r="ERZ1" t="s">
        <v>9286</v>
      </c>
      <c r="ESA1" t="s">
        <v>9286</v>
      </c>
      <c r="ESB1" t="s">
        <v>9286</v>
      </c>
      <c r="ESC1" t="s">
        <v>9286</v>
      </c>
      <c r="ESD1" t="s">
        <v>9286</v>
      </c>
      <c r="ESE1" t="s">
        <v>9286</v>
      </c>
      <c r="ESF1" t="s">
        <v>9286</v>
      </c>
      <c r="ESG1" t="s">
        <v>9286</v>
      </c>
      <c r="ESH1" t="s">
        <v>9286</v>
      </c>
      <c r="ESI1" t="s">
        <v>9286</v>
      </c>
      <c r="ESJ1" t="s">
        <v>9286</v>
      </c>
      <c r="ESK1" t="s">
        <v>9286</v>
      </c>
      <c r="ESL1" t="s">
        <v>9286</v>
      </c>
      <c r="ESM1" t="s">
        <v>9286</v>
      </c>
      <c r="ESN1" t="s">
        <v>9286</v>
      </c>
      <c r="ESO1" t="s">
        <v>9286</v>
      </c>
      <c r="ESP1" t="s">
        <v>9286</v>
      </c>
      <c r="ESQ1" t="s">
        <v>9286</v>
      </c>
      <c r="ESR1" t="s">
        <v>9286</v>
      </c>
      <c r="ESS1" t="s">
        <v>9286</v>
      </c>
      <c r="EST1" t="s">
        <v>9286</v>
      </c>
      <c r="ESU1" t="s">
        <v>9286</v>
      </c>
      <c r="ESV1" t="s">
        <v>9286</v>
      </c>
      <c r="ESW1" t="s">
        <v>9286</v>
      </c>
      <c r="ESX1" t="s">
        <v>9286</v>
      </c>
      <c r="ESY1" t="s">
        <v>9286</v>
      </c>
      <c r="ESZ1" t="s">
        <v>9286</v>
      </c>
      <c r="ETA1" t="s">
        <v>9286</v>
      </c>
      <c r="ETB1" t="s">
        <v>9286</v>
      </c>
      <c r="ETC1" t="s">
        <v>9286</v>
      </c>
      <c r="ETD1" t="s">
        <v>9286</v>
      </c>
      <c r="ETE1" t="s">
        <v>9286</v>
      </c>
      <c r="ETF1" t="s">
        <v>9286</v>
      </c>
      <c r="ETG1" t="s">
        <v>9286</v>
      </c>
      <c r="ETH1" t="s">
        <v>9286</v>
      </c>
      <c r="ETI1" t="s">
        <v>9286</v>
      </c>
      <c r="ETJ1" t="s">
        <v>9286</v>
      </c>
      <c r="ETK1" t="s">
        <v>9286</v>
      </c>
      <c r="ETL1" t="s">
        <v>9286</v>
      </c>
      <c r="ETM1" t="s">
        <v>9286</v>
      </c>
      <c r="ETN1" t="s">
        <v>9286</v>
      </c>
      <c r="ETO1" t="s">
        <v>9286</v>
      </c>
      <c r="ETP1" t="s">
        <v>9286</v>
      </c>
      <c r="ETQ1" t="s">
        <v>9286</v>
      </c>
      <c r="ETR1" t="s">
        <v>9286</v>
      </c>
      <c r="ETS1" t="s">
        <v>9286</v>
      </c>
      <c r="ETT1" t="s">
        <v>9286</v>
      </c>
      <c r="ETU1" t="s">
        <v>9286</v>
      </c>
      <c r="ETV1" t="s">
        <v>9286</v>
      </c>
      <c r="ETW1" t="s">
        <v>9286</v>
      </c>
      <c r="ETX1" t="s">
        <v>9286</v>
      </c>
      <c r="ETY1" t="s">
        <v>9286</v>
      </c>
      <c r="ETZ1" t="s">
        <v>9286</v>
      </c>
      <c r="EUA1" t="s">
        <v>9286</v>
      </c>
      <c r="EUB1" t="s">
        <v>9286</v>
      </c>
      <c r="EUC1" t="s">
        <v>9286</v>
      </c>
      <c r="EUD1" t="s">
        <v>9286</v>
      </c>
      <c r="EUE1" t="s">
        <v>9286</v>
      </c>
      <c r="EUF1" t="s">
        <v>9286</v>
      </c>
      <c r="EUG1" t="s">
        <v>9286</v>
      </c>
      <c r="EUH1" t="s">
        <v>9286</v>
      </c>
      <c r="EUI1" t="s">
        <v>9286</v>
      </c>
      <c r="EUJ1" t="s">
        <v>9286</v>
      </c>
      <c r="EUK1" t="s">
        <v>9286</v>
      </c>
      <c r="EUL1" t="s">
        <v>9286</v>
      </c>
      <c r="EUM1" t="s">
        <v>9286</v>
      </c>
      <c r="EUN1" t="s">
        <v>9286</v>
      </c>
      <c r="EUO1" t="s">
        <v>9286</v>
      </c>
      <c r="EUP1" t="s">
        <v>9286</v>
      </c>
      <c r="EUQ1" t="s">
        <v>9286</v>
      </c>
      <c r="EUR1" t="s">
        <v>9286</v>
      </c>
      <c r="EUS1" t="s">
        <v>9286</v>
      </c>
      <c r="EUT1" t="s">
        <v>9286</v>
      </c>
      <c r="EUU1" t="s">
        <v>9286</v>
      </c>
      <c r="EUV1" t="s">
        <v>9286</v>
      </c>
      <c r="EUW1" t="s">
        <v>9286</v>
      </c>
      <c r="EUX1" t="s">
        <v>9286</v>
      </c>
      <c r="EUY1" t="s">
        <v>9286</v>
      </c>
      <c r="EUZ1" t="s">
        <v>9286</v>
      </c>
      <c r="EVA1" t="s">
        <v>9286</v>
      </c>
      <c r="EVB1" t="s">
        <v>9286</v>
      </c>
      <c r="EVC1" t="s">
        <v>9286</v>
      </c>
      <c r="EVD1" t="s">
        <v>9286</v>
      </c>
      <c r="EVE1" t="s">
        <v>9286</v>
      </c>
      <c r="EVF1" t="s">
        <v>9286</v>
      </c>
      <c r="EVG1" t="s">
        <v>9286</v>
      </c>
      <c r="EVH1" t="s">
        <v>9286</v>
      </c>
      <c r="EVI1" t="s">
        <v>9286</v>
      </c>
      <c r="EVJ1" t="s">
        <v>9286</v>
      </c>
      <c r="EVK1" t="s">
        <v>9286</v>
      </c>
      <c r="EVL1" t="s">
        <v>9286</v>
      </c>
      <c r="EVM1" t="s">
        <v>9286</v>
      </c>
      <c r="EVN1" t="s">
        <v>9286</v>
      </c>
      <c r="EVO1" t="s">
        <v>9286</v>
      </c>
      <c r="EVP1" t="s">
        <v>9286</v>
      </c>
      <c r="EVQ1" t="s">
        <v>9286</v>
      </c>
      <c r="EVR1" t="s">
        <v>9286</v>
      </c>
      <c r="EVS1" t="s">
        <v>9286</v>
      </c>
      <c r="EVT1" t="s">
        <v>9286</v>
      </c>
      <c r="EVU1" t="s">
        <v>9286</v>
      </c>
      <c r="EVV1" t="s">
        <v>9286</v>
      </c>
      <c r="EVW1" t="s">
        <v>9286</v>
      </c>
      <c r="EVX1" t="s">
        <v>9286</v>
      </c>
      <c r="EVY1" t="s">
        <v>9286</v>
      </c>
      <c r="EVZ1" t="s">
        <v>9286</v>
      </c>
      <c r="EWA1" t="s">
        <v>9286</v>
      </c>
      <c r="EWB1" t="s">
        <v>9286</v>
      </c>
      <c r="EWC1" t="s">
        <v>9286</v>
      </c>
      <c r="EWD1" t="s">
        <v>9286</v>
      </c>
      <c r="EWE1" t="s">
        <v>9286</v>
      </c>
      <c r="EWF1" t="s">
        <v>9286</v>
      </c>
      <c r="EWG1" t="s">
        <v>9286</v>
      </c>
      <c r="EWH1" t="s">
        <v>9286</v>
      </c>
      <c r="EWI1" t="s">
        <v>9286</v>
      </c>
      <c r="EWJ1" t="s">
        <v>9286</v>
      </c>
      <c r="EWK1" t="s">
        <v>9286</v>
      </c>
      <c r="EWL1" t="s">
        <v>9286</v>
      </c>
      <c r="EWM1" t="s">
        <v>9286</v>
      </c>
      <c r="EWN1" t="s">
        <v>9286</v>
      </c>
      <c r="EWO1" t="s">
        <v>9286</v>
      </c>
      <c r="EWP1" t="s">
        <v>9286</v>
      </c>
      <c r="EWQ1" t="s">
        <v>9286</v>
      </c>
      <c r="EWR1" t="s">
        <v>9286</v>
      </c>
      <c r="EWS1" t="s">
        <v>9286</v>
      </c>
      <c r="EWT1" t="s">
        <v>9286</v>
      </c>
      <c r="EWU1" t="s">
        <v>9286</v>
      </c>
      <c r="EWV1" t="s">
        <v>9286</v>
      </c>
      <c r="EWW1" t="s">
        <v>9286</v>
      </c>
      <c r="EWX1" t="s">
        <v>9286</v>
      </c>
      <c r="EWY1" t="s">
        <v>9286</v>
      </c>
      <c r="EWZ1" t="s">
        <v>9286</v>
      </c>
      <c r="EXA1" t="s">
        <v>9286</v>
      </c>
      <c r="EXB1" t="s">
        <v>9286</v>
      </c>
      <c r="EXC1" t="s">
        <v>9286</v>
      </c>
      <c r="EXD1" t="s">
        <v>9286</v>
      </c>
      <c r="EXE1" t="s">
        <v>9286</v>
      </c>
      <c r="EXF1" t="s">
        <v>9286</v>
      </c>
      <c r="EXG1" t="s">
        <v>9286</v>
      </c>
      <c r="EXH1" t="s">
        <v>9286</v>
      </c>
      <c r="EXI1" t="s">
        <v>9286</v>
      </c>
      <c r="EXJ1" t="s">
        <v>9286</v>
      </c>
      <c r="EXK1" t="s">
        <v>9286</v>
      </c>
      <c r="EXL1" t="s">
        <v>9286</v>
      </c>
      <c r="EXM1" t="s">
        <v>9286</v>
      </c>
      <c r="EXN1" t="s">
        <v>9286</v>
      </c>
      <c r="EXO1" t="s">
        <v>9286</v>
      </c>
      <c r="EXP1" t="s">
        <v>9286</v>
      </c>
      <c r="EXQ1" t="s">
        <v>9286</v>
      </c>
      <c r="EXR1" t="s">
        <v>9286</v>
      </c>
      <c r="EXS1" t="s">
        <v>9286</v>
      </c>
      <c r="EXT1" t="s">
        <v>9286</v>
      </c>
      <c r="EXU1" t="s">
        <v>9286</v>
      </c>
      <c r="EXV1" t="s">
        <v>9286</v>
      </c>
      <c r="EXW1" t="s">
        <v>9286</v>
      </c>
      <c r="EXX1" t="s">
        <v>9286</v>
      </c>
      <c r="EXY1" t="s">
        <v>9286</v>
      </c>
      <c r="EXZ1" t="s">
        <v>9286</v>
      </c>
      <c r="EYA1" t="s">
        <v>9286</v>
      </c>
      <c r="EYB1" t="s">
        <v>9286</v>
      </c>
      <c r="EYC1" t="s">
        <v>9286</v>
      </c>
      <c r="EYD1" t="s">
        <v>9286</v>
      </c>
      <c r="EYE1" t="s">
        <v>9286</v>
      </c>
      <c r="EYF1" t="s">
        <v>9286</v>
      </c>
      <c r="EYG1" t="s">
        <v>9286</v>
      </c>
      <c r="EYH1" t="s">
        <v>9286</v>
      </c>
      <c r="EYI1" t="s">
        <v>9286</v>
      </c>
      <c r="EYJ1" t="s">
        <v>9286</v>
      </c>
      <c r="EYK1" t="s">
        <v>9286</v>
      </c>
      <c r="EYL1" t="s">
        <v>9286</v>
      </c>
      <c r="EYM1" t="s">
        <v>9286</v>
      </c>
      <c r="EYN1" t="s">
        <v>9286</v>
      </c>
      <c r="EYO1" t="s">
        <v>9286</v>
      </c>
      <c r="EYP1" t="s">
        <v>9286</v>
      </c>
      <c r="EYQ1" t="s">
        <v>9286</v>
      </c>
      <c r="EYR1" t="s">
        <v>9286</v>
      </c>
      <c r="EYS1" t="s">
        <v>9286</v>
      </c>
      <c r="EYT1" t="s">
        <v>9286</v>
      </c>
      <c r="EYU1" t="s">
        <v>9286</v>
      </c>
      <c r="EYV1" t="s">
        <v>9286</v>
      </c>
      <c r="EYW1" t="s">
        <v>9286</v>
      </c>
      <c r="EYX1" t="s">
        <v>9286</v>
      </c>
      <c r="EYY1" t="s">
        <v>9286</v>
      </c>
      <c r="EYZ1" t="s">
        <v>9286</v>
      </c>
      <c r="EZA1" t="s">
        <v>9286</v>
      </c>
      <c r="EZB1" t="s">
        <v>9286</v>
      </c>
      <c r="EZC1" t="s">
        <v>9286</v>
      </c>
      <c r="EZD1" t="s">
        <v>9286</v>
      </c>
      <c r="EZE1" t="s">
        <v>9286</v>
      </c>
      <c r="EZF1" t="s">
        <v>9286</v>
      </c>
      <c r="EZG1" t="s">
        <v>9286</v>
      </c>
      <c r="EZH1" t="s">
        <v>9286</v>
      </c>
      <c r="EZI1" t="s">
        <v>9286</v>
      </c>
      <c r="EZJ1" t="s">
        <v>9286</v>
      </c>
      <c r="EZK1" t="s">
        <v>9286</v>
      </c>
      <c r="EZL1" t="s">
        <v>9286</v>
      </c>
      <c r="EZM1" t="s">
        <v>9286</v>
      </c>
      <c r="EZN1" t="s">
        <v>9286</v>
      </c>
      <c r="EZO1" t="s">
        <v>9286</v>
      </c>
      <c r="EZP1" t="s">
        <v>9286</v>
      </c>
      <c r="EZQ1" t="s">
        <v>9286</v>
      </c>
      <c r="EZR1" t="s">
        <v>9286</v>
      </c>
      <c r="EZS1" t="s">
        <v>9286</v>
      </c>
      <c r="EZT1" t="s">
        <v>9286</v>
      </c>
      <c r="EZU1" t="s">
        <v>9286</v>
      </c>
      <c r="EZV1" t="s">
        <v>9286</v>
      </c>
      <c r="EZW1" t="s">
        <v>9286</v>
      </c>
      <c r="EZX1" t="s">
        <v>9286</v>
      </c>
      <c r="EZY1" t="s">
        <v>9286</v>
      </c>
      <c r="EZZ1" t="s">
        <v>9286</v>
      </c>
      <c r="FAA1" t="s">
        <v>9286</v>
      </c>
      <c r="FAB1" t="s">
        <v>9286</v>
      </c>
      <c r="FAC1" t="s">
        <v>9286</v>
      </c>
      <c r="FAD1" t="s">
        <v>9286</v>
      </c>
      <c r="FAE1" t="s">
        <v>9286</v>
      </c>
      <c r="FAF1" t="s">
        <v>9286</v>
      </c>
      <c r="FAG1" t="s">
        <v>9286</v>
      </c>
      <c r="FAH1" t="s">
        <v>9286</v>
      </c>
      <c r="FAI1" t="s">
        <v>9286</v>
      </c>
      <c r="FAJ1" t="s">
        <v>9286</v>
      </c>
      <c r="FAK1" t="s">
        <v>9286</v>
      </c>
      <c r="FAL1" t="s">
        <v>9286</v>
      </c>
      <c r="FAM1" t="s">
        <v>9286</v>
      </c>
      <c r="FAN1" t="s">
        <v>9286</v>
      </c>
      <c r="FAO1" t="s">
        <v>9286</v>
      </c>
      <c r="FAP1" t="s">
        <v>9286</v>
      </c>
      <c r="FAQ1" t="s">
        <v>9286</v>
      </c>
      <c r="FAR1" t="s">
        <v>9286</v>
      </c>
      <c r="FAS1" t="s">
        <v>9286</v>
      </c>
      <c r="FAT1" t="s">
        <v>9286</v>
      </c>
      <c r="FAU1" t="s">
        <v>9286</v>
      </c>
      <c r="FAV1" t="s">
        <v>9286</v>
      </c>
      <c r="FAW1" t="s">
        <v>9286</v>
      </c>
      <c r="FAX1" t="s">
        <v>9286</v>
      </c>
      <c r="FAY1" t="s">
        <v>9286</v>
      </c>
      <c r="FAZ1" t="s">
        <v>9286</v>
      </c>
      <c r="FBA1" t="s">
        <v>9286</v>
      </c>
      <c r="FBB1" t="s">
        <v>9286</v>
      </c>
      <c r="FBC1" t="s">
        <v>9286</v>
      </c>
      <c r="FBD1" t="s">
        <v>9286</v>
      </c>
      <c r="FBE1" t="s">
        <v>9286</v>
      </c>
      <c r="FBF1" t="s">
        <v>9286</v>
      </c>
      <c r="FBG1" t="s">
        <v>9286</v>
      </c>
      <c r="FBH1" t="s">
        <v>9286</v>
      </c>
      <c r="FBI1" t="s">
        <v>9286</v>
      </c>
      <c r="FBJ1" t="s">
        <v>9286</v>
      </c>
      <c r="FBK1" t="s">
        <v>9286</v>
      </c>
      <c r="FBL1" t="s">
        <v>9286</v>
      </c>
      <c r="FBM1" t="s">
        <v>9286</v>
      </c>
      <c r="FBN1" t="s">
        <v>9286</v>
      </c>
      <c r="FBO1" t="s">
        <v>9286</v>
      </c>
      <c r="FBP1" t="s">
        <v>9286</v>
      </c>
      <c r="FBQ1" t="s">
        <v>9286</v>
      </c>
      <c r="FBR1" t="s">
        <v>9286</v>
      </c>
      <c r="FBS1" t="s">
        <v>9286</v>
      </c>
      <c r="FBT1" t="s">
        <v>9286</v>
      </c>
      <c r="FBU1" t="s">
        <v>9286</v>
      </c>
      <c r="FBV1" t="s">
        <v>9286</v>
      </c>
      <c r="FBW1" t="s">
        <v>9286</v>
      </c>
      <c r="FBX1" t="s">
        <v>9286</v>
      </c>
      <c r="FBY1" t="s">
        <v>9286</v>
      </c>
      <c r="FBZ1" t="s">
        <v>9286</v>
      </c>
      <c r="FCA1" t="s">
        <v>9286</v>
      </c>
      <c r="FCB1" t="s">
        <v>9286</v>
      </c>
      <c r="FCC1" t="s">
        <v>9286</v>
      </c>
      <c r="FCD1" t="s">
        <v>9286</v>
      </c>
      <c r="FCE1" t="s">
        <v>9286</v>
      </c>
      <c r="FCF1" t="s">
        <v>9286</v>
      </c>
      <c r="FCG1" t="s">
        <v>9286</v>
      </c>
      <c r="FCH1" t="s">
        <v>9286</v>
      </c>
      <c r="FCI1" t="s">
        <v>9286</v>
      </c>
      <c r="FCJ1" t="s">
        <v>9286</v>
      </c>
      <c r="FCK1" t="s">
        <v>9286</v>
      </c>
      <c r="FCL1" t="s">
        <v>9286</v>
      </c>
      <c r="FCM1" t="s">
        <v>9286</v>
      </c>
      <c r="FCN1" t="s">
        <v>9286</v>
      </c>
      <c r="FCO1" t="s">
        <v>9286</v>
      </c>
      <c r="FCP1" t="s">
        <v>9286</v>
      </c>
      <c r="FCQ1" t="s">
        <v>9286</v>
      </c>
      <c r="FCR1" t="s">
        <v>9286</v>
      </c>
      <c r="FCS1" t="s">
        <v>9286</v>
      </c>
      <c r="FCT1" t="s">
        <v>9286</v>
      </c>
      <c r="FCU1" t="s">
        <v>9286</v>
      </c>
      <c r="FCV1" t="s">
        <v>9286</v>
      </c>
      <c r="FCW1" t="s">
        <v>9286</v>
      </c>
      <c r="FCX1" t="s">
        <v>9286</v>
      </c>
      <c r="FCY1" t="s">
        <v>9286</v>
      </c>
      <c r="FCZ1" t="s">
        <v>9286</v>
      </c>
      <c r="FDA1" t="s">
        <v>9286</v>
      </c>
      <c r="FDB1" t="s">
        <v>9286</v>
      </c>
      <c r="FDC1" t="s">
        <v>9286</v>
      </c>
      <c r="FDD1" t="s">
        <v>9286</v>
      </c>
      <c r="FDE1" t="s">
        <v>9286</v>
      </c>
      <c r="FDF1" t="s">
        <v>9286</v>
      </c>
      <c r="FDG1" t="s">
        <v>9286</v>
      </c>
      <c r="FDH1" t="s">
        <v>9286</v>
      </c>
      <c r="FDI1" t="s">
        <v>9286</v>
      </c>
      <c r="FDJ1" t="s">
        <v>9286</v>
      </c>
      <c r="FDK1" t="s">
        <v>9286</v>
      </c>
      <c r="FDL1" t="s">
        <v>9286</v>
      </c>
      <c r="FDM1" t="s">
        <v>9286</v>
      </c>
      <c r="FDN1" t="s">
        <v>9286</v>
      </c>
      <c r="FDO1" t="s">
        <v>9286</v>
      </c>
      <c r="FDP1" t="s">
        <v>9286</v>
      </c>
      <c r="FDQ1" t="s">
        <v>9286</v>
      </c>
      <c r="FDR1" t="s">
        <v>9286</v>
      </c>
      <c r="FDS1" t="s">
        <v>9286</v>
      </c>
      <c r="FDT1" t="s">
        <v>9286</v>
      </c>
      <c r="FDU1" t="s">
        <v>9286</v>
      </c>
      <c r="FDV1" t="s">
        <v>9286</v>
      </c>
      <c r="FDW1" t="s">
        <v>9286</v>
      </c>
      <c r="FDX1" t="s">
        <v>9286</v>
      </c>
      <c r="FDY1" t="s">
        <v>9286</v>
      </c>
      <c r="FDZ1" t="s">
        <v>9286</v>
      </c>
      <c r="FEA1" t="s">
        <v>9286</v>
      </c>
      <c r="FEB1" t="s">
        <v>9286</v>
      </c>
      <c r="FEC1" t="s">
        <v>9286</v>
      </c>
      <c r="FED1" t="s">
        <v>9286</v>
      </c>
      <c r="FEE1" t="s">
        <v>9286</v>
      </c>
      <c r="FEF1" t="s">
        <v>9286</v>
      </c>
      <c r="FEG1" t="s">
        <v>9286</v>
      </c>
      <c r="FEH1" t="s">
        <v>9286</v>
      </c>
      <c r="FEI1" t="s">
        <v>9286</v>
      </c>
      <c r="FEJ1" t="s">
        <v>9286</v>
      </c>
      <c r="FEK1" t="s">
        <v>9286</v>
      </c>
      <c r="FEL1" t="s">
        <v>9286</v>
      </c>
      <c r="FEM1" t="s">
        <v>9286</v>
      </c>
      <c r="FEN1" t="s">
        <v>9286</v>
      </c>
      <c r="FEO1" t="s">
        <v>9286</v>
      </c>
      <c r="FEP1" t="s">
        <v>9286</v>
      </c>
      <c r="FEQ1" t="s">
        <v>9286</v>
      </c>
      <c r="FER1" t="s">
        <v>9286</v>
      </c>
      <c r="FES1" t="s">
        <v>9286</v>
      </c>
      <c r="FET1" t="s">
        <v>9286</v>
      </c>
      <c r="FEU1" t="s">
        <v>9286</v>
      </c>
      <c r="FEV1" t="s">
        <v>9286</v>
      </c>
      <c r="FEW1" t="s">
        <v>9286</v>
      </c>
      <c r="FEX1" t="s">
        <v>9286</v>
      </c>
      <c r="FEY1" t="s">
        <v>9286</v>
      </c>
      <c r="FEZ1" t="s">
        <v>9286</v>
      </c>
      <c r="FFA1" t="s">
        <v>9286</v>
      </c>
      <c r="FFB1" t="s">
        <v>9286</v>
      </c>
      <c r="FFC1" t="s">
        <v>9286</v>
      </c>
      <c r="FFD1" t="s">
        <v>9286</v>
      </c>
      <c r="FFE1" t="s">
        <v>9286</v>
      </c>
      <c r="FFF1" t="s">
        <v>9286</v>
      </c>
      <c r="FFG1" t="s">
        <v>9286</v>
      </c>
      <c r="FFH1" t="s">
        <v>9286</v>
      </c>
      <c r="FFI1" t="s">
        <v>9286</v>
      </c>
      <c r="FFJ1" t="s">
        <v>9286</v>
      </c>
      <c r="FFK1" t="s">
        <v>9286</v>
      </c>
      <c r="FFL1" t="s">
        <v>9286</v>
      </c>
      <c r="FFM1" t="s">
        <v>9286</v>
      </c>
      <c r="FFN1" t="s">
        <v>9286</v>
      </c>
      <c r="FFO1" t="s">
        <v>9286</v>
      </c>
      <c r="FFP1" t="s">
        <v>9286</v>
      </c>
      <c r="FFQ1" t="s">
        <v>9286</v>
      </c>
      <c r="FFR1" t="s">
        <v>9286</v>
      </c>
      <c r="FFS1" t="s">
        <v>9286</v>
      </c>
      <c r="FFT1" t="s">
        <v>9286</v>
      </c>
      <c r="FFU1" t="s">
        <v>9286</v>
      </c>
      <c r="FFV1" t="s">
        <v>9286</v>
      </c>
      <c r="FFW1" t="s">
        <v>9286</v>
      </c>
      <c r="FFX1" t="s">
        <v>9286</v>
      </c>
      <c r="FFY1" t="s">
        <v>9286</v>
      </c>
      <c r="FFZ1" t="s">
        <v>9286</v>
      </c>
      <c r="FGA1" t="s">
        <v>9286</v>
      </c>
      <c r="FGB1" t="s">
        <v>9286</v>
      </c>
      <c r="FGC1" t="s">
        <v>9286</v>
      </c>
      <c r="FGD1" t="s">
        <v>9286</v>
      </c>
      <c r="FGE1" t="s">
        <v>9286</v>
      </c>
      <c r="FGF1" t="s">
        <v>9286</v>
      </c>
      <c r="FGG1" t="s">
        <v>9286</v>
      </c>
      <c r="FGH1" t="s">
        <v>9286</v>
      </c>
      <c r="FGI1" t="s">
        <v>9286</v>
      </c>
      <c r="FGJ1" t="s">
        <v>9286</v>
      </c>
      <c r="FGK1" t="s">
        <v>9286</v>
      </c>
      <c r="FGL1" t="s">
        <v>9286</v>
      </c>
      <c r="FGM1" t="s">
        <v>9286</v>
      </c>
      <c r="FGN1" t="s">
        <v>9286</v>
      </c>
      <c r="FGO1" t="s">
        <v>9286</v>
      </c>
      <c r="FGP1" t="s">
        <v>9286</v>
      </c>
      <c r="FGQ1" t="s">
        <v>9286</v>
      </c>
      <c r="FGR1" t="s">
        <v>9286</v>
      </c>
      <c r="FGS1" t="s">
        <v>9286</v>
      </c>
      <c r="FGT1" t="s">
        <v>9286</v>
      </c>
      <c r="FGU1" t="s">
        <v>9286</v>
      </c>
      <c r="FGV1" t="s">
        <v>9286</v>
      </c>
      <c r="FGW1" t="s">
        <v>9286</v>
      </c>
      <c r="FGX1" t="s">
        <v>9286</v>
      </c>
      <c r="FGY1" t="s">
        <v>9286</v>
      </c>
      <c r="FGZ1" t="s">
        <v>9286</v>
      </c>
      <c r="FHA1" t="s">
        <v>9286</v>
      </c>
      <c r="FHB1" t="s">
        <v>9286</v>
      </c>
      <c r="FHC1" t="s">
        <v>9286</v>
      </c>
      <c r="FHD1" t="s">
        <v>9286</v>
      </c>
      <c r="FHE1" t="s">
        <v>9286</v>
      </c>
      <c r="FHF1" t="s">
        <v>9286</v>
      </c>
      <c r="FHG1" t="s">
        <v>9286</v>
      </c>
      <c r="FHH1" t="s">
        <v>9286</v>
      </c>
      <c r="FHI1" t="s">
        <v>9286</v>
      </c>
      <c r="FHJ1" t="s">
        <v>9286</v>
      </c>
      <c r="FHK1" t="s">
        <v>9286</v>
      </c>
      <c r="FHL1" t="s">
        <v>9286</v>
      </c>
      <c r="FHM1" t="s">
        <v>9286</v>
      </c>
      <c r="FHN1" t="s">
        <v>9286</v>
      </c>
      <c r="FHO1" t="s">
        <v>9286</v>
      </c>
      <c r="FHP1" t="s">
        <v>9286</v>
      </c>
      <c r="FHQ1" t="s">
        <v>9286</v>
      </c>
      <c r="FHR1" t="s">
        <v>9286</v>
      </c>
      <c r="FHS1" t="s">
        <v>9286</v>
      </c>
      <c r="FHT1" t="s">
        <v>9286</v>
      </c>
      <c r="FHU1" t="s">
        <v>9286</v>
      </c>
      <c r="FHV1" t="s">
        <v>9286</v>
      </c>
      <c r="FHW1" t="s">
        <v>9286</v>
      </c>
      <c r="FHX1" t="s">
        <v>9286</v>
      </c>
      <c r="FHY1" t="s">
        <v>9286</v>
      </c>
      <c r="FHZ1" t="s">
        <v>9286</v>
      </c>
      <c r="FIA1" t="s">
        <v>9286</v>
      </c>
      <c r="FIB1" t="s">
        <v>9286</v>
      </c>
      <c r="FIC1" t="s">
        <v>9286</v>
      </c>
      <c r="FID1" t="s">
        <v>9286</v>
      </c>
      <c r="FIE1" t="s">
        <v>9286</v>
      </c>
      <c r="FIF1" t="s">
        <v>9286</v>
      </c>
      <c r="FIG1" t="s">
        <v>9286</v>
      </c>
      <c r="FIH1" t="s">
        <v>9286</v>
      </c>
      <c r="FII1" t="s">
        <v>9286</v>
      </c>
      <c r="FIJ1" t="s">
        <v>9286</v>
      </c>
      <c r="FIK1" t="s">
        <v>9286</v>
      </c>
      <c r="FIL1" t="s">
        <v>9286</v>
      </c>
      <c r="FIM1" t="s">
        <v>9286</v>
      </c>
      <c r="FIN1" t="s">
        <v>9286</v>
      </c>
      <c r="FIO1" t="s">
        <v>9286</v>
      </c>
      <c r="FIP1" t="s">
        <v>9286</v>
      </c>
      <c r="FIQ1" t="s">
        <v>9286</v>
      </c>
      <c r="FIR1" t="s">
        <v>9286</v>
      </c>
      <c r="FIS1" t="s">
        <v>9286</v>
      </c>
      <c r="FIT1" t="s">
        <v>9286</v>
      </c>
      <c r="FIU1" t="s">
        <v>9286</v>
      </c>
      <c r="FIV1" t="s">
        <v>9286</v>
      </c>
      <c r="FIW1" t="s">
        <v>9286</v>
      </c>
      <c r="FIX1" t="s">
        <v>9286</v>
      </c>
      <c r="FIY1" t="s">
        <v>9286</v>
      </c>
      <c r="FIZ1" t="s">
        <v>9286</v>
      </c>
      <c r="FJA1" t="s">
        <v>9286</v>
      </c>
      <c r="FJB1" t="s">
        <v>9286</v>
      </c>
      <c r="FJC1" t="s">
        <v>9286</v>
      </c>
      <c r="FJD1" t="s">
        <v>9286</v>
      </c>
      <c r="FJE1" t="s">
        <v>9286</v>
      </c>
      <c r="FJF1" t="s">
        <v>9286</v>
      </c>
      <c r="FJG1" t="s">
        <v>9286</v>
      </c>
      <c r="FJH1" t="s">
        <v>9286</v>
      </c>
      <c r="FJI1" t="s">
        <v>9286</v>
      </c>
      <c r="FJJ1" t="s">
        <v>9286</v>
      </c>
      <c r="FJK1" t="s">
        <v>9286</v>
      </c>
      <c r="FJL1" t="s">
        <v>9286</v>
      </c>
      <c r="FJM1" t="s">
        <v>9286</v>
      </c>
      <c r="FJN1" t="s">
        <v>9286</v>
      </c>
      <c r="FJO1" t="s">
        <v>9286</v>
      </c>
      <c r="FJP1" t="s">
        <v>9286</v>
      </c>
      <c r="FJQ1" t="s">
        <v>9286</v>
      </c>
      <c r="FJR1" t="s">
        <v>9286</v>
      </c>
      <c r="FJS1" t="s">
        <v>9286</v>
      </c>
      <c r="FJT1" t="s">
        <v>9286</v>
      </c>
      <c r="FJU1" t="s">
        <v>9286</v>
      </c>
      <c r="FJV1" t="s">
        <v>9286</v>
      </c>
      <c r="FJW1" t="s">
        <v>9286</v>
      </c>
      <c r="FJX1" t="s">
        <v>9286</v>
      </c>
      <c r="FJY1" t="s">
        <v>9286</v>
      </c>
      <c r="FJZ1" t="s">
        <v>9286</v>
      </c>
      <c r="FKA1" t="s">
        <v>9286</v>
      </c>
      <c r="FKB1" t="s">
        <v>9286</v>
      </c>
      <c r="FKC1" t="s">
        <v>9286</v>
      </c>
      <c r="FKD1" t="s">
        <v>9286</v>
      </c>
      <c r="FKE1" t="s">
        <v>9286</v>
      </c>
      <c r="FKF1" t="s">
        <v>9286</v>
      </c>
      <c r="FKG1" t="s">
        <v>9286</v>
      </c>
      <c r="FKH1" t="s">
        <v>9286</v>
      </c>
      <c r="FKI1" t="s">
        <v>9286</v>
      </c>
      <c r="FKJ1" t="s">
        <v>9286</v>
      </c>
      <c r="FKK1" t="s">
        <v>9286</v>
      </c>
      <c r="FKL1" t="s">
        <v>9286</v>
      </c>
      <c r="FKM1" t="s">
        <v>9286</v>
      </c>
      <c r="FKN1" t="s">
        <v>9286</v>
      </c>
      <c r="FKO1" t="s">
        <v>9286</v>
      </c>
      <c r="FKP1" t="s">
        <v>9286</v>
      </c>
      <c r="FKQ1" t="s">
        <v>9286</v>
      </c>
      <c r="FKR1" t="s">
        <v>9286</v>
      </c>
      <c r="FKS1" t="s">
        <v>9286</v>
      </c>
      <c r="FKT1" t="s">
        <v>9286</v>
      </c>
      <c r="FKU1" t="s">
        <v>9286</v>
      </c>
      <c r="FKV1" t="s">
        <v>9286</v>
      </c>
      <c r="FKW1" t="s">
        <v>9286</v>
      </c>
      <c r="FKX1" t="s">
        <v>9286</v>
      </c>
      <c r="FKY1" t="s">
        <v>9286</v>
      </c>
      <c r="FKZ1" t="s">
        <v>9286</v>
      </c>
      <c r="FLA1" t="s">
        <v>9286</v>
      </c>
      <c r="FLB1" t="s">
        <v>9286</v>
      </c>
      <c r="FLC1" t="s">
        <v>9286</v>
      </c>
      <c r="FLD1" t="s">
        <v>9286</v>
      </c>
      <c r="FLE1" t="s">
        <v>9286</v>
      </c>
      <c r="FLF1" t="s">
        <v>9286</v>
      </c>
      <c r="FLG1" t="s">
        <v>9286</v>
      </c>
      <c r="FLH1" t="s">
        <v>9286</v>
      </c>
      <c r="FLI1" t="s">
        <v>9286</v>
      </c>
      <c r="FLJ1" t="s">
        <v>9286</v>
      </c>
      <c r="FLK1" t="s">
        <v>9286</v>
      </c>
      <c r="FLL1" t="s">
        <v>9286</v>
      </c>
      <c r="FLM1" t="s">
        <v>9286</v>
      </c>
      <c r="FLN1" t="s">
        <v>9286</v>
      </c>
      <c r="FLO1" t="s">
        <v>9286</v>
      </c>
      <c r="FLP1" t="s">
        <v>9286</v>
      </c>
      <c r="FLQ1" t="s">
        <v>9286</v>
      </c>
      <c r="FLR1" t="s">
        <v>9286</v>
      </c>
      <c r="FLS1" t="s">
        <v>9286</v>
      </c>
      <c r="FLT1" t="s">
        <v>9286</v>
      </c>
      <c r="FLU1" t="s">
        <v>9286</v>
      </c>
      <c r="FLV1" t="s">
        <v>9286</v>
      </c>
      <c r="FLW1" t="s">
        <v>9286</v>
      </c>
      <c r="FLX1" t="s">
        <v>9286</v>
      </c>
      <c r="FLY1" t="s">
        <v>9286</v>
      </c>
      <c r="FLZ1" t="s">
        <v>9286</v>
      </c>
      <c r="FMA1" t="s">
        <v>9286</v>
      </c>
      <c r="FMB1" t="s">
        <v>9286</v>
      </c>
      <c r="FMC1" t="s">
        <v>9286</v>
      </c>
      <c r="FMD1" t="s">
        <v>9286</v>
      </c>
      <c r="FME1" t="s">
        <v>9286</v>
      </c>
      <c r="FMF1" t="s">
        <v>9286</v>
      </c>
      <c r="FMG1" t="s">
        <v>9286</v>
      </c>
      <c r="FMH1" t="s">
        <v>9286</v>
      </c>
      <c r="FMI1" t="s">
        <v>9286</v>
      </c>
      <c r="FMJ1" t="s">
        <v>9286</v>
      </c>
      <c r="FMK1" t="s">
        <v>9286</v>
      </c>
      <c r="FML1" t="s">
        <v>9286</v>
      </c>
      <c r="FMM1" t="s">
        <v>9286</v>
      </c>
      <c r="FMN1" t="s">
        <v>9286</v>
      </c>
      <c r="FMO1" t="s">
        <v>9286</v>
      </c>
      <c r="FMP1" t="s">
        <v>9286</v>
      </c>
      <c r="FMQ1" t="s">
        <v>9286</v>
      </c>
      <c r="FMR1" t="s">
        <v>9286</v>
      </c>
      <c r="FMS1" t="s">
        <v>9286</v>
      </c>
      <c r="FMT1" t="s">
        <v>9286</v>
      </c>
      <c r="FMU1" t="s">
        <v>9286</v>
      </c>
      <c r="FMV1" t="s">
        <v>9286</v>
      </c>
      <c r="FMW1" t="s">
        <v>9286</v>
      </c>
      <c r="FMX1" t="s">
        <v>9286</v>
      </c>
      <c r="FMY1" t="s">
        <v>9286</v>
      </c>
      <c r="FMZ1" t="s">
        <v>9286</v>
      </c>
      <c r="FNA1" t="s">
        <v>9286</v>
      </c>
      <c r="FNB1" t="s">
        <v>9286</v>
      </c>
      <c r="FNC1" t="s">
        <v>9286</v>
      </c>
      <c r="FND1" t="s">
        <v>9286</v>
      </c>
      <c r="FNE1" t="s">
        <v>9286</v>
      </c>
      <c r="FNF1" t="s">
        <v>9286</v>
      </c>
      <c r="FNG1" t="s">
        <v>9286</v>
      </c>
      <c r="FNH1" t="s">
        <v>9286</v>
      </c>
      <c r="FNI1" t="s">
        <v>9286</v>
      </c>
      <c r="FNJ1" t="s">
        <v>9286</v>
      </c>
      <c r="FNK1" t="s">
        <v>9286</v>
      </c>
      <c r="FNL1" t="s">
        <v>9286</v>
      </c>
      <c r="FNM1" t="s">
        <v>9286</v>
      </c>
      <c r="FNN1" t="s">
        <v>9286</v>
      </c>
      <c r="FNO1" t="s">
        <v>9286</v>
      </c>
      <c r="FNP1" t="s">
        <v>9286</v>
      </c>
      <c r="FNQ1" t="s">
        <v>9286</v>
      </c>
      <c r="FNR1" t="s">
        <v>9286</v>
      </c>
      <c r="FNS1" t="s">
        <v>9286</v>
      </c>
      <c r="FNT1" t="s">
        <v>9286</v>
      </c>
      <c r="FNU1" t="s">
        <v>9286</v>
      </c>
      <c r="FNV1" t="s">
        <v>9286</v>
      </c>
      <c r="FNW1" t="s">
        <v>9286</v>
      </c>
      <c r="FNX1" t="s">
        <v>9286</v>
      </c>
      <c r="FNY1" t="s">
        <v>9286</v>
      </c>
      <c r="FNZ1" t="s">
        <v>9286</v>
      </c>
      <c r="FOA1" t="s">
        <v>9286</v>
      </c>
      <c r="FOB1" t="s">
        <v>9286</v>
      </c>
      <c r="FOC1" t="s">
        <v>9286</v>
      </c>
      <c r="FOD1" t="s">
        <v>9286</v>
      </c>
      <c r="FOE1" t="s">
        <v>9286</v>
      </c>
      <c r="FOF1" t="s">
        <v>9286</v>
      </c>
      <c r="FOG1" t="s">
        <v>9286</v>
      </c>
      <c r="FOH1" t="s">
        <v>9286</v>
      </c>
      <c r="FOI1" t="s">
        <v>9286</v>
      </c>
      <c r="FOJ1" t="s">
        <v>9286</v>
      </c>
      <c r="FOK1" t="s">
        <v>9286</v>
      </c>
      <c r="FOL1" t="s">
        <v>9286</v>
      </c>
      <c r="FOM1" t="s">
        <v>9286</v>
      </c>
      <c r="FON1" t="s">
        <v>9286</v>
      </c>
      <c r="FOO1" t="s">
        <v>9286</v>
      </c>
      <c r="FOP1" t="s">
        <v>9286</v>
      </c>
      <c r="FOQ1" t="s">
        <v>9286</v>
      </c>
      <c r="FOR1" t="s">
        <v>9286</v>
      </c>
      <c r="FOS1" t="s">
        <v>9286</v>
      </c>
      <c r="FOT1" t="s">
        <v>9286</v>
      </c>
      <c r="FOU1" t="s">
        <v>9286</v>
      </c>
      <c r="FOV1" t="s">
        <v>9286</v>
      </c>
      <c r="FOW1" t="s">
        <v>9286</v>
      </c>
      <c r="FOX1" t="s">
        <v>9286</v>
      </c>
      <c r="FOY1" t="s">
        <v>9286</v>
      </c>
      <c r="FOZ1" t="s">
        <v>9286</v>
      </c>
      <c r="FPA1" t="s">
        <v>9286</v>
      </c>
      <c r="FPB1" t="s">
        <v>9286</v>
      </c>
      <c r="FPC1" t="s">
        <v>9286</v>
      </c>
      <c r="FPD1" t="s">
        <v>9286</v>
      </c>
      <c r="FPE1" t="s">
        <v>9286</v>
      </c>
      <c r="FPF1" t="s">
        <v>9286</v>
      </c>
      <c r="FPG1" t="s">
        <v>9286</v>
      </c>
      <c r="FPH1" t="s">
        <v>9286</v>
      </c>
      <c r="FPI1" t="s">
        <v>9286</v>
      </c>
      <c r="FPJ1" t="s">
        <v>9286</v>
      </c>
      <c r="FPK1" t="s">
        <v>9286</v>
      </c>
      <c r="FPL1" t="s">
        <v>9286</v>
      </c>
      <c r="FPM1" t="s">
        <v>9286</v>
      </c>
      <c r="FPN1" t="s">
        <v>9286</v>
      </c>
      <c r="FPO1" t="s">
        <v>9286</v>
      </c>
      <c r="FPP1" t="s">
        <v>9286</v>
      </c>
      <c r="FPQ1" t="s">
        <v>9286</v>
      </c>
      <c r="FPR1" t="s">
        <v>9286</v>
      </c>
      <c r="FPS1" t="s">
        <v>9286</v>
      </c>
      <c r="FPT1" t="s">
        <v>9286</v>
      </c>
      <c r="FPU1" t="s">
        <v>9286</v>
      </c>
      <c r="FPV1" t="s">
        <v>9286</v>
      </c>
      <c r="FPW1" t="s">
        <v>9286</v>
      </c>
      <c r="FPX1" t="s">
        <v>9286</v>
      </c>
      <c r="FPY1" t="s">
        <v>9286</v>
      </c>
      <c r="FPZ1" t="s">
        <v>9286</v>
      </c>
      <c r="FQA1" t="s">
        <v>9286</v>
      </c>
      <c r="FQB1" t="s">
        <v>9286</v>
      </c>
      <c r="FQC1" t="s">
        <v>9286</v>
      </c>
      <c r="FQD1" t="s">
        <v>9286</v>
      </c>
      <c r="FQE1" t="s">
        <v>9286</v>
      </c>
      <c r="FQF1" t="s">
        <v>9286</v>
      </c>
      <c r="FQG1" t="s">
        <v>9286</v>
      </c>
      <c r="FQH1" t="s">
        <v>9286</v>
      </c>
      <c r="FQI1" t="s">
        <v>9286</v>
      </c>
      <c r="FQJ1" t="s">
        <v>9286</v>
      </c>
      <c r="FQK1" t="s">
        <v>9286</v>
      </c>
      <c r="FQL1" t="s">
        <v>9286</v>
      </c>
      <c r="FQM1" t="s">
        <v>9286</v>
      </c>
      <c r="FQN1" t="s">
        <v>9286</v>
      </c>
      <c r="FQO1" t="s">
        <v>9286</v>
      </c>
      <c r="FQP1" t="s">
        <v>9286</v>
      </c>
      <c r="FQQ1" t="s">
        <v>9286</v>
      </c>
      <c r="FQR1" t="s">
        <v>9286</v>
      </c>
      <c r="FQS1" t="s">
        <v>9286</v>
      </c>
      <c r="FQT1" t="s">
        <v>9286</v>
      </c>
      <c r="FQU1" t="s">
        <v>9286</v>
      </c>
      <c r="FQV1" t="s">
        <v>9286</v>
      </c>
      <c r="FQW1" t="s">
        <v>9286</v>
      </c>
      <c r="FQX1" t="s">
        <v>9286</v>
      </c>
      <c r="FQY1" t="s">
        <v>9286</v>
      </c>
      <c r="FQZ1" t="s">
        <v>9286</v>
      </c>
      <c r="FRA1" t="s">
        <v>9286</v>
      </c>
      <c r="FRB1" t="s">
        <v>9286</v>
      </c>
      <c r="FRC1" t="s">
        <v>9286</v>
      </c>
      <c r="FRD1" t="s">
        <v>9286</v>
      </c>
      <c r="FRE1" t="s">
        <v>9286</v>
      </c>
      <c r="FRF1" t="s">
        <v>9286</v>
      </c>
      <c r="FRG1" t="s">
        <v>9286</v>
      </c>
      <c r="FRH1" t="s">
        <v>9286</v>
      </c>
      <c r="FRI1" t="s">
        <v>9286</v>
      </c>
      <c r="FRJ1" t="s">
        <v>9286</v>
      </c>
      <c r="FRK1" t="s">
        <v>9286</v>
      </c>
      <c r="FRL1" t="s">
        <v>9286</v>
      </c>
      <c r="FRM1" t="s">
        <v>9286</v>
      </c>
      <c r="FRN1" t="s">
        <v>9286</v>
      </c>
      <c r="FRO1" t="s">
        <v>9286</v>
      </c>
      <c r="FRP1" t="s">
        <v>9286</v>
      </c>
      <c r="FRQ1" t="s">
        <v>9286</v>
      </c>
      <c r="FRR1" t="s">
        <v>9286</v>
      </c>
      <c r="FRS1" t="s">
        <v>9286</v>
      </c>
      <c r="FRT1" t="s">
        <v>9286</v>
      </c>
      <c r="FRU1" t="s">
        <v>9286</v>
      </c>
      <c r="FRV1" t="s">
        <v>9286</v>
      </c>
      <c r="FRW1" t="s">
        <v>9286</v>
      </c>
      <c r="FRX1" t="s">
        <v>9286</v>
      </c>
      <c r="FRY1" t="s">
        <v>9286</v>
      </c>
      <c r="FRZ1" t="s">
        <v>9286</v>
      </c>
      <c r="FSA1" t="s">
        <v>9286</v>
      </c>
      <c r="FSB1" t="s">
        <v>9286</v>
      </c>
      <c r="FSC1" t="s">
        <v>9286</v>
      </c>
      <c r="FSD1" t="s">
        <v>9286</v>
      </c>
      <c r="FSE1" t="s">
        <v>9286</v>
      </c>
      <c r="FSF1" t="s">
        <v>9286</v>
      </c>
      <c r="FSG1" t="s">
        <v>9286</v>
      </c>
      <c r="FSH1" t="s">
        <v>9286</v>
      </c>
      <c r="FSI1" t="s">
        <v>9286</v>
      </c>
      <c r="FSJ1" t="s">
        <v>9286</v>
      </c>
      <c r="FSK1" t="s">
        <v>9286</v>
      </c>
      <c r="FSL1" t="s">
        <v>9286</v>
      </c>
      <c r="FSM1" t="s">
        <v>9286</v>
      </c>
      <c r="FSN1" t="s">
        <v>9286</v>
      </c>
      <c r="FSO1" t="s">
        <v>9286</v>
      </c>
      <c r="FSP1" t="s">
        <v>9286</v>
      </c>
      <c r="FSQ1" t="s">
        <v>9286</v>
      </c>
      <c r="FSR1" t="s">
        <v>9286</v>
      </c>
      <c r="FSS1" t="s">
        <v>9286</v>
      </c>
      <c r="FST1" t="s">
        <v>9286</v>
      </c>
      <c r="FSU1" t="s">
        <v>9286</v>
      </c>
      <c r="FSV1" t="s">
        <v>9286</v>
      </c>
      <c r="FSW1" t="s">
        <v>9286</v>
      </c>
      <c r="FSX1" t="s">
        <v>9286</v>
      </c>
      <c r="FSY1" t="s">
        <v>9286</v>
      </c>
      <c r="FSZ1" t="s">
        <v>9286</v>
      </c>
      <c r="FTA1" t="s">
        <v>9286</v>
      </c>
      <c r="FTB1" t="s">
        <v>9286</v>
      </c>
      <c r="FTC1" t="s">
        <v>9286</v>
      </c>
      <c r="FTD1" t="s">
        <v>9286</v>
      </c>
      <c r="FTE1" t="s">
        <v>9286</v>
      </c>
      <c r="FTF1" t="s">
        <v>9286</v>
      </c>
      <c r="FTG1" t="s">
        <v>9286</v>
      </c>
      <c r="FTH1" t="s">
        <v>9286</v>
      </c>
      <c r="FTI1" t="s">
        <v>9286</v>
      </c>
      <c r="FTJ1" t="s">
        <v>9286</v>
      </c>
      <c r="FTK1" t="s">
        <v>9286</v>
      </c>
      <c r="FTL1" t="s">
        <v>9286</v>
      </c>
      <c r="FTM1" t="s">
        <v>9286</v>
      </c>
      <c r="FTN1" t="s">
        <v>9286</v>
      </c>
      <c r="FTO1" t="s">
        <v>9286</v>
      </c>
      <c r="FTP1" t="s">
        <v>9286</v>
      </c>
      <c r="FTQ1" t="s">
        <v>9286</v>
      </c>
      <c r="FTR1" t="s">
        <v>9286</v>
      </c>
      <c r="FTS1" t="s">
        <v>9286</v>
      </c>
      <c r="FTT1" t="s">
        <v>9286</v>
      </c>
      <c r="FTU1" t="s">
        <v>9286</v>
      </c>
      <c r="FTV1" t="s">
        <v>9286</v>
      </c>
      <c r="FTW1" t="s">
        <v>9286</v>
      </c>
      <c r="FTX1" t="s">
        <v>9286</v>
      </c>
      <c r="FTY1" t="s">
        <v>9286</v>
      </c>
      <c r="FTZ1" t="s">
        <v>9286</v>
      </c>
      <c r="FUA1" t="s">
        <v>9286</v>
      </c>
      <c r="FUB1" t="s">
        <v>9286</v>
      </c>
      <c r="FUC1" t="s">
        <v>9286</v>
      </c>
      <c r="FUD1" t="s">
        <v>9286</v>
      </c>
      <c r="FUE1" t="s">
        <v>9286</v>
      </c>
      <c r="FUF1" t="s">
        <v>9286</v>
      </c>
      <c r="FUG1" t="s">
        <v>9286</v>
      </c>
      <c r="FUH1" t="s">
        <v>9286</v>
      </c>
      <c r="FUI1" t="s">
        <v>9286</v>
      </c>
      <c r="FUJ1" t="s">
        <v>9286</v>
      </c>
      <c r="FUK1" t="s">
        <v>9286</v>
      </c>
      <c r="FUL1" t="s">
        <v>9286</v>
      </c>
      <c r="FUM1" t="s">
        <v>9286</v>
      </c>
      <c r="FUN1" t="s">
        <v>9286</v>
      </c>
      <c r="FUO1" t="s">
        <v>9286</v>
      </c>
      <c r="FUP1" t="s">
        <v>9286</v>
      </c>
      <c r="FUQ1" t="s">
        <v>9286</v>
      </c>
      <c r="FUR1" t="s">
        <v>9286</v>
      </c>
      <c r="FUS1" t="s">
        <v>9286</v>
      </c>
      <c r="FUT1" t="s">
        <v>9286</v>
      </c>
      <c r="FUU1" t="s">
        <v>9286</v>
      </c>
      <c r="FUV1" t="s">
        <v>9286</v>
      </c>
      <c r="FUW1" t="s">
        <v>9286</v>
      </c>
      <c r="FUX1" t="s">
        <v>9286</v>
      </c>
      <c r="FUY1" t="s">
        <v>9286</v>
      </c>
      <c r="FUZ1" t="s">
        <v>9286</v>
      </c>
      <c r="FVA1" t="s">
        <v>9286</v>
      </c>
      <c r="FVB1" t="s">
        <v>9286</v>
      </c>
      <c r="FVC1" t="s">
        <v>9286</v>
      </c>
      <c r="FVD1" t="s">
        <v>9286</v>
      </c>
      <c r="FVE1" t="s">
        <v>9286</v>
      </c>
      <c r="FVF1" t="s">
        <v>9286</v>
      </c>
      <c r="FVG1" t="s">
        <v>9286</v>
      </c>
      <c r="FVH1" t="s">
        <v>9286</v>
      </c>
      <c r="FVI1" t="s">
        <v>9286</v>
      </c>
      <c r="FVJ1" t="s">
        <v>9286</v>
      </c>
      <c r="FVK1" t="s">
        <v>9286</v>
      </c>
      <c r="FVL1" t="s">
        <v>9286</v>
      </c>
      <c r="FVM1" t="s">
        <v>9286</v>
      </c>
      <c r="FVN1" t="s">
        <v>9286</v>
      </c>
      <c r="FVO1" t="s">
        <v>9286</v>
      </c>
      <c r="FVP1" t="s">
        <v>9286</v>
      </c>
      <c r="FVQ1" t="s">
        <v>9286</v>
      </c>
      <c r="FVR1" t="s">
        <v>9286</v>
      </c>
      <c r="FVS1" t="s">
        <v>9286</v>
      </c>
      <c r="FVT1" t="s">
        <v>9286</v>
      </c>
      <c r="FVU1" t="s">
        <v>9286</v>
      </c>
      <c r="FVV1" t="s">
        <v>9286</v>
      </c>
      <c r="FVW1" t="s">
        <v>9286</v>
      </c>
      <c r="FVX1" t="s">
        <v>9286</v>
      </c>
      <c r="FVY1" t="s">
        <v>9286</v>
      </c>
      <c r="FVZ1" t="s">
        <v>9286</v>
      </c>
      <c r="FWA1" t="s">
        <v>9286</v>
      </c>
      <c r="FWB1" t="s">
        <v>9286</v>
      </c>
      <c r="FWC1" t="s">
        <v>9286</v>
      </c>
      <c r="FWD1" t="s">
        <v>9286</v>
      </c>
      <c r="FWE1" t="s">
        <v>9286</v>
      </c>
      <c r="FWF1" t="s">
        <v>9286</v>
      </c>
      <c r="FWG1" t="s">
        <v>9286</v>
      </c>
      <c r="FWH1" t="s">
        <v>9286</v>
      </c>
      <c r="FWI1" t="s">
        <v>9286</v>
      </c>
      <c r="FWJ1" t="s">
        <v>9286</v>
      </c>
      <c r="FWK1" t="s">
        <v>9286</v>
      </c>
      <c r="FWL1" t="s">
        <v>9286</v>
      </c>
      <c r="FWM1" t="s">
        <v>9286</v>
      </c>
      <c r="FWN1" t="s">
        <v>9286</v>
      </c>
      <c r="FWO1" t="s">
        <v>9286</v>
      </c>
      <c r="FWP1" t="s">
        <v>9286</v>
      </c>
      <c r="FWQ1" t="s">
        <v>9286</v>
      </c>
      <c r="FWR1" t="s">
        <v>9286</v>
      </c>
      <c r="FWS1" t="s">
        <v>9286</v>
      </c>
      <c r="FWT1" t="s">
        <v>9286</v>
      </c>
      <c r="FWU1" t="s">
        <v>9286</v>
      </c>
      <c r="FWV1" t="s">
        <v>9286</v>
      </c>
      <c r="FWW1" t="s">
        <v>9286</v>
      </c>
      <c r="FWX1" t="s">
        <v>9286</v>
      </c>
      <c r="FWY1" t="s">
        <v>9286</v>
      </c>
      <c r="FWZ1" t="s">
        <v>9286</v>
      </c>
      <c r="FXA1" t="s">
        <v>9286</v>
      </c>
      <c r="FXB1" t="s">
        <v>9286</v>
      </c>
      <c r="FXC1" t="s">
        <v>9286</v>
      </c>
      <c r="FXD1" t="s">
        <v>9286</v>
      </c>
      <c r="FXE1" t="s">
        <v>9286</v>
      </c>
      <c r="FXF1" t="s">
        <v>9286</v>
      </c>
      <c r="FXG1" t="s">
        <v>9286</v>
      </c>
      <c r="FXH1" t="s">
        <v>9286</v>
      </c>
      <c r="FXI1" t="s">
        <v>9286</v>
      </c>
      <c r="FXJ1" t="s">
        <v>9286</v>
      </c>
      <c r="FXK1" t="s">
        <v>9286</v>
      </c>
      <c r="FXL1" t="s">
        <v>9286</v>
      </c>
      <c r="FXM1" t="s">
        <v>9286</v>
      </c>
      <c r="FXN1" t="s">
        <v>9286</v>
      </c>
      <c r="FXO1" t="s">
        <v>9286</v>
      </c>
      <c r="FXP1" t="s">
        <v>9286</v>
      </c>
      <c r="FXQ1" t="s">
        <v>9286</v>
      </c>
      <c r="FXR1" t="s">
        <v>9286</v>
      </c>
      <c r="FXS1" t="s">
        <v>9286</v>
      </c>
      <c r="FXT1" t="s">
        <v>9286</v>
      </c>
      <c r="FXU1" t="s">
        <v>9286</v>
      </c>
      <c r="FXV1" t="s">
        <v>9286</v>
      </c>
      <c r="FXW1" t="s">
        <v>9286</v>
      </c>
      <c r="FXX1" t="s">
        <v>9286</v>
      </c>
      <c r="FXY1" t="s">
        <v>9286</v>
      </c>
      <c r="FXZ1" t="s">
        <v>9286</v>
      </c>
      <c r="FYA1" t="s">
        <v>9286</v>
      </c>
      <c r="FYB1" t="s">
        <v>9286</v>
      </c>
      <c r="FYC1" t="s">
        <v>9286</v>
      </c>
      <c r="FYD1" t="s">
        <v>9286</v>
      </c>
      <c r="FYE1" t="s">
        <v>9286</v>
      </c>
      <c r="FYF1" t="s">
        <v>9286</v>
      </c>
      <c r="FYG1" t="s">
        <v>9286</v>
      </c>
      <c r="FYH1" t="s">
        <v>9286</v>
      </c>
      <c r="FYI1" t="s">
        <v>9286</v>
      </c>
      <c r="FYJ1" t="s">
        <v>9286</v>
      </c>
      <c r="FYK1" t="s">
        <v>9286</v>
      </c>
      <c r="FYL1" t="s">
        <v>9286</v>
      </c>
      <c r="FYM1" t="s">
        <v>9286</v>
      </c>
      <c r="FYN1" t="s">
        <v>9286</v>
      </c>
      <c r="FYO1" t="s">
        <v>9286</v>
      </c>
      <c r="FYP1" t="s">
        <v>9286</v>
      </c>
      <c r="FYQ1" t="s">
        <v>9286</v>
      </c>
      <c r="FYR1" t="s">
        <v>9286</v>
      </c>
      <c r="FYS1" t="s">
        <v>9286</v>
      </c>
      <c r="FYT1" t="s">
        <v>9286</v>
      </c>
      <c r="FYU1" t="s">
        <v>9286</v>
      </c>
      <c r="FYV1" t="s">
        <v>9286</v>
      </c>
      <c r="FYW1" t="s">
        <v>9286</v>
      </c>
      <c r="FYX1" t="s">
        <v>9286</v>
      </c>
      <c r="FYY1" t="s">
        <v>9286</v>
      </c>
      <c r="FYZ1" t="s">
        <v>9286</v>
      </c>
      <c r="FZA1" t="s">
        <v>9286</v>
      </c>
      <c r="FZB1" t="s">
        <v>9286</v>
      </c>
      <c r="FZC1" t="s">
        <v>9286</v>
      </c>
      <c r="FZD1" t="s">
        <v>9286</v>
      </c>
      <c r="FZE1" t="s">
        <v>9286</v>
      </c>
      <c r="FZF1" t="s">
        <v>9286</v>
      </c>
      <c r="FZG1" t="s">
        <v>9286</v>
      </c>
      <c r="FZH1" t="s">
        <v>9286</v>
      </c>
      <c r="FZI1" t="s">
        <v>9286</v>
      </c>
      <c r="FZJ1" t="s">
        <v>9286</v>
      </c>
      <c r="FZK1" t="s">
        <v>9286</v>
      </c>
      <c r="FZL1" t="s">
        <v>9286</v>
      </c>
      <c r="FZM1" t="s">
        <v>9286</v>
      </c>
      <c r="FZN1" t="s">
        <v>9286</v>
      </c>
      <c r="FZO1" t="s">
        <v>9286</v>
      </c>
      <c r="FZP1" t="s">
        <v>9286</v>
      </c>
      <c r="FZQ1" t="s">
        <v>9286</v>
      </c>
      <c r="FZR1" t="s">
        <v>9286</v>
      </c>
      <c r="FZS1" t="s">
        <v>9286</v>
      </c>
      <c r="FZT1" t="s">
        <v>9286</v>
      </c>
      <c r="FZU1" t="s">
        <v>9286</v>
      </c>
      <c r="FZV1" t="s">
        <v>9286</v>
      </c>
      <c r="FZW1" t="s">
        <v>9286</v>
      </c>
      <c r="FZX1" t="s">
        <v>9286</v>
      </c>
      <c r="FZY1" t="s">
        <v>9286</v>
      </c>
      <c r="FZZ1" t="s">
        <v>9286</v>
      </c>
      <c r="GAA1" t="s">
        <v>9286</v>
      </c>
      <c r="GAB1" t="s">
        <v>9286</v>
      </c>
      <c r="GAC1" t="s">
        <v>9286</v>
      </c>
      <c r="GAD1" t="s">
        <v>9286</v>
      </c>
      <c r="GAE1" t="s">
        <v>9286</v>
      </c>
      <c r="GAF1" t="s">
        <v>9286</v>
      </c>
      <c r="GAG1" t="s">
        <v>9286</v>
      </c>
      <c r="GAH1" t="s">
        <v>9286</v>
      </c>
      <c r="GAI1" t="s">
        <v>9286</v>
      </c>
      <c r="GAJ1" t="s">
        <v>9286</v>
      </c>
      <c r="GAK1" t="s">
        <v>9286</v>
      </c>
      <c r="GAL1" t="s">
        <v>9286</v>
      </c>
      <c r="GAM1" t="s">
        <v>9286</v>
      </c>
      <c r="GAN1" t="s">
        <v>9286</v>
      </c>
      <c r="GAO1" t="s">
        <v>9286</v>
      </c>
      <c r="GAP1" t="s">
        <v>9286</v>
      </c>
      <c r="GAQ1" t="s">
        <v>9286</v>
      </c>
      <c r="GAR1" t="s">
        <v>9286</v>
      </c>
      <c r="GAS1" t="s">
        <v>9286</v>
      </c>
      <c r="GAT1" t="s">
        <v>9286</v>
      </c>
      <c r="GAU1" t="s">
        <v>9286</v>
      </c>
      <c r="GAV1" t="s">
        <v>9286</v>
      </c>
      <c r="GAW1" t="s">
        <v>9286</v>
      </c>
      <c r="GAX1" t="s">
        <v>9286</v>
      </c>
      <c r="GAY1" t="s">
        <v>9286</v>
      </c>
      <c r="GAZ1" t="s">
        <v>9286</v>
      </c>
      <c r="GBA1" t="s">
        <v>9286</v>
      </c>
      <c r="GBB1" t="s">
        <v>9286</v>
      </c>
      <c r="GBC1" t="s">
        <v>9286</v>
      </c>
      <c r="GBD1" t="s">
        <v>9286</v>
      </c>
      <c r="GBE1" t="s">
        <v>9286</v>
      </c>
      <c r="GBF1" t="s">
        <v>9286</v>
      </c>
      <c r="GBG1" t="s">
        <v>9286</v>
      </c>
      <c r="GBH1" t="s">
        <v>9286</v>
      </c>
      <c r="GBI1" t="s">
        <v>9286</v>
      </c>
      <c r="GBJ1" t="s">
        <v>9286</v>
      </c>
      <c r="GBK1" t="s">
        <v>9286</v>
      </c>
      <c r="GBL1" t="s">
        <v>9286</v>
      </c>
      <c r="GBM1" t="s">
        <v>9286</v>
      </c>
      <c r="GBN1" t="s">
        <v>9286</v>
      </c>
      <c r="GBO1" t="s">
        <v>9286</v>
      </c>
      <c r="GBP1" t="s">
        <v>9286</v>
      </c>
      <c r="GBQ1" t="s">
        <v>9286</v>
      </c>
      <c r="GBR1" t="s">
        <v>9286</v>
      </c>
      <c r="GBS1" t="s">
        <v>9286</v>
      </c>
      <c r="GBT1" t="s">
        <v>9286</v>
      </c>
      <c r="GBU1" t="s">
        <v>9286</v>
      </c>
      <c r="GBV1" t="s">
        <v>9286</v>
      </c>
      <c r="GBW1" t="s">
        <v>9286</v>
      </c>
      <c r="GBX1" t="s">
        <v>9286</v>
      </c>
      <c r="GBY1" t="s">
        <v>9286</v>
      </c>
      <c r="GBZ1" t="s">
        <v>9286</v>
      </c>
      <c r="GCA1" t="s">
        <v>9286</v>
      </c>
      <c r="GCB1" t="s">
        <v>9286</v>
      </c>
      <c r="GCC1" t="s">
        <v>9286</v>
      </c>
      <c r="GCD1" t="s">
        <v>9286</v>
      </c>
      <c r="GCE1" t="s">
        <v>9286</v>
      </c>
      <c r="GCF1" t="s">
        <v>9286</v>
      </c>
      <c r="GCG1" t="s">
        <v>9286</v>
      </c>
      <c r="GCH1" t="s">
        <v>9286</v>
      </c>
      <c r="GCI1" t="s">
        <v>9286</v>
      </c>
      <c r="GCJ1" t="s">
        <v>9286</v>
      </c>
      <c r="GCK1" t="s">
        <v>9286</v>
      </c>
      <c r="GCL1" t="s">
        <v>9286</v>
      </c>
      <c r="GCM1" t="s">
        <v>9286</v>
      </c>
      <c r="GCN1" t="s">
        <v>9286</v>
      </c>
      <c r="GCO1" t="s">
        <v>9286</v>
      </c>
      <c r="GCP1" t="s">
        <v>9286</v>
      </c>
      <c r="GCQ1" t="s">
        <v>9286</v>
      </c>
      <c r="GCR1" t="s">
        <v>9286</v>
      </c>
      <c r="GCS1" t="s">
        <v>9286</v>
      </c>
      <c r="GCT1" t="s">
        <v>9286</v>
      </c>
      <c r="GCU1" t="s">
        <v>9286</v>
      </c>
      <c r="GCV1" t="s">
        <v>9286</v>
      </c>
      <c r="GCW1" t="s">
        <v>9286</v>
      </c>
      <c r="GCX1" t="s">
        <v>9286</v>
      </c>
      <c r="GCY1" t="s">
        <v>9286</v>
      </c>
      <c r="GCZ1" t="s">
        <v>9286</v>
      </c>
      <c r="GDA1" t="s">
        <v>9286</v>
      </c>
      <c r="GDB1" t="s">
        <v>9286</v>
      </c>
      <c r="GDC1" t="s">
        <v>9286</v>
      </c>
      <c r="GDD1" t="s">
        <v>9286</v>
      </c>
      <c r="GDE1" t="s">
        <v>9286</v>
      </c>
      <c r="GDF1" t="s">
        <v>9286</v>
      </c>
      <c r="GDG1" t="s">
        <v>9286</v>
      </c>
      <c r="GDH1" t="s">
        <v>9286</v>
      </c>
      <c r="GDI1" t="s">
        <v>9286</v>
      </c>
      <c r="GDJ1" t="s">
        <v>9286</v>
      </c>
      <c r="GDK1" t="s">
        <v>9286</v>
      </c>
      <c r="GDL1" t="s">
        <v>9286</v>
      </c>
      <c r="GDM1" t="s">
        <v>9286</v>
      </c>
      <c r="GDN1" t="s">
        <v>9286</v>
      </c>
      <c r="GDO1" t="s">
        <v>9286</v>
      </c>
      <c r="GDP1" t="s">
        <v>9286</v>
      </c>
      <c r="GDQ1" t="s">
        <v>9286</v>
      </c>
      <c r="GDR1" t="s">
        <v>9286</v>
      </c>
      <c r="GDS1" t="s">
        <v>9286</v>
      </c>
      <c r="GDT1" t="s">
        <v>9286</v>
      </c>
      <c r="GDU1" t="s">
        <v>9286</v>
      </c>
      <c r="GDV1" t="s">
        <v>9286</v>
      </c>
      <c r="GDW1" t="s">
        <v>9286</v>
      </c>
      <c r="GDX1" t="s">
        <v>9286</v>
      </c>
      <c r="GDY1" t="s">
        <v>9286</v>
      </c>
      <c r="GDZ1" t="s">
        <v>9286</v>
      </c>
      <c r="GEA1" t="s">
        <v>9286</v>
      </c>
      <c r="GEB1" t="s">
        <v>9286</v>
      </c>
      <c r="GEC1" t="s">
        <v>9286</v>
      </c>
      <c r="GED1" t="s">
        <v>9286</v>
      </c>
      <c r="GEE1" t="s">
        <v>9286</v>
      </c>
      <c r="GEF1" t="s">
        <v>9286</v>
      </c>
      <c r="GEG1" t="s">
        <v>9286</v>
      </c>
      <c r="GEH1" t="s">
        <v>9286</v>
      </c>
      <c r="GEI1" t="s">
        <v>9286</v>
      </c>
      <c r="GEJ1" t="s">
        <v>9286</v>
      </c>
      <c r="GEK1" t="s">
        <v>9286</v>
      </c>
      <c r="GEL1" t="s">
        <v>9286</v>
      </c>
      <c r="GEM1" t="s">
        <v>9286</v>
      </c>
      <c r="GEN1" t="s">
        <v>9286</v>
      </c>
      <c r="GEO1" t="s">
        <v>9286</v>
      </c>
      <c r="GEP1" t="s">
        <v>9286</v>
      </c>
      <c r="GEQ1" t="s">
        <v>9286</v>
      </c>
      <c r="GER1" t="s">
        <v>9286</v>
      </c>
      <c r="GES1" t="s">
        <v>9286</v>
      </c>
      <c r="GET1" t="s">
        <v>9286</v>
      </c>
      <c r="GEU1" t="s">
        <v>9286</v>
      </c>
      <c r="GEV1" t="s">
        <v>9286</v>
      </c>
      <c r="GEW1" t="s">
        <v>9286</v>
      </c>
      <c r="GEX1" t="s">
        <v>9286</v>
      </c>
      <c r="GEY1" t="s">
        <v>9286</v>
      </c>
      <c r="GEZ1" t="s">
        <v>9286</v>
      </c>
      <c r="GFA1" t="s">
        <v>9286</v>
      </c>
      <c r="GFB1" t="s">
        <v>9286</v>
      </c>
      <c r="GFC1" t="s">
        <v>9286</v>
      </c>
      <c r="GFD1" t="s">
        <v>9286</v>
      </c>
      <c r="GFE1" t="s">
        <v>9286</v>
      </c>
      <c r="GFF1" t="s">
        <v>9286</v>
      </c>
      <c r="GFG1" t="s">
        <v>9286</v>
      </c>
      <c r="GFH1" t="s">
        <v>9286</v>
      </c>
      <c r="GFI1" t="s">
        <v>9286</v>
      </c>
      <c r="GFJ1" t="s">
        <v>9286</v>
      </c>
      <c r="GFK1" t="s">
        <v>9286</v>
      </c>
      <c r="GFL1" t="s">
        <v>9286</v>
      </c>
      <c r="GFM1" t="s">
        <v>9286</v>
      </c>
      <c r="GFN1" t="s">
        <v>9286</v>
      </c>
      <c r="GFO1" t="s">
        <v>9286</v>
      </c>
      <c r="GFP1" t="s">
        <v>9286</v>
      </c>
      <c r="GFQ1" t="s">
        <v>9286</v>
      </c>
      <c r="GFR1" t="s">
        <v>9286</v>
      </c>
      <c r="GFS1" t="s">
        <v>9286</v>
      </c>
      <c r="GFT1" t="s">
        <v>9286</v>
      </c>
      <c r="GFU1" t="s">
        <v>9286</v>
      </c>
      <c r="GFV1" t="s">
        <v>9286</v>
      </c>
      <c r="GFW1" t="s">
        <v>9286</v>
      </c>
      <c r="GFX1" t="s">
        <v>9286</v>
      </c>
      <c r="GFY1" t="s">
        <v>9286</v>
      </c>
      <c r="GFZ1" t="s">
        <v>9286</v>
      </c>
      <c r="GGA1" t="s">
        <v>9286</v>
      </c>
      <c r="GGB1" t="s">
        <v>9286</v>
      </c>
      <c r="GGC1" t="s">
        <v>9286</v>
      </c>
      <c r="GGD1" t="s">
        <v>9286</v>
      </c>
      <c r="GGE1" t="s">
        <v>9286</v>
      </c>
      <c r="GGF1" t="s">
        <v>9286</v>
      </c>
      <c r="GGG1" t="s">
        <v>9286</v>
      </c>
      <c r="GGH1" t="s">
        <v>9286</v>
      </c>
      <c r="GGI1" t="s">
        <v>9286</v>
      </c>
      <c r="GGJ1" t="s">
        <v>9286</v>
      </c>
      <c r="GGK1" t="s">
        <v>9286</v>
      </c>
      <c r="GGL1" t="s">
        <v>9286</v>
      </c>
      <c r="GGM1" t="s">
        <v>9286</v>
      </c>
      <c r="GGN1" t="s">
        <v>9286</v>
      </c>
      <c r="GGO1" t="s">
        <v>9286</v>
      </c>
      <c r="GGP1" t="s">
        <v>9286</v>
      </c>
      <c r="GGQ1" t="s">
        <v>9286</v>
      </c>
      <c r="GGR1" t="s">
        <v>9286</v>
      </c>
      <c r="GGS1" t="s">
        <v>9286</v>
      </c>
      <c r="GGT1" t="s">
        <v>9286</v>
      </c>
      <c r="GGU1" t="s">
        <v>9286</v>
      </c>
      <c r="GGV1" t="s">
        <v>9286</v>
      </c>
      <c r="GGW1" t="s">
        <v>9286</v>
      </c>
      <c r="GGX1" t="s">
        <v>9286</v>
      </c>
      <c r="GGY1" t="s">
        <v>9286</v>
      </c>
      <c r="GGZ1" t="s">
        <v>9286</v>
      </c>
      <c r="GHA1" t="s">
        <v>9286</v>
      </c>
      <c r="GHB1" t="s">
        <v>9286</v>
      </c>
      <c r="GHC1" t="s">
        <v>9286</v>
      </c>
      <c r="GHD1" t="s">
        <v>9286</v>
      </c>
      <c r="GHE1" t="s">
        <v>9286</v>
      </c>
      <c r="GHF1" t="s">
        <v>9286</v>
      </c>
      <c r="GHG1" t="s">
        <v>9286</v>
      </c>
      <c r="GHH1" t="s">
        <v>9286</v>
      </c>
      <c r="GHI1" t="s">
        <v>9286</v>
      </c>
      <c r="GHJ1" t="s">
        <v>9286</v>
      </c>
      <c r="GHK1" t="s">
        <v>9286</v>
      </c>
      <c r="GHL1" t="s">
        <v>9286</v>
      </c>
      <c r="GHM1" t="s">
        <v>9286</v>
      </c>
      <c r="GHN1" t="s">
        <v>9286</v>
      </c>
      <c r="GHO1" t="s">
        <v>9286</v>
      </c>
      <c r="GHP1" t="s">
        <v>9286</v>
      </c>
      <c r="GHQ1" t="s">
        <v>9286</v>
      </c>
      <c r="GHR1" t="s">
        <v>9286</v>
      </c>
      <c r="GHS1" t="s">
        <v>9286</v>
      </c>
      <c r="GHT1" t="s">
        <v>9286</v>
      </c>
      <c r="GHU1" t="s">
        <v>9286</v>
      </c>
      <c r="GHV1" t="s">
        <v>9286</v>
      </c>
      <c r="GHW1" t="s">
        <v>9286</v>
      </c>
      <c r="GHX1" t="s">
        <v>9286</v>
      </c>
      <c r="GHY1" t="s">
        <v>9286</v>
      </c>
      <c r="GHZ1" t="s">
        <v>9286</v>
      </c>
      <c r="GIA1" t="s">
        <v>9286</v>
      </c>
      <c r="GIB1" t="s">
        <v>9286</v>
      </c>
      <c r="GIC1" t="s">
        <v>9286</v>
      </c>
      <c r="GID1" t="s">
        <v>9286</v>
      </c>
      <c r="GIE1" t="s">
        <v>9286</v>
      </c>
      <c r="GIF1" t="s">
        <v>9286</v>
      </c>
      <c r="GIG1" t="s">
        <v>9286</v>
      </c>
      <c r="GIH1" t="s">
        <v>9286</v>
      </c>
      <c r="GII1" t="s">
        <v>9286</v>
      </c>
      <c r="GIJ1" t="s">
        <v>9286</v>
      </c>
      <c r="GIK1" t="s">
        <v>9286</v>
      </c>
      <c r="GIL1" t="s">
        <v>9286</v>
      </c>
      <c r="GIM1" t="s">
        <v>9286</v>
      </c>
      <c r="GIN1" t="s">
        <v>9286</v>
      </c>
      <c r="GIO1" t="s">
        <v>9286</v>
      </c>
      <c r="GIP1" t="s">
        <v>9286</v>
      </c>
      <c r="GIQ1" t="s">
        <v>9286</v>
      </c>
      <c r="GIR1" t="s">
        <v>9286</v>
      </c>
      <c r="GIS1" t="s">
        <v>9286</v>
      </c>
      <c r="GIT1" t="s">
        <v>9286</v>
      </c>
      <c r="GIU1" t="s">
        <v>9286</v>
      </c>
      <c r="GIV1" t="s">
        <v>9286</v>
      </c>
      <c r="GIW1" t="s">
        <v>9286</v>
      </c>
      <c r="GIX1" t="s">
        <v>9286</v>
      </c>
      <c r="GIY1" t="s">
        <v>9286</v>
      </c>
      <c r="GIZ1" t="s">
        <v>9286</v>
      </c>
      <c r="GJA1" t="s">
        <v>9286</v>
      </c>
      <c r="GJB1" t="s">
        <v>9286</v>
      </c>
      <c r="GJC1" t="s">
        <v>9286</v>
      </c>
      <c r="GJD1" t="s">
        <v>9286</v>
      </c>
      <c r="GJE1" t="s">
        <v>9286</v>
      </c>
      <c r="GJF1" t="s">
        <v>9286</v>
      </c>
      <c r="GJG1" t="s">
        <v>9286</v>
      </c>
      <c r="GJH1" t="s">
        <v>9286</v>
      </c>
      <c r="GJI1" t="s">
        <v>9286</v>
      </c>
      <c r="GJJ1" t="s">
        <v>9286</v>
      </c>
      <c r="GJK1" t="s">
        <v>9286</v>
      </c>
      <c r="GJL1" t="s">
        <v>9286</v>
      </c>
      <c r="GJM1" t="s">
        <v>9286</v>
      </c>
      <c r="GJN1" t="s">
        <v>9286</v>
      </c>
      <c r="GJO1" t="s">
        <v>9286</v>
      </c>
      <c r="GJP1" t="s">
        <v>9286</v>
      </c>
      <c r="GJQ1" t="s">
        <v>9286</v>
      </c>
      <c r="GJR1" t="s">
        <v>9286</v>
      </c>
      <c r="GJS1" t="s">
        <v>9286</v>
      </c>
      <c r="GJT1" t="s">
        <v>9286</v>
      </c>
      <c r="GJU1" t="s">
        <v>9286</v>
      </c>
      <c r="GJV1" t="s">
        <v>9286</v>
      </c>
      <c r="GJW1" t="s">
        <v>9286</v>
      </c>
      <c r="GJX1" t="s">
        <v>9286</v>
      </c>
      <c r="GJY1" t="s">
        <v>9286</v>
      </c>
      <c r="GJZ1" t="s">
        <v>9286</v>
      </c>
      <c r="GKA1" t="s">
        <v>9286</v>
      </c>
      <c r="GKB1" t="s">
        <v>9286</v>
      </c>
      <c r="GKC1" t="s">
        <v>9286</v>
      </c>
      <c r="GKD1" t="s">
        <v>9286</v>
      </c>
      <c r="GKE1" t="s">
        <v>9286</v>
      </c>
      <c r="GKF1" t="s">
        <v>9286</v>
      </c>
      <c r="GKG1" t="s">
        <v>9286</v>
      </c>
      <c r="GKH1" t="s">
        <v>9286</v>
      </c>
      <c r="GKI1" t="s">
        <v>9286</v>
      </c>
      <c r="GKJ1" t="s">
        <v>9286</v>
      </c>
      <c r="GKK1" t="s">
        <v>9286</v>
      </c>
      <c r="GKL1" t="s">
        <v>9286</v>
      </c>
      <c r="GKM1" t="s">
        <v>9286</v>
      </c>
      <c r="GKN1" t="s">
        <v>9286</v>
      </c>
      <c r="GKO1" t="s">
        <v>9286</v>
      </c>
      <c r="GKP1" t="s">
        <v>9286</v>
      </c>
      <c r="GKQ1" t="s">
        <v>9286</v>
      </c>
      <c r="GKR1" t="s">
        <v>9286</v>
      </c>
      <c r="GKS1" t="s">
        <v>9286</v>
      </c>
      <c r="GKT1" t="s">
        <v>9286</v>
      </c>
      <c r="GKU1" t="s">
        <v>9286</v>
      </c>
      <c r="GKV1" t="s">
        <v>9286</v>
      </c>
      <c r="GKW1" t="s">
        <v>9286</v>
      </c>
      <c r="GKX1" t="s">
        <v>9286</v>
      </c>
      <c r="GKY1" t="s">
        <v>9286</v>
      </c>
      <c r="GKZ1" t="s">
        <v>9286</v>
      </c>
      <c r="GLA1" t="s">
        <v>9286</v>
      </c>
      <c r="GLB1" t="s">
        <v>9286</v>
      </c>
      <c r="GLC1" t="s">
        <v>9286</v>
      </c>
      <c r="GLD1" t="s">
        <v>9286</v>
      </c>
      <c r="GLE1" t="s">
        <v>9286</v>
      </c>
      <c r="GLF1" t="s">
        <v>9286</v>
      </c>
      <c r="GLG1" t="s">
        <v>9286</v>
      </c>
      <c r="GLH1" t="s">
        <v>9286</v>
      </c>
      <c r="GLI1" t="s">
        <v>9286</v>
      </c>
      <c r="GLJ1" t="s">
        <v>9286</v>
      </c>
      <c r="GLK1" t="s">
        <v>9286</v>
      </c>
      <c r="GLL1" t="s">
        <v>9286</v>
      </c>
      <c r="GLM1" t="s">
        <v>9286</v>
      </c>
      <c r="GLN1" t="s">
        <v>9286</v>
      </c>
      <c r="GLO1" t="s">
        <v>9286</v>
      </c>
      <c r="GLP1" t="s">
        <v>9286</v>
      </c>
      <c r="GLQ1" t="s">
        <v>9286</v>
      </c>
      <c r="GLR1" t="s">
        <v>9286</v>
      </c>
      <c r="GLS1" t="s">
        <v>9286</v>
      </c>
      <c r="GLT1" t="s">
        <v>9286</v>
      </c>
      <c r="GLU1" t="s">
        <v>9286</v>
      </c>
      <c r="GLV1" t="s">
        <v>9286</v>
      </c>
      <c r="GLW1" t="s">
        <v>9286</v>
      </c>
      <c r="GLX1" t="s">
        <v>9286</v>
      </c>
      <c r="GLY1" t="s">
        <v>9286</v>
      </c>
      <c r="GLZ1" t="s">
        <v>9286</v>
      </c>
      <c r="GMA1" t="s">
        <v>9286</v>
      </c>
      <c r="GMB1" t="s">
        <v>9286</v>
      </c>
      <c r="GMC1" t="s">
        <v>9286</v>
      </c>
      <c r="GMD1" t="s">
        <v>9286</v>
      </c>
      <c r="GME1" t="s">
        <v>9286</v>
      </c>
      <c r="GMF1" t="s">
        <v>9286</v>
      </c>
      <c r="GMG1" t="s">
        <v>9286</v>
      </c>
      <c r="GMH1" t="s">
        <v>9286</v>
      </c>
      <c r="GMI1" t="s">
        <v>9286</v>
      </c>
      <c r="GMJ1" t="s">
        <v>9286</v>
      </c>
      <c r="GMK1" t="s">
        <v>9286</v>
      </c>
      <c r="GML1" t="s">
        <v>9286</v>
      </c>
      <c r="GMM1" t="s">
        <v>9286</v>
      </c>
      <c r="GMN1" t="s">
        <v>9286</v>
      </c>
      <c r="GMO1" t="s">
        <v>9286</v>
      </c>
      <c r="GMP1" t="s">
        <v>9286</v>
      </c>
      <c r="GMQ1" t="s">
        <v>9286</v>
      </c>
      <c r="GMR1" t="s">
        <v>9286</v>
      </c>
      <c r="GMS1" t="s">
        <v>9286</v>
      </c>
      <c r="GMT1" t="s">
        <v>9286</v>
      </c>
      <c r="GMU1" t="s">
        <v>9286</v>
      </c>
      <c r="GMV1" t="s">
        <v>9286</v>
      </c>
      <c r="GMW1" t="s">
        <v>9286</v>
      </c>
      <c r="GMX1" t="s">
        <v>9286</v>
      </c>
      <c r="GMY1" t="s">
        <v>9286</v>
      </c>
      <c r="GMZ1" t="s">
        <v>9286</v>
      </c>
      <c r="GNA1" t="s">
        <v>9286</v>
      </c>
      <c r="GNB1" t="s">
        <v>9286</v>
      </c>
      <c r="GNC1" t="s">
        <v>9286</v>
      </c>
      <c r="GND1" t="s">
        <v>9286</v>
      </c>
      <c r="GNE1" t="s">
        <v>9286</v>
      </c>
      <c r="GNF1" t="s">
        <v>9286</v>
      </c>
      <c r="GNG1" t="s">
        <v>9286</v>
      </c>
      <c r="GNH1" t="s">
        <v>9286</v>
      </c>
      <c r="GNI1" t="s">
        <v>9286</v>
      </c>
      <c r="GNJ1" t="s">
        <v>9286</v>
      </c>
      <c r="GNK1" t="s">
        <v>9286</v>
      </c>
      <c r="GNL1" t="s">
        <v>9286</v>
      </c>
      <c r="GNM1" t="s">
        <v>9286</v>
      </c>
      <c r="GNN1" t="s">
        <v>9286</v>
      </c>
      <c r="GNO1" t="s">
        <v>9286</v>
      </c>
      <c r="GNP1" t="s">
        <v>9286</v>
      </c>
      <c r="GNQ1" t="s">
        <v>9286</v>
      </c>
      <c r="GNR1" t="s">
        <v>9286</v>
      </c>
      <c r="GNS1" t="s">
        <v>9286</v>
      </c>
      <c r="GNT1" t="s">
        <v>9286</v>
      </c>
      <c r="GNU1" t="s">
        <v>9286</v>
      </c>
      <c r="GNV1" t="s">
        <v>9286</v>
      </c>
      <c r="GNW1" t="s">
        <v>9286</v>
      </c>
      <c r="GNX1" t="s">
        <v>9286</v>
      </c>
      <c r="GNY1" t="s">
        <v>9286</v>
      </c>
      <c r="GNZ1" t="s">
        <v>9286</v>
      </c>
      <c r="GOA1" t="s">
        <v>9286</v>
      </c>
      <c r="GOB1" t="s">
        <v>9286</v>
      </c>
      <c r="GOC1" t="s">
        <v>9286</v>
      </c>
      <c r="GOD1" t="s">
        <v>9286</v>
      </c>
      <c r="GOE1" t="s">
        <v>9286</v>
      </c>
      <c r="GOF1" t="s">
        <v>9286</v>
      </c>
      <c r="GOG1" t="s">
        <v>9286</v>
      </c>
      <c r="GOH1" t="s">
        <v>9286</v>
      </c>
      <c r="GOI1" t="s">
        <v>9286</v>
      </c>
      <c r="GOJ1" t="s">
        <v>9286</v>
      </c>
      <c r="GOK1" t="s">
        <v>9286</v>
      </c>
      <c r="GOL1" t="s">
        <v>9286</v>
      </c>
      <c r="GOM1" t="s">
        <v>9286</v>
      </c>
      <c r="GON1" t="s">
        <v>9286</v>
      </c>
      <c r="GOO1" t="s">
        <v>9286</v>
      </c>
      <c r="GOP1" t="s">
        <v>9286</v>
      </c>
      <c r="GOQ1" t="s">
        <v>9286</v>
      </c>
      <c r="GOR1" t="s">
        <v>9286</v>
      </c>
      <c r="GOS1" t="s">
        <v>9286</v>
      </c>
      <c r="GOT1" t="s">
        <v>9286</v>
      </c>
      <c r="GOU1" t="s">
        <v>9286</v>
      </c>
      <c r="GOV1" t="s">
        <v>9286</v>
      </c>
      <c r="GOW1" t="s">
        <v>9286</v>
      </c>
      <c r="GOX1" t="s">
        <v>9286</v>
      </c>
      <c r="GOY1" t="s">
        <v>9286</v>
      </c>
      <c r="GOZ1" t="s">
        <v>9286</v>
      </c>
      <c r="GPA1" t="s">
        <v>9286</v>
      </c>
      <c r="GPB1" t="s">
        <v>9286</v>
      </c>
      <c r="GPC1" t="s">
        <v>9286</v>
      </c>
      <c r="GPD1" t="s">
        <v>9286</v>
      </c>
      <c r="GPE1" t="s">
        <v>9286</v>
      </c>
      <c r="GPF1" t="s">
        <v>9286</v>
      </c>
      <c r="GPG1" t="s">
        <v>9286</v>
      </c>
      <c r="GPH1" t="s">
        <v>9286</v>
      </c>
      <c r="GPI1" t="s">
        <v>9286</v>
      </c>
      <c r="GPJ1" t="s">
        <v>9286</v>
      </c>
      <c r="GPK1" t="s">
        <v>9286</v>
      </c>
      <c r="GPL1" t="s">
        <v>9286</v>
      </c>
      <c r="GPM1" t="s">
        <v>9286</v>
      </c>
      <c r="GPN1" t="s">
        <v>9286</v>
      </c>
      <c r="GPO1" t="s">
        <v>9286</v>
      </c>
      <c r="GPP1" t="s">
        <v>9286</v>
      </c>
      <c r="GPQ1" t="s">
        <v>9286</v>
      </c>
      <c r="GPR1" t="s">
        <v>9286</v>
      </c>
      <c r="GPS1" t="s">
        <v>9286</v>
      </c>
      <c r="GPT1" t="s">
        <v>9286</v>
      </c>
      <c r="GPU1" t="s">
        <v>9286</v>
      </c>
      <c r="GPV1" t="s">
        <v>9286</v>
      </c>
      <c r="GPW1" t="s">
        <v>9286</v>
      </c>
      <c r="GPX1" t="s">
        <v>9286</v>
      </c>
      <c r="GPY1" t="s">
        <v>9286</v>
      </c>
      <c r="GPZ1" t="s">
        <v>9286</v>
      </c>
      <c r="GQA1" t="s">
        <v>9286</v>
      </c>
      <c r="GQB1" t="s">
        <v>9286</v>
      </c>
      <c r="GQC1" t="s">
        <v>9286</v>
      </c>
      <c r="GQD1" t="s">
        <v>9286</v>
      </c>
      <c r="GQE1" t="s">
        <v>9286</v>
      </c>
      <c r="GQF1" t="s">
        <v>9286</v>
      </c>
      <c r="GQG1" t="s">
        <v>9286</v>
      </c>
      <c r="GQH1" t="s">
        <v>9286</v>
      </c>
      <c r="GQI1" t="s">
        <v>9286</v>
      </c>
      <c r="GQJ1" t="s">
        <v>9286</v>
      </c>
      <c r="GQK1" t="s">
        <v>9286</v>
      </c>
      <c r="GQL1" t="s">
        <v>9286</v>
      </c>
      <c r="GQM1" t="s">
        <v>9286</v>
      </c>
      <c r="GQN1" t="s">
        <v>9286</v>
      </c>
      <c r="GQO1" t="s">
        <v>9286</v>
      </c>
      <c r="GQP1" t="s">
        <v>9286</v>
      </c>
      <c r="GQQ1" t="s">
        <v>9286</v>
      </c>
      <c r="GQR1" t="s">
        <v>9286</v>
      </c>
      <c r="GQS1" t="s">
        <v>9286</v>
      </c>
      <c r="GQT1" t="s">
        <v>9286</v>
      </c>
      <c r="GQU1" t="s">
        <v>9286</v>
      </c>
      <c r="GQV1" t="s">
        <v>9286</v>
      </c>
      <c r="GQW1" t="s">
        <v>9286</v>
      </c>
      <c r="GQX1" t="s">
        <v>9286</v>
      </c>
      <c r="GQY1" t="s">
        <v>9286</v>
      </c>
      <c r="GQZ1" t="s">
        <v>9286</v>
      </c>
      <c r="GRA1" t="s">
        <v>9286</v>
      </c>
      <c r="GRB1" t="s">
        <v>9286</v>
      </c>
      <c r="GRC1" t="s">
        <v>9286</v>
      </c>
      <c r="GRD1" t="s">
        <v>9286</v>
      </c>
      <c r="GRE1" t="s">
        <v>9286</v>
      </c>
      <c r="GRF1" t="s">
        <v>9286</v>
      </c>
      <c r="GRG1" t="s">
        <v>9286</v>
      </c>
      <c r="GRH1" t="s">
        <v>9286</v>
      </c>
      <c r="GRI1" t="s">
        <v>9286</v>
      </c>
      <c r="GRJ1" t="s">
        <v>9286</v>
      </c>
      <c r="GRK1" t="s">
        <v>9286</v>
      </c>
      <c r="GRL1" t="s">
        <v>9286</v>
      </c>
      <c r="GRM1" t="s">
        <v>9286</v>
      </c>
      <c r="GRN1" t="s">
        <v>9286</v>
      </c>
      <c r="GRO1" t="s">
        <v>9286</v>
      </c>
      <c r="GRP1" t="s">
        <v>9286</v>
      </c>
      <c r="GRQ1" t="s">
        <v>9286</v>
      </c>
      <c r="GRR1" t="s">
        <v>9286</v>
      </c>
      <c r="GRS1" t="s">
        <v>9286</v>
      </c>
      <c r="GRT1" t="s">
        <v>9286</v>
      </c>
      <c r="GRU1" t="s">
        <v>9286</v>
      </c>
      <c r="GRV1" t="s">
        <v>9286</v>
      </c>
      <c r="GRW1" t="s">
        <v>9286</v>
      </c>
      <c r="GRX1" t="s">
        <v>9286</v>
      </c>
      <c r="GRY1" t="s">
        <v>9286</v>
      </c>
      <c r="GRZ1" t="s">
        <v>9286</v>
      </c>
      <c r="GSA1" t="s">
        <v>9286</v>
      </c>
      <c r="GSB1" t="s">
        <v>9286</v>
      </c>
      <c r="GSC1" t="s">
        <v>9286</v>
      </c>
      <c r="GSD1" t="s">
        <v>9286</v>
      </c>
      <c r="GSE1" t="s">
        <v>9286</v>
      </c>
      <c r="GSF1" t="s">
        <v>9286</v>
      </c>
      <c r="GSG1" t="s">
        <v>9286</v>
      </c>
      <c r="GSH1" t="s">
        <v>9286</v>
      </c>
      <c r="GSI1" t="s">
        <v>9286</v>
      </c>
      <c r="GSJ1" t="s">
        <v>9286</v>
      </c>
      <c r="GSK1" t="s">
        <v>9286</v>
      </c>
      <c r="GSL1" t="s">
        <v>9286</v>
      </c>
      <c r="GSM1" t="s">
        <v>9286</v>
      </c>
      <c r="GSN1" t="s">
        <v>9286</v>
      </c>
      <c r="GSO1" t="s">
        <v>9286</v>
      </c>
      <c r="GSP1" t="s">
        <v>9286</v>
      </c>
      <c r="GSQ1" t="s">
        <v>9286</v>
      </c>
      <c r="GSR1" t="s">
        <v>9286</v>
      </c>
      <c r="GSS1" t="s">
        <v>9286</v>
      </c>
      <c r="GST1" t="s">
        <v>9286</v>
      </c>
      <c r="GSU1" t="s">
        <v>9286</v>
      </c>
      <c r="GSV1" t="s">
        <v>9286</v>
      </c>
      <c r="GSW1" t="s">
        <v>9286</v>
      </c>
      <c r="GSX1" t="s">
        <v>9286</v>
      </c>
      <c r="GSY1" t="s">
        <v>9286</v>
      </c>
      <c r="GSZ1" t="s">
        <v>9286</v>
      </c>
      <c r="GTA1" t="s">
        <v>9286</v>
      </c>
      <c r="GTB1" t="s">
        <v>9286</v>
      </c>
      <c r="GTC1" t="s">
        <v>9286</v>
      </c>
      <c r="GTD1" t="s">
        <v>9286</v>
      </c>
      <c r="GTE1" t="s">
        <v>9286</v>
      </c>
      <c r="GTF1" t="s">
        <v>9286</v>
      </c>
      <c r="GTG1" t="s">
        <v>9286</v>
      </c>
      <c r="GTH1" t="s">
        <v>9286</v>
      </c>
      <c r="GTI1" t="s">
        <v>9286</v>
      </c>
      <c r="GTJ1" t="s">
        <v>9286</v>
      </c>
      <c r="GTK1" t="s">
        <v>9286</v>
      </c>
      <c r="GTL1" t="s">
        <v>9286</v>
      </c>
      <c r="GTM1" t="s">
        <v>9286</v>
      </c>
      <c r="GTN1" t="s">
        <v>9286</v>
      </c>
      <c r="GTO1" t="s">
        <v>9286</v>
      </c>
      <c r="GTP1" t="s">
        <v>9286</v>
      </c>
      <c r="GTQ1" t="s">
        <v>9286</v>
      </c>
      <c r="GTR1" t="s">
        <v>9286</v>
      </c>
      <c r="GTS1" t="s">
        <v>9286</v>
      </c>
      <c r="GTT1" t="s">
        <v>9286</v>
      </c>
      <c r="GTU1" t="s">
        <v>9286</v>
      </c>
      <c r="GTV1" t="s">
        <v>9286</v>
      </c>
      <c r="GTW1" t="s">
        <v>9286</v>
      </c>
      <c r="GTX1" t="s">
        <v>9286</v>
      </c>
      <c r="GTY1" t="s">
        <v>9286</v>
      </c>
      <c r="GTZ1" t="s">
        <v>9286</v>
      </c>
      <c r="GUA1" t="s">
        <v>9286</v>
      </c>
      <c r="GUB1" t="s">
        <v>9286</v>
      </c>
      <c r="GUC1" t="s">
        <v>9286</v>
      </c>
      <c r="GUD1" t="s">
        <v>9286</v>
      </c>
      <c r="GUE1" t="s">
        <v>9286</v>
      </c>
      <c r="GUF1" t="s">
        <v>9286</v>
      </c>
      <c r="GUG1" t="s">
        <v>9286</v>
      </c>
      <c r="GUH1" t="s">
        <v>9286</v>
      </c>
      <c r="GUI1" t="s">
        <v>9286</v>
      </c>
      <c r="GUJ1" t="s">
        <v>9286</v>
      </c>
      <c r="GUK1" t="s">
        <v>9286</v>
      </c>
      <c r="GUL1" t="s">
        <v>9286</v>
      </c>
      <c r="GUM1" t="s">
        <v>9286</v>
      </c>
      <c r="GUN1" t="s">
        <v>9286</v>
      </c>
      <c r="GUO1" t="s">
        <v>9286</v>
      </c>
      <c r="GUP1" t="s">
        <v>9286</v>
      </c>
      <c r="GUQ1" t="s">
        <v>9286</v>
      </c>
      <c r="GUR1" t="s">
        <v>9286</v>
      </c>
      <c r="GUS1" t="s">
        <v>9286</v>
      </c>
      <c r="GUT1" t="s">
        <v>9286</v>
      </c>
      <c r="GUU1" t="s">
        <v>9286</v>
      </c>
      <c r="GUV1" t="s">
        <v>9286</v>
      </c>
      <c r="GUW1" t="s">
        <v>9286</v>
      </c>
      <c r="GUX1" t="s">
        <v>9286</v>
      </c>
      <c r="GUY1" t="s">
        <v>9286</v>
      </c>
      <c r="GUZ1" t="s">
        <v>9286</v>
      </c>
      <c r="GVA1" t="s">
        <v>9286</v>
      </c>
      <c r="GVB1" t="s">
        <v>9286</v>
      </c>
      <c r="GVC1" t="s">
        <v>9286</v>
      </c>
      <c r="GVD1" t="s">
        <v>9286</v>
      </c>
      <c r="GVE1" t="s">
        <v>9286</v>
      </c>
      <c r="GVF1" t="s">
        <v>9286</v>
      </c>
      <c r="GVG1" t="s">
        <v>9286</v>
      </c>
      <c r="GVH1" t="s">
        <v>9286</v>
      </c>
      <c r="GVI1" t="s">
        <v>9286</v>
      </c>
      <c r="GVJ1" t="s">
        <v>9286</v>
      </c>
      <c r="GVK1" t="s">
        <v>9286</v>
      </c>
      <c r="GVL1" t="s">
        <v>9286</v>
      </c>
      <c r="GVM1" t="s">
        <v>9286</v>
      </c>
      <c r="GVN1" t="s">
        <v>9286</v>
      </c>
      <c r="GVO1" t="s">
        <v>9286</v>
      </c>
      <c r="GVP1" t="s">
        <v>9286</v>
      </c>
      <c r="GVQ1" t="s">
        <v>9286</v>
      </c>
      <c r="GVR1" t="s">
        <v>9286</v>
      </c>
      <c r="GVS1" t="s">
        <v>9286</v>
      </c>
      <c r="GVT1" t="s">
        <v>9286</v>
      </c>
      <c r="GVU1" t="s">
        <v>9286</v>
      </c>
      <c r="GVV1" t="s">
        <v>9286</v>
      </c>
      <c r="GVW1" t="s">
        <v>9286</v>
      </c>
      <c r="GVX1" t="s">
        <v>9286</v>
      </c>
      <c r="GVY1" t="s">
        <v>9286</v>
      </c>
      <c r="GVZ1" t="s">
        <v>9286</v>
      </c>
      <c r="GWA1" t="s">
        <v>9286</v>
      </c>
      <c r="GWB1" t="s">
        <v>9286</v>
      </c>
      <c r="GWC1" t="s">
        <v>9286</v>
      </c>
      <c r="GWD1" t="s">
        <v>9286</v>
      </c>
      <c r="GWE1" t="s">
        <v>9286</v>
      </c>
      <c r="GWF1" t="s">
        <v>9286</v>
      </c>
      <c r="GWG1" t="s">
        <v>9286</v>
      </c>
      <c r="GWH1" t="s">
        <v>9286</v>
      </c>
      <c r="GWI1" t="s">
        <v>9286</v>
      </c>
      <c r="GWJ1" t="s">
        <v>9286</v>
      </c>
      <c r="GWK1" t="s">
        <v>9286</v>
      </c>
      <c r="GWL1" t="s">
        <v>9286</v>
      </c>
      <c r="GWM1" t="s">
        <v>9286</v>
      </c>
      <c r="GWN1" t="s">
        <v>9286</v>
      </c>
      <c r="GWO1" t="s">
        <v>9286</v>
      </c>
      <c r="GWP1" t="s">
        <v>9286</v>
      </c>
      <c r="GWQ1" t="s">
        <v>9286</v>
      </c>
      <c r="GWR1" t="s">
        <v>9286</v>
      </c>
      <c r="GWS1" t="s">
        <v>9286</v>
      </c>
      <c r="GWT1" t="s">
        <v>9286</v>
      </c>
      <c r="GWU1" t="s">
        <v>9286</v>
      </c>
      <c r="GWV1" t="s">
        <v>9286</v>
      </c>
      <c r="GWW1" t="s">
        <v>9286</v>
      </c>
      <c r="GWX1" t="s">
        <v>9286</v>
      </c>
      <c r="GWY1" t="s">
        <v>9286</v>
      </c>
      <c r="GWZ1" t="s">
        <v>9286</v>
      </c>
      <c r="GXA1" t="s">
        <v>9286</v>
      </c>
      <c r="GXB1" t="s">
        <v>9286</v>
      </c>
      <c r="GXC1" t="s">
        <v>9286</v>
      </c>
      <c r="GXD1" t="s">
        <v>9286</v>
      </c>
      <c r="GXE1" t="s">
        <v>9286</v>
      </c>
      <c r="GXF1" t="s">
        <v>9286</v>
      </c>
      <c r="GXG1" t="s">
        <v>9286</v>
      </c>
      <c r="GXH1" t="s">
        <v>9286</v>
      </c>
      <c r="GXI1" t="s">
        <v>9286</v>
      </c>
      <c r="GXJ1" t="s">
        <v>9286</v>
      </c>
      <c r="GXK1" t="s">
        <v>9286</v>
      </c>
      <c r="GXL1" t="s">
        <v>9286</v>
      </c>
      <c r="GXM1" t="s">
        <v>9286</v>
      </c>
      <c r="GXN1" t="s">
        <v>9286</v>
      </c>
      <c r="GXO1" t="s">
        <v>9286</v>
      </c>
      <c r="GXP1" t="s">
        <v>9286</v>
      </c>
      <c r="GXQ1" t="s">
        <v>9286</v>
      </c>
      <c r="GXR1" t="s">
        <v>9286</v>
      </c>
      <c r="GXS1" t="s">
        <v>9286</v>
      </c>
      <c r="GXT1" t="s">
        <v>9286</v>
      </c>
      <c r="GXU1" t="s">
        <v>9286</v>
      </c>
      <c r="GXV1" t="s">
        <v>9286</v>
      </c>
      <c r="GXW1" t="s">
        <v>9286</v>
      </c>
      <c r="GXX1" t="s">
        <v>9286</v>
      </c>
      <c r="GXY1" t="s">
        <v>9286</v>
      </c>
      <c r="GXZ1" t="s">
        <v>9286</v>
      </c>
      <c r="GYA1" t="s">
        <v>9286</v>
      </c>
      <c r="GYB1" t="s">
        <v>9286</v>
      </c>
      <c r="GYC1" t="s">
        <v>9286</v>
      </c>
      <c r="GYD1" t="s">
        <v>9286</v>
      </c>
      <c r="GYE1" t="s">
        <v>9286</v>
      </c>
      <c r="GYF1" t="s">
        <v>9286</v>
      </c>
      <c r="GYG1" t="s">
        <v>9286</v>
      </c>
      <c r="GYH1" t="s">
        <v>9286</v>
      </c>
      <c r="GYI1" t="s">
        <v>9286</v>
      </c>
      <c r="GYJ1" t="s">
        <v>9286</v>
      </c>
      <c r="GYK1" t="s">
        <v>9286</v>
      </c>
      <c r="GYL1" t="s">
        <v>9286</v>
      </c>
      <c r="GYM1" t="s">
        <v>9286</v>
      </c>
      <c r="GYN1" t="s">
        <v>9286</v>
      </c>
      <c r="GYO1" t="s">
        <v>9286</v>
      </c>
      <c r="GYP1" t="s">
        <v>9286</v>
      </c>
      <c r="GYQ1" t="s">
        <v>9286</v>
      </c>
      <c r="GYR1" t="s">
        <v>9286</v>
      </c>
      <c r="GYS1" t="s">
        <v>9286</v>
      </c>
      <c r="GYT1" t="s">
        <v>9286</v>
      </c>
      <c r="GYU1" t="s">
        <v>9286</v>
      </c>
      <c r="GYV1" t="s">
        <v>9286</v>
      </c>
      <c r="GYW1" t="s">
        <v>9286</v>
      </c>
      <c r="GYX1" t="s">
        <v>9286</v>
      </c>
      <c r="GYY1" t="s">
        <v>9286</v>
      </c>
      <c r="GYZ1" t="s">
        <v>9286</v>
      </c>
      <c r="GZA1" t="s">
        <v>9286</v>
      </c>
      <c r="GZB1" t="s">
        <v>9286</v>
      </c>
      <c r="GZC1" t="s">
        <v>9286</v>
      </c>
      <c r="GZD1" t="s">
        <v>9286</v>
      </c>
      <c r="GZE1" t="s">
        <v>9286</v>
      </c>
      <c r="GZF1" t="s">
        <v>9286</v>
      </c>
      <c r="GZG1" t="s">
        <v>9286</v>
      </c>
      <c r="GZH1" t="s">
        <v>9286</v>
      </c>
      <c r="GZI1" t="s">
        <v>9286</v>
      </c>
      <c r="GZJ1" t="s">
        <v>9286</v>
      </c>
      <c r="GZK1" t="s">
        <v>9286</v>
      </c>
      <c r="GZL1" t="s">
        <v>9286</v>
      </c>
      <c r="GZM1" t="s">
        <v>9286</v>
      </c>
      <c r="GZN1" t="s">
        <v>9286</v>
      </c>
      <c r="GZO1" t="s">
        <v>9286</v>
      </c>
      <c r="GZP1" t="s">
        <v>9286</v>
      </c>
      <c r="GZQ1" t="s">
        <v>9286</v>
      </c>
      <c r="GZR1" t="s">
        <v>9286</v>
      </c>
      <c r="GZS1" t="s">
        <v>9286</v>
      </c>
      <c r="GZT1" t="s">
        <v>9286</v>
      </c>
      <c r="GZU1" t="s">
        <v>9286</v>
      </c>
      <c r="GZV1" t="s">
        <v>9286</v>
      </c>
      <c r="GZW1" t="s">
        <v>9286</v>
      </c>
      <c r="GZX1" t="s">
        <v>9286</v>
      </c>
      <c r="GZY1" t="s">
        <v>9286</v>
      </c>
      <c r="GZZ1" t="s">
        <v>9286</v>
      </c>
      <c r="HAA1" t="s">
        <v>9286</v>
      </c>
      <c r="HAB1" t="s">
        <v>9286</v>
      </c>
      <c r="HAC1" t="s">
        <v>9286</v>
      </c>
      <c r="HAD1" t="s">
        <v>9286</v>
      </c>
      <c r="HAE1" t="s">
        <v>9286</v>
      </c>
      <c r="HAF1" t="s">
        <v>9286</v>
      </c>
      <c r="HAG1" t="s">
        <v>9286</v>
      </c>
      <c r="HAH1" t="s">
        <v>9286</v>
      </c>
      <c r="HAI1" t="s">
        <v>9286</v>
      </c>
      <c r="HAJ1" t="s">
        <v>9286</v>
      </c>
      <c r="HAK1" t="s">
        <v>9286</v>
      </c>
      <c r="HAL1" t="s">
        <v>9286</v>
      </c>
      <c r="HAM1" t="s">
        <v>9286</v>
      </c>
      <c r="HAN1" t="s">
        <v>9286</v>
      </c>
      <c r="HAO1" t="s">
        <v>9286</v>
      </c>
      <c r="HAP1" t="s">
        <v>9286</v>
      </c>
      <c r="HAQ1" t="s">
        <v>9286</v>
      </c>
      <c r="HAR1" t="s">
        <v>9286</v>
      </c>
      <c r="HAS1" t="s">
        <v>9286</v>
      </c>
      <c r="HAT1" t="s">
        <v>9286</v>
      </c>
      <c r="HAU1" t="s">
        <v>9286</v>
      </c>
      <c r="HAV1" t="s">
        <v>9286</v>
      </c>
      <c r="HAW1" t="s">
        <v>9286</v>
      </c>
      <c r="HAX1" t="s">
        <v>9286</v>
      </c>
      <c r="HAY1" t="s">
        <v>9286</v>
      </c>
      <c r="HAZ1" t="s">
        <v>9286</v>
      </c>
      <c r="HBA1" t="s">
        <v>9286</v>
      </c>
      <c r="HBB1" t="s">
        <v>9286</v>
      </c>
      <c r="HBC1" t="s">
        <v>9286</v>
      </c>
      <c r="HBD1" t="s">
        <v>9286</v>
      </c>
      <c r="HBE1" t="s">
        <v>9286</v>
      </c>
      <c r="HBF1" t="s">
        <v>9286</v>
      </c>
      <c r="HBG1" t="s">
        <v>9286</v>
      </c>
      <c r="HBH1" t="s">
        <v>9286</v>
      </c>
      <c r="HBI1" t="s">
        <v>9286</v>
      </c>
      <c r="HBJ1" t="s">
        <v>9286</v>
      </c>
      <c r="HBK1" t="s">
        <v>9286</v>
      </c>
      <c r="HBL1" t="s">
        <v>9286</v>
      </c>
      <c r="HBM1" t="s">
        <v>9286</v>
      </c>
      <c r="HBN1" t="s">
        <v>9286</v>
      </c>
      <c r="HBO1" t="s">
        <v>9286</v>
      </c>
      <c r="HBP1" t="s">
        <v>9286</v>
      </c>
      <c r="HBQ1" t="s">
        <v>9286</v>
      </c>
      <c r="HBR1" t="s">
        <v>9286</v>
      </c>
      <c r="HBS1" t="s">
        <v>9286</v>
      </c>
      <c r="HBT1" t="s">
        <v>9286</v>
      </c>
      <c r="HBU1" t="s">
        <v>9286</v>
      </c>
      <c r="HBV1" t="s">
        <v>9286</v>
      </c>
      <c r="HBW1" t="s">
        <v>9286</v>
      </c>
      <c r="HBX1" t="s">
        <v>9286</v>
      </c>
      <c r="HBY1" t="s">
        <v>9286</v>
      </c>
      <c r="HBZ1" t="s">
        <v>9286</v>
      </c>
      <c r="HCA1" t="s">
        <v>9286</v>
      </c>
      <c r="HCB1" t="s">
        <v>9286</v>
      </c>
      <c r="HCC1" t="s">
        <v>9286</v>
      </c>
      <c r="HCD1" t="s">
        <v>9286</v>
      </c>
      <c r="HCE1" t="s">
        <v>9286</v>
      </c>
      <c r="HCF1" t="s">
        <v>9286</v>
      </c>
      <c r="HCG1" t="s">
        <v>9286</v>
      </c>
      <c r="HCH1" t="s">
        <v>9286</v>
      </c>
      <c r="HCI1" t="s">
        <v>9286</v>
      </c>
      <c r="HCJ1" t="s">
        <v>9286</v>
      </c>
      <c r="HCK1" t="s">
        <v>9286</v>
      </c>
      <c r="HCL1" t="s">
        <v>9286</v>
      </c>
      <c r="HCM1" t="s">
        <v>9286</v>
      </c>
      <c r="HCN1" t="s">
        <v>9286</v>
      </c>
      <c r="HCO1" t="s">
        <v>9286</v>
      </c>
      <c r="HCP1" t="s">
        <v>9286</v>
      </c>
      <c r="HCQ1" t="s">
        <v>9286</v>
      </c>
      <c r="HCR1" t="s">
        <v>9286</v>
      </c>
      <c r="HCS1" t="s">
        <v>9286</v>
      </c>
      <c r="HCT1" t="s">
        <v>9286</v>
      </c>
      <c r="HCU1" t="s">
        <v>9286</v>
      </c>
      <c r="HCV1" t="s">
        <v>9286</v>
      </c>
      <c r="HCW1" t="s">
        <v>9286</v>
      </c>
      <c r="HCX1" t="s">
        <v>9286</v>
      </c>
      <c r="HCY1" t="s">
        <v>9286</v>
      </c>
      <c r="HCZ1" t="s">
        <v>9286</v>
      </c>
      <c r="HDA1" t="s">
        <v>9286</v>
      </c>
      <c r="HDB1" t="s">
        <v>9286</v>
      </c>
      <c r="HDC1" t="s">
        <v>9286</v>
      </c>
      <c r="HDD1" t="s">
        <v>9286</v>
      </c>
      <c r="HDE1" t="s">
        <v>9286</v>
      </c>
      <c r="HDF1" t="s">
        <v>9286</v>
      </c>
      <c r="HDG1" t="s">
        <v>9286</v>
      </c>
      <c r="HDH1" t="s">
        <v>9286</v>
      </c>
      <c r="HDI1" t="s">
        <v>9286</v>
      </c>
      <c r="HDJ1" t="s">
        <v>9286</v>
      </c>
      <c r="HDK1" t="s">
        <v>9286</v>
      </c>
      <c r="HDL1" t="s">
        <v>9286</v>
      </c>
      <c r="HDM1" t="s">
        <v>9286</v>
      </c>
      <c r="HDN1" t="s">
        <v>9286</v>
      </c>
      <c r="HDO1" t="s">
        <v>9286</v>
      </c>
      <c r="HDP1" t="s">
        <v>9286</v>
      </c>
      <c r="HDQ1" t="s">
        <v>9286</v>
      </c>
      <c r="HDR1" t="s">
        <v>9286</v>
      </c>
      <c r="HDS1" t="s">
        <v>9286</v>
      </c>
      <c r="HDT1" t="s">
        <v>9286</v>
      </c>
      <c r="HDU1" t="s">
        <v>9286</v>
      </c>
      <c r="HDV1" t="s">
        <v>9286</v>
      </c>
      <c r="HDW1" t="s">
        <v>9286</v>
      </c>
      <c r="HDX1" t="s">
        <v>9286</v>
      </c>
      <c r="HDY1" t="s">
        <v>9286</v>
      </c>
      <c r="HDZ1" t="s">
        <v>9286</v>
      </c>
      <c r="HEA1" t="s">
        <v>9286</v>
      </c>
      <c r="HEB1" t="s">
        <v>9286</v>
      </c>
      <c r="HEC1" t="s">
        <v>9286</v>
      </c>
      <c r="HED1" t="s">
        <v>9286</v>
      </c>
      <c r="HEE1" t="s">
        <v>9286</v>
      </c>
      <c r="HEF1" t="s">
        <v>9286</v>
      </c>
      <c r="HEG1" t="s">
        <v>9286</v>
      </c>
      <c r="HEH1" t="s">
        <v>9286</v>
      </c>
      <c r="HEI1" t="s">
        <v>9286</v>
      </c>
      <c r="HEJ1" t="s">
        <v>9286</v>
      </c>
      <c r="HEK1" t="s">
        <v>9286</v>
      </c>
      <c r="HEL1" t="s">
        <v>9286</v>
      </c>
      <c r="HEM1" t="s">
        <v>9286</v>
      </c>
      <c r="HEN1" t="s">
        <v>9286</v>
      </c>
      <c r="HEO1" t="s">
        <v>9286</v>
      </c>
      <c r="HEP1" t="s">
        <v>9286</v>
      </c>
      <c r="HEQ1" t="s">
        <v>9286</v>
      </c>
      <c r="HER1" t="s">
        <v>9286</v>
      </c>
      <c r="HES1" t="s">
        <v>9286</v>
      </c>
      <c r="HET1" t="s">
        <v>9286</v>
      </c>
      <c r="HEU1" t="s">
        <v>9286</v>
      </c>
      <c r="HEV1" t="s">
        <v>9286</v>
      </c>
      <c r="HEW1" t="s">
        <v>9286</v>
      </c>
      <c r="HEX1" t="s">
        <v>9286</v>
      </c>
      <c r="HEY1" t="s">
        <v>9286</v>
      </c>
      <c r="HEZ1" t="s">
        <v>9286</v>
      </c>
      <c r="HFA1" t="s">
        <v>9286</v>
      </c>
      <c r="HFB1" t="s">
        <v>9286</v>
      </c>
      <c r="HFC1" t="s">
        <v>9286</v>
      </c>
      <c r="HFD1" t="s">
        <v>9286</v>
      </c>
      <c r="HFE1" t="s">
        <v>9286</v>
      </c>
      <c r="HFF1" t="s">
        <v>9286</v>
      </c>
      <c r="HFG1" t="s">
        <v>9286</v>
      </c>
      <c r="HFH1" t="s">
        <v>9286</v>
      </c>
      <c r="HFI1" t="s">
        <v>9286</v>
      </c>
      <c r="HFJ1" t="s">
        <v>9286</v>
      </c>
      <c r="HFK1" t="s">
        <v>9286</v>
      </c>
      <c r="HFL1" t="s">
        <v>9286</v>
      </c>
      <c r="HFM1" t="s">
        <v>9286</v>
      </c>
      <c r="HFN1" t="s">
        <v>9286</v>
      </c>
      <c r="HFO1" t="s">
        <v>9286</v>
      </c>
      <c r="HFP1" t="s">
        <v>9286</v>
      </c>
      <c r="HFQ1" t="s">
        <v>9286</v>
      </c>
      <c r="HFR1" t="s">
        <v>9286</v>
      </c>
      <c r="HFS1" t="s">
        <v>9286</v>
      </c>
      <c r="HFT1" t="s">
        <v>9286</v>
      </c>
      <c r="HFU1" t="s">
        <v>9286</v>
      </c>
      <c r="HFV1" t="s">
        <v>9286</v>
      </c>
      <c r="HFW1" t="s">
        <v>9286</v>
      </c>
      <c r="HFX1" t="s">
        <v>9286</v>
      </c>
      <c r="HFY1" t="s">
        <v>9286</v>
      </c>
      <c r="HFZ1" t="s">
        <v>9286</v>
      </c>
      <c r="HGA1" t="s">
        <v>9286</v>
      </c>
      <c r="HGB1" t="s">
        <v>9286</v>
      </c>
      <c r="HGC1" t="s">
        <v>9286</v>
      </c>
      <c r="HGD1" t="s">
        <v>9286</v>
      </c>
      <c r="HGE1" t="s">
        <v>9286</v>
      </c>
      <c r="HGF1" t="s">
        <v>9286</v>
      </c>
      <c r="HGG1" t="s">
        <v>9286</v>
      </c>
      <c r="HGH1" t="s">
        <v>9286</v>
      </c>
      <c r="HGI1" t="s">
        <v>9286</v>
      </c>
      <c r="HGJ1" t="s">
        <v>9286</v>
      </c>
      <c r="HGK1" t="s">
        <v>9286</v>
      </c>
      <c r="HGL1" t="s">
        <v>9286</v>
      </c>
      <c r="HGM1" t="s">
        <v>9286</v>
      </c>
      <c r="HGN1" t="s">
        <v>9286</v>
      </c>
      <c r="HGO1" t="s">
        <v>9286</v>
      </c>
      <c r="HGP1" t="s">
        <v>9286</v>
      </c>
      <c r="HGQ1" t="s">
        <v>9286</v>
      </c>
      <c r="HGR1" t="s">
        <v>9286</v>
      </c>
      <c r="HGS1" t="s">
        <v>9286</v>
      </c>
      <c r="HGT1" t="s">
        <v>9286</v>
      </c>
      <c r="HGU1" t="s">
        <v>9286</v>
      </c>
      <c r="HGV1" t="s">
        <v>9286</v>
      </c>
      <c r="HGW1" t="s">
        <v>9286</v>
      </c>
      <c r="HGX1" t="s">
        <v>9286</v>
      </c>
      <c r="HGY1" t="s">
        <v>9286</v>
      </c>
      <c r="HGZ1" t="s">
        <v>9286</v>
      </c>
      <c r="HHA1" t="s">
        <v>9286</v>
      </c>
      <c r="HHB1" t="s">
        <v>9286</v>
      </c>
      <c r="HHC1" t="s">
        <v>9286</v>
      </c>
      <c r="HHD1" t="s">
        <v>9286</v>
      </c>
      <c r="HHE1" t="s">
        <v>9286</v>
      </c>
      <c r="HHF1" t="s">
        <v>9286</v>
      </c>
      <c r="HHG1" t="s">
        <v>9286</v>
      </c>
      <c r="HHH1" t="s">
        <v>9286</v>
      </c>
      <c r="HHI1" t="s">
        <v>9286</v>
      </c>
      <c r="HHJ1" t="s">
        <v>9286</v>
      </c>
      <c r="HHK1" t="s">
        <v>9286</v>
      </c>
      <c r="HHL1" t="s">
        <v>9286</v>
      </c>
      <c r="HHM1" t="s">
        <v>9286</v>
      </c>
      <c r="HHN1" t="s">
        <v>9286</v>
      </c>
      <c r="HHO1" t="s">
        <v>9286</v>
      </c>
      <c r="HHP1" t="s">
        <v>9286</v>
      </c>
      <c r="HHQ1" t="s">
        <v>9286</v>
      </c>
      <c r="HHR1" t="s">
        <v>9286</v>
      </c>
      <c r="HHS1" t="s">
        <v>9286</v>
      </c>
      <c r="HHT1" t="s">
        <v>9286</v>
      </c>
      <c r="HHU1" t="s">
        <v>9286</v>
      </c>
      <c r="HHV1" t="s">
        <v>9286</v>
      </c>
      <c r="HHW1" t="s">
        <v>9286</v>
      </c>
      <c r="HHX1" t="s">
        <v>9286</v>
      </c>
      <c r="HHY1" t="s">
        <v>9286</v>
      </c>
      <c r="HHZ1" t="s">
        <v>9286</v>
      </c>
      <c r="HIA1" t="s">
        <v>9286</v>
      </c>
      <c r="HIB1" t="s">
        <v>9286</v>
      </c>
      <c r="HIC1" t="s">
        <v>9286</v>
      </c>
      <c r="HID1" t="s">
        <v>9286</v>
      </c>
      <c r="HIE1" t="s">
        <v>9286</v>
      </c>
      <c r="HIF1" t="s">
        <v>9286</v>
      </c>
      <c r="HIG1" t="s">
        <v>9286</v>
      </c>
      <c r="HIH1" t="s">
        <v>9286</v>
      </c>
      <c r="HII1" t="s">
        <v>9286</v>
      </c>
      <c r="HIJ1" t="s">
        <v>9286</v>
      </c>
      <c r="HIK1" t="s">
        <v>9286</v>
      </c>
      <c r="HIL1" t="s">
        <v>9286</v>
      </c>
      <c r="HIM1" t="s">
        <v>9286</v>
      </c>
      <c r="HIN1" t="s">
        <v>9286</v>
      </c>
      <c r="HIO1" t="s">
        <v>9286</v>
      </c>
      <c r="HIP1" t="s">
        <v>9286</v>
      </c>
      <c r="HIQ1" t="s">
        <v>9286</v>
      </c>
      <c r="HIR1" t="s">
        <v>9286</v>
      </c>
      <c r="HIS1" t="s">
        <v>9286</v>
      </c>
      <c r="HIT1" t="s">
        <v>9286</v>
      </c>
      <c r="HIU1" t="s">
        <v>9286</v>
      </c>
      <c r="HIV1" t="s">
        <v>9286</v>
      </c>
      <c r="HIW1" t="s">
        <v>9286</v>
      </c>
      <c r="HIX1" t="s">
        <v>9286</v>
      </c>
      <c r="HIY1" t="s">
        <v>9286</v>
      </c>
      <c r="HIZ1" t="s">
        <v>9286</v>
      </c>
      <c r="HJA1" t="s">
        <v>9286</v>
      </c>
      <c r="HJB1" t="s">
        <v>9286</v>
      </c>
      <c r="HJC1" t="s">
        <v>9286</v>
      </c>
      <c r="HJD1" t="s">
        <v>9286</v>
      </c>
      <c r="HJE1" t="s">
        <v>9286</v>
      </c>
      <c r="HJF1" t="s">
        <v>9286</v>
      </c>
      <c r="HJG1" t="s">
        <v>9286</v>
      </c>
      <c r="HJH1" t="s">
        <v>9286</v>
      </c>
      <c r="HJI1" t="s">
        <v>9286</v>
      </c>
      <c r="HJJ1" t="s">
        <v>9286</v>
      </c>
      <c r="HJK1" t="s">
        <v>9286</v>
      </c>
      <c r="HJL1" t="s">
        <v>9286</v>
      </c>
      <c r="HJM1" t="s">
        <v>9286</v>
      </c>
      <c r="HJN1" t="s">
        <v>9286</v>
      </c>
      <c r="HJO1" t="s">
        <v>9286</v>
      </c>
      <c r="HJP1" t="s">
        <v>9286</v>
      </c>
      <c r="HJQ1" t="s">
        <v>9286</v>
      </c>
      <c r="HJR1" t="s">
        <v>9286</v>
      </c>
      <c r="HJS1" t="s">
        <v>9286</v>
      </c>
      <c r="HJT1" t="s">
        <v>9286</v>
      </c>
      <c r="HJU1" t="s">
        <v>9286</v>
      </c>
      <c r="HJV1" t="s">
        <v>9286</v>
      </c>
      <c r="HJW1" t="s">
        <v>9286</v>
      </c>
      <c r="HJX1" t="s">
        <v>9286</v>
      </c>
      <c r="HJY1" t="s">
        <v>9286</v>
      </c>
      <c r="HJZ1" t="s">
        <v>9286</v>
      </c>
      <c r="HKA1" t="s">
        <v>9286</v>
      </c>
      <c r="HKB1" t="s">
        <v>9286</v>
      </c>
      <c r="HKC1" t="s">
        <v>9286</v>
      </c>
      <c r="HKD1" t="s">
        <v>9286</v>
      </c>
      <c r="HKE1" t="s">
        <v>9286</v>
      </c>
      <c r="HKF1" t="s">
        <v>9286</v>
      </c>
      <c r="HKG1" t="s">
        <v>9286</v>
      </c>
      <c r="HKH1" t="s">
        <v>9286</v>
      </c>
      <c r="HKI1" t="s">
        <v>9286</v>
      </c>
      <c r="HKJ1" t="s">
        <v>9286</v>
      </c>
      <c r="HKK1" t="s">
        <v>9286</v>
      </c>
      <c r="HKL1" t="s">
        <v>9286</v>
      </c>
      <c r="HKM1" t="s">
        <v>9286</v>
      </c>
      <c r="HKN1" t="s">
        <v>9286</v>
      </c>
      <c r="HKO1" t="s">
        <v>9286</v>
      </c>
      <c r="HKP1" t="s">
        <v>9286</v>
      </c>
      <c r="HKQ1" t="s">
        <v>9286</v>
      </c>
      <c r="HKR1" t="s">
        <v>9286</v>
      </c>
      <c r="HKS1" t="s">
        <v>9286</v>
      </c>
      <c r="HKT1" t="s">
        <v>9286</v>
      </c>
      <c r="HKU1" t="s">
        <v>9286</v>
      </c>
      <c r="HKV1" t="s">
        <v>9286</v>
      </c>
      <c r="HKW1" t="s">
        <v>9286</v>
      </c>
      <c r="HKX1" t="s">
        <v>9286</v>
      </c>
      <c r="HKY1" t="s">
        <v>9286</v>
      </c>
      <c r="HKZ1" t="s">
        <v>9286</v>
      </c>
      <c r="HLA1" t="s">
        <v>9286</v>
      </c>
      <c r="HLB1" t="s">
        <v>9286</v>
      </c>
      <c r="HLC1" t="s">
        <v>9286</v>
      </c>
      <c r="HLD1" t="s">
        <v>9286</v>
      </c>
      <c r="HLE1" t="s">
        <v>9286</v>
      </c>
      <c r="HLF1" t="s">
        <v>9286</v>
      </c>
      <c r="HLG1" t="s">
        <v>9286</v>
      </c>
      <c r="HLH1" t="s">
        <v>9286</v>
      </c>
      <c r="HLI1" t="s">
        <v>9286</v>
      </c>
      <c r="HLJ1" t="s">
        <v>9286</v>
      </c>
      <c r="HLK1" t="s">
        <v>9286</v>
      </c>
      <c r="HLL1" t="s">
        <v>9286</v>
      </c>
      <c r="HLM1" t="s">
        <v>9286</v>
      </c>
      <c r="HLN1" t="s">
        <v>9286</v>
      </c>
      <c r="HLO1" t="s">
        <v>9286</v>
      </c>
      <c r="HLP1" t="s">
        <v>9286</v>
      </c>
      <c r="HLQ1" t="s">
        <v>9286</v>
      </c>
      <c r="HLR1" t="s">
        <v>9286</v>
      </c>
      <c r="HLS1" t="s">
        <v>9286</v>
      </c>
      <c r="HLT1" t="s">
        <v>9286</v>
      </c>
      <c r="HLU1" t="s">
        <v>9286</v>
      </c>
      <c r="HLV1" t="s">
        <v>9286</v>
      </c>
      <c r="HLW1" t="s">
        <v>9286</v>
      </c>
      <c r="HLX1" t="s">
        <v>9286</v>
      </c>
      <c r="HLY1" t="s">
        <v>9286</v>
      </c>
      <c r="HLZ1" t="s">
        <v>9286</v>
      </c>
      <c r="HMA1" t="s">
        <v>9286</v>
      </c>
      <c r="HMB1" t="s">
        <v>9286</v>
      </c>
      <c r="HMC1" t="s">
        <v>9286</v>
      </c>
      <c r="HMD1" t="s">
        <v>9286</v>
      </c>
      <c r="HME1" t="s">
        <v>9286</v>
      </c>
      <c r="HMF1" t="s">
        <v>9286</v>
      </c>
      <c r="HMG1" t="s">
        <v>9286</v>
      </c>
      <c r="HMH1" t="s">
        <v>9286</v>
      </c>
      <c r="HMI1" t="s">
        <v>9286</v>
      </c>
      <c r="HMJ1" t="s">
        <v>9286</v>
      </c>
      <c r="HMK1" t="s">
        <v>9286</v>
      </c>
      <c r="HML1" t="s">
        <v>9286</v>
      </c>
      <c r="HMM1" t="s">
        <v>9286</v>
      </c>
      <c r="HMN1" t="s">
        <v>9286</v>
      </c>
      <c r="HMO1" t="s">
        <v>9286</v>
      </c>
      <c r="HMP1" t="s">
        <v>9286</v>
      </c>
      <c r="HMQ1" t="s">
        <v>9286</v>
      </c>
      <c r="HMR1" t="s">
        <v>9286</v>
      </c>
      <c r="HMS1" t="s">
        <v>9286</v>
      </c>
      <c r="HMT1" t="s">
        <v>9286</v>
      </c>
      <c r="HMU1" t="s">
        <v>9286</v>
      </c>
      <c r="HMV1" t="s">
        <v>9286</v>
      </c>
      <c r="HMW1" t="s">
        <v>9286</v>
      </c>
      <c r="HMX1" t="s">
        <v>9286</v>
      </c>
      <c r="HMY1" t="s">
        <v>9286</v>
      </c>
      <c r="HMZ1" t="s">
        <v>9286</v>
      </c>
      <c r="HNA1" t="s">
        <v>9286</v>
      </c>
      <c r="HNB1" t="s">
        <v>9286</v>
      </c>
      <c r="HNC1" t="s">
        <v>9286</v>
      </c>
      <c r="HND1" t="s">
        <v>9286</v>
      </c>
      <c r="HNE1" t="s">
        <v>9286</v>
      </c>
      <c r="HNF1" t="s">
        <v>9286</v>
      </c>
      <c r="HNG1" t="s">
        <v>9286</v>
      </c>
      <c r="HNH1" t="s">
        <v>9286</v>
      </c>
      <c r="HNI1" t="s">
        <v>9286</v>
      </c>
      <c r="HNJ1" t="s">
        <v>9286</v>
      </c>
      <c r="HNK1" t="s">
        <v>9286</v>
      </c>
      <c r="HNL1" t="s">
        <v>9286</v>
      </c>
      <c r="HNM1" t="s">
        <v>9286</v>
      </c>
      <c r="HNN1" t="s">
        <v>9286</v>
      </c>
      <c r="HNO1" t="s">
        <v>9286</v>
      </c>
      <c r="HNP1" t="s">
        <v>9286</v>
      </c>
      <c r="HNQ1" t="s">
        <v>9286</v>
      </c>
      <c r="HNR1" t="s">
        <v>9286</v>
      </c>
      <c r="HNS1" t="s">
        <v>9286</v>
      </c>
      <c r="HNT1" t="s">
        <v>9286</v>
      </c>
      <c r="HNU1" t="s">
        <v>9286</v>
      </c>
      <c r="HNV1" t="s">
        <v>9286</v>
      </c>
      <c r="HNW1" t="s">
        <v>9286</v>
      </c>
      <c r="HNX1" t="s">
        <v>9286</v>
      </c>
      <c r="HNY1" t="s">
        <v>9286</v>
      </c>
      <c r="HNZ1" t="s">
        <v>9286</v>
      </c>
      <c r="HOA1" t="s">
        <v>9286</v>
      </c>
      <c r="HOB1" t="s">
        <v>9286</v>
      </c>
      <c r="HOC1" t="s">
        <v>9286</v>
      </c>
      <c r="HOD1" t="s">
        <v>9286</v>
      </c>
      <c r="HOE1" t="s">
        <v>9286</v>
      </c>
      <c r="HOF1" t="s">
        <v>9286</v>
      </c>
      <c r="HOG1" t="s">
        <v>9286</v>
      </c>
      <c r="HOH1" t="s">
        <v>9286</v>
      </c>
      <c r="HOI1" t="s">
        <v>9286</v>
      </c>
      <c r="HOJ1" t="s">
        <v>9286</v>
      </c>
      <c r="HOK1" t="s">
        <v>9286</v>
      </c>
      <c r="HOL1" t="s">
        <v>9286</v>
      </c>
      <c r="HOM1" t="s">
        <v>9286</v>
      </c>
      <c r="HON1" t="s">
        <v>9286</v>
      </c>
      <c r="HOO1" t="s">
        <v>9286</v>
      </c>
      <c r="HOP1" t="s">
        <v>9286</v>
      </c>
      <c r="HOQ1" t="s">
        <v>9286</v>
      </c>
      <c r="HOR1" t="s">
        <v>9286</v>
      </c>
      <c r="HOS1" t="s">
        <v>9286</v>
      </c>
      <c r="HOT1" t="s">
        <v>9286</v>
      </c>
      <c r="HOU1" t="s">
        <v>9286</v>
      </c>
      <c r="HOV1" t="s">
        <v>9286</v>
      </c>
      <c r="HOW1" t="s">
        <v>9286</v>
      </c>
      <c r="HOX1" t="s">
        <v>9286</v>
      </c>
      <c r="HOY1" t="s">
        <v>9286</v>
      </c>
      <c r="HOZ1" t="s">
        <v>9286</v>
      </c>
      <c r="HPA1" t="s">
        <v>9286</v>
      </c>
      <c r="HPB1" t="s">
        <v>9286</v>
      </c>
      <c r="HPC1" t="s">
        <v>9286</v>
      </c>
      <c r="HPD1" t="s">
        <v>9286</v>
      </c>
      <c r="HPE1" t="s">
        <v>9286</v>
      </c>
      <c r="HPF1" t="s">
        <v>9286</v>
      </c>
      <c r="HPG1" t="s">
        <v>9286</v>
      </c>
      <c r="HPH1" t="s">
        <v>9286</v>
      </c>
      <c r="HPI1" t="s">
        <v>9286</v>
      </c>
      <c r="HPJ1" t="s">
        <v>9286</v>
      </c>
      <c r="HPK1" t="s">
        <v>9286</v>
      </c>
      <c r="HPL1" t="s">
        <v>9286</v>
      </c>
      <c r="HPM1" t="s">
        <v>9286</v>
      </c>
      <c r="HPN1" t="s">
        <v>9286</v>
      </c>
      <c r="HPO1" t="s">
        <v>9286</v>
      </c>
      <c r="HPP1" t="s">
        <v>9286</v>
      </c>
      <c r="HPQ1" t="s">
        <v>9286</v>
      </c>
      <c r="HPR1" t="s">
        <v>9286</v>
      </c>
      <c r="HPS1" t="s">
        <v>9286</v>
      </c>
      <c r="HPT1" t="s">
        <v>9286</v>
      </c>
      <c r="HPU1" t="s">
        <v>9286</v>
      </c>
      <c r="HPV1" t="s">
        <v>9286</v>
      </c>
      <c r="HPW1" t="s">
        <v>9286</v>
      </c>
      <c r="HPX1" t="s">
        <v>9286</v>
      </c>
      <c r="HPY1" t="s">
        <v>9286</v>
      </c>
      <c r="HPZ1" t="s">
        <v>9286</v>
      </c>
      <c r="HQA1" t="s">
        <v>9286</v>
      </c>
      <c r="HQB1" t="s">
        <v>9286</v>
      </c>
      <c r="HQC1" t="s">
        <v>9286</v>
      </c>
      <c r="HQD1" t="s">
        <v>9286</v>
      </c>
      <c r="HQE1" t="s">
        <v>9286</v>
      </c>
      <c r="HQF1" t="s">
        <v>9286</v>
      </c>
      <c r="HQG1" t="s">
        <v>9286</v>
      </c>
      <c r="HQH1" t="s">
        <v>9286</v>
      </c>
      <c r="HQI1" t="s">
        <v>9286</v>
      </c>
      <c r="HQJ1" t="s">
        <v>9286</v>
      </c>
      <c r="HQK1" t="s">
        <v>9286</v>
      </c>
      <c r="HQL1" t="s">
        <v>9286</v>
      </c>
      <c r="HQM1" t="s">
        <v>9286</v>
      </c>
      <c r="HQN1" t="s">
        <v>9286</v>
      </c>
      <c r="HQO1" t="s">
        <v>9286</v>
      </c>
      <c r="HQP1" t="s">
        <v>9286</v>
      </c>
      <c r="HQQ1" t="s">
        <v>9286</v>
      </c>
      <c r="HQR1" t="s">
        <v>9286</v>
      </c>
      <c r="HQS1" t="s">
        <v>9286</v>
      </c>
      <c r="HQT1" t="s">
        <v>9286</v>
      </c>
      <c r="HQU1" t="s">
        <v>9286</v>
      </c>
      <c r="HQV1" t="s">
        <v>9286</v>
      </c>
      <c r="HQW1" t="s">
        <v>9286</v>
      </c>
      <c r="HQX1" t="s">
        <v>9286</v>
      </c>
      <c r="HQY1" t="s">
        <v>9286</v>
      </c>
      <c r="HQZ1" t="s">
        <v>9286</v>
      </c>
      <c r="HRA1" t="s">
        <v>9286</v>
      </c>
      <c r="HRB1" t="s">
        <v>9286</v>
      </c>
      <c r="HRC1" t="s">
        <v>9286</v>
      </c>
      <c r="HRD1" t="s">
        <v>9286</v>
      </c>
      <c r="HRE1" t="s">
        <v>9286</v>
      </c>
      <c r="HRF1" t="s">
        <v>9286</v>
      </c>
      <c r="HRG1" t="s">
        <v>9286</v>
      </c>
      <c r="HRH1" t="s">
        <v>9286</v>
      </c>
      <c r="HRI1" t="s">
        <v>9286</v>
      </c>
      <c r="HRJ1" t="s">
        <v>9286</v>
      </c>
      <c r="HRK1" t="s">
        <v>9286</v>
      </c>
      <c r="HRL1" t="s">
        <v>9286</v>
      </c>
      <c r="HRM1" t="s">
        <v>9286</v>
      </c>
      <c r="HRN1" t="s">
        <v>9286</v>
      </c>
      <c r="HRO1" t="s">
        <v>9286</v>
      </c>
      <c r="HRP1" t="s">
        <v>9286</v>
      </c>
      <c r="HRQ1" t="s">
        <v>9286</v>
      </c>
      <c r="HRR1" t="s">
        <v>9286</v>
      </c>
      <c r="HRS1" t="s">
        <v>9286</v>
      </c>
      <c r="HRT1" t="s">
        <v>9286</v>
      </c>
      <c r="HRU1" t="s">
        <v>9286</v>
      </c>
      <c r="HRV1" t="s">
        <v>9286</v>
      </c>
      <c r="HRW1" t="s">
        <v>9286</v>
      </c>
      <c r="HRX1" t="s">
        <v>9286</v>
      </c>
      <c r="HRY1" t="s">
        <v>9286</v>
      </c>
      <c r="HRZ1" t="s">
        <v>9286</v>
      </c>
      <c r="HSA1" t="s">
        <v>9286</v>
      </c>
      <c r="HSB1" t="s">
        <v>9286</v>
      </c>
      <c r="HSC1" t="s">
        <v>9286</v>
      </c>
      <c r="HSD1" t="s">
        <v>9286</v>
      </c>
      <c r="HSE1" t="s">
        <v>9286</v>
      </c>
      <c r="HSF1" t="s">
        <v>9286</v>
      </c>
      <c r="HSG1" t="s">
        <v>9286</v>
      </c>
      <c r="HSH1" t="s">
        <v>9286</v>
      </c>
      <c r="HSI1" t="s">
        <v>9286</v>
      </c>
      <c r="HSJ1" t="s">
        <v>9286</v>
      </c>
      <c r="HSK1" t="s">
        <v>9286</v>
      </c>
      <c r="HSL1" t="s">
        <v>9286</v>
      </c>
      <c r="HSM1" t="s">
        <v>9286</v>
      </c>
      <c r="HSN1" t="s">
        <v>9286</v>
      </c>
      <c r="HSO1" t="s">
        <v>9286</v>
      </c>
      <c r="HSP1" t="s">
        <v>9286</v>
      </c>
      <c r="HSQ1" t="s">
        <v>9286</v>
      </c>
      <c r="HSR1" t="s">
        <v>9286</v>
      </c>
      <c r="HSS1" t="s">
        <v>9286</v>
      </c>
      <c r="HST1" t="s">
        <v>9286</v>
      </c>
      <c r="HSU1" t="s">
        <v>9286</v>
      </c>
      <c r="HSV1" t="s">
        <v>9286</v>
      </c>
      <c r="HSW1" t="s">
        <v>9286</v>
      </c>
      <c r="HSX1" t="s">
        <v>9286</v>
      </c>
      <c r="HSY1" t="s">
        <v>9286</v>
      </c>
      <c r="HSZ1" t="s">
        <v>9286</v>
      </c>
      <c r="HTA1" t="s">
        <v>9286</v>
      </c>
      <c r="HTB1" t="s">
        <v>9286</v>
      </c>
      <c r="HTC1" t="s">
        <v>9286</v>
      </c>
      <c r="HTD1" t="s">
        <v>9286</v>
      </c>
      <c r="HTE1" t="s">
        <v>9286</v>
      </c>
      <c r="HTF1" t="s">
        <v>9286</v>
      </c>
      <c r="HTG1" t="s">
        <v>9286</v>
      </c>
      <c r="HTH1" t="s">
        <v>9286</v>
      </c>
      <c r="HTI1" t="s">
        <v>9286</v>
      </c>
      <c r="HTJ1" t="s">
        <v>9286</v>
      </c>
      <c r="HTK1" t="s">
        <v>9286</v>
      </c>
      <c r="HTL1" t="s">
        <v>9286</v>
      </c>
      <c r="HTM1" t="s">
        <v>9286</v>
      </c>
      <c r="HTN1" t="s">
        <v>9286</v>
      </c>
      <c r="HTO1" t="s">
        <v>9286</v>
      </c>
      <c r="HTP1" t="s">
        <v>9286</v>
      </c>
      <c r="HTQ1" t="s">
        <v>9286</v>
      </c>
      <c r="HTR1" t="s">
        <v>9286</v>
      </c>
      <c r="HTS1" t="s">
        <v>9286</v>
      </c>
      <c r="HTT1" t="s">
        <v>9286</v>
      </c>
      <c r="HTU1" t="s">
        <v>9286</v>
      </c>
      <c r="HTV1" t="s">
        <v>9286</v>
      </c>
      <c r="HTW1" t="s">
        <v>9286</v>
      </c>
      <c r="HTX1" t="s">
        <v>9286</v>
      </c>
      <c r="HTY1" t="s">
        <v>9286</v>
      </c>
      <c r="HTZ1" t="s">
        <v>9286</v>
      </c>
      <c r="HUA1" t="s">
        <v>9286</v>
      </c>
      <c r="HUB1" t="s">
        <v>9286</v>
      </c>
      <c r="HUC1" t="s">
        <v>9286</v>
      </c>
      <c r="HUD1" t="s">
        <v>9286</v>
      </c>
      <c r="HUE1" t="s">
        <v>9286</v>
      </c>
      <c r="HUF1" t="s">
        <v>9286</v>
      </c>
      <c r="HUG1" t="s">
        <v>9286</v>
      </c>
      <c r="HUH1" t="s">
        <v>9286</v>
      </c>
      <c r="HUI1" t="s">
        <v>9286</v>
      </c>
      <c r="HUJ1" t="s">
        <v>9286</v>
      </c>
      <c r="HUK1" t="s">
        <v>9286</v>
      </c>
      <c r="HUL1" t="s">
        <v>9286</v>
      </c>
      <c r="HUM1" t="s">
        <v>9286</v>
      </c>
      <c r="HUN1" t="s">
        <v>9286</v>
      </c>
      <c r="HUO1" t="s">
        <v>9286</v>
      </c>
      <c r="HUP1" t="s">
        <v>9286</v>
      </c>
      <c r="HUQ1" t="s">
        <v>9286</v>
      </c>
      <c r="HUR1" t="s">
        <v>9286</v>
      </c>
      <c r="HUS1" t="s">
        <v>9286</v>
      </c>
      <c r="HUT1" t="s">
        <v>9286</v>
      </c>
      <c r="HUU1" t="s">
        <v>9286</v>
      </c>
      <c r="HUV1" t="s">
        <v>9286</v>
      </c>
      <c r="HUW1" t="s">
        <v>9286</v>
      </c>
      <c r="HUX1" t="s">
        <v>9286</v>
      </c>
      <c r="HUY1" t="s">
        <v>9286</v>
      </c>
      <c r="HUZ1" t="s">
        <v>9286</v>
      </c>
      <c r="HVA1" t="s">
        <v>9286</v>
      </c>
      <c r="HVB1" t="s">
        <v>9286</v>
      </c>
      <c r="HVC1" t="s">
        <v>9286</v>
      </c>
      <c r="HVD1" t="s">
        <v>9286</v>
      </c>
      <c r="HVE1" t="s">
        <v>9286</v>
      </c>
      <c r="HVF1" t="s">
        <v>9286</v>
      </c>
      <c r="HVG1" t="s">
        <v>9286</v>
      </c>
      <c r="HVH1" t="s">
        <v>9286</v>
      </c>
      <c r="HVI1" t="s">
        <v>9286</v>
      </c>
      <c r="HVJ1" t="s">
        <v>9286</v>
      </c>
      <c r="HVK1" t="s">
        <v>9286</v>
      </c>
      <c r="HVL1" t="s">
        <v>9286</v>
      </c>
      <c r="HVM1" t="s">
        <v>9286</v>
      </c>
      <c r="HVN1" t="s">
        <v>9286</v>
      </c>
      <c r="HVO1" t="s">
        <v>9286</v>
      </c>
      <c r="HVP1" t="s">
        <v>9286</v>
      </c>
      <c r="HVQ1" t="s">
        <v>9286</v>
      </c>
      <c r="HVR1" t="s">
        <v>9286</v>
      </c>
      <c r="HVS1" t="s">
        <v>9286</v>
      </c>
      <c r="HVT1" t="s">
        <v>9286</v>
      </c>
      <c r="HVU1" t="s">
        <v>9286</v>
      </c>
      <c r="HVV1" t="s">
        <v>9286</v>
      </c>
      <c r="HVW1" t="s">
        <v>9286</v>
      </c>
      <c r="HVX1" t="s">
        <v>9286</v>
      </c>
      <c r="HVY1" t="s">
        <v>9286</v>
      </c>
      <c r="HVZ1" t="s">
        <v>9286</v>
      </c>
      <c r="HWA1" t="s">
        <v>9286</v>
      </c>
      <c r="HWB1" t="s">
        <v>9286</v>
      </c>
      <c r="HWC1" t="s">
        <v>9286</v>
      </c>
      <c r="HWD1" t="s">
        <v>9286</v>
      </c>
      <c r="HWE1" t="s">
        <v>9286</v>
      </c>
      <c r="HWF1" t="s">
        <v>9286</v>
      </c>
      <c r="HWG1" t="s">
        <v>9286</v>
      </c>
      <c r="HWH1" t="s">
        <v>9286</v>
      </c>
      <c r="HWI1" t="s">
        <v>9286</v>
      </c>
      <c r="HWJ1" t="s">
        <v>9286</v>
      </c>
      <c r="HWK1" t="s">
        <v>9286</v>
      </c>
      <c r="HWL1" t="s">
        <v>9286</v>
      </c>
      <c r="HWM1" t="s">
        <v>9286</v>
      </c>
      <c r="HWN1" t="s">
        <v>9286</v>
      </c>
      <c r="HWO1" t="s">
        <v>9286</v>
      </c>
      <c r="HWP1" t="s">
        <v>9286</v>
      </c>
      <c r="HWQ1" t="s">
        <v>9286</v>
      </c>
      <c r="HWR1" t="s">
        <v>9286</v>
      </c>
      <c r="HWS1" t="s">
        <v>9286</v>
      </c>
      <c r="HWT1" t="s">
        <v>9286</v>
      </c>
      <c r="HWU1" t="s">
        <v>9286</v>
      </c>
      <c r="HWV1" t="s">
        <v>9286</v>
      </c>
      <c r="HWW1" t="s">
        <v>9286</v>
      </c>
      <c r="HWX1" t="s">
        <v>9286</v>
      </c>
      <c r="HWY1" t="s">
        <v>9286</v>
      </c>
      <c r="HWZ1" t="s">
        <v>9286</v>
      </c>
      <c r="HXA1" t="s">
        <v>9286</v>
      </c>
      <c r="HXB1" t="s">
        <v>9286</v>
      </c>
      <c r="HXC1" t="s">
        <v>9286</v>
      </c>
      <c r="HXD1" t="s">
        <v>9286</v>
      </c>
      <c r="HXE1" t="s">
        <v>9286</v>
      </c>
      <c r="HXF1" t="s">
        <v>9286</v>
      </c>
      <c r="HXG1" t="s">
        <v>9286</v>
      </c>
      <c r="HXH1" t="s">
        <v>9286</v>
      </c>
      <c r="HXI1" t="s">
        <v>9286</v>
      </c>
      <c r="HXJ1" t="s">
        <v>9286</v>
      </c>
      <c r="HXK1" t="s">
        <v>9286</v>
      </c>
      <c r="HXL1" t="s">
        <v>9286</v>
      </c>
      <c r="HXM1" t="s">
        <v>9286</v>
      </c>
      <c r="HXN1" t="s">
        <v>9286</v>
      </c>
      <c r="HXO1" t="s">
        <v>9286</v>
      </c>
      <c r="HXP1" t="s">
        <v>9286</v>
      </c>
      <c r="HXQ1" t="s">
        <v>9286</v>
      </c>
      <c r="HXR1" t="s">
        <v>9286</v>
      </c>
      <c r="HXS1" t="s">
        <v>9286</v>
      </c>
      <c r="HXT1" t="s">
        <v>9286</v>
      </c>
      <c r="HXU1" t="s">
        <v>9286</v>
      </c>
      <c r="HXV1" t="s">
        <v>9286</v>
      </c>
      <c r="HXW1" t="s">
        <v>9286</v>
      </c>
      <c r="HXX1" t="s">
        <v>9286</v>
      </c>
      <c r="HXY1" t="s">
        <v>9286</v>
      </c>
      <c r="HXZ1" t="s">
        <v>9286</v>
      </c>
      <c r="HYA1" t="s">
        <v>9286</v>
      </c>
      <c r="HYB1" t="s">
        <v>9286</v>
      </c>
      <c r="HYC1" t="s">
        <v>9286</v>
      </c>
      <c r="HYD1" t="s">
        <v>9286</v>
      </c>
      <c r="HYE1" t="s">
        <v>9286</v>
      </c>
      <c r="HYF1" t="s">
        <v>9286</v>
      </c>
      <c r="HYG1" t="s">
        <v>9286</v>
      </c>
      <c r="HYH1" t="s">
        <v>9286</v>
      </c>
      <c r="HYI1" t="s">
        <v>9286</v>
      </c>
      <c r="HYJ1" t="s">
        <v>9286</v>
      </c>
      <c r="HYK1" t="s">
        <v>9286</v>
      </c>
      <c r="HYL1" t="s">
        <v>9286</v>
      </c>
      <c r="HYM1" t="s">
        <v>9286</v>
      </c>
      <c r="HYN1" t="s">
        <v>9286</v>
      </c>
      <c r="HYO1" t="s">
        <v>9286</v>
      </c>
      <c r="HYP1" t="s">
        <v>9286</v>
      </c>
      <c r="HYQ1" t="s">
        <v>9286</v>
      </c>
      <c r="HYR1" t="s">
        <v>9286</v>
      </c>
      <c r="HYS1" t="s">
        <v>9286</v>
      </c>
      <c r="HYT1" t="s">
        <v>9286</v>
      </c>
      <c r="HYU1" t="s">
        <v>9286</v>
      </c>
      <c r="HYV1" t="s">
        <v>9286</v>
      </c>
      <c r="HYW1" t="s">
        <v>9286</v>
      </c>
      <c r="HYX1" t="s">
        <v>9286</v>
      </c>
      <c r="HYY1" t="s">
        <v>9286</v>
      </c>
      <c r="HYZ1" t="s">
        <v>9286</v>
      </c>
      <c r="HZA1" t="s">
        <v>9286</v>
      </c>
      <c r="HZB1" t="s">
        <v>9286</v>
      </c>
      <c r="HZC1" t="s">
        <v>9286</v>
      </c>
      <c r="HZD1" t="s">
        <v>9286</v>
      </c>
      <c r="HZE1" t="s">
        <v>9286</v>
      </c>
      <c r="HZF1" t="s">
        <v>9286</v>
      </c>
      <c r="HZG1" t="s">
        <v>9286</v>
      </c>
      <c r="HZH1" t="s">
        <v>9286</v>
      </c>
      <c r="HZI1" t="s">
        <v>9286</v>
      </c>
      <c r="HZJ1" t="s">
        <v>9286</v>
      </c>
      <c r="HZK1" t="s">
        <v>9286</v>
      </c>
      <c r="HZL1" t="s">
        <v>9286</v>
      </c>
      <c r="HZM1" t="s">
        <v>9286</v>
      </c>
      <c r="HZN1" t="s">
        <v>9286</v>
      </c>
      <c r="HZO1" t="s">
        <v>9286</v>
      </c>
      <c r="HZP1" t="s">
        <v>9286</v>
      </c>
      <c r="HZQ1" t="s">
        <v>9286</v>
      </c>
      <c r="HZR1" t="s">
        <v>9286</v>
      </c>
      <c r="HZS1" t="s">
        <v>9286</v>
      </c>
      <c r="HZT1" t="s">
        <v>9286</v>
      </c>
      <c r="HZU1" t="s">
        <v>9286</v>
      </c>
      <c r="HZV1" t="s">
        <v>9286</v>
      </c>
      <c r="HZW1" t="s">
        <v>9286</v>
      </c>
      <c r="HZX1" t="s">
        <v>9286</v>
      </c>
      <c r="HZY1" t="s">
        <v>9286</v>
      </c>
      <c r="HZZ1" t="s">
        <v>9286</v>
      </c>
      <c r="IAA1" t="s">
        <v>9286</v>
      </c>
      <c r="IAB1" t="s">
        <v>9286</v>
      </c>
      <c r="IAC1" t="s">
        <v>9286</v>
      </c>
      <c r="IAD1" t="s">
        <v>9286</v>
      </c>
      <c r="IAE1" t="s">
        <v>9286</v>
      </c>
      <c r="IAF1" t="s">
        <v>9286</v>
      </c>
      <c r="IAG1" t="s">
        <v>9286</v>
      </c>
      <c r="IAH1" t="s">
        <v>9286</v>
      </c>
      <c r="IAI1" t="s">
        <v>9286</v>
      </c>
      <c r="IAJ1" t="s">
        <v>9286</v>
      </c>
      <c r="IAK1" t="s">
        <v>9286</v>
      </c>
      <c r="IAL1" t="s">
        <v>9286</v>
      </c>
      <c r="IAM1" t="s">
        <v>9286</v>
      </c>
      <c r="IAN1" t="s">
        <v>9286</v>
      </c>
      <c r="IAO1" t="s">
        <v>9286</v>
      </c>
      <c r="IAP1" t="s">
        <v>9286</v>
      </c>
      <c r="IAQ1" t="s">
        <v>9286</v>
      </c>
      <c r="IAR1" t="s">
        <v>9286</v>
      </c>
      <c r="IAS1" t="s">
        <v>9286</v>
      </c>
      <c r="IAT1" t="s">
        <v>9286</v>
      </c>
      <c r="IAU1" t="s">
        <v>9286</v>
      </c>
      <c r="IAV1" t="s">
        <v>9286</v>
      </c>
      <c r="IAW1" t="s">
        <v>9286</v>
      </c>
      <c r="IAX1" t="s">
        <v>9286</v>
      </c>
      <c r="IAY1" t="s">
        <v>9286</v>
      </c>
      <c r="IAZ1" t="s">
        <v>9286</v>
      </c>
      <c r="IBA1" t="s">
        <v>9286</v>
      </c>
      <c r="IBB1" t="s">
        <v>9286</v>
      </c>
      <c r="IBC1" t="s">
        <v>9286</v>
      </c>
      <c r="IBD1" t="s">
        <v>9286</v>
      </c>
      <c r="IBE1" t="s">
        <v>9286</v>
      </c>
      <c r="IBF1" t="s">
        <v>9286</v>
      </c>
      <c r="IBG1" t="s">
        <v>9286</v>
      </c>
      <c r="IBH1" t="s">
        <v>9286</v>
      </c>
      <c r="IBI1" t="s">
        <v>9286</v>
      </c>
      <c r="IBJ1" t="s">
        <v>9286</v>
      </c>
      <c r="IBK1" t="s">
        <v>9286</v>
      </c>
      <c r="IBL1" t="s">
        <v>9286</v>
      </c>
      <c r="IBM1" t="s">
        <v>9286</v>
      </c>
      <c r="IBN1" t="s">
        <v>9286</v>
      </c>
      <c r="IBO1" t="s">
        <v>9286</v>
      </c>
      <c r="IBP1" t="s">
        <v>9286</v>
      </c>
      <c r="IBQ1" t="s">
        <v>9286</v>
      </c>
      <c r="IBR1" t="s">
        <v>9286</v>
      </c>
      <c r="IBS1" t="s">
        <v>9286</v>
      </c>
      <c r="IBT1" t="s">
        <v>9286</v>
      </c>
      <c r="IBU1" t="s">
        <v>9286</v>
      </c>
      <c r="IBV1" t="s">
        <v>9286</v>
      </c>
      <c r="IBW1" t="s">
        <v>9286</v>
      </c>
      <c r="IBX1" t="s">
        <v>9286</v>
      </c>
      <c r="IBY1" t="s">
        <v>9286</v>
      </c>
      <c r="IBZ1" t="s">
        <v>9286</v>
      </c>
      <c r="ICA1" t="s">
        <v>9286</v>
      </c>
      <c r="ICB1" t="s">
        <v>9286</v>
      </c>
      <c r="ICC1" t="s">
        <v>9286</v>
      </c>
      <c r="ICD1" t="s">
        <v>9286</v>
      </c>
      <c r="ICE1" t="s">
        <v>9286</v>
      </c>
      <c r="ICF1" t="s">
        <v>9286</v>
      </c>
      <c r="ICG1" t="s">
        <v>9286</v>
      </c>
      <c r="ICH1" t="s">
        <v>9286</v>
      </c>
      <c r="ICI1" t="s">
        <v>9286</v>
      </c>
      <c r="ICJ1" t="s">
        <v>9286</v>
      </c>
      <c r="ICK1" t="s">
        <v>9286</v>
      </c>
      <c r="ICL1" t="s">
        <v>9286</v>
      </c>
      <c r="ICM1" t="s">
        <v>9286</v>
      </c>
      <c r="ICN1" t="s">
        <v>9286</v>
      </c>
      <c r="ICO1" t="s">
        <v>9286</v>
      </c>
      <c r="ICP1" t="s">
        <v>9286</v>
      </c>
      <c r="ICQ1" t="s">
        <v>9286</v>
      </c>
      <c r="ICR1" t="s">
        <v>9286</v>
      </c>
      <c r="ICS1" t="s">
        <v>9286</v>
      </c>
      <c r="ICT1" t="s">
        <v>9286</v>
      </c>
      <c r="ICU1" t="s">
        <v>9286</v>
      </c>
      <c r="ICV1" t="s">
        <v>9286</v>
      </c>
      <c r="ICW1" t="s">
        <v>9286</v>
      </c>
      <c r="ICX1" t="s">
        <v>9286</v>
      </c>
      <c r="ICY1" t="s">
        <v>9286</v>
      </c>
      <c r="ICZ1" t="s">
        <v>9286</v>
      </c>
      <c r="IDA1" t="s">
        <v>9286</v>
      </c>
      <c r="IDB1" t="s">
        <v>9286</v>
      </c>
      <c r="IDC1" t="s">
        <v>9286</v>
      </c>
      <c r="IDD1" t="s">
        <v>9286</v>
      </c>
      <c r="IDE1" t="s">
        <v>9286</v>
      </c>
      <c r="IDF1" t="s">
        <v>9286</v>
      </c>
      <c r="IDG1" t="s">
        <v>9286</v>
      </c>
      <c r="IDH1" t="s">
        <v>9286</v>
      </c>
      <c r="IDI1" t="s">
        <v>9286</v>
      </c>
      <c r="IDJ1" t="s">
        <v>9286</v>
      </c>
      <c r="IDK1" t="s">
        <v>9286</v>
      </c>
      <c r="IDL1" t="s">
        <v>9286</v>
      </c>
      <c r="IDM1" t="s">
        <v>9286</v>
      </c>
      <c r="IDN1" t="s">
        <v>9286</v>
      </c>
      <c r="IDO1" t="s">
        <v>9286</v>
      </c>
      <c r="IDP1" t="s">
        <v>9286</v>
      </c>
      <c r="IDQ1" t="s">
        <v>9286</v>
      </c>
      <c r="IDR1" t="s">
        <v>9286</v>
      </c>
      <c r="IDS1" t="s">
        <v>9286</v>
      </c>
      <c r="IDT1" t="s">
        <v>9286</v>
      </c>
      <c r="IDU1" t="s">
        <v>9286</v>
      </c>
      <c r="IDV1" t="s">
        <v>9286</v>
      </c>
      <c r="IDW1" t="s">
        <v>9286</v>
      </c>
      <c r="IDX1" t="s">
        <v>9286</v>
      </c>
      <c r="IDY1" t="s">
        <v>9286</v>
      </c>
      <c r="IDZ1" t="s">
        <v>9286</v>
      </c>
      <c r="IEA1" t="s">
        <v>9286</v>
      </c>
      <c r="IEB1" t="s">
        <v>9286</v>
      </c>
      <c r="IEC1" t="s">
        <v>9286</v>
      </c>
      <c r="IED1" t="s">
        <v>9286</v>
      </c>
      <c r="IEE1" t="s">
        <v>9286</v>
      </c>
      <c r="IEF1" t="s">
        <v>9286</v>
      </c>
      <c r="IEG1" t="s">
        <v>9286</v>
      </c>
      <c r="IEH1" t="s">
        <v>9286</v>
      </c>
      <c r="IEI1" t="s">
        <v>9286</v>
      </c>
      <c r="IEJ1" t="s">
        <v>9286</v>
      </c>
      <c r="IEK1" t="s">
        <v>9286</v>
      </c>
      <c r="IEL1" t="s">
        <v>9286</v>
      </c>
      <c r="IEM1" t="s">
        <v>9286</v>
      </c>
      <c r="IEN1" t="s">
        <v>9286</v>
      </c>
      <c r="IEO1" t="s">
        <v>9286</v>
      </c>
      <c r="IEP1" t="s">
        <v>9286</v>
      </c>
      <c r="IEQ1" t="s">
        <v>9286</v>
      </c>
      <c r="IER1" t="s">
        <v>9286</v>
      </c>
      <c r="IES1" t="s">
        <v>9286</v>
      </c>
      <c r="IET1" t="s">
        <v>9286</v>
      </c>
      <c r="IEU1" t="s">
        <v>9286</v>
      </c>
      <c r="IEV1" t="s">
        <v>9286</v>
      </c>
      <c r="IEW1" t="s">
        <v>9286</v>
      </c>
      <c r="IEX1" t="s">
        <v>9286</v>
      </c>
      <c r="IEY1" t="s">
        <v>9286</v>
      </c>
      <c r="IEZ1" t="s">
        <v>9286</v>
      </c>
      <c r="IFA1" t="s">
        <v>9286</v>
      </c>
      <c r="IFB1" t="s">
        <v>9286</v>
      </c>
      <c r="IFC1" t="s">
        <v>9286</v>
      </c>
      <c r="IFD1" t="s">
        <v>9286</v>
      </c>
      <c r="IFE1" t="s">
        <v>9286</v>
      </c>
      <c r="IFF1" t="s">
        <v>9286</v>
      </c>
      <c r="IFG1" t="s">
        <v>9286</v>
      </c>
      <c r="IFH1" t="s">
        <v>9286</v>
      </c>
      <c r="IFI1" t="s">
        <v>9286</v>
      </c>
      <c r="IFJ1" t="s">
        <v>9286</v>
      </c>
      <c r="IFK1" t="s">
        <v>9286</v>
      </c>
      <c r="IFL1" t="s">
        <v>9286</v>
      </c>
      <c r="IFM1" t="s">
        <v>9286</v>
      </c>
      <c r="IFN1" t="s">
        <v>9286</v>
      </c>
      <c r="IFO1" t="s">
        <v>9286</v>
      </c>
      <c r="IFP1" t="s">
        <v>9286</v>
      </c>
      <c r="IFQ1" t="s">
        <v>9286</v>
      </c>
      <c r="IFR1" t="s">
        <v>9286</v>
      </c>
      <c r="IFS1" t="s">
        <v>9286</v>
      </c>
      <c r="IFT1" t="s">
        <v>9286</v>
      </c>
      <c r="IFU1" t="s">
        <v>9286</v>
      </c>
      <c r="IFV1" t="s">
        <v>9286</v>
      </c>
      <c r="IFW1" t="s">
        <v>9286</v>
      </c>
      <c r="IFX1" t="s">
        <v>9286</v>
      </c>
      <c r="IFY1" t="s">
        <v>9286</v>
      </c>
      <c r="IFZ1" t="s">
        <v>9286</v>
      </c>
      <c r="IGA1" t="s">
        <v>9286</v>
      </c>
      <c r="IGB1" t="s">
        <v>9286</v>
      </c>
      <c r="IGC1" t="s">
        <v>9286</v>
      </c>
      <c r="IGD1" t="s">
        <v>9286</v>
      </c>
      <c r="IGE1" t="s">
        <v>9286</v>
      </c>
      <c r="IGF1" t="s">
        <v>9286</v>
      </c>
      <c r="IGG1" t="s">
        <v>9286</v>
      </c>
      <c r="IGH1" t="s">
        <v>9286</v>
      </c>
      <c r="IGI1" t="s">
        <v>9286</v>
      </c>
      <c r="IGJ1" t="s">
        <v>9286</v>
      </c>
      <c r="IGK1" t="s">
        <v>9286</v>
      </c>
      <c r="IGL1" t="s">
        <v>9286</v>
      </c>
      <c r="IGM1" t="s">
        <v>9286</v>
      </c>
      <c r="IGN1" t="s">
        <v>9286</v>
      </c>
      <c r="IGO1" t="s">
        <v>9286</v>
      </c>
      <c r="IGP1" t="s">
        <v>9286</v>
      </c>
      <c r="IGQ1" t="s">
        <v>9286</v>
      </c>
      <c r="IGR1" t="s">
        <v>9286</v>
      </c>
      <c r="IGS1" t="s">
        <v>9286</v>
      </c>
      <c r="IGT1" t="s">
        <v>9286</v>
      </c>
      <c r="IGU1" t="s">
        <v>9286</v>
      </c>
      <c r="IGV1" t="s">
        <v>9286</v>
      </c>
      <c r="IGW1" t="s">
        <v>9286</v>
      </c>
      <c r="IGX1" t="s">
        <v>9286</v>
      </c>
      <c r="IGY1" t="s">
        <v>9286</v>
      </c>
      <c r="IGZ1" t="s">
        <v>9286</v>
      </c>
      <c r="IHA1" t="s">
        <v>9286</v>
      </c>
      <c r="IHB1" t="s">
        <v>9286</v>
      </c>
      <c r="IHC1" t="s">
        <v>9286</v>
      </c>
      <c r="IHD1" t="s">
        <v>9286</v>
      </c>
      <c r="IHE1" t="s">
        <v>9286</v>
      </c>
      <c r="IHF1" t="s">
        <v>9286</v>
      </c>
      <c r="IHG1" t="s">
        <v>9286</v>
      </c>
      <c r="IHH1" t="s">
        <v>9286</v>
      </c>
      <c r="IHI1" t="s">
        <v>9286</v>
      </c>
      <c r="IHJ1" t="s">
        <v>9286</v>
      </c>
      <c r="IHK1" t="s">
        <v>9286</v>
      </c>
      <c r="IHL1" t="s">
        <v>9286</v>
      </c>
      <c r="IHM1" t="s">
        <v>9286</v>
      </c>
      <c r="IHN1" t="s">
        <v>9286</v>
      </c>
      <c r="IHO1" t="s">
        <v>9286</v>
      </c>
      <c r="IHP1" t="s">
        <v>9286</v>
      </c>
      <c r="IHQ1" t="s">
        <v>9286</v>
      </c>
      <c r="IHR1" t="s">
        <v>9286</v>
      </c>
      <c r="IHS1" t="s">
        <v>9286</v>
      </c>
      <c r="IHT1" t="s">
        <v>9286</v>
      </c>
      <c r="IHU1" t="s">
        <v>9286</v>
      </c>
      <c r="IHV1" t="s">
        <v>9286</v>
      </c>
      <c r="IHW1" t="s">
        <v>9286</v>
      </c>
      <c r="IHX1" t="s">
        <v>9286</v>
      </c>
      <c r="IHY1" t="s">
        <v>9286</v>
      </c>
      <c r="IHZ1" t="s">
        <v>9286</v>
      </c>
      <c r="IIA1" t="s">
        <v>9286</v>
      </c>
      <c r="IIB1" t="s">
        <v>9286</v>
      </c>
      <c r="IIC1" t="s">
        <v>9286</v>
      </c>
      <c r="IID1" t="s">
        <v>9286</v>
      </c>
      <c r="IIE1" t="s">
        <v>9286</v>
      </c>
      <c r="IIF1" t="s">
        <v>9286</v>
      </c>
      <c r="IIG1" t="s">
        <v>9286</v>
      </c>
      <c r="IIH1" t="s">
        <v>9286</v>
      </c>
      <c r="III1" t="s">
        <v>9286</v>
      </c>
      <c r="IIJ1" t="s">
        <v>9286</v>
      </c>
      <c r="IIK1" t="s">
        <v>9286</v>
      </c>
      <c r="IIL1" t="s">
        <v>9286</v>
      </c>
      <c r="IIM1" t="s">
        <v>9286</v>
      </c>
      <c r="IIN1" t="s">
        <v>9286</v>
      </c>
      <c r="IIO1" t="s">
        <v>9286</v>
      </c>
      <c r="IIP1" t="s">
        <v>9286</v>
      </c>
      <c r="IIQ1" t="s">
        <v>9286</v>
      </c>
      <c r="IIR1" t="s">
        <v>9286</v>
      </c>
      <c r="IIS1" t="s">
        <v>9286</v>
      </c>
      <c r="IIT1" t="s">
        <v>9286</v>
      </c>
      <c r="IIU1" t="s">
        <v>9286</v>
      </c>
      <c r="IIV1" t="s">
        <v>9286</v>
      </c>
      <c r="IIW1" t="s">
        <v>9286</v>
      </c>
      <c r="IIX1" t="s">
        <v>9286</v>
      </c>
      <c r="IIY1" t="s">
        <v>9286</v>
      </c>
      <c r="IIZ1" t="s">
        <v>9286</v>
      </c>
      <c r="IJA1" t="s">
        <v>9286</v>
      </c>
      <c r="IJB1" t="s">
        <v>9286</v>
      </c>
      <c r="IJC1" t="s">
        <v>9286</v>
      </c>
      <c r="IJD1" t="s">
        <v>9286</v>
      </c>
      <c r="IJE1" t="s">
        <v>9286</v>
      </c>
      <c r="IJF1" t="s">
        <v>9286</v>
      </c>
      <c r="IJG1" t="s">
        <v>9286</v>
      </c>
      <c r="IJH1" t="s">
        <v>9286</v>
      </c>
      <c r="IJI1" t="s">
        <v>9286</v>
      </c>
      <c r="IJJ1" t="s">
        <v>9286</v>
      </c>
      <c r="IJK1" t="s">
        <v>9286</v>
      </c>
      <c r="IJL1" t="s">
        <v>9286</v>
      </c>
      <c r="IJM1" t="s">
        <v>9286</v>
      </c>
      <c r="IJN1" t="s">
        <v>9286</v>
      </c>
      <c r="IJO1" t="s">
        <v>9286</v>
      </c>
      <c r="IJP1" t="s">
        <v>9286</v>
      </c>
      <c r="IJQ1" t="s">
        <v>9286</v>
      </c>
      <c r="IJR1" t="s">
        <v>9286</v>
      </c>
      <c r="IJS1" t="s">
        <v>9286</v>
      </c>
      <c r="IJT1" t="s">
        <v>9286</v>
      </c>
      <c r="IJU1" t="s">
        <v>9286</v>
      </c>
      <c r="IJV1" t="s">
        <v>9286</v>
      </c>
      <c r="IJW1" t="s">
        <v>9286</v>
      </c>
      <c r="IJX1" t="s">
        <v>9286</v>
      </c>
      <c r="IJY1" t="s">
        <v>9286</v>
      </c>
      <c r="IJZ1" t="s">
        <v>9286</v>
      </c>
      <c r="IKA1" t="s">
        <v>9286</v>
      </c>
      <c r="IKB1" t="s">
        <v>9286</v>
      </c>
      <c r="IKC1" t="s">
        <v>9286</v>
      </c>
      <c r="IKD1" t="s">
        <v>9286</v>
      </c>
      <c r="IKE1" t="s">
        <v>9286</v>
      </c>
      <c r="IKF1" t="s">
        <v>9286</v>
      </c>
      <c r="IKG1" t="s">
        <v>9286</v>
      </c>
      <c r="IKH1" t="s">
        <v>9286</v>
      </c>
      <c r="IKI1" t="s">
        <v>9286</v>
      </c>
      <c r="IKJ1" t="s">
        <v>9286</v>
      </c>
      <c r="IKK1" t="s">
        <v>9286</v>
      </c>
      <c r="IKL1" t="s">
        <v>9286</v>
      </c>
      <c r="IKM1" t="s">
        <v>9286</v>
      </c>
      <c r="IKN1" t="s">
        <v>9286</v>
      </c>
      <c r="IKO1" t="s">
        <v>9286</v>
      </c>
      <c r="IKP1" t="s">
        <v>9286</v>
      </c>
      <c r="IKQ1" t="s">
        <v>9286</v>
      </c>
      <c r="IKR1" t="s">
        <v>9286</v>
      </c>
      <c r="IKS1" t="s">
        <v>9286</v>
      </c>
      <c r="IKT1" t="s">
        <v>9286</v>
      </c>
      <c r="IKU1" t="s">
        <v>9286</v>
      </c>
      <c r="IKV1" t="s">
        <v>9286</v>
      </c>
      <c r="IKW1" t="s">
        <v>9286</v>
      </c>
      <c r="IKX1" t="s">
        <v>9286</v>
      </c>
      <c r="IKY1" t="s">
        <v>9286</v>
      </c>
      <c r="IKZ1" t="s">
        <v>9286</v>
      </c>
      <c r="ILA1" t="s">
        <v>9286</v>
      </c>
      <c r="ILB1" t="s">
        <v>9286</v>
      </c>
      <c r="ILC1" t="s">
        <v>9286</v>
      </c>
      <c r="ILD1" t="s">
        <v>9286</v>
      </c>
      <c r="ILE1" t="s">
        <v>9286</v>
      </c>
      <c r="ILF1" t="s">
        <v>9286</v>
      </c>
      <c r="ILG1" t="s">
        <v>9286</v>
      </c>
      <c r="ILH1" t="s">
        <v>9286</v>
      </c>
      <c r="ILI1" t="s">
        <v>9286</v>
      </c>
      <c r="ILJ1" t="s">
        <v>9286</v>
      </c>
      <c r="ILK1" t="s">
        <v>9286</v>
      </c>
      <c r="ILL1" t="s">
        <v>9286</v>
      </c>
      <c r="ILM1" t="s">
        <v>9286</v>
      </c>
      <c r="ILN1" t="s">
        <v>9286</v>
      </c>
      <c r="ILO1" t="s">
        <v>9286</v>
      </c>
      <c r="ILP1" t="s">
        <v>9286</v>
      </c>
      <c r="ILQ1" t="s">
        <v>9286</v>
      </c>
      <c r="ILR1" t="s">
        <v>9286</v>
      </c>
      <c r="ILS1" t="s">
        <v>9286</v>
      </c>
      <c r="ILT1" t="s">
        <v>9286</v>
      </c>
      <c r="ILU1" t="s">
        <v>9286</v>
      </c>
      <c r="ILV1" t="s">
        <v>9286</v>
      </c>
      <c r="ILW1" t="s">
        <v>9286</v>
      </c>
      <c r="ILX1" t="s">
        <v>9286</v>
      </c>
      <c r="ILY1" t="s">
        <v>9286</v>
      </c>
      <c r="ILZ1" t="s">
        <v>9286</v>
      </c>
      <c r="IMA1" t="s">
        <v>9286</v>
      </c>
      <c r="IMB1" t="s">
        <v>9286</v>
      </c>
      <c r="IMC1" t="s">
        <v>9286</v>
      </c>
      <c r="IMD1" t="s">
        <v>9286</v>
      </c>
      <c r="IME1" t="s">
        <v>9286</v>
      </c>
      <c r="IMF1" t="s">
        <v>9286</v>
      </c>
      <c r="IMG1" t="s">
        <v>9286</v>
      </c>
      <c r="IMH1" t="s">
        <v>9286</v>
      </c>
      <c r="IMI1" t="s">
        <v>9286</v>
      </c>
      <c r="IMJ1" t="s">
        <v>9286</v>
      </c>
      <c r="IMK1" t="s">
        <v>9286</v>
      </c>
      <c r="IML1" t="s">
        <v>9286</v>
      </c>
      <c r="IMM1" t="s">
        <v>9286</v>
      </c>
      <c r="IMN1" t="s">
        <v>9286</v>
      </c>
      <c r="IMO1" t="s">
        <v>9286</v>
      </c>
      <c r="IMP1" t="s">
        <v>9286</v>
      </c>
      <c r="IMQ1" t="s">
        <v>9286</v>
      </c>
      <c r="IMR1" t="s">
        <v>9286</v>
      </c>
      <c r="IMS1" t="s">
        <v>9286</v>
      </c>
      <c r="IMT1" t="s">
        <v>9286</v>
      </c>
      <c r="IMU1" t="s">
        <v>9286</v>
      </c>
      <c r="IMV1" t="s">
        <v>9286</v>
      </c>
      <c r="IMW1" t="s">
        <v>9286</v>
      </c>
      <c r="IMX1" t="s">
        <v>9286</v>
      </c>
      <c r="IMY1" t="s">
        <v>9286</v>
      </c>
      <c r="IMZ1" t="s">
        <v>9286</v>
      </c>
      <c r="INA1" t="s">
        <v>9286</v>
      </c>
      <c r="INB1" t="s">
        <v>9286</v>
      </c>
      <c r="INC1" t="s">
        <v>9286</v>
      </c>
      <c r="IND1" t="s">
        <v>9286</v>
      </c>
      <c r="INE1" t="s">
        <v>9286</v>
      </c>
      <c r="INF1" t="s">
        <v>9286</v>
      </c>
      <c r="ING1" t="s">
        <v>9286</v>
      </c>
      <c r="INH1" t="s">
        <v>9286</v>
      </c>
      <c r="INI1" t="s">
        <v>9286</v>
      </c>
      <c r="INJ1" t="s">
        <v>9286</v>
      </c>
      <c r="INK1" t="s">
        <v>9286</v>
      </c>
      <c r="INL1" t="s">
        <v>9286</v>
      </c>
      <c r="INM1" t="s">
        <v>9286</v>
      </c>
      <c r="INN1" t="s">
        <v>9286</v>
      </c>
      <c r="INO1" t="s">
        <v>9286</v>
      </c>
      <c r="INP1" t="s">
        <v>9286</v>
      </c>
      <c r="INQ1" t="s">
        <v>9286</v>
      </c>
      <c r="INR1" t="s">
        <v>9286</v>
      </c>
      <c r="INS1" t="s">
        <v>9286</v>
      </c>
      <c r="INT1" t="s">
        <v>9286</v>
      </c>
      <c r="INU1" t="s">
        <v>9286</v>
      </c>
      <c r="INV1" t="s">
        <v>9286</v>
      </c>
      <c r="INW1" t="s">
        <v>9286</v>
      </c>
      <c r="INX1" t="s">
        <v>9286</v>
      </c>
      <c r="INY1" t="s">
        <v>9286</v>
      </c>
      <c r="INZ1" t="s">
        <v>9286</v>
      </c>
      <c r="IOA1" t="s">
        <v>9286</v>
      </c>
      <c r="IOB1" t="s">
        <v>9286</v>
      </c>
      <c r="IOC1" t="s">
        <v>9286</v>
      </c>
      <c r="IOD1" t="s">
        <v>9286</v>
      </c>
      <c r="IOE1" t="s">
        <v>9286</v>
      </c>
      <c r="IOF1" t="s">
        <v>9286</v>
      </c>
      <c r="IOG1" t="s">
        <v>9286</v>
      </c>
      <c r="IOH1" t="s">
        <v>9286</v>
      </c>
      <c r="IOI1" t="s">
        <v>9286</v>
      </c>
      <c r="IOJ1" t="s">
        <v>9286</v>
      </c>
      <c r="IOK1" t="s">
        <v>9286</v>
      </c>
      <c r="IOL1" t="s">
        <v>9286</v>
      </c>
      <c r="IOM1" t="s">
        <v>9286</v>
      </c>
      <c r="ION1" t="s">
        <v>9286</v>
      </c>
      <c r="IOO1" t="s">
        <v>9286</v>
      </c>
      <c r="IOP1" t="s">
        <v>9286</v>
      </c>
      <c r="IOQ1" t="s">
        <v>9286</v>
      </c>
      <c r="IOR1" t="s">
        <v>9286</v>
      </c>
      <c r="IOS1" t="s">
        <v>9286</v>
      </c>
      <c r="IOT1" t="s">
        <v>9286</v>
      </c>
      <c r="IOU1" t="s">
        <v>9286</v>
      </c>
      <c r="IOV1" t="s">
        <v>9286</v>
      </c>
      <c r="IOW1" t="s">
        <v>9286</v>
      </c>
      <c r="IOX1" t="s">
        <v>9286</v>
      </c>
      <c r="IOY1" t="s">
        <v>9286</v>
      </c>
      <c r="IOZ1" t="s">
        <v>9286</v>
      </c>
      <c r="IPA1" t="s">
        <v>9286</v>
      </c>
      <c r="IPB1" t="s">
        <v>9286</v>
      </c>
      <c r="IPC1" t="s">
        <v>9286</v>
      </c>
      <c r="IPD1" t="s">
        <v>9286</v>
      </c>
      <c r="IPE1" t="s">
        <v>9286</v>
      </c>
      <c r="IPF1" t="s">
        <v>9286</v>
      </c>
      <c r="IPG1" t="s">
        <v>9286</v>
      </c>
      <c r="IPH1" t="s">
        <v>9286</v>
      </c>
      <c r="IPI1" t="s">
        <v>9286</v>
      </c>
      <c r="IPJ1" t="s">
        <v>9286</v>
      </c>
      <c r="IPK1" t="s">
        <v>9286</v>
      </c>
      <c r="IPL1" t="s">
        <v>9286</v>
      </c>
      <c r="IPM1" t="s">
        <v>9286</v>
      </c>
      <c r="IPN1" t="s">
        <v>9286</v>
      </c>
      <c r="IPO1" t="s">
        <v>9286</v>
      </c>
      <c r="IPP1" t="s">
        <v>9286</v>
      </c>
      <c r="IPQ1" t="s">
        <v>9286</v>
      </c>
      <c r="IPR1" t="s">
        <v>9286</v>
      </c>
      <c r="IPS1" t="s">
        <v>9286</v>
      </c>
      <c r="IPT1" t="s">
        <v>9286</v>
      </c>
      <c r="IPU1" t="s">
        <v>9286</v>
      </c>
      <c r="IPV1" t="s">
        <v>9286</v>
      </c>
      <c r="IPW1" t="s">
        <v>9286</v>
      </c>
      <c r="IPX1" t="s">
        <v>9286</v>
      </c>
      <c r="IPY1" t="s">
        <v>9286</v>
      </c>
      <c r="IPZ1" t="s">
        <v>9286</v>
      </c>
      <c r="IQA1" t="s">
        <v>9286</v>
      </c>
      <c r="IQB1" t="s">
        <v>9286</v>
      </c>
      <c r="IQC1" t="s">
        <v>9286</v>
      </c>
      <c r="IQD1" t="s">
        <v>9286</v>
      </c>
      <c r="IQE1" t="s">
        <v>9286</v>
      </c>
      <c r="IQF1" t="s">
        <v>9286</v>
      </c>
      <c r="IQG1" t="s">
        <v>9286</v>
      </c>
      <c r="IQH1" t="s">
        <v>9286</v>
      </c>
      <c r="IQI1" t="s">
        <v>9286</v>
      </c>
      <c r="IQJ1" t="s">
        <v>9286</v>
      </c>
      <c r="IQK1" t="s">
        <v>9286</v>
      </c>
      <c r="IQL1" t="s">
        <v>9286</v>
      </c>
      <c r="IQM1" t="s">
        <v>9286</v>
      </c>
      <c r="IQN1" t="s">
        <v>9286</v>
      </c>
      <c r="IQO1" t="s">
        <v>9286</v>
      </c>
      <c r="IQP1" t="s">
        <v>9286</v>
      </c>
      <c r="IQQ1" t="s">
        <v>9286</v>
      </c>
      <c r="IQR1" t="s">
        <v>9286</v>
      </c>
      <c r="IQS1" t="s">
        <v>9286</v>
      </c>
      <c r="IQT1" t="s">
        <v>9286</v>
      </c>
      <c r="IQU1" t="s">
        <v>9286</v>
      </c>
      <c r="IQV1" t="s">
        <v>9286</v>
      </c>
      <c r="IQW1" t="s">
        <v>9286</v>
      </c>
      <c r="IQX1" t="s">
        <v>9286</v>
      </c>
      <c r="IQY1" t="s">
        <v>9286</v>
      </c>
      <c r="IQZ1" t="s">
        <v>9286</v>
      </c>
      <c r="IRA1" t="s">
        <v>9286</v>
      </c>
      <c r="IRB1" t="s">
        <v>9286</v>
      </c>
      <c r="IRC1" t="s">
        <v>9286</v>
      </c>
      <c r="IRD1" t="s">
        <v>9286</v>
      </c>
      <c r="IRE1" t="s">
        <v>9286</v>
      </c>
      <c r="IRF1" t="s">
        <v>9286</v>
      </c>
      <c r="IRG1" t="s">
        <v>9286</v>
      </c>
      <c r="IRH1" t="s">
        <v>9286</v>
      </c>
      <c r="IRI1" t="s">
        <v>9286</v>
      </c>
      <c r="IRJ1" t="s">
        <v>9286</v>
      </c>
      <c r="IRK1" t="s">
        <v>9286</v>
      </c>
      <c r="IRL1" t="s">
        <v>9286</v>
      </c>
      <c r="IRM1" t="s">
        <v>9286</v>
      </c>
      <c r="IRN1" t="s">
        <v>9286</v>
      </c>
      <c r="IRO1" t="s">
        <v>9286</v>
      </c>
      <c r="IRP1" t="s">
        <v>9286</v>
      </c>
      <c r="IRQ1" t="s">
        <v>9286</v>
      </c>
      <c r="IRR1" t="s">
        <v>9286</v>
      </c>
      <c r="IRS1" t="s">
        <v>9286</v>
      </c>
      <c r="IRT1" t="s">
        <v>9286</v>
      </c>
      <c r="IRU1" t="s">
        <v>9286</v>
      </c>
      <c r="IRV1" t="s">
        <v>9286</v>
      </c>
      <c r="IRW1" t="s">
        <v>9286</v>
      </c>
      <c r="IRX1" t="s">
        <v>9286</v>
      </c>
      <c r="IRY1" t="s">
        <v>9286</v>
      </c>
      <c r="IRZ1" t="s">
        <v>9286</v>
      </c>
      <c r="ISA1" t="s">
        <v>9286</v>
      </c>
      <c r="ISB1" t="s">
        <v>9286</v>
      </c>
      <c r="ISC1" t="s">
        <v>9286</v>
      </c>
      <c r="ISD1" t="s">
        <v>9286</v>
      </c>
      <c r="ISE1" t="s">
        <v>9286</v>
      </c>
      <c r="ISF1" t="s">
        <v>9286</v>
      </c>
      <c r="ISG1" t="s">
        <v>9286</v>
      </c>
      <c r="ISH1" t="s">
        <v>9286</v>
      </c>
      <c r="ISI1" t="s">
        <v>9286</v>
      </c>
      <c r="ISJ1" t="s">
        <v>9286</v>
      </c>
      <c r="ISK1" t="s">
        <v>9286</v>
      </c>
      <c r="ISL1" t="s">
        <v>9286</v>
      </c>
      <c r="ISM1" t="s">
        <v>9286</v>
      </c>
      <c r="ISN1" t="s">
        <v>9286</v>
      </c>
      <c r="ISO1" t="s">
        <v>9286</v>
      </c>
      <c r="ISP1" t="s">
        <v>9286</v>
      </c>
      <c r="ISQ1" t="s">
        <v>9286</v>
      </c>
      <c r="ISR1" t="s">
        <v>9286</v>
      </c>
      <c r="ISS1" t="s">
        <v>9286</v>
      </c>
      <c r="IST1" t="s">
        <v>9286</v>
      </c>
      <c r="ISU1" t="s">
        <v>9286</v>
      </c>
      <c r="ISV1" t="s">
        <v>9286</v>
      </c>
      <c r="ISW1" t="s">
        <v>9286</v>
      </c>
      <c r="ISX1" t="s">
        <v>9286</v>
      </c>
      <c r="ISY1" t="s">
        <v>9286</v>
      </c>
      <c r="ISZ1" t="s">
        <v>9286</v>
      </c>
      <c r="ITA1" t="s">
        <v>9286</v>
      </c>
      <c r="ITB1" t="s">
        <v>9286</v>
      </c>
      <c r="ITC1" t="s">
        <v>9286</v>
      </c>
      <c r="ITD1" t="s">
        <v>9286</v>
      </c>
      <c r="ITE1" t="s">
        <v>9286</v>
      </c>
      <c r="ITF1" t="s">
        <v>9286</v>
      </c>
      <c r="ITG1" t="s">
        <v>9286</v>
      </c>
      <c r="ITH1" t="s">
        <v>9286</v>
      </c>
      <c r="ITI1" t="s">
        <v>9286</v>
      </c>
      <c r="ITJ1" t="s">
        <v>9286</v>
      </c>
      <c r="ITK1" t="s">
        <v>9286</v>
      </c>
      <c r="ITL1" t="s">
        <v>9286</v>
      </c>
      <c r="ITM1" t="s">
        <v>9286</v>
      </c>
      <c r="ITN1" t="s">
        <v>9286</v>
      </c>
      <c r="ITO1" t="s">
        <v>9286</v>
      </c>
      <c r="ITP1" t="s">
        <v>9286</v>
      </c>
      <c r="ITQ1" t="s">
        <v>9286</v>
      </c>
      <c r="ITR1" t="s">
        <v>9286</v>
      </c>
      <c r="ITS1" t="s">
        <v>9286</v>
      </c>
      <c r="ITT1" t="s">
        <v>9286</v>
      </c>
      <c r="ITU1" t="s">
        <v>9286</v>
      </c>
      <c r="ITV1" t="s">
        <v>9286</v>
      </c>
      <c r="ITW1" t="s">
        <v>9286</v>
      </c>
      <c r="ITX1" t="s">
        <v>9286</v>
      </c>
      <c r="ITY1" t="s">
        <v>9286</v>
      </c>
      <c r="ITZ1" t="s">
        <v>9286</v>
      </c>
      <c r="IUA1" t="s">
        <v>9286</v>
      </c>
      <c r="IUB1" t="s">
        <v>9286</v>
      </c>
      <c r="IUC1" t="s">
        <v>9286</v>
      </c>
      <c r="IUD1" t="s">
        <v>9286</v>
      </c>
      <c r="IUE1" t="s">
        <v>9286</v>
      </c>
      <c r="IUF1" t="s">
        <v>9286</v>
      </c>
      <c r="IUG1" t="s">
        <v>9286</v>
      </c>
      <c r="IUH1" t="s">
        <v>9286</v>
      </c>
      <c r="IUI1" t="s">
        <v>9286</v>
      </c>
      <c r="IUJ1" t="s">
        <v>9286</v>
      </c>
      <c r="IUK1" t="s">
        <v>9286</v>
      </c>
      <c r="IUL1" t="s">
        <v>9286</v>
      </c>
      <c r="IUM1" t="s">
        <v>9286</v>
      </c>
      <c r="IUN1" t="s">
        <v>9286</v>
      </c>
      <c r="IUO1" t="s">
        <v>9286</v>
      </c>
      <c r="IUP1" t="s">
        <v>9286</v>
      </c>
      <c r="IUQ1" t="s">
        <v>9286</v>
      </c>
      <c r="IUR1" t="s">
        <v>9286</v>
      </c>
      <c r="IUS1" t="s">
        <v>9286</v>
      </c>
      <c r="IUT1" t="s">
        <v>9286</v>
      </c>
      <c r="IUU1" t="s">
        <v>9286</v>
      </c>
      <c r="IUV1" t="s">
        <v>9286</v>
      </c>
      <c r="IUW1" t="s">
        <v>9286</v>
      </c>
      <c r="IUX1" t="s">
        <v>9286</v>
      </c>
      <c r="IUY1" t="s">
        <v>9286</v>
      </c>
      <c r="IUZ1" t="s">
        <v>9286</v>
      </c>
      <c r="IVA1" t="s">
        <v>9286</v>
      </c>
      <c r="IVB1" t="s">
        <v>9286</v>
      </c>
      <c r="IVC1" t="s">
        <v>9286</v>
      </c>
      <c r="IVD1" t="s">
        <v>9286</v>
      </c>
      <c r="IVE1" t="s">
        <v>9286</v>
      </c>
      <c r="IVF1" t="s">
        <v>9286</v>
      </c>
      <c r="IVG1" t="s">
        <v>9286</v>
      </c>
      <c r="IVH1" t="s">
        <v>9286</v>
      </c>
      <c r="IVI1" t="s">
        <v>9286</v>
      </c>
      <c r="IVJ1" t="s">
        <v>9286</v>
      </c>
      <c r="IVK1" t="s">
        <v>9286</v>
      </c>
      <c r="IVL1" t="s">
        <v>9286</v>
      </c>
      <c r="IVM1" t="s">
        <v>9286</v>
      </c>
      <c r="IVN1" t="s">
        <v>9286</v>
      </c>
      <c r="IVO1" t="s">
        <v>9286</v>
      </c>
      <c r="IVP1" t="s">
        <v>9286</v>
      </c>
      <c r="IVQ1" t="s">
        <v>9286</v>
      </c>
      <c r="IVR1" t="s">
        <v>9286</v>
      </c>
      <c r="IVS1" t="s">
        <v>9286</v>
      </c>
      <c r="IVT1" t="s">
        <v>9286</v>
      </c>
      <c r="IVU1" t="s">
        <v>9286</v>
      </c>
      <c r="IVV1" t="s">
        <v>9286</v>
      </c>
      <c r="IVW1" t="s">
        <v>9286</v>
      </c>
      <c r="IVX1" t="s">
        <v>9286</v>
      </c>
      <c r="IVY1" t="s">
        <v>9286</v>
      </c>
      <c r="IVZ1" t="s">
        <v>9286</v>
      </c>
      <c r="IWA1" t="s">
        <v>9286</v>
      </c>
      <c r="IWB1" t="s">
        <v>9286</v>
      </c>
      <c r="IWC1" t="s">
        <v>9286</v>
      </c>
      <c r="IWD1" t="s">
        <v>9286</v>
      </c>
      <c r="IWE1" t="s">
        <v>9286</v>
      </c>
      <c r="IWF1" t="s">
        <v>9286</v>
      </c>
      <c r="IWG1" t="s">
        <v>9286</v>
      </c>
      <c r="IWH1" t="s">
        <v>9286</v>
      </c>
      <c r="IWI1" t="s">
        <v>9286</v>
      </c>
      <c r="IWJ1" t="s">
        <v>9286</v>
      </c>
      <c r="IWK1" t="s">
        <v>9286</v>
      </c>
      <c r="IWL1" t="s">
        <v>9286</v>
      </c>
      <c r="IWM1" t="s">
        <v>9286</v>
      </c>
      <c r="IWN1" t="s">
        <v>9286</v>
      </c>
      <c r="IWO1" t="s">
        <v>9286</v>
      </c>
      <c r="IWP1" t="s">
        <v>9286</v>
      </c>
      <c r="IWQ1" t="s">
        <v>9286</v>
      </c>
      <c r="IWR1" t="s">
        <v>9286</v>
      </c>
      <c r="IWS1" t="s">
        <v>9286</v>
      </c>
      <c r="IWT1" t="s">
        <v>9286</v>
      </c>
      <c r="IWU1" t="s">
        <v>9286</v>
      </c>
      <c r="IWV1" t="s">
        <v>9286</v>
      </c>
      <c r="IWW1" t="s">
        <v>9286</v>
      </c>
      <c r="IWX1" t="s">
        <v>9286</v>
      </c>
      <c r="IWY1" t="s">
        <v>9286</v>
      </c>
      <c r="IWZ1" t="s">
        <v>9286</v>
      </c>
      <c r="IXA1" t="s">
        <v>9286</v>
      </c>
      <c r="IXB1" t="s">
        <v>9286</v>
      </c>
      <c r="IXC1" t="s">
        <v>9286</v>
      </c>
      <c r="IXD1" t="s">
        <v>9286</v>
      </c>
      <c r="IXE1" t="s">
        <v>9286</v>
      </c>
      <c r="IXF1" t="s">
        <v>9286</v>
      </c>
      <c r="IXG1" t="s">
        <v>9286</v>
      </c>
      <c r="IXH1" t="s">
        <v>9286</v>
      </c>
      <c r="IXI1" t="s">
        <v>9286</v>
      </c>
      <c r="IXJ1" t="s">
        <v>9286</v>
      </c>
      <c r="IXK1" t="s">
        <v>9286</v>
      </c>
      <c r="IXL1" t="s">
        <v>9286</v>
      </c>
      <c r="IXM1" t="s">
        <v>9286</v>
      </c>
      <c r="IXN1" t="s">
        <v>9286</v>
      </c>
      <c r="IXO1" t="s">
        <v>9286</v>
      </c>
      <c r="IXP1" t="s">
        <v>9286</v>
      </c>
      <c r="IXQ1" t="s">
        <v>9286</v>
      </c>
      <c r="IXR1" t="s">
        <v>9286</v>
      </c>
      <c r="IXS1" t="s">
        <v>9286</v>
      </c>
      <c r="IXT1" t="s">
        <v>9286</v>
      </c>
      <c r="IXU1" t="s">
        <v>9286</v>
      </c>
      <c r="IXV1" t="s">
        <v>9286</v>
      </c>
      <c r="IXW1" t="s">
        <v>9286</v>
      </c>
      <c r="IXX1" t="s">
        <v>9286</v>
      </c>
      <c r="IXY1" t="s">
        <v>9286</v>
      </c>
      <c r="IXZ1" t="s">
        <v>9286</v>
      </c>
      <c r="IYA1" t="s">
        <v>9286</v>
      </c>
      <c r="IYB1" t="s">
        <v>9286</v>
      </c>
      <c r="IYC1" t="s">
        <v>9286</v>
      </c>
      <c r="IYD1" t="s">
        <v>9286</v>
      </c>
      <c r="IYE1" t="s">
        <v>9286</v>
      </c>
      <c r="IYF1" t="s">
        <v>9286</v>
      </c>
      <c r="IYG1" t="s">
        <v>9286</v>
      </c>
      <c r="IYH1" t="s">
        <v>9286</v>
      </c>
      <c r="IYI1" t="s">
        <v>9286</v>
      </c>
      <c r="IYJ1" t="s">
        <v>9286</v>
      </c>
      <c r="IYK1" t="s">
        <v>9286</v>
      </c>
      <c r="IYL1" t="s">
        <v>9286</v>
      </c>
      <c r="IYM1" t="s">
        <v>9286</v>
      </c>
      <c r="IYN1" t="s">
        <v>9286</v>
      </c>
      <c r="IYO1" t="s">
        <v>9286</v>
      </c>
      <c r="IYP1" t="s">
        <v>9286</v>
      </c>
      <c r="IYQ1" t="s">
        <v>9286</v>
      </c>
      <c r="IYR1" t="s">
        <v>9286</v>
      </c>
      <c r="IYS1" t="s">
        <v>9286</v>
      </c>
      <c r="IYT1" t="s">
        <v>9286</v>
      </c>
      <c r="IYU1" t="s">
        <v>9286</v>
      </c>
      <c r="IYV1" t="s">
        <v>9286</v>
      </c>
      <c r="IYW1" t="s">
        <v>9286</v>
      </c>
      <c r="IYX1" t="s">
        <v>9286</v>
      </c>
      <c r="IYY1" t="s">
        <v>9286</v>
      </c>
      <c r="IYZ1" t="s">
        <v>9286</v>
      </c>
      <c r="IZA1" t="s">
        <v>9286</v>
      </c>
      <c r="IZB1" t="s">
        <v>9286</v>
      </c>
      <c r="IZC1" t="s">
        <v>9286</v>
      </c>
      <c r="IZD1" t="s">
        <v>9286</v>
      </c>
      <c r="IZE1" t="s">
        <v>9286</v>
      </c>
      <c r="IZF1" t="s">
        <v>9286</v>
      </c>
      <c r="IZG1" t="s">
        <v>9286</v>
      </c>
      <c r="IZH1" t="s">
        <v>9286</v>
      </c>
      <c r="IZI1" t="s">
        <v>9286</v>
      </c>
      <c r="IZJ1" t="s">
        <v>9286</v>
      </c>
      <c r="IZK1" t="s">
        <v>9286</v>
      </c>
      <c r="IZL1" t="s">
        <v>9286</v>
      </c>
      <c r="IZM1" t="s">
        <v>9286</v>
      </c>
      <c r="IZN1" t="s">
        <v>9286</v>
      </c>
      <c r="IZO1" t="s">
        <v>9286</v>
      </c>
      <c r="IZP1" t="s">
        <v>9286</v>
      </c>
      <c r="IZQ1" t="s">
        <v>9286</v>
      </c>
      <c r="IZR1" t="s">
        <v>9286</v>
      </c>
      <c r="IZS1" t="s">
        <v>9286</v>
      </c>
      <c r="IZT1" t="s">
        <v>9286</v>
      </c>
      <c r="IZU1" t="s">
        <v>9286</v>
      </c>
      <c r="IZV1" t="s">
        <v>9286</v>
      </c>
      <c r="IZW1" t="s">
        <v>9286</v>
      </c>
      <c r="IZX1" t="s">
        <v>9286</v>
      </c>
      <c r="IZY1" t="s">
        <v>9286</v>
      </c>
      <c r="IZZ1" t="s">
        <v>9286</v>
      </c>
      <c r="JAA1" t="s">
        <v>9286</v>
      </c>
      <c r="JAB1" t="s">
        <v>9286</v>
      </c>
      <c r="JAC1" t="s">
        <v>9286</v>
      </c>
      <c r="JAD1" t="s">
        <v>9286</v>
      </c>
      <c r="JAE1" t="s">
        <v>9286</v>
      </c>
      <c r="JAF1" t="s">
        <v>9286</v>
      </c>
      <c r="JAG1" t="s">
        <v>9286</v>
      </c>
      <c r="JAH1" t="s">
        <v>9286</v>
      </c>
      <c r="JAI1" t="s">
        <v>9286</v>
      </c>
      <c r="JAJ1" t="s">
        <v>9286</v>
      </c>
      <c r="JAK1" t="s">
        <v>9286</v>
      </c>
      <c r="JAL1" t="s">
        <v>9286</v>
      </c>
      <c r="JAM1" t="s">
        <v>9286</v>
      </c>
      <c r="JAN1" t="s">
        <v>9286</v>
      </c>
      <c r="JAO1" t="s">
        <v>9286</v>
      </c>
      <c r="JAP1" t="s">
        <v>9286</v>
      </c>
      <c r="JAQ1" t="s">
        <v>9286</v>
      </c>
      <c r="JAR1" t="s">
        <v>9286</v>
      </c>
      <c r="JAS1" t="s">
        <v>9286</v>
      </c>
      <c r="JAT1" t="s">
        <v>9286</v>
      </c>
      <c r="JAU1" t="s">
        <v>9286</v>
      </c>
      <c r="JAV1" t="s">
        <v>9286</v>
      </c>
      <c r="JAW1" t="s">
        <v>9286</v>
      </c>
      <c r="JAX1" t="s">
        <v>9286</v>
      </c>
      <c r="JAY1" t="s">
        <v>9286</v>
      </c>
      <c r="JAZ1" t="s">
        <v>9286</v>
      </c>
      <c r="JBA1" t="s">
        <v>9286</v>
      </c>
      <c r="JBB1" t="s">
        <v>9286</v>
      </c>
      <c r="JBC1" t="s">
        <v>9286</v>
      </c>
      <c r="JBD1" t="s">
        <v>9286</v>
      </c>
      <c r="JBE1" t="s">
        <v>9286</v>
      </c>
      <c r="JBF1" t="s">
        <v>9286</v>
      </c>
      <c r="JBG1" t="s">
        <v>9286</v>
      </c>
      <c r="JBH1" t="s">
        <v>9286</v>
      </c>
      <c r="JBI1" t="s">
        <v>9286</v>
      </c>
      <c r="JBJ1" t="s">
        <v>9286</v>
      </c>
      <c r="JBK1" t="s">
        <v>9286</v>
      </c>
      <c r="JBL1" t="s">
        <v>9286</v>
      </c>
      <c r="JBM1" t="s">
        <v>9286</v>
      </c>
      <c r="JBN1" t="s">
        <v>9286</v>
      </c>
      <c r="JBO1" t="s">
        <v>9286</v>
      </c>
      <c r="JBP1" t="s">
        <v>9286</v>
      </c>
      <c r="JBQ1" t="s">
        <v>9286</v>
      </c>
      <c r="JBR1" t="s">
        <v>9286</v>
      </c>
      <c r="JBS1" t="s">
        <v>9286</v>
      </c>
      <c r="JBT1" t="s">
        <v>9286</v>
      </c>
      <c r="JBU1" t="s">
        <v>9286</v>
      </c>
      <c r="JBV1" t="s">
        <v>9286</v>
      </c>
      <c r="JBW1" t="s">
        <v>9286</v>
      </c>
      <c r="JBX1" t="s">
        <v>9286</v>
      </c>
      <c r="JBY1" t="s">
        <v>9286</v>
      </c>
      <c r="JBZ1" t="s">
        <v>9286</v>
      </c>
      <c r="JCA1" t="s">
        <v>9286</v>
      </c>
      <c r="JCB1" t="s">
        <v>9286</v>
      </c>
      <c r="JCC1" t="s">
        <v>9286</v>
      </c>
      <c r="JCD1" t="s">
        <v>9286</v>
      </c>
      <c r="JCE1" t="s">
        <v>9286</v>
      </c>
      <c r="JCF1" t="s">
        <v>9286</v>
      </c>
      <c r="JCG1" t="s">
        <v>9286</v>
      </c>
      <c r="JCH1" t="s">
        <v>9286</v>
      </c>
      <c r="JCI1" t="s">
        <v>9286</v>
      </c>
      <c r="JCJ1" t="s">
        <v>9286</v>
      </c>
      <c r="JCK1" t="s">
        <v>9286</v>
      </c>
      <c r="JCL1" t="s">
        <v>9286</v>
      </c>
      <c r="JCM1" t="s">
        <v>9286</v>
      </c>
      <c r="JCN1" t="s">
        <v>9286</v>
      </c>
      <c r="JCO1" t="s">
        <v>9286</v>
      </c>
      <c r="JCP1" t="s">
        <v>9286</v>
      </c>
      <c r="JCQ1" t="s">
        <v>9286</v>
      </c>
      <c r="JCR1" t="s">
        <v>9286</v>
      </c>
      <c r="JCS1" t="s">
        <v>9286</v>
      </c>
      <c r="JCT1" t="s">
        <v>9286</v>
      </c>
      <c r="JCU1" t="s">
        <v>9286</v>
      </c>
      <c r="JCV1" t="s">
        <v>9286</v>
      </c>
      <c r="JCW1" t="s">
        <v>9286</v>
      </c>
      <c r="JCX1" t="s">
        <v>9286</v>
      </c>
      <c r="JCY1" t="s">
        <v>9286</v>
      </c>
      <c r="JCZ1" t="s">
        <v>9286</v>
      </c>
      <c r="JDA1" t="s">
        <v>9286</v>
      </c>
      <c r="JDB1" t="s">
        <v>9286</v>
      </c>
      <c r="JDC1" t="s">
        <v>9286</v>
      </c>
      <c r="JDD1" t="s">
        <v>9286</v>
      </c>
      <c r="JDE1" t="s">
        <v>9286</v>
      </c>
      <c r="JDF1" t="s">
        <v>9286</v>
      </c>
      <c r="JDG1" t="s">
        <v>9286</v>
      </c>
      <c r="JDH1" t="s">
        <v>9286</v>
      </c>
      <c r="JDI1" t="s">
        <v>9286</v>
      </c>
      <c r="JDJ1" t="s">
        <v>9286</v>
      </c>
      <c r="JDK1" t="s">
        <v>9286</v>
      </c>
      <c r="JDL1" t="s">
        <v>9286</v>
      </c>
      <c r="JDM1" t="s">
        <v>9286</v>
      </c>
      <c r="JDN1" t="s">
        <v>9286</v>
      </c>
      <c r="JDO1" t="s">
        <v>9286</v>
      </c>
      <c r="JDP1" t="s">
        <v>9286</v>
      </c>
      <c r="JDQ1" t="s">
        <v>9286</v>
      </c>
      <c r="JDR1" t="s">
        <v>9286</v>
      </c>
      <c r="JDS1" t="s">
        <v>9286</v>
      </c>
      <c r="JDT1" t="s">
        <v>9286</v>
      </c>
      <c r="JDU1" t="s">
        <v>9286</v>
      </c>
      <c r="JDV1" t="s">
        <v>9286</v>
      </c>
      <c r="JDW1" t="s">
        <v>9286</v>
      </c>
      <c r="JDX1" t="s">
        <v>9286</v>
      </c>
      <c r="JDY1" t="s">
        <v>9286</v>
      </c>
      <c r="JDZ1" t="s">
        <v>9286</v>
      </c>
      <c r="JEA1" t="s">
        <v>9286</v>
      </c>
      <c r="JEB1" t="s">
        <v>9286</v>
      </c>
      <c r="JEC1" t="s">
        <v>9286</v>
      </c>
      <c r="JED1" t="s">
        <v>9286</v>
      </c>
      <c r="JEE1" t="s">
        <v>9286</v>
      </c>
      <c r="JEF1" t="s">
        <v>9286</v>
      </c>
      <c r="JEG1" t="s">
        <v>9286</v>
      </c>
      <c r="JEH1" t="s">
        <v>9286</v>
      </c>
      <c r="JEI1" t="s">
        <v>9286</v>
      </c>
      <c r="JEJ1" t="s">
        <v>9286</v>
      </c>
      <c r="JEK1" t="s">
        <v>9286</v>
      </c>
      <c r="JEL1" t="s">
        <v>9286</v>
      </c>
      <c r="JEM1" t="s">
        <v>9286</v>
      </c>
      <c r="JEN1" t="s">
        <v>9286</v>
      </c>
      <c r="JEO1" t="s">
        <v>9286</v>
      </c>
      <c r="JEP1" t="s">
        <v>9286</v>
      </c>
      <c r="JEQ1" t="s">
        <v>9286</v>
      </c>
      <c r="JER1" t="s">
        <v>9286</v>
      </c>
      <c r="JES1" t="s">
        <v>9286</v>
      </c>
      <c r="JET1" t="s">
        <v>9286</v>
      </c>
      <c r="JEU1" t="s">
        <v>9286</v>
      </c>
      <c r="JEV1" t="s">
        <v>9286</v>
      </c>
      <c r="JEW1" t="s">
        <v>9286</v>
      </c>
      <c r="JEX1" t="s">
        <v>9286</v>
      </c>
      <c r="JEY1" t="s">
        <v>9286</v>
      </c>
      <c r="JEZ1" t="s">
        <v>9286</v>
      </c>
      <c r="JFA1" t="s">
        <v>9286</v>
      </c>
      <c r="JFB1" t="s">
        <v>9286</v>
      </c>
      <c r="JFC1" t="s">
        <v>9286</v>
      </c>
      <c r="JFD1" t="s">
        <v>9286</v>
      </c>
      <c r="JFE1" t="s">
        <v>9286</v>
      </c>
      <c r="JFF1" t="s">
        <v>9286</v>
      </c>
      <c r="JFG1" t="s">
        <v>9286</v>
      </c>
      <c r="JFH1" t="s">
        <v>9286</v>
      </c>
      <c r="JFI1" t="s">
        <v>9286</v>
      </c>
      <c r="JFJ1" t="s">
        <v>9286</v>
      </c>
      <c r="JFK1" t="s">
        <v>9286</v>
      </c>
      <c r="JFL1" t="s">
        <v>9286</v>
      </c>
      <c r="JFM1" t="s">
        <v>9286</v>
      </c>
      <c r="JFN1" t="s">
        <v>9286</v>
      </c>
      <c r="JFO1" t="s">
        <v>9286</v>
      </c>
      <c r="JFP1" t="s">
        <v>9286</v>
      </c>
      <c r="JFQ1" t="s">
        <v>9286</v>
      </c>
      <c r="JFR1" t="s">
        <v>9286</v>
      </c>
      <c r="JFS1" t="s">
        <v>9286</v>
      </c>
      <c r="JFT1" t="s">
        <v>9286</v>
      </c>
      <c r="JFU1" t="s">
        <v>9286</v>
      </c>
      <c r="JFV1" t="s">
        <v>9286</v>
      </c>
      <c r="JFW1" t="s">
        <v>9286</v>
      </c>
      <c r="JFX1" t="s">
        <v>9286</v>
      </c>
      <c r="JFY1" t="s">
        <v>9286</v>
      </c>
      <c r="JFZ1" t="s">
        <v>9286</v>
      </c>
      <c r="JGA1" t="s">
        <v>9286</v>
      </c>
      <c r="JGB1" t="s">
        <v>9286</v>
      </c>
      <c r="JGC1" t="s">
        <v>9286</v>
      </c>
      <c r="JGD1" t="s">
        <v>9286</v>
      </c>
      <c r="JGE1" t="s">
        <v>9286</v>
      </c>
      <c r="JGF1" t="s">
        <v>9286</v>
      </c>
      <c r="JGG1" t="s">
        <v>9286</v>
      </c>
      <c r="JGH1" t="s">
        <v>9286</v>
      </c>
      <c r="JGI1" t="s">
        <v>9286</v>
      </c>
      <c r="JGJ1" t="s">
        <v>9286</v>
      </c>
      <c r="JGK1" t="s">
        <v>9286</v>
      </c>
      <c r="JGL1" t="s">
        <v>9286</v>
      </c>
      <c r="JGM1" t="s">
        <v>9286</v>
      </c>
      <c r="JGN1" t="s">
        <v>9286</v>
      </c>
      <c r="JGO1" t="s">
        <v>9286</v>
      </c>
      <c r="JGP1" t="s">
        <v>9286</v>
      </c>
      <c r="JGQ1" t="s">
        <v>9286</v>
      </c>
      <c r="JGR1" t="s">
        <v>9286</v>
      </c>
      <c r="JGS1" t="s">
        <v>9286</v>
      </c>
      <c r="JGT1" t="s">
        <v>9286</v>
      </c>
      <c r="JGU1" t="s">
        <v>9286</v>
      </c>
      <c r="JGV1" t="s">
        <v>9286</v>
      </c>
      <c r="JGW1" t="s">
        <v>9286</v>
      </c>
      <c r="JGX1" t="s">
        <v>9286</v>
      </c>
      <c r="JGY1" t="s">
        <v>9286</v>
      </c>
      <c r="JGZ1" t="s">
        <v>9286</v>
      </c>
      <c r="JHA1" t="s">
        <v>9286</v>
      </c>
      <c r="JHB1" t="s">
        <v>9286</v>
      </c>
      <c r="JHC1" t="s">
        <v>9286</v>
      </c>
      <c r="JHD1" t="s">
        <v>9286</v>
      </c>
      <c r="JHE1" t="s">
        <v>9286</v>
      </c>
      <c r="JHF1" t="s">
        <v>9286</v>
      </c>
      <c r="JHG1" t="s">
        <v>9286</v>
      </c>
      <c r="JHH1" t="s">
        <v>9286</v>
      </c>
      <c r="JHI1" t="s">
        <v>9286</v>
      </c>
      <c r="JHJ1" t="s">
        <v>9286</v>
      </c>
      <c r="JHK1" t="s">
        <v>9286</v>
      </c>
      <c r="JHL1" t="s">
        <v>9286</v>
      </c>
      <c r="JHM1" t="s">
        <v>9286</v>
      </c>
      <c r="JHN1" t="s">
        <v>9286</v>
      </c>
      <c r="JHO1" t="s">
        <v>9286</v>
      </c>
      <c r="JHP1" t="s">
        <v>9286</v>
      </c>
      <c r="JHQ1" t="s">
        <v>9286</v>
      </c>
      <c r="JHR1" t="s">
        <v>9286</v>
      </c>
      <c r="JHS1" t="s">
        <v>9286</v>
      </c>
      <c r="JHT1" t="s">
        <v>9286</v>
      </c>
      <c r="JHU1" t="s">
        <v>9286</v>
      </c>
      <c r="JHV1" t="s">
        <v>9286</v>
      </c>
      <c r="JHW1" t="s">
        <v>9286</v>
      </c>
      <c r="JHX1" t="s">
        <v>9286</v>
      </c>
      <c r="JHY1" t="s">
        <v>9286</v>
      </c>
      <c r="JHZ1" t="s">
        <v>9286</v>
      </c>
      <c r="JIA1" t="s">
        <v>9286</v>
      </c>
      <c r="JIB1" t="s">
        <v>9286</v>
      </c>
      <c r="JIC1" t="s">
        <v>9286</v>
      </c>
      <c r="JID1" t="s">
        <v>9286</v>
      </c>
      <c r="JIE1" t="s">
        <v>9286</v>
      </c>
      <c r="JIF1" t="s">
        <v>9286</v>
      </c>
      <c r="JIG1" t="s">
        <v>9286</v>
      </c>
      <c r="JIH1" t="s">
        <v>9286</v>
      </c>
      <c r="JII1" t="s">
        <v>9286</v>
      </c>
      <c r="JIJ1" t="s">
        <v>9286</v>
      </c>
      <c r="JIK1" t="s">
        <v>9286</v>
      </c>
      <c r="JIL1" t="s">
        <v>9286</v>
      </c>
      <c r="JIM1" t="s">
        <v>9286</v>
      </c>
      <c r="JIN1" t="s">
        <v>9286</v>
      </c>
      <c r="JIO1" t="s">
        <v>9286</v>
      </c>
      <c r="JIP1" t="s">
        <v>9286</v>
      </c>
      <c r="JIQ1" t="s">
        <v>9286</v>
      </c>
      <c r="JIR1" t="s">
        <v>9286</v>
      </c>
      <c r="JIS1" t="s">
        <v>9286</v>
      </c>
      <c r="JIT1" t="s">
        <v>9286</v>
      </c>
      <c r="JIU1" t="s">
        <v>9286</v>
      </c>
      <c r="JIV1" t="s">
        <v>9286</v>
      </c>
      <c r="JIW1" t="s">
        <v>9286</v>
      </c>
      <c r="JIX1" t="s">
        <v>9286</v>
      </c>
      <c r="JIY1" t="s">
        <v>9286</v>
      </c>
      <c r="JIZ1" t="s">
        <v>9286</v>
      </c>
      <c r="JJA1" t="s">
        <v>9286</v>
      </c>
      <c r="JJB1" t="s">
        <v>9286</v>
      </c>
      <c r="JJC1" t="s">
        <v>9286</v>
      </c>
      <c r="JJD1" t="s">
        <v>9286</v>
      </c>
      <c r="JJE1" t="s">
        <v>9286</v>
      </c>
      <c r="JJF1" t="s">
        <v>9286</v>
      </c>
      <c r="JJG1" t="s">
        <v>9286</v>
      </c>
      <c r="JJH1" t="s">
        <v>9286</v>
      </c>
      <c r="JJI1" t="s">
        <v>9286</v>
      </c>
      <c r="JJJ1" t="s">
        <v>9286</v>
      </c>
      <c r="JJK1" t="s">
        <v>9286</v>
      </c>
      <c r="JJL1" t="s">
        <v>9286</v>
      </c>
      <c r="JJM1" t="s">
        <v>9286</v>
      </c>
      <c r="JJN1" t="s">
        <v>9286</v>
      </c>
      <c r="JJO1" t="s">
        <v>9286</v>
      </c>
      <c r="JJP1" t="s">
        <v>9286</v>
      </c>
      <c r="JJQ1" t="s">
        <v>9286</v>
      </c>
      <c r="JJR1" t="s">
        <v>9286</v>
      </c>
      <c r="JJS1" t="s">
        <v>9286</v>
      </c>
      <c r="JJT1" t="s">
        <v>9286</v>
      </c>
      <c r="JJU1" t="s">
        <v>9286</v>
      </c>
      <c r="JJV1" t="s">
        <v>9286</v>
      </c>
      <c r="JJW1" t="s">
        <v>9286</v>
      </c>
      <c r="JJX1" t="s">
        <v>9286</v>
      </c>
      <c r="JJY1" t="s">
        <v>9286</v>
      </c>
      <c r="JJZ1" t="s">
        <v>9286</v>
      </c>
      <c r="JKA1" t="s">
        <v>9286</v>
      </c>
      <c r="JKB1" t="s">
        <v>9286</v>
      </c>
      <c r="JKC1" t="s">
        <v>9286</v>
      </c>
      <c r="JKD1" t="s">
        <v>9286</v>
      </c>
      <c r="JKE1" t="s">
        <v>9286</v>
      </c>
      <c r="JKF1" t="s">
        <v>9286</v>
      </c>
      <c r="JKG1" t="s">
        <v>9286</v>
      </c>
      <c r="JKH1" t="s">
        <v>9286</v>
      </c>
      <c r="JKI1" t="s">
        <v>9286</v>
      </c>
      <c r="JKJ1" t="s">
        <v>9286</v>
      </c>
      <c r="JKK1" t="s">
        <v>9286</v>
      </c>
      <c r="JKL1" t="s">
        <v>9286</v>
      </c>
      <c r="JKM1" t="s">
        <v>9286</v>
      </c>
      <c r="JKN1" t="s">
        <v>9286</v>
      </c>
      <c r="JKO1" t="s">
        <v>9286</v>
      </c>
      <c r="JKP1" t="s">
        <v>9286</v>
      </c>
      <c r="JKQ1" t="s">
        <v>9286</v>
      </c>
      <c r="JKR1" t="s">
        <v>9286</v>
      </c>
      <c r="JKS1" t="s">
        <v>9286</v>
      </c>
      <c r="JKT1" t="s">
        <v>9286</v>
      </c>
      <c r="JKU1" t="s">
        <v>9286</v>
      </c>
      <c r="JKV1" t="s">
        <v>9286</v>
      </c>
      <c r="JKW1" t="s">
        <v>9286</v>
      </c>
      <c r="JKX1" t="s">
        <v>9286</v>
      </c>
      <c r="JKY1" t="s">
        <v>9286</v>
      </c>
      <c r="JKZ1" t="s">
        <v>9286</v>
      </c>
      <c r="JLA1" t="s">
        <v>9286</v>
      </c>
      <c r="JLB1" t="s">
        <v>9286</v>
      </c>
      <c r="JLC1" t="s">
        <v>9286</v>
      </c>
      <c r="JLD1" t="s">
        <v>9286</v>
      </c>
      <c r="JLE1" t="s">
        <v>9286</v>
      </c>
      <c r="JLF1" t="s">
        <v>9286</v>
      </c>
      <c r="JLG1" t="s">
        <v>9286</v>
      </c>
      <c r="JLH1" t="s">
        <v>9286</v>
      </c>
      <c r="JLI1" t="s">
        <v>9286</v>
      </c>
      <c r="JLJ1" t="s">
        <v>9286</v>
      </c>
      <c r="JLK1" t="s">
        <v>9286</v>
      </c>
      <c r="JLL1" t="s">
        <v>9286</v>
      </c>
      <c r="JLM1" t="s">
        <v>9286</v>
      </c>
      <c r="JLN1" t="s">
        <v>9286</v>
      </c>
      <c r="JLO1" t="s">
        <v>9286</v>
      </c>
      <c r="JLP1" t="s">
        <v>9286</v>
      </c>
      <c r="JLQ1" t="s">
        <v>9286</v>
      </c>
      <c r="JLR1" t="s">
        <v>9286</v>
      </c>
      <c r="JLS1" t="s">
        <v>9286</v>
      </c>
      <c r="JLT1" t="s">
        <v>9286</v>
      </c>
      <c r="JLU1" t="s">
        <v>9286</v>
      </c>
      <c r="JLV1" t="s">
        <v>9286</v>
      </c>
      <c r="JLW1" t="s">
        <v>9286</v>
      </c>
      <c r="JLX1" t="s">
        <v>9286</v>
      </c>
      <c r="JLY1" t="s">
        <v>9286</v>
      </c>
      <c r="JLZ1" t="s">
        <v>9286</v>
      </c>
      <c r="JMA1" t="s">
        <v>9286</v>
      </c>
      <c r="JMB1" t="s">
        <v>9286</v>
      </c>
      <c r="JMC1" t="s">
        <v>9286</v>
      </c>
      <c r="JMD1" t="s">
        <v>9286</v>
      </c>
      <c r="JME1" t="s">
        <v>9286</v>
      </c>
      <c r="JMF1" t="s">
        <v>9286</v>
      </c>
      <c r="JMG1" t="s">
        <v>9286</v>
      </c>
      <c r="JMH1" t="s">
        <v>9286</v>
      </c>
      <c r="JMI1" t="s">
        <v>9286</v>
      </c>
      <c r="JMJ1" t="s">
        <v>9286</v>
      </c>
      <c r="JMK1" t="s">
        <v>9286</v>
      </c>
      <c r="JML1" t="s">
        <v>9286</v>
      </c>
      <c r="JMM1" t="s">
        <v>9286</v>
      </c>
      <c r="JMN1" t="s">
        <v>9286</v>
      </c>
      <c r="JMO1" t="s">
        <v>9286</v>
      </c>
      <c r="JMP1" t="s">
        <v>9286</v>
      </c>
      <c r="JMQ1" t="s">
        <v>9286</v>
      </c>
      <c r="JMR1" t="s">
        <v>9286</v>
      </c>
      <c r="JMS1" t="s">
        <v>9286</v>
      </c>
      <c r="JMT1" t="s">
        <v>9286</v>
      </c>
      <c r="JMU1" t="s">
        <v>9286</v>
      </c>
      <c r="JMV1" t="s">
        <v>9286</v>
      </c>
      <c r="JMW1" t="s">
        <v>9286</v>
      </c>
      <c r="JMX1" t="s">
        <v>9286</v>
      </c>
      <c r="JMY1" t="s">
        <v>9286</v>
      </c>
      <c r="JMZ1" t="s">
        <v>9286</v>
      </c>
      <c r="JNA1" t="s">
        <v>9286</v>
      </c>
      <c r="JNB1" t="s">
        <v>9286</v>
      </c>
      <c r="JNC1" t="s">
        <v>9286</v>
      </c>
      <c r="JND1" t="s">
        <v>9286</v>
      </c>
      <c r="JNE1" t="s">
        <v>9286</v>
      </c>
      <c r="JNF1" t="s">
        <v>9286</v>
      </c>
      <c r="JNG1" t="s">
        <v>9286</v>
      </c>
      <c r="JNH1" t="s">
        <v>9286</v>
      </c>
      <c r="JNI1" t="s">
        <v>9286</v>
      </c>
      <c r="JNJ1" t="s">
        <v>9286</v>
      </c>
      <c r="JNK1" t="s">
        <v>9286</v>
      </c>
      <c r="JNL1" t="s">
        <v>9286</v>
      </c>
      <c r="JNM1" t="s">
        <v>9286</v>
      </c>
      <c r="JNN1" t="s">
        <v>9286</v>
      </c>
      <c r="JNO1" t="s">
        <v>9286</v>
      </c>
      <c r="JNP1" t="s">
        <v>9286</v>
      </c>
      <c r="JNQ1" t="s">
        <v>9286</v>
      </c>
      <c r="JNR1" t="s">
        <v>9286</v>
      </c>
      <c r="JNS1" t="s">
        <v>9286</v>
      </c>
      <c r="JNT1" t="s">
        <v>9286</v>
      </c>
      <c r="JNU1" t="s">
        <v>9286</v>
      </c>
      <c r="JNV1" t="s">
        <v>9286</v>
      </c>
      <c r="JNW1" t="s">
        <v>9286</v>
      </c>
      <c r="JNX1" t="s">
        <v>9286</v>
      </c>
      <c r="JNY1" t="s">
        <v>9286</v>
      </c>
      <c r="JNZ1" t="s">
        <v>9286</v>
      </c>
      <c r="JOA1" t="s">
        <v>9286</v>
      </c>
      <c r="JOB1" t="s">
        <v>9286</v>
      </c>
      <c r="JOC1" t="s">
        <v>9286</v>
      </c>
      <c r="JOD1" t="s">
        <v>9286</v>
      </c>
      <c r="JOE1" t="s">
        <v>9286</v>
      </c>
      <c r="JOF1" t="s">
        <v>9286</v>
      </c>
      <c r="JOG1" t="s">
        <v>9286</v>
      </c>
      <c r="JOH1" t="s">
        <v>9286</v>
      </c>
      <c r="JOI1" t="s">
        <v>9286</v>
      </c>
      <c r="JOJ1" t="s">
        <v>9286</v>
      </c>
      <c r="JOK1" t="s">
        <v>9286</v>
      </c>
      <c r="JOL1" t="s">
        <v>9286</v>
      </c>
      <c r="JOM1" t="s">
        <v>9286</v>
      </c>
      <c r="JON1" t="s">
        <v>9286</v>
      </c>
      <c r="JOO1" t="s">
        <v>9286</v>
      </c>
      <c r="JOP1" t="s">
        <v>9286</v>
      </c>
      <c r="JOQ1" t="s">
        <v>9286</v>
      </c>
      <c r="JOR1" t="s">
        <v>9286</v>
      </c>
      <c r="JOS1" t="s">
        <v>9286</v>
      </c>
      <c r="JOT1" t="s">
        <v>9286</v>
      </c>
      <c r="JOU1" t="s">
        <v>9286</v>
      </c>
      <c r="JOV1" t="s">
        <v>9286</v>
      </c>
      <c r="JOW1" t="s">
        <v>9286</v>
      </c>
      <c r="JOX1" t="s">
        <v>9286</v>
      </c>
      <c r="JOY1" t="s">
        <v>9286</v>
      </c>
      <c r="JOZ1" t="s">
        <v>9286</v>
      </c>
      <c r="JPA1" t="s">
        <v>9286</v>
      </c>
      <c r="JPB1" t="s">
        <v>9286</v>
      </c>
      <c r="JPC1" t="s">
        <v>9286</v>
      </c>
      <c r="JPD1" t="s">
        <v>9286</v>
      </c>
      <c r="JPE1" t="s">
        <v>9286</v>
      </c>
      <c r="JPF1" t="s">
        <v>9286</v>
      </c>
      <c r="JPG1" t="s">
        <v>9286</v>
      </c>
      <c r="JPH1" t="s">
        <v>9286</v>
      </c>
      <c r="JPI1" t="s">
        <v>9286</v>
      </c>
      <c r="JPJ1" t="s">
        <v>9286</v>
      </c>
      <c r="JPK1" t="s">
        <v>9286</v>
      </c>
      <c r="JPL1" t="s">
        <v>9286</v>
      </c>
      <c r="JPM1" t="s">
        <v>9286</v>
      </c>
      <c r="JPN1" t="s">
        <v>9286</v>
      </c>
      <c r="JPO1" t="s">
        <v>9286</v>
      </c>
      <c r="JPP1" t="s">
        <v>9286</v>
      </c>
      <c r="JPQ1" t="s">
        <v>9286</v>
      </c>
      <c r="JPR1" t="s">
        <v>9286</v>
      </c>
      <c r="JPS1" t="s">
        <v>9286</v>
      </c>
      <c r="JPT1" t="s">
        <v>9286</v>
      </c>
      <c r="JPU1" t="s">
        <v>9286</v>
      </c>
      <c r="JPV1" t="s">
        <v>9286</v>
      </c>
      <c r="JPW1" t="s">
        <v>9286</v>
      </c>
      <c r="JPX1" t="s">
        <v>9286</v>
      </c>
      <c r="JPY1" t="s">
        <v>9286</v>
      </c>
      <c r="JPZ1" t="s">
        <v>9286</v>
      </c>
      <c r="JQA1" t="s">
        <v>9286</v>
      </c>
      <c r="JQB1" t="s">
        <v>9286</v>
      </c>
      <c r="JQC1" t="s">
        <v>9286</v>
      </c>
      <c r="JQD1" t="s">
        <v>9286</v>
      </c>
      <c r="JQE1" t="s">
        <v>9286</v>
      </c>
      <c r="JQF1" t="s">
        <v>9286</v>
      </c>
      <c r="JQG1" t="s">
        <v>9286</v>
      </c>
      <c r="JQH1" t="s">
        <v>9286</v>
      </c>
      <c r="JQI1" t="s">
        <v>9286</v>
      </c>
      <c r="JQJ1" t="s">
        <v>9286</v>
      </c>
      <c r="JQK1" t="s">
        <v>9286</v>
      </c>
      <c r="JQL1" t="s">
        <v>9286</v>
      </c>
      <c r="JQM1" t="s">
        <v>9286</v>
      </c>
      <c r="JQN1" t="s">
        <v>9286</v>
      </c>
      <c r="JQO1" t="s">
        <v>9286</v>
      </c>
      <c r="JQP1" t="s">
        <v>9286</v>
      </c>
      <c r="JQQ1" t="s">
        <v>9286</v>
      </c>
      <c r="JQR1" t="s">
        <v>9286</v>
      </c>
      <c r="JQS1" t="s">
        <v>9286</v>
      </c>
      <c r="JQT1" t="s">
        <v>9286</v>
      </c>
      <c r="JQU1" t="s">
        <v>9286</v>
      </c>
      <c r="JQV1" t="s">
        <v>9286</v>
      </c>
      <c r="JQW1" t="s">
        <v>9286</v>
      </c>
      <c r="JQX1" t="s">
        <v>9286</v>
      </c>
      <c r="JQY1" t="s">
        <v>9286</v>
      </c>
      <c r="JQZ1" t="s">
        <v>9286</v>
      </c>
      <c r="JRA1" t="s">
        <v>9286</v>
      </c>
      <c r="JRB1" t="s">
        <v>9286</v>
      </c>
      <c r="JRC1" t="s">
        <v>9286</v>
      </c>
      <c r="JRD1" t="s">
        <v>9286</v>
      </c>
      <c r="JRE1" t="s">
        <v>9286</v>
      </c>
      <c r="JRF1" t="s">
        <v>9286</v>
      </c>
      <c r="JRG1" t="s">
        <v>9286</v>
      </c>
      <c r="JRH1" t="s">
        <v>9286</v>
      </c>
      <c r="JRI1" t="s">
        <v>9286</v>
      </c>
      <c r="JRJ1" t="s">
        <v>9286</v>
      </c>
      <c r="JRK1" t="s">
        <v>9286</v>
      </c>
      <c r="JRL1" t="s">
        <v>9286</v>
      </c>
      <c r="JRM1" t="s">
        <v>9286</v>
      </c>
      <c r="JRN1" t="s">
        <v>9286</v>
      </c>
      <c r="JRO1" t="s">
        <v>9286</v>
      </c>
      <c r="JRP1" t="s">
        <v>9286</v>
      </c>
      <c r="JRQ1" t="s">
        <v>9286</v>
      </c>
      <c r="JRR1" t="s">
        <v>9286</v>
      </c>
      <c r="JRS1" t="s">
        <v>9286</v>
      </c>
      <c r="JRT1" t="s">
        <v>9286</v>
      </c>
      <c r="JRU1" t="s">
        <v>9286</v>
      </c>
      <c r="JRV1" t="s">
        <v>9286</v>
      </c>
      <c r="JRW1" t="s">
        <v>9286</v>
      </c>
      <c r="JRX1" t="s">
        <v>9286</v>
      </c>
      <c r="JRY1" t="s">
        <v>9286</v>
      </c>
      <c r="JRZ1" t="s">
        <v>9286</v>
      </c>
      <c r="JSA1" t="s">
        <v>9286</v>
      </c>
      <c r="JSB1" t="s">
        <v>9286</v>
      </c>
      <c r="JSC1" t="s">
        <v>9286</v>
      </c>
      <c r="JSD1" t="s">
        <v>9286</v>
      </c>
      <c r="JSE1" t="s">
        <v>9286</v>
      </c>
      <c r="JSF1" t="s">
        <v>9286</v>
      </c>
      <c r="JSG1" t="s">
        <v>9286</v>
      </c>
      <c r="JSH1" t="s">
        <v>9286</v>
      </c>
      <c r="JSI1" t="s">
        <v>9286</v>
      </c>
      <c r="JSJ1" t="s">
        <v>9286</v>
      </c>
      <c r="JSK1" t="s">
        <v>9286</v>
      </c>
      <c r="JSL1" t="s">
        <v>9286</v>
      </c>
      <c r="JSM1" t="s">
        <v>9286</v>
      </c>
      <c r="JSN1" t="s">
        <v>9286</v>
      </c>
      <c r="JSO1" t="s">
        <v>9286</v>
      </c>
      <c r="JSP1" t="s">
        <v>9286</v>
      </c>
      <c r="JSQ1" t="s">
        <v>9286</v>
      </c>
      <c r="JSR1" t="s">
        <v>9286</v>
      </c>
      <c r="JSS1" t="s">
        <v>9286</v>
      </c>
      <c r="JST1" t="s">
        <v>9286</v>
      </c>
      <c r="JSU1" t="s">
        <v>9286</v>
      </c>
      <c r="JSV1" t="s">
        <v>9286</v>
      </c>
      <c r="JSW1" t="s">
        <v>9286</v>
      </c>
      <c r="JSX1" t="s">
        <v>9286</v>
      </c>
      <c r="JSY1" t="s">
        <v>9286</v>
      </c>
      <c r="JSZ1" t="s">
        <v>9286</v>
      </c>
      <c r="JTA1" t="s">
        <v>9286</v>
      </c>
      <c r="JTB1" t="s">
        <v>9286</v>
      </c>
      <c r="JTC1" t="s">
        <v>9286</v>
      </c>
      <c r="JTD1" t="s">
        <v>9286</v>
      </c>
      <c r="JTE1" t="s">
        <v>9286</v>
      </c>
      <c r="JTF1" t="s">
        <v>9286</v>
      </c>
      <c r="JTG1" t="s">
        <v>9286</v>
      </c>
      <c r="JTH1" t="s">
        <v>9286</v>
      </c>
      <c r="JTI1" t="s">
        <v>9286</v>
      </c>
      <c r="JTJ1" t="s">
        <v>9286</v>
      </c>
      <c r="JTK1" t="s">
        <v>9286</v>
      </c>
      <c r="JTL1" t="s">
        <v>9286</v>
      </c>
      <c r="JTM1" t="s">
        <v>9286</v>
      </c>
      <c r="JTN1" t="s">
        <v>9286</v>
      </c>
      <c r="JTO1" t="s">
        <v>9286</v>
      </c>
      <c r="JTP1" t="s">
        <v>9286</v>
      </c>
      <c r="JTQ1" t="s">
        <v>9286</v>
      </c>
      <c r="JTR1" t="s">
        <v>9286</v>
      </c>
      <c r="JTS1" t="s">
        <v>9286</v>
      </c>
      <c r="JTT1" t="s">
        <v>9286</v>
      </c>
      <c r="JTU1" t="s">
        <v>9286</v>
      </c>
      <c r="JTV1" t="s">
        <v>9286</v>
      </c>
      <c r="JTW1" t="s">
        <v>9286</v>
      </c>
      <c r="JTX1" t="s">
        <v>9286</v>
      </c>
      <c r="JTY1" t="s">
        <v>9286</v>
      </c>
      <c r="JTZ1" t="s">
        <v>9286</v>
      </c>
      <c r="JUA1" t="s">
        <v>9286</v>
      </c>
      <c r="JUB1" t="s">
        <v>9286</v>
      </c>
      <c r="JUC1" t="s">
        <v>9286</v>
      </c>
      <c r="JUD1" t="s">
        <v>9286</v>
      </c>
      <c r="JUE1" t="s">
        <v>9286</v>
      </c>
      <c r="JUF1" t="s">
        <v>9286</v>
      </c>
      <c r="JUG1" t="s">
        <v>9286</v>
      </c>
      <c r="JUH1" t="s">
        <v>9286</v>
      </c>
      <c r="JUI1" t="s">
        <v>9286</v>
      </c>
      <c r="JUJ1" t="s">
        <v>9286</v>
      </c>
      <c r="JUK1" t="s">
        <v>9286</v>
      </c>
      <c r="JUL1" t="s">
        <v>9286</v>
      </c>
      <c r="JUM1" t="s">
        <v>9286</v>
      </c>
      <c r="JUN1" t="s">
        <v>9286</v>
      </c>
      <c r="JUO1" t="s">
        <v>9286</v>
      </c>
      <c r="JUP1" t="s">
        <v>9286</v>
      </c>
      <c r="JUQ1" t="s">
        <v>9286</v>
      </c>
      <c r="JUR1" t="s">
        <v>9286</v>
      </c>
      <c r="JUS1" t="s">
        <v>9286</v>
      </c>
      <c r="JUT1" t="s">
        <v>9286</v>
      </c>
      <c r="JUU1" t="s">
        <v>9286</v>
      </c>
      <c r="JUV1" t="s">
        <v>9286</v>
      </c>
      <c r="JUW1" t="s">
        <v>9286</v>
      </c>
      <c r="JUX1" t="s">
        <v>9286</v>
      </c>
      <c r="JUY1" t="s">
        <v>9286</v>
      </c>
      <c r="JUZ1" t="s">
        <v>9286</v>
      </c>
      <c r="JVA1" t="s">
        <v>9286</v>
      </c>
      <c r="JVB1" t="s">
        <v>9286</v>
      </c>
      <c r="JVC1" t="s">
        <v>9286</v>
      </c>
      <c r="JVD1" t="s">
        <v>9286</v>
      </c>
      <c r="JVE1" t="s">
        <v>9286</v>
      </c>
      <c r="JVF1" t="s">
        <v>9286</v>
      </c>
      <c r="JVG1" t="s">
        <v>9286</v>
      </c>
      <c r="JVH1" t="s">
        <v>9286</v>
      </c>
      <c r="JVI1" t="s">
        <v>9286</v>
      </c>
      <c r="JVJ1" t="s">
        <v>9286</v>
      </c>
      <c r="JVK1" t="s">
        <v>9286</v>
      </c>
      <c r="JVL1" t="s">
        <v>9286</v>
      </c>
      <c r="JVM1" t="s">
        <v>9286</v>
      </c>
      <c r="JVN1" t="s">
        <v>9286</v>
      </c>
      <c r="JVO1" t="s">
        <v>9286</v>
      </c>
      <c r="JVP1" t="s">
        <v>9286</v>
      </c>
      <c r="JVQ1" t="s">
        <v>9286</v>
      </c>
      <c r="JVR1" t="s">
        <v>9286</v>
      </c>
      <c r="JVS1" t="s">
        <v>9286</v>
      </c>
      <c r="JVT1" t="s">
        <v>9286</v>
      </c>
      <c r="JVU1" t="s">
        <v>9286</v>
      </c>
      <c r="JVV1" t="s">
        <v>9286</v>
      </c>
      <c r="JVW1" t="s">
        <v>9286</v>
      </c>
      <c r="JVX1" t="s">
        <v>9286</v>
      </c>
      <c r="JVY1" t="s">
        <v>9286</v>
      </c>
      <c r="JVZ1" t="s">
        <v>9286</v>
      </c>
      <c r="JWA1" t="s">
        <v>9286</v>
      </c>
      <c r="JWB1" t="s">
        <v>9286</v>
      </c>
      <c r="JWC1" t="s">
        <v>9286</v>
      </c>
      <c r="JWD1" t="s">
        <v>9286</v>
      </c>
      <c r="JWE1" t="s">
        <v>9286</v>
      </c>
      <c r="JWF1" t="s">
        <v>9286</v>
      </c>
      <c r="JWG1" t="s">
        <v>9286</v>
      </c>
      <c r="JWH1" t="s">
        <v>9286</v>
      </c>
      <c r="JWI1" t="s">
        <v>9286</v>
      </c>
      <c r="JWJ1" t="s">
        <v>9286</v>
      </c>
      <c r="JWK1" t="s">
        <v>9286</v>
      </c>
      <c r="JWL1" t="s">
        <v>9286</v>
      </c>
      <c r="JWM1" t="s">
        <v>9286</v>
      </c>
      <c r="JWN1" t="s">
        <v>9286</v>
      </c>
      <c r="JWO1" t="s">
        <v>9286</v>
      </c>
      <c r="JWP1" t="s">
        <v>9286</v>
      </c>
      <c r="JWQ1" t="s">
        <v>9286</v>
      </c>
      <c r="JWR1" t="s">
        <v>9286</v>
      </c>
      <c r="JWS1" t="s">
        <v>9286</v>
      </c>
      <c r="JWT1" t="s">
        <v>9286</v>
      </c>
      <c r="JWU1" t="s">
        <v>9286</v>
      </c>
      <c r="JWV1" t="s">
        <v>9286</v>
      </c>
      <c r="JWW1" t="s">
        <v>9286</v>
      </c>
      <c r="JWX1" t="s">
        <v>9286</v>
      </c>
      <c r="JWY1" t="s">
        <v>9286</v>
      </c>
      <c r="JWZ1" t="s">
        <v>9286</v>
      </c>
      <c r="JXA1" t="s">
        <v>9286</v>
      </c>
      <c r="JXB1" t="s">
        <v>9286</v>
      </c>
      <c r="JXC1" t="s">
        <v>9286</v>
      </c>
      <c r="JXD1" t="s">
        <v>9286</v>
      </c>
      <c r="JXE1" t="s">
        <v>9286</v>
      </c>
      <c r="JXF1" t="s">
        <v>9286</v>
      </c>
      <c r="JXG1" t="s">
        <v>9286</v>
      </c>
      <c r="JXH1" t="s">
        <v>9286</v>
      </c>
      <c r="JXI1" t="s">
        <v>9286</v>
      </c>
      <c r="JXJ1" t="s">
        <v>9286</v>
      </c>
      <c r="JXK1" t="s">
        <v>9286</v>
      </c>
      <c r="JXL1" t="s">
        <v>9286</v>
      </c>
      <c r="JXM1" t="s">
        <v>9286</v>
      </c>
      <c r="JXN1" t="s">
        <v>9286</v>
      </c>
      <c r="JXO1" t="s">
        <v>9286</v>
      </c>
      <c r="JXP1" t="s">
        <v>9286</v>
      </c>
      <c r="JXQ1" t="s">
        <v>9286</v>
      </c>
      <c r="JXR1" t="s">
        <v>9286</v>
      </c>
      <c r="JXS1" t="s">
        <v>9286</v>
      </c>
      <c r="JXT1" t="s">
        <v>9286</v>
      </c>
      <c r="JXU1" t="s">
        <v>9286</v>
      </c>
      <c r="JXV1" t="s">
        <v>9286</v>
      </c>
      <c r="JXW1" t="s">
        <v>9286</v>
      </c>
      <c r="JXX1" t="s">
        <v>9286</v>
      </c>
      <c r="JXY1" t="s">
        <v>9286</v>
      </c>
      <c r="JXZ1" t="s">
        <v>9286</v>
      </c>
      <c r="JYA1" t="s">
        <v>9286</v>
      </c>
      <c r="JYB1" t="s">
        <v>9286</v>
      </c>
      <c r="JYC1" t="s">
        <v>9286</v>
      </c>
      <c r="JYD1" t="s">
        <v>9286</v>
      </c>
      <c r="JYE1" t="s">
        <v>9286</v>
      </c>
      <c r="JYF1" t="s">
        <v>9286</v>
      </c>
      <c r="JYG1" t="s">
        <v>9286</v>
      </c>
      <c r="JYH1" t="s">
        <v>9286</v>
      </c>
      <c r="JYI1" t="s">
        <v>9286</v>
      </c>
      <c r="JYJ1" t="s">
        <v>9286</v>
      </c>
      <c r="JYK1" t="s">
        <v>9286</v>
      </c>
      <c r="JYL1" t="s">
        <v>9286</v>
      </c>
      <c r="JYM1" t="s">
        <v>9286</v>
      </c>
      <c r="JYN1" t="s">
        <v>9286</v>
      </c>
      <c r="JYO1" t="s">
        <v>9286</v>
      </c>
      <c r="JYP1" t="s">
        <v>9286</v>
      </c>
      <c r="JYQ1" t="s">
        <v>9286</v>
      </c>
      <c r="JYR1" t="s">
        <v>9286</v>
      </c>
      <c r="JYS1" t="s">
        <v>9286</v>
      </c>
      <c r="JYT1" t="s">
        <v>9286</v>
      </c>
      <c r="JYU1" t="s">
        <v>9286</v>
      </c>
      <c r="JYV1" t="s">
        <v>9286</v>
      </c>
      <c r="JYW1" t="s">
        <v>9286</v>
      </c>
      <c r="JYX1" t="s">
        <v>9286</v>
      </c>
      <c r="JYY1" t="s">
        <v>9286</v>
      </c>
      <c r="JYZ1" t="s">
        <v>9286</v>
      </c>
      <c r="JZA1" t="s">
        <v>9286</v>
      </c>
      <c r="JZB1" t="s">
        <v>9286</v>
      </c>
      <c r="JZC1" t="s">
        <v>9286</v>
      </c>
      <c r="JZD1" t="s">
        <v>9286</v>
      </c>
      <c r="JZE1" t="s">
        <v>9286</v>
      </c>
      <c r="JZF1" t="s">
        <v>9286</v>
      </c>
      <c r="JZG1" t="s">
        <v>9286</v>
      </c>
      <c r="JZH1" t="s">
        <v>9286</v>
      </c>
      <c r="JZI1" t="s">
        <v>9286</v>
      </c>
      <c r="JZJ1" t="s">
        <v>9286</v>
      </c>
      <c r="JZK1" t="s">
        <v>9286</v>
      </c>
      <c r="JZL1" t="s">
        <v>9286</v>
      </c>
      <c r="JZM1" t="s">
        <v>9286</v>
      </c>
      <c r="JZN1" t="s">
        <v>9286</v>
      </c>
      <c r="JZO1" t="s">
        <v>9286</v>
      </c>
      <c r="JZP1" t="s">
        <v>9286</v>
      </c>
      <c r="JZQ1" t="s">
        <v>9286</v>
      </c>
      <c r="JZR1" t="s">
        <v>9286</v>
      </c>
      <c r="JZS1" t="s">
        <v>9286</v>
      </c>
      <c r="JZT1" t="s">
        <v>9286</v>
      </c>
      <c r="JZU1" t="s">
        <v>9286</v>
      </c>
      <c r="JZV1" t="s">
        <v>9286</v>
      </c>
      <c r="JZW1" t="s">
        <v>9286</v>
      </c>
      <c r="JZX1" t="s">
        <v>9286</v>
      </c>
      <c r="JZY1" t="s">
        <v>9286</v>
      </c>
      <c r="JZZ1" t="s">
        <v>9286</v>
      </c>
      <c r="KAA1" t="s">
        <v>9286</v>
      </c>
      <c r="KAB1" t="s">
        <v>9286</v>
      </c>
      <c r="KAC1" t="s">
        <v>9286</v>
      </c>
      <c r="KAD1" t="s">
        <v>9286</v>
      </c>
      <c r="KAE1" t="s">
        <v>9286</v>
      </c>
      <c r="KAF1" t="s">
        <v>9286</v>
      </c>
      <c r="KAG1" t="s">
        <v>9286</v>
      </c>
      <c r="KAH1" t="s">
        <v>9286</v>
      </c>
      <c r="KAI1" t="s">
        <v>9286</v>
      </c>
      <c r="KAJ1" t="s">
        <v>9286</v>
      </c>
      <c r="KAK1" t="s">
        <v>9286</v>
      </c>
      <c r="KAL1" t="s">
        <v>9286</v>
      </c>
      <c r="KAM1" t="s">
        <v>9286</v>
      </c>
      <c r="KAN1" t="s">
        <v>9286</v>
      </c>
      <c r="KAO1" t="s">
        <v>9286</v>
      </c>
      <c r="KAP1" t="s">
        <v>9286</v>
      </c>
      <c r="KAQ1" t="s">
        <v>9286</v>
      </c>
      <c r="KAR1" t="s">
        <v>9286</v>
      </c>
      <c r="KAS1" t="s">
        <v>9286</v>
      </c>
      <c r="KAT1" t="s">
        <v>9286</v>
      </c>
      <c r="KAU1" t="s">
        <v>9286</v>
      </c>
      <c r="KAV1" t="s">
        <v>9286</v>
      </c>
      <c r="KAW1" t="s">
        <v>9286</v>
      </c>
      <c r="KAX1" t="s">
        <v>9286</v>
      </c>
      <c r="KAY1" t="s">
        <v>9286</v>
      </c>
      <c r="KAZ1" t="s">
        <v>9286</v>
      </c>
      <c r="KBA1" t="s">
        <v>9286</v>
      </c>
      <c r="KBB1" t="s">
        <v>9286</v>
      </c>
      <c r="KBC1" t="s">
        <v>9286</v>
      </c>
      <c r="KBD1" t="s">
        <v>9286</v>
      </c>
      <c r="KBE1" t="s">
        <v>9286</v>
      </c>
      <c r="KBF1" t="s">
        <v>9286</v>
      </c>
      <c r="KBG1" t="s">
        <v>9286</v>
      </c>
      <c r="KBH1" t="s">
        <v>9286</v>
      </c>
      <c r="KBI1" t="s">
        <v>9286</v>
      </c>
      <c r="KBJ1" t="s">
        <v>9286</v>
      </c>
      <c r="KBK1" t="s">
        <v>9286</v>
      </c>
      <c r="KBL1" t="s">
        <v>9286</v>
      </c>
      <c r="KBM1" t="s">
        <v>9286</v>
      </c>
      <c r="KBN1" t="s">
        <v>9286</v>
      </c>
      <c r="KBO1" t="s">
        <v>9286</v>
      </c>
      <c r="KBP1" t="s">
        <v>9286</v>
      </c>
      <c r="KBQ1" t="s">
        <v>9286</v>
      </c>
      <c r="KBR1" t="s">
        <v>9286</v>
      </c>
      <c r="KBS1" t="s">
        <v>9286</v>
      </c>
      <c r="KBT1" t="s">
        <v>9286</v>
      </c>
      <c r="KBU1" t="s">
        <v>9286</v>
      </c>
      <c r="KBV1" t="s">
        <v>9286</v>
      </c>
      <c r="KBW1" t="s">
        <v>9286</v>
      </c>
      <c r="KBX1" t="s">
        <v>9286</v>
      </c>
      <c r="KBY1" t="s">
        <v>9286</v>
      </c>
      <c r="KBZ1" t="s">
        <v>9286</v>
      </c>
      <c r="KCA1" t="s">
        <v>9286</v>
      </c>
      <c r="KCB1" t="s">
        <v>9286</v>
      </c>
      <c r="KCC1" t="s">
        <v>9286</v>
      </c>
      <c r="KCD1" t="s">
        <v>9286</v>
      </c>
      <c r="KCE1" t="s">
        <v>9286</v>
      </c>
      <c r="KCF1" t="s">
        <v>9286</v>
      </c>
      <c r="KCG1" t="s">
        <v>9286</v>
      </c>
      <c r="KCH1" t="s">
        <v>9286</v>
      </c>
      <c r="KCI1" t="s">
        <v>9286</v>
      </c>
      <c r="KCJ1" t="s">
        <v>9286</v>
      </c>
      <c r="KCK1" t="s">
        <v>9286</v>
      </c>
      <c r="KCL1" t="s">
        <v>9286</v>
      </c>
      <c r="KCM1" t="s">
        <v>9286</v>
      </c>
      <c r="KCN1" t="s">
        <v>9286</v>
      </c>
      <c r="KCO1" t="s">
        <v>9286</v>
      </c>
      <c r="KCP1" t="s">
        <v>9286</v>
      </c>
      <c r="KCQ1" t="s">
        <v>9286</v>
      </c>
      <c r="KCR1" t="s">
        <v>9286</v>
      </c>
      <c r="KCS1" t="s">
        <v>9286</v>
      </c>
      <c r="KCT1" t="s">
        <v>9286</v>
      </c>
      <c r="KCU1" t="s">
        <v>9286</v>
      </c>
      <c r="KCV1" t="s">
        <v>9286</v>
      </c>
      <c r="KCW1" t="s">
        <v>9286</v>
      </c>
      <c r="KCX1" t="s">
        <v>9286</v>
      </c>
      <c r="KCY1" t="s">
        <v>9286</v>
      </c>
      <c r="KCZ1" t="s">
        <v>9286</v>
      </c>
      <c r="KDA1" t="s">
        <v>9286</v>
      </c>
      <c r="KDB1" t="s">
        <v>9286</v>
      </c>
      <c r="KDC1" t="s">
        <v>9286</v>
      </c>
      <c r="KDD1" t="s">
        <v>9286</v>
      </c>
      <c r="KDE1" t="s">
        <v>9286</v>
      </c>
      <c r="KDF1" t="s">
        <v>9286</v>
      </c>
      <c r="KDG1" t="s">
        <v>9286</v>
      </c>
      <c r="KDH1" t="s">
        <v>9286</v>
      </c>
      <c r="KDI1" t="s">
        <v>9286</v>
      </c>
      <c r="KDJ1" t="s">
        <v>9286</v>
      </c>
      <c r="KDK1" t="s">
        <v>9286</v>
      </c>
      <c r="KDL1" t="s">
        <v>9286</v>
      </c>
      <c r="KDM1" t="s">
        <v>9286</v>
      </c>
      <c r="KDN1" t="s">
        <v>9286</v>
      </c>
      <c r="KDO1" t="s">
        <v>9286</v>
      </c>
      <c r="KDP1" t="s">
        <v>9286</v>
      </c>
      <c r="KDQ1" t="s">
        <v>9286</v>
      </c>
      <c r="KDR1" t="s">
        <v>9286</v>
      </c>
      <c r="KDS1" t="s">
        <v>9286</v>
      </c>
      <c r="KDT1" t="s">
        <v>9286</v>
      </c>
      <c r="KDU1" t="s">
        <v>9286</v>
      </c>
      <c r="KDV1" t="s">
        <v>9286</v>
      </c>
      <c r="KDW1" t="s">
        <v>9286</v>
      </c>
      <c r="KDX1" t="s">
        <v>9286</v>
      </c>
      <c r="KDY1" t="s">
        <v>9286</v>
      </c>
      <c r="KDZ1" t="s">
        <v>9286</v>
      </c>
      <c r="KEA1" t="s">
        <v>9286</v>
      </c>
      <c r="KEB1" t="s">
        <v>9286</v>
      </c>
      <c r="KEC1" t="s">
        <v>9286</v>
      </c>
      <c r="KED1" t="s">
        <v>9286</v>
      </c>
      <c r="KEE1" t="s">
        <v>9286</v>
      </c>
      <c r="KEF1" t="s">
        <v>9286</v>
      </c>
      <c r="KEG1" t="s">
        <v>9286</v>
      </c>
      <c r="KEH1" t="s">
        <v>9286</v>
      </c>
      <c r="KEI1" t="s">
        <v>9286</v>
      </c>
      <c r="KEJ1" t="s">
        <v>9286</v>
      </c>
      <c r="KEK1" t="s">
        <v>9286</v>
      </c>
      <c r="KEL1" t="s">
        <v>9286</v>
      </c>
      <c r="KEM1" t="s">
        <v>9286</v>
      </c>
      <c r="KEN1" t="s">
        <v>9286</v>
      </c>
      <c r="KEO1" t="s">
        <v>9286</v>
      </c>
      <c r="KEP1" t="s">
        <v>9286</v>
      </c>
      <c r="KEQ1" t="s">
        <v>9286</v>
      </c>
      <c r="KER1" t="s">
        <v>9286</v>
      </c>
      <c r="KES1" t="s">
        <v>9286</v>
      </c>
      <c r="KET1" t="s">
        <v>9286</v>
      </c>
      <c r="KEU1" t="s">
        <v>9286</v>
      </c>
      <c r="KEV1" t="s">
        <v>9286</v>
      </c>
      <c r="KEW1" t="s">
        <v>9286</v>
      </c>
      <c r="KEX1" t="s">
        <v>9286</v>
      </c>
      <c r="KEY1" t="s">
        <v>9286</v>
      </c>
      <c r="KEZ1" t="s">
        <v>9286</v>
      </c>
      <c r="KFA1" t="s">
        <v>9286</v>
      </c>
      <c r="KFB1" t="s">
        <v>9286</v>
      </c>
      <c r="KFC1" t="s">
        <v>9286</v>
      </c>
      <c r="KFD1" t="s">
        <v>9286</v>
      </c>
      <c r="KFE1" t="s">
        <v>9286</v>
      </c>
      <c r="KFF1" t="s">
        <v>9286</v>
      </c>
      <c r="KFG1" t="s">
        <v>9286</v>
      </c>
      <c r="KFH1" t="s">
        <v>9286</v>
      </c>
      <c r="KFI1" t="s">
        <v>9286</v>
      </c>
      <c r="KFJ1" t="s">
        <v>9286</v>
      </c>
      <c r="KFK1" t="s">
        <v>9286</v>
      </c>
      <c r="KFL1" t="s">
        <v>9286</v>
      </c>
      <c r="KFM1" t="s">
        <v>9286</v>
      </c>
      <c r="KFN1" t="s">
        <v>9286</v>
      </c>
      <c r="KFO1" t="s">
        <v>9286</v>
      </c>
      <c r="KFP1" t="s">
        <v>9286</v>
      </c>
      <c r="KFQ1" t="s">
        <v>9286</v>
      </c>
      <c r="KFR1" t="s">
        <v>9286</v>
      </c>
      <c r="KFS1" t="s">
        <v>9286</v>
      </c>
      <c r="KFT1" t="s">
        <v>9286</v>
      </c>
      <c r="KFU1" t="s">
        <v>9286</v>
      </c>
      <c r="KFV1" t="s">
        <v>9286</v>
      </c>
      <c r="KFW1" t="s">
        <v>9286</v>
      </c>
      <c r="KFX1" t="s">
        <v>9286</v>
      </c>
      <c r="KFY1" t="s">
        <v>9286</v>
      </c>
      <c r="KFZ1" t="s">
        <v>9286</v>
      </c>
      <c r="KGA1" t="s">
        <v>9286</v>
      </c>
      <c r="KGB1" t="s">
        <v>9286</v>
      </c>
      <c r="KGC1" t="s">
        <v>9286</v>
      </c>
      <c r="KGD1" t="s">
        <v>9286</v>
      </c>
      <c r="KGE1" t="s">
        <v>9286</v>
      </c>
      <c r="KGF1" t="s">
        <v>9286</v>
      </c>
      <c r="KGG1" t="s">
        <v>9286</v>
      </c>
      <c r="KGH1" t="s">
        <v>9286</v>
      </c>
      <c r="KGI1" t="s">
        <v>9286</v>
      </c>
      <c r="KGJ1" t="s">
        <v>9286</v>
      </c>
      <c r="KGK1" t="s">
        <v>9286</v>
      </c>
      <c r="KGL1" t="s">
        <v>9286</v>
      </c>
      <c r="KGM1" t="s">
        <v>9286</v>
      </c>
      <c r="KGN1" t="s">
        <v>9286</v>
      </c>
      <c r="KGO1" t="s">
        <v>9286</v>
      </c>
      <c r="KGP1" t="s">
        <v>9286</v>
      </c>
      <c r="KGQ1" t="s">
        <v>9286</v>
      </c>
      <c r="KGR1" t="s">
        <v>9286</v>
      </c>
      <c r="KGS1" t="s">
        <v>9286</v>
      </c>
      <c r="KGT1" t="s">
        <v>9286</v>
      </c>
      <c r="KGU1" t="s">
        <v>9286</v>
      </c>
      <c r="KGV1" t="s">
        <v>9286</v>
      </c>
      <c r="KGW1" t="s">
        <v>9286</v>
      </c>
      <c r="KGX1" t="s">
        <v>9286</v>
      </c>
      <c r="KGY1" t="s">
        <v>9286</v>
      </c>
      <c r="KGZ1" t="s">
        <v>9286</v>
      </c>
      <c r="KHA1" t="s">
        <v>9286</v>
      </c>
      <c r="KHB1" t="s">
        <v>9286</v>
      </c>
      <c r="KHC1" t="s">
        <v>9286</v>
      </c>
      <c r="KHD1" t="s">
        <v>9286</v>
      </c>
      <c r="KHE1" t="s">
        <v>9286</v>
      </c>
      <c r="KHF1" t="s">
        <v>9286</v>
      </c>
      <c r="KHG1" t="s">
        <v>9286</v>
      </c>
      <c r="KHH1" t="s">
        <v>9286</v>
      </c>
      <c r="KHI1" t="s">
        <v>9286</v>
      </c>
      <c r="KHJ1" t="s">
        <v>9286</v>
      </c>
      <c r="KHK1" t="s">
        <v>9286</v>
      </c>
      <c r="KHL1" t="s">
        <v>9286</v>
      </c>
      <c r="KHM1" t="s">
        <v>9286</v>
      </c>
      <c r="KHN1" t="s">
        <v>9286</v>
      </c>
      <c r="KHO1" t="s">
        <v>9286</v>
      </c>
      <c r="KHP1" t="s">
        <v>9286</v>
      </c>
      <c r="KHQ1" t="s">
        <v>9286</v>
      </c>
      <c r="KHR1" t="s">
        <v>9286</v>
      </c>
      <c r="KHS1" t="s">
        <v>9286</v>
      </c>
      <c r="KHT1" t="s">
        <v>9286</v>
      </c>
      <c r="KHU1" t="s">
        <v>9286</v>
      </c>
      <c r="KHV1" t="s">
        <v>9286</v>
      </c>
      <c r="KHW1" t="s">
        <v>9286</v>
      </c>
      <c r="KHX1" t="s">
        <v>9286</v>
      </c>
      <c r="KHY1" t="s">
        <v>9286</v>
      </c>
      <c r="KHZ1" t="s">
        <v>9286</v>
      </c>
      <c r="KIA1" t="s">
        <v>9286</v>
      </c>
      <c r="KIB1" t="s">
        <v>9286</v>
      </c>
      <c r="KIC1" t="s">
        <v>9286</v>
      </c>
      <c r="KID1" t="s">
        <v>9286</v>
      </c>
      <c r="KIE1" t="s">
        <v>9286</v>
      </c>
      <c r="KIF1" t="s">
        <v>9286</v>
      </c>
      <c r="KIG1" t="s">
        <v>9286</v>
      </c>
      <c r="KIH1" t="s">
        <v>9286</v>
      </c>
      <c r="KII1" t="s">
        <v>9286</v>
      </c>
      <c r="KIJ1" t="s">
        <v>9286</v>
      </c>
      <c r="KIK1" t="s">
        <v>9286</v>
      </c>
      <c r="KIL1" t="s">
        <v>9286</v>
      </c>
      <c r="KIM1" t="s">
        <v>9286</v>
      </c>
      <c r="KIN1" t="s">
        <v>9286</v>
      </c>
      <c r="KIO1" t="s">
        <v>9286</v>
      </c>
      <c r="KIP1" t="s">
        <v>9286</v>
      </c>
      <c r="KIQ1" t="s">
        <v>9286</v>
      </c>
      <c r="KIR1" t="s">
        <v>9286</v>
      </c>
      <c r="KIS1" t="s">
        <v>9286</v>
      </c>
      <c r="KIT1" t="s">
        <v>9286</v>
      </c>
      <c r="KIU1" t="s">
        <v>9286</v>
      </c>
      <c r="KIV1" t="s">
        <v>9286</v>
      </c>
      <c r="KIW1" t="s">
        <v>9286</v>
      </c>
      <c r="KIX1" t="s">
        <v>9286</v>
      </c>
      <c r="KIY1" t="s">
        <v>9286</v>
      </c>
      <c r="KIZ1" t="s">
        <v>9286</v>
      </c>
      <c r="KJA1" t="s">
        <v>9286</v>
      </c>
      <c r="KJB1" t="s">
        <v>9286</v>
      </c>
      <c r="KJC1" t="s">
        <v>9286</v>
      </c>
      <c r="KJD1" t="s">
        <v>9286</v>
      </c>
      <c r="KJE1" t="s">
        <v>9286</v>
      </c>
      <c r="KJF1" t="s">
        <v>9286</v>
      </c>
      <c r="KJG1" t="s">
        <v>9286</v>
      </c>
      <c r="KJH1" t="s">
        <v>9286</v>
      </c>
      <c r="KJI1" t="s">
        <v>9286</v>
      </c>
      <c r="KJJ1" t="s">
        <v>9286</v>
      </c>
      <c r="KJK1" t="s">
        <v>9286</v>
      </c>
      <c r="KJL1" t="s">
        <v>9286</v>
      </c>
      <c r="KJM1" t="s">
        <v>9286</v>
      </c>
      <c r="KJN1" t="s">
        <v>9286</v>
      </c>
      <c r="KJO1" t="s">
        <v>9286</v>
      </c>
      <c r="KJP1" t="s">
        <v>9286</v>
      </c>
      <c r="KJQ1" t="s">
        <v>9286</v>
      </c>
      <c r="KJR1" t="s">
        <v>9286</v>
      </c>
      <c r="KJS1" t="s">
        <v>9286</v>
      </c>
      <c r="KJT1" t="s">
        <v>9286</v>
      </c>
      <c r="KJU1" t="s">
        <v>9286</v>
      </c>
      <c r="KJV1" t="s">
        <v>9286</v>
      </c>
      <c r="KJW1" t="s">
        <v>9286</v>
      </c>
      <c r="KJX1" t="s">
        <v>9286</v>
      </c>
      <c r="KJY1" t="s">
        <v>9286</v>
      </c>
      <c r="KJZ1" t="s">
        <v>9286</v>
      </c>
      <c r="KKA1" t="s">
        <v>9286</v>
      </c>
      <c r="KKB1" t="s">
        <v>9286</v>
      </c>
      <c r="KKC1" t="s">
        <v>9286</v>
      </c>
      <c r="KKD1" t="s">
        <v>9286</v>
      </c>
      <c r="KKE1" t="s">
        <v>9286</v>
      </c>
      <c r="KKF1" t="s">
        <v>9286</v>
      </c>
      <c r="KKG1" t="s">
        <v>9286</v>
      </c>
      <c r="KKH1" t="s">
        <v>9286</v>
      </c>
      <c r="KKI1" t="s">
        <v>9286</v>
      </c>
      <c r="KKJ1" t="s">
        <v>9286</v>
      </c>
      <c r="KKK1" t="s">
        <v>9286</v>
      </c>
      <c r="KKL1" t="s">
        <v>9286</v>
      </c>
      <c r="KKM1" t="s">
        <v>9286</v>
      </c>
      <c r="KKN1" t="s">
        <v>9286</v>
      </c>
      <c r="KKO1" t="s">
        <v>9286</v>
      </c>
      <c r="KKP1" t="s">
        <v>9286</v>
      </c>
      <c r="KKQ1" t="s">
        <v>9286</v>
      </c>
      <c r="KKR1" t="s">
        <v>9286</v>
      </c>
      <c r="KKS1" t="s">
        <v>9286</v>
      </c>
      <c r="KKT1" t="s">
        <v>9286</v>
      </c>
      <c r="KKU1" t="s">
        <v>9286</v>
      </c>
      <c r="KKV1" t="s">
        <v>9286</v>
      </c>
      <c r="KKW1" t="s">
        <v>9286</v>
      </c>
      <c r="KKX1" t="s">
        <v>9286</v>
      </c>
      <c r="KKY1" t="s">
        <v>9286</v>
      </c>
      <c r="KKZ1" t="s">
        <v>9286</v>
      </c>
      <c r="KLA1" t="s">
        <v>9286</v>
      </c>
      <c r="KLB1" t="s">
        <v>9286</v>
      </c>
      <c r="KLC1" t="s">
        <v>9286</v>
      </c>
      <c r="KLD1" t="s">
        <v>9286</v>
      </c>
      <c r="KLE1" t="s">
        <v>9286</v>
      </c>
      <c r="KLF1" t="s">
        <v>9286</v>
      </c>
      <c r="KLG1" t="s">
        <v>9286</v>
      </c>
      <c r="KLH1" t="s">
        <v>9286</v>
      </c>
      <c r="KLI1" t="s">
        <v>9286</v>
      </c>
      <c r="KLJ1" t="s">
        <v>9286</v>
      </c>
      <c r="KLK1" t="s">
        <v>9286</v>
      </c>
      <c r="KLL1" t="s">
        <v>9286</v>
      </c>
      <c r="KLM1" t="s">
        <v>9286</v>
      </c>
      <c r="KLN1" t="s">
        <v>9286</v>
      </c>
      <c r="KLO1" t="s">
        <v>9286</v>
      </c>
      <c r="KLP1" t="s">
        <v>9286</v>
      </c>
      <c r="KLQ1" t="s">
        <v>9286</v>
      </c>
      <c r="KLR1" t="s">
        <v>9286</v>
      </c>
      <c r="KLS1" t="s">
        <v>9286</v>
      </c>
      <c r="KLT1" t="s">
        <v>9286</v>
      </c>
      <c r="KLU1" t="s">
        <v>9286</v>
      </c>
      <c r="KLV1" t="s">
        <v>9286</v>
      </c>
      <c r="KLW1" t="s">
        <v>9286</v>
      </c>
      <c r="KLX1" t="s">
        <v>9286</v>
      </c>
      <c r="KLY1" t="s">
        <v>9286</v>
      </c>
      <c r="KLZ1" t="s">
        <v>9286</v>
      </c>
      <c r="KMA1" t="s">
        <v>9286</v>
      </c>
      <c r="KMB1" t="s">
        <v>9286</v>
      </c>
      <c r="KMC1" t="s">
        <v>9286</v>
      </c>
      <c r="KMD1" t="s">
        <v>9286</v>
      </c>
      <c r="KME1" t="s">
        <v>9286</v>
      </c>
      <c r="KMF1" t="s">
        <v>9286</v>
      </c>
      <c r="KMG1" t="s">
        <v>9286</v>
      </c>
      <c r="KMH1" t="s">
        <v>9286</v>
      </c>
      <c r="KMI1" t="s">
        <v>9286</v>
      </c>
      <c r="KMJ1" t="s">
        <v>9286</v>
      </c>
      <c r="KMK1" t="s">
        <v>9286</v>
      </c>
      <c r="KML1" t="s">
        <v>9286</v>
      </c>
      <c r="KMM1" t="s">
        <v>9286</v>
      </c>
      <c r="KMN1" t="s">
        <v>9286</v>
      </c>
      <c r="KMO1" t="s">
        <v>9286</v>
      </c>
      <c r="KMP1" t="s">
        <v>9286</v>
      </c>
      <c r="KMQ1" t="s">
        <v>9286</v>
      </c>
      <c r="KMR1" t="s">
        <v>9286</v>
      </c>
      <c r="KMS1" t="s">
        <v>9286</v>
      </c>
      <c r="KMT1" t="s">
        <v>9286</v>
      </c>
      <c r="KMU1" t="s">
        <v>9286</v>
      </c>
      <c r="KMV1" t="s">
        <v>9286</v>
      </c>
      <c r="KMW1" t="s">
        <v>9286</v>
      </c>
      <c r="KMX1" t="s">
        <v>9286</v>
      </c>
      <c r="KMY1" t="s">
        <v>9286</v>
      </c>
      <c r="KMZ1" t="s">
        <v>9286</v>
      </c>
      <c r="KNA1" t="s">
        <v>9286</v>
      </c>
      <c r="KNB1" t="s">
        <v>9286</v>
      </c>
      <c r="KNC1" t="s">
        <v>9286</v>
      </c>
      <c r="KND1" t="s">
        <v>9286</v>
      </c>
      <c r="KNE1" t="s">
        <v>9286</v>
      </c>
      <c r="KNF1" t="s">
        <v>9286</v>
      </c>
      <c r="KNG1" t="s">
        <v>9286</v>
      </c>
      <c r="KNH1" t="s">
        <v>9286</v>
      </c>
      <c r="KNI1" t="s">
        <v>9286</v>
      </c>
      <c r="KNJ1" t="s">
        <v>9286</v>
      </c>
      <c r="KNK1" t="s">
        <v>9286</v>
      </c>
      <c r="KNL1" t="s">
        <v>9286</v>
      </c>
      <c r="KNM1" t="s">
        <v>9286</v>
      </c>
      <c r="KNN1" t="s">
        <v>9286</v>
      </c>
      <c r="KNO1" t="s">
        <v>9286</v>
      </c>
      <c r="KNP1" t="s">
        <v>9286</v>
      </c>
      <c r="KNQ1" t="s">
        <v>9286</v>
      </c>
      <c r="KNR1" t="s">
        <v>9286</v>
      </c>
      <c r="KNS1" t="s">
        <v>9286</v>
      </c>
      <c r="KNT1" t="s">
        <v>9286</v>
      </c>
      <c r="KNU1" t="s">
        <v>9286</v>
      </c>
      <c r="KNV1" t="s">
        <v>9286</v>
      </c>
      <c r="KNW1" t="s">
        <v>9286</v>
      </c>
      <c r="KNX1" t="s">
        <v>9286</v>
      </c>
      <c r="KNY1" t="s">
        <v>9286</v>
      </c>
      <c r="KNZ1" t="s">
        <v>9286</v>
      </c>
      <c r="KOA1" t="s">
        <v>9286</v>
      </c>
      <c r="KOB1" t="s">
        <v>9286</v>
      </c>
      <c r="KOC1" t="s">
        <v>9286</v>
      </c>
      <c r="KOD1" t="s">
        <v>9286</v>
      </c>
      <c r="KOE1" t="s">
        <v>9286</v>
      </c>
      <c r="KOF1" t="s">
        <v>9286</v>
      </c>
      <c r="KOG1" t="s">
        <v>9286</v>
      </c>
      <c r="KOH1" t="s">
        <v>9286</v>
      </c>
      <c r="KOI1" t="s">
        <v>9286</v>
      </c>
      <c r="KOJ1" t="s">
        <v>9286</v>
      </c>
      <c r="KOK1" t="s">
        <v>9286</v>
      </c>
      <c r="KOL1" t="s">
        <v>9286</v>
      </c>
      <c r="KOM1" t="s">
        <v>9286</v>
      </c>
      <c r="KON1" t="s">
        <v>9286</v>
      </c>
      <c r="KOO1" t="s">
        <v>9286</v>
      </c>
      <c r="KOP1" t="s">
        <v>9286</v>
      </c>
      <c r="KOQ1" t="s">
        <v>9286</v>
      </c>
      <c r="KOR1" t="s">
        <v>9286</v>
      </c>
      <c r="KOS1" t="s">
        <v>9286</v>
      </c>
      <c r="KOT1" t="s">
        <v>9286</v>
      </c>
      <c r="KOU1" t="s">
        <v>9286</v>
      </c>
      <c r="KOV1" t="s">
        <v>9286</v>
      </c>
      <c r="KOW1" t="s">
        <v>9286</v>
      </c>
      <c r="KOX1" t="s">
        <v>9286</v>
      </c>
      <c r="KOY1" t="s">
        <v>9286</v>
      </c>
      <c r="KOZ1" t="s">
        <v>9286</v>
      </c>
      <c r="KPA1" t="s">
        <v>9286</v>
      </c>
      <c r="KPB1" t="s">
        <v>9286</v>
      </c>
      <c r="KPC1" t="s">
        <v>9286</v>
      </c>
      <c r="KPD1" t="s">
        <v>9286</v>
      </c>
      <c r="KPE1" t="s">
        <v>9286</v>
      </c>
      <c r="KPF1" t="s">
        <v>9286</v>
      </c>
      <c r="KPG1" t="s">
        <v>9286</v>
      </c>
      <c r="KPH1" t="s">
        <v>9286</v>
      </c>
      <c r="KPI1" t="s">
        <v>9286</v>
      </c>
      <c r="KPJ1" t="s">
        <v>9286</v>
      </c>
      <c r="KPK1" t="s">
        <v>9286</v>
      </c>
      <c r="KPL1" t="s">
        <v>9286</v>
      </c>
      <c r="KPM1" t="s">
        <v>9286</v>
      </c>
      <c r="KPN1" t="s">
        <v>9286</v>
      </c>
      <c r="KPO1" t="s">
        <v>9286</v>
      </c>
      <c r="KPP1" t="s">
        <v>9286</v>
      </c>
      <c r="KPQ1" t="s">
        <v>9286</v>
      </c>
      <c r="KPR1" t="s">
        <v>9286</v>
      </c>
      <c r="KPS1" t="s">
        <v>9286</v>
      </c>
      <c r="KPT1" t="s">
        <v>9286</v>
      </c>
      <c r="KPU1" t="s">
        <v>9286</v>
      </c>
      <c r="KPV1" t="s">
        <v>9286</v>
      </c>
      <c r="KPW1" t="s">
        <v>9286</v>
      </c>
      <c r="KPX1" t="s">
        <v>9286</v>
      </c>
      <c r="KPY1" t="s">
        <v>9286</v>
      </c>
      <c r="KPZ1" t="s">
        <v>9286</v>
      </c>
      <c r="KQA1" t="s">
        <v>9286</v>
      </c>
      <c r="KQB1" t="s">
        <v>9286</v>
      </c>
      <c r="KQC1" t="s">
        <v>9286</v>
      </c>
      <c r="KQD1" t="s">
        <v>9286</v>
      </c>
      <c r="KQE1" t="s">
        <v>9286</v>
      </c>
      <c r="KQF1" t="s">
        <v>9286</v>
      </c>
      <c r="KQG1" t="s">
        <v>9286</v>
      </c>
      <c r="KQH1" t="s">
        <v>9286</v>
      </c>
      <c r="KQI1" t="s">
        <v>9286</v>
      </c>
      <c r="KQJ1" t="s">
        <v>9286</v>
      </c>
      <c r="KQK1" t="s">
        <v>9286</v>
      </c>
      <c r="KQL1" t="s">
        <v>9286</v>
      </c>
      <c r="KQM1" t="s">
        <v>9286</v>
      </c>
      <c r="KQN1" t="s">
        <v>9286</v>
      </c>
      <c r="KQO1" t="s">
        <v>9286</v>
      </c>
      <c r="KQP1" t="s">
        <v>9286</v>
      </c>
      <c r="KQQ1" t="s">
        <v>9286</v>
      </c>
      <c r="KQR1" t="s">
        <v>9286</v>
      </c>
      <c r="KQS1" t="s">
        <v>9286</v>
      </c>
      <c r="KQT1" t="s">
        <v>9286</v>
      </c>
      <c r="KQU1" t="s">
        <v>9286</v>
      </c>
      <c r="KQV1" t="s">
        <v>9286</v>
      </c>
      <c r="KQW1" t="s">
        <v>9286</v>
      </c>
      <c r="KQX1" t="s">
        <v>9286</v>
      </c>
      <c r="KQY1" t="s">
        <v>9286</v>
      </c>
      <c r="KQZ1" t="s">
        <v>9286</v>
      </c>
      <c r="KRA1" t="s">
        <v>9286</v>
      </c>
      <c r="KRB1" t="s">
        <v>9286</v>
      </c>
      <c r="KRC1" t="s">
        <v>9286</v>
      </c>
      <c r="KRD1" t="s">
        <v>9286</v>
      </c>
      <c r="KRE1" t="s">
        <v>9286</v>
      </c>
      <c r="KRF1" t="s">
        <v>9286</v>
      </c>
      <c r="KRG1" t="s">
        <v>9286</v>
      </c>
      <c r="KRH1" t="s">
        <v>9286</v>
      </c>
      <c r="KRI1" t="s">
        <v>9286</v>
      </c>
      <c r="KRJ1" t="s">
        <v>9286</v>
      </c>
      <c r="KRK1" t="s">
        <v>9286</v>
      </c>
      <c r="KRL1" t="s">
        <v>9286</v>
      </c>
      <c r="KRM1" t="s">
        <v>9286</v>
      </c>
      <c r="KRN1" t="s">
        <v>9286</v>
      </c>
      <c r="KRO1" t="s">
        <v>9286</v>
      </c>
      <c r="KRP1" t="s">
        <v>9286</v>
      </c>
      <c r="KRQ1" t="s">
        <v>9286</v>
      </c>
      <c r="KRR1" t="s">
        <v>9286</v>
      </c>
      <c r="KRS1" t="s">
        <v>9286</v>
      </c>
      <c r="KRT1" t="s">
        <v>9286</v>
      </c>
      <c r="KRU1" t="s">
        <v>9286</v>
      </c>
      <c r="KRV1" t="s">
        <v>9286</v>
      </c>
      <c r="KRW1" t="s">
        <v>9286</v>
      </c>
      <c r="KRX1" t="s">
        <v>9286</v>
      </c>
      <c r="KRY1" t="s">
        <v>9286</v>
      </c>
      <c r="KRZ1" t="s">
        <v>9286</v>
      </c>
      <c r="KSA1" t="s">
        <v>9286</v>
      </c>
      <c r="KSB1" t="s">
        <v>9286</v>
      </c>
      <c r="KSC1" t="s">
        <v>9286</v>
      </c>
      <c r="KSD1" t="s">
        <v>9286</v>
      </c>
      <c r="KSE1" t="s">
        <v>9286</v>
      </c>
      <c r="KSF1" t="s">
        <v>9286</v>
      </c>
      <c r="KSG1" t="s">
        <v>9286</v>
      </c>
      <c r="KSH1" t="s">
        <v>9286</v>
      </c>
      <c r="KSI1" t="s">
        <v>9286</v>
      </c>
      <c r="KSJ1" t="s">
        <v>9286</v>
      </c>
      <c r="KSK1" t="s">
        <v>9286</v>
      </c>
      <c r="KSL1" t="s">
        <v>9286</v>
      </c>
      <c r="KSM1" t="s">
        <v>9286</v>
      </c>
      <c r="KSN1" t="s">
        <v>9286</v>
      </c>
      <c r="KSO1" t="s">
        <v>9286</v>
      </c>
      <c r="KSP1" t="s">
        <v>9286</v>
      </c>
      <c r="KSQ1" t="s">
        <v>9286</v>
      </c>
      <c r="KSR1" t="s">
        <v>9286</v>
      </c>
      <c r="KSS1" t="s">
        <v>9286</v>
      </c>
      <c r="KST1" t="s">
        <v>9286</v>
      </c>
      <c r="KSU1" t="s">
        <v>9286</v>
      </c>
      <c r="KSV1" t="s">
        <v>9286</v>
      </c>
      <c r="KSW1" t="s">
        <v>9286</v>
      </c>
      <c r="KSX1" t="s">
        <v>9286</v>
      </c>
      <c r="KSY1" t="s">
        <v>9286</v>
      </c>
      <c r="KSZ1" t="s">
        <v>9286</v>
      </c>
      <c r="KTA1" t="s">
        <v>9286</v>
      </c>
      <c r="KTB1" t="s">
        <v>9286</v>
      </c>
      <c r="KTC1" t="s">
        <v>9286</v>
      </c>
      <c r="KTD1" t="s">
        <v>9286</v>
      </c>
      <c r="KTE1" t="s">
        <v>9286</v>
      </c>
      <c r="KTF1" t="s">
        <v>9286</v>
      </c>
      <c r="KTG1" t="s">
        <v>9286</v>
      </c>
      <c r="KTH1" t="s">
        <v>9286</v>
      </c>
      <c r="KTI1" t="s">
        <v>9286</v>
      </c>
      <c r="KTJ1" t="s">
        <v>9286</v>
      </c>
      <c r="KTK1" t="s">
        <v>9286</v>
      </c>
      <c r="KTL1" t="s">
        <v>9286</v>
      </c>
      <c r="KTM1" t="s">
        <v>9286</v>
      </c>
      <c r="KTN1" t="s">
        <v>9286</v>
      </c>
      <c r="KTO1" t="s">
        <v>9286</v>
      </c>
      <c r="KTP1" t="s">
        <v>9286</v>
      </c>
      <c r="KTQ1" t="s">
        <v>9286</v>
      </c>
      <c r="KTR1" t="s">
        <v>9286</v>
      </c>
      <c r="KTS1" t="s">
        <v>9286</v>
      </c>
      <c r="KTT1" t="s">
        <v>9286</v>
      </c>
      <c r="KTU1" t="s">
        <v>9286</v>
      </c>
      <c r="KTV1" t="s">
        <v>9286</v>
      </c>
      <c r="KTW1" t="s">
        <v>9286</v>
      </c>
      <c r="KTX1" t="s">
        <v>9286</v>
      </c>
      <c r="KTY1" t="s">
        <v>9286</v>
      </c>
      <c r="KTZ1" t="s">
        <v>9286</v>
      </c>
      <c r="KUA1" t="s">
        <v>9286</v>
      </c>
      <c r="KUB1" t="s">
        <v>9286</v>
      </c>
      <c r="KUC1" t="s">
        <v>9286</v>
      </c>
      <c r="KUD1" t="s">
        <v>9286</v>
      </c>
      <c r="KUE1" t="s">
        <v>9286</v>
      </c>
      <c r="KUF1" t="s">
        <v>9286</v>
      </c>
      <c r="KUG1" t="s">
        <v>9286</v>
      </c>
      <c r="KUH1" t="s">
        <v>9286</v>
      </c>
      <c r="KUI1" t="s">
        <v>9286</v>
      </c>
      <c r="KUJ1" t="s">
        <v>9286</v>
      </c>
      <c r="KUK1" t="s">
        <v>9286</v>
      </c>
      <c r="KUL1" t="s">
        <v>9286</v>
      </c>
      <c r="KUM1" t="s">
        <v>9286</v>
      </c>
      <c r="KUN1" t="s">
        <v>9286</v>
      </c>
      <c r="KUO1" t="s">
        <v>9286</v>
      </c>
      <c r="KUP1" t="s">
        <v>9286</v>
      </c>
      <c r="KUQ1" t="s">
        <v>9286</v>
      </c>
      <c r="KUR1" t="s">
        <v>9286</v>
      </c>
      <c r="KUS1" t="s">
        <v>9286</v>
      </c>
      <c r="KUT1" t="s">
        <v>9286</v>
      </c>
      <c r="KUU1" t="s">
        <v>9286</v>
      </c>
      <c r="KUV1" t="s">
        <v>9286</v>
      </c>
      <c r="KUW1" t="s">
        <v>9286</v>
      </c>
      <c r="KUX1" t="s">
        <v>9286</v>
      </c>
      <c r="KUY1" t="s">
        <v>9286</v>
      </c>
      <c r="KUZ1" t="s">
        <v>9286</v>
      </c>
      <c r="KVA1" t="s">
        <v>9286</v>
      </c>
      <c r="KVB1" t="s">
        <v>9286</v>
      </c>
      <c r="KVC1" t="s">
        <v>9286</v>
      </c>
      <c r="KVD1" t="s">
        <v>9286</v>
      </c>
      <c r="KVE1" t="s">
        <v>9286</v>
      </c>
      <c r="KVF1" t="s">
        <v>9286</v>
      </c>
      <c r="KVG1" t="s">
        <v>9286</v>
      </c>
      <c r="KVH1" t="s">
        <v>9286</v>
      </c>
      <c r="KVI1" t="s">
        <v>9286</v>
      </c>
      <c r="KVJ1" t="s">
        <v>9286</v>
      </c>
      <c r="KVK1" t="s">
        <v>9286</v>
      </c>
      <c r="KVL1" t="s">
        <v>9286</v>
      </c>
      <c r="KVM1" t="s">
        <v>9286</v>
      </c>
      <c r="KVN1" t="s">
        <v>9286</v>
      </c>
      <c r="KVO1" t="s">
        <v>9286</v>
      </c>
      <c r="KVP1" t="s">
        <v>9286</v>
      </c>
      <c r="KVQ1" t="s">
        <v>9286</v>
      </c>
      <c r="KVR1" t="s">
        <v>9286</v>
      </c>
      <c r="KVS1" t="s">
        <v>9286</v>
      </c>
      <c r="KVT1" t="s">
        <v>9286</v>
      </c>
      <c r="KVU1" t="s">
        <v>9286</v>
      </c>
      <c r="KVV1" t="s">
        <v>9286</v>
      </c>
      <c r="KVW1" t="s">
        <v>9286</v>
      </c>
      <c r="KVX1" t="s">
        <v>9286</v>
      </c>
      <c r="KVY1" t="s">
        <v>9286</v>
      </c>
      <c r="KVZ1" t="s">
        <v>9286</v>
      </c>
      <c r="KWA1" t="s">
        <v>9286</v>
      </c>
      <c r="KWB1" t="s">
        <v>9286</v>
      </c>
      <c r="KWC1" t="s">
        <v>9286</v>
      </c>
      <c r="KWD1" t="s">
        <v>9286</v>
      </c>
      <c r="KWE1" t="s">
        <v>9286</v>
      </c>
      <c r="KWF1" t="s">
        <v>9286</v>
      </c>
      <c r="KWG1" t="s">
        <v>9286</v>
      </c>
      <c r="KWH1" t="s">
        <v>9286</v>
      </c>
      <c r="KWI1" t="s">
        <v>9286</v>
      </c>
      <c r="KWJ1" t="s">
        <v>9286</v>
      </c>
      <c r="KWK1" t="s">
        <v>9286</v>
      </c>
      <c r="KWL1" t="s">
        <v>9286</v>
      </c>
      <c r="KWM1" t="s">
        <v>9286</v>
      </c>
      <c r="KWN1" t="s">
        <v>9286</v>
      </c>
      <c r="KWO1" t="s">
        <v>9286</v>
      </c>
      <c r="KWP1" t="s">
        <v>9286</v>
      </c>
      <c r="KWQ1" t="s">
        <v>9286</v>
      </c>
      <c r="KWR1" t="s">
        <v>9286</v>
      </c>
      <c r="KWS1" t="s">
        <v>9286</v>
      </c>
      <c r="KWT1" t="s">
        <v>9286</v>
      </c>
      <c r="KWU1" t="s">
        <v>9286</v>
      </c>
      <c r="KWV1" t="s">
        <v>9286</v>
      </c>
      <c r="KWW1" t="s">
        <v>9286</v>
      </c>
      <c r="KWX1" t="s">
        <v>9286</v>
      </c>
      <c r="KWY1" t="s">
        <v>9286</v>
      </c>
      <c r="KWZ1" t="s">
        <v>9286</v>
      </c>
      <c r="KXA1" t="s">
        <v>9286</v>
      </c>
      <c r="KXB1" t="s">
        <v>9286</v>
      </c>
      <c r="KXC1" t="s">
        <v>9286</v>
      </c>
      <c r="KXD1" t="s">
        <v>9286</v>
      </c>
      <c r="KXE1" t="s">
        <v>9286</v>
      </c>
      <c r="KXF1" t="s">
        <v>9286</v>
      </c>
      <c r="KXG1" t="s">
        <v>9286</v>
      </c>
      <c r="KXH1" t="s">
        <v>9286</v>
      </c>
      <c r="KXI1" t="s">
        <v>9286</v>
      </c>
      <c r="KXJ1" t="s">
        <v>9286</v>
      </c>
      <c r="KXK1" t="s">
        <v>9286</v>
      </c>
      <c r="KXL1" t="s">
        <v>9286</v>
      </c>
      <c r="KXM1" t="s">
        <v>9286</v>
      </c>
      <c r="KXN1" t="s">
        <v>9286</v>
      </c>
      <c r="KXO1" t="s">
        <v>9286</v>
      </c>
      <c r="KXP1" t="s">
        <v>9286</v>
      </c>
      <c r="KXQ1" t="s">
        <v>9286</v>
      </c>
      <c r="KXR1" t="s">
        <v>9286</v>
      </c>
      <c r="KXS1" t="s">
        <v>9286</v>
      </c>
      <c r="KXT1" t="s">
        <v>9286</v>
      </c>
      <c r="KXU1" t="s">
        <v>9286</v>
      </c>
      <c r="KXV1" t="s">
        <v>9286</v>
      </c>
      <c r="KXW1" t="s">
        <v>9286</v>
      </c>
      <c r="KXX1" t="s">
        <v>9286</v>
      </c>
      <c r="KXY1" t="s">
        <v>9286</v>
      </c>
      <c r="KXZ1" t="s">
        <v>9286</v>
      </c>
      <c r="KYA1" t="s">
        <v>9286</v>
      </c>
      <c r="KYB1" t="s">
        <v>9286</v>
      </c>
      <c r="KYC1" t="s">
        <v>9286</v>
      </c>
      <c r="KYD1" t="s">
        <v>9286</v>
      </c>
      <c r="KYE1" t="s">
        <v>9286</v>
      </c>
      <c r="KYF1" t="s">
        <v>9286</v>
      </c>
      <c r="KYG1" t="s">
        <v>9286</v>
      </c>
      <c r="KYH1" t="s">
        <v>9286</v>
      </c>
      <c r="KYI1" t="s">
        <v>9286</v>
      </c>
      <c r="KYJ1" t="s">
        <v>9286</v>
      </c>
      <c r="KYK1" t="s">
        <v>9286</v>
      </c>
      <c r="KYL1" t="s">
        <v>9286</v>
      </c>
      <c r="KYM1" t="s">
        <v>9286</v>
      </c>
      <c r="KYN1" t="s">
        <v>9286</v>
      </c>
      <c r="KYO1" t="s">
        <v>9286</v>
      </c>
      <c r="KYP1" t="s">
        <v>9286</v>
      </c>
      <c r="KYQ1" t="s">
        <v>9286</v>
      </c>
      <c r="KYR1" t="s">
        <v>9286</v>
      </c>
      <c r="KYS1" t="s">
        <v>9286</v>
      </c>
      <c r="KYT1" t="s">
        <v>9286</v>
      </c>
      <c r="KYU1" t="s">
        <v>9286</v>
      </c>
      <c r="KYV1" t="s">
        <v>9286</v>
      </c>
      <c r="KYW1" t="s">
        <v>9286</v>
      </c>
      <c r="KYX1" t="s">
        <v>9286</v>
      </c>
      <c r="KYY1" t="s">
        <v>9286</v>
      </c>
      <c r="KYZ1" t="s">
        <v>9286</v>
      </c>
      <c r="KZA1" t="s">
        <v>9286</v>
      </c>
      <c r="KZB1" t="s">
        <v>9286</v>
      </c>
      <c r="KZC1" t="s">
        <v>9286</v>
      </c>
      <c r="KZD1" t="s">
        <v>9286</v>
      </c>
      <c r="KZE1" t="s">
        <v>9286</v>
      </c>
      <c r="KZF1" t="s">
        <v>9286</v>
      </c>
      <c r="KZG1" t="s">
        <v>9286</v>
      </c>
      <c r="KZH1" t="s">
        <v>9286</v>
      </c>
      <c r="KZI1" t="s">
        <v>9286</v>
      </c>
      <c r="KZJ1" t="s">
        <v>9286</v>
      </c>
      <c r="KZK1" t="s">
        <v>9286</v>
      </c>
      <c r="KZL1" t="s">
        <v>9286</v>
      </c>
      <c r="KZM1" t="s">
        <v>9286</v>
      </c>
      <c r="KZN1" t="s">
        <v>9286</v>
      </c>
      <c r="KZO1" t="s">
        <v>9286</v>
      </c>
      <c r="KZP1" t="s">
        <v>9286</v>
      </c>
      <c r="KZQ1" t="s">
        <v>9286</v>
      </c>
      <c r="KZR1" t="s">
        <v>9286</v>
      </c>
      <c r="KZS1" t="s">
        <v>9286</v>
      </c>
      <c r="KZT1" t="s">
        <v>9286</v>
      </c>
      <c r="KZU1" t="s">
        <v>9286</v>
      </c>
      <c r="KZV1" t="s">
        <v>9286</v>
      </c>
      <c r="KZW1" t="s">
        <v>9286</v>
      </c>
      <c r="KZX1" t="s">
        <v>9286</v>
      </c>
      <c r="KZY1" t="s">
        <v>9286</v>
      </c>
      <c r="KZZ1" t="s">
        <v>9286</v>
      </c>
      <c r="LAA1" t="s">
        <v>9286</v>
      </c>
      <c r="LAB1" t="s">
        <v>9286</v>
      </c>
      <c r="LAC1" t="s">
        <v>9286</v>
      </c>
      <c r="LAD1" t="s">
        <v>9286</v>
      </c>
      <c r="LAE1" t="s">
        <v>9286</v>
      </c>
      <c r="LAF1" t="s">
        <v>9286</v>
      </c>
      <c r="LAG1" t="s">
        <v>9286</v>
      </c>
      <c r="LAH1" t="s">
        <v>9286</v>
      </c>
      <c r="LAI1" t="s">
        <v>9286</v>
      </c>
      <c r="LAJ1" t="s">
        <v>9286</v>
      </c>
      <c r="LAK1" t="s">
        <v>9286</v>
      </c>
      <c r="LAL1" t="s">
        <v>9286</v>
      </c>
      <c r="LAM1" t="s">
        <v>9286</v>
      </c>
      <c r="LAN1" t="s">
        <v>9286</v>
      </c>
      <c r="LAO1" t="s">
        <v>9286</v>
      </c>
      <c r="LAP1" t="s">
        <v>9286</v>
      </c>
      <c r="LAQ1" t="s">
        <v>9286</v>
      </c>
      <c r="LAR1" t="s">
        <v>9286</v>
      </c>
      <c r="LAS1" t="s">
        <v>9286</v>
      </c>
      <c r="LAT1" t="s">
        <v>9286</v>
      </c>
      <c r="LAU1" t="s">
        <v>9286</v>
      </c>
      <c r="LAV1" t="s">
        <v>9286</v>
      </c>
      <c r="LAW1" t="s">
        <v>9286</v>
      </c>
      <c r="LAX1" t="s">
        <v>9286</v>
      </c>
      <c r="LAY1" t="s">
        <v>9286</v>
      </c>
      <c r="LAZ1" t="s">
        <v>9286</v>
      </c>
      <c r="LBA1" t="s">
        <v>9286</v>
      </c>
      <c r="LBB1" t="s">
        <v>9286</v>
      </c>
      <c r="LBC1" t="s">
        <v>9286</v>
      </c>
      <c r="LBD1" t="s">
        <v>9286</v>
      </c>
      <c r="LBE1" t="s">
        <v>9286</v>
      </c>
      <c r="LBF1" t="s">
        <v>9286</v>
      </c>
      <c r="LBG1" t="s">
        <v>9286</v>
      </c>
      <c r="LBH1" t="s">
        <v>9286</v>
      </c>
      <c r="LBI1" t="s">
        <v>9286</v>
      </c>
      <c r="LBJ1" t="s">
        <v>9286</v>
      </c>
      <c r="LBK1" t="s">
        <v>9286</v>
      </c>
      <c r="LBL1" t="s">
        <v>9286</v>
      </c>
      <c r="LBM1" t="s">
        <v>9286</v>
      </c>
      <c r="LBN1" t="s">
        <v>9286</v>
      </c>
      <c r="LBO1" t="s">
        <v>9286</v>
      </c>
      <c r="LBP1" t="s">
        <v>9286</v>
      </c>
      <c r="LBQ1" t="s">
        <v>9286</v>
      </c>
      <c r="LBR1" t="s">
        <v>9286</v>
      </c>
      <c r="LBS1" t="s">
        <v>9286</v>
      </c>
      <c r="LBT1" t="s">
        <v>9286</v>
      </c>
      <c r="LBU1" t="s">
        <v>9286</v>
      </c>
      <c r="LBV1" t="s">
        <v>9286</v>
      </c>
      <c r="LBW1" t="s">
        <v>9286</v>
      </c>
      <c r="LBX1" t="s">
        <v>9286</v>
      </c>
      <c r="LBY1" t="s">
        <v>9286</v>
      </c>
      <c r="LBZ1" t="s">
        <v>9286</v>
      </c>
      <c r="LCA1" t="s">
        <v>9286</v>
      </c>
      <c r="LCB1" t="s">
        <v>9286</v>
      </c>
      <c r="LCC1" t="s">
        <v>9286</v>
      </c>
      <c r="LCD1" t="s">
        <v>9286</v>
      </c>
      <c r="LCE1" t="s">
        <v>9286</v>
      </c>
      <c r="LCF1" t="s">
        <v>9286</v>
      </c>
      <c r="LCG1" t="s">
        <v>9286</v>
      </c>
      <c r="LCH1" t="s">
        <v>9286</v>
      </c>
      <c r="LCI1" t="s">
        <v>9286</v>
      </c>
      <c r="LCJ1" t="s">
        <v>9286</v>
      </c>
      <c r="LCK1" t="s">
        <v>9286</v>
      </c>
      <c r="LCL1" t="s">
        <v>9286</v>
      </c>
      <c r="LCM1" t="s">
        <v>9286</v>
      </c>
      <c r="LCN1" t="s">
        <v>9286</v>
      </c>
      <c r="LCO1" t="s">
        <v>9286</v>
      </c>
      <c r="LCP1" t="s">
        <v>9286</v>
      </c>
      <c r="LCQ1" t="s">
        <v>9286</v>
      </c>
      <c r="LCR1" t="s">
        <v>9286</v>
      </c>
      <c r="LCS1" t="s">
        <v>9286</v>
      </c>
      <c r="LCT1" t="s">
        <v>9286</v>
      </c>
      <c r="LCU1" t="s">
        <v>9286</v>
      </c>
      <c r="LCV1" t="s">
        <v>9286</v>
      </c>
      <c r="LCW1" t="s">
        <v>9286</v>
      </c>
      <c r="LCX1" t="s">
        <v>9286</v>
      </c>
      <c r="LCY1" t="s">
        <v>9286</v>
      </c>
      <c r="LCZ1" t="s">
        <v>9286</v>
      </c>
      <c r="LDA1" t="s">
        <v>9286</v>
      </c>
      <c r="LDB1" t="s">
        <v>9286</v>
      </c>
      <c r="LDC1" t="s">
        <v>9286</v>
      </c>
      <c r="LDD1" t="s">
        <v>9286</v>
      </c>
      <c r="LDE1" t="s">
        <v>9286</v>
      </c>
      <c r="LDF1" t="s">
        <v>9286</v>
      </c>
      <c r="LDG1" t="s">
        <v>9286</v>
      </c>
      <c r="LDH1" t="s">
        <v>9286</v>
      </c>
      <c r="LDI1" t="s">
        <v>9286</v>
      </c>
      <c r="LDJ1" t="s">
        <v>9286</v>
      </c>
      <c r="LDK1" t="s">
        <v>9286</v>
      </c>
      <c r="LDL1" t="s">
        <v>9286</v>
      </c>
      <c r="LDM1" t="s">
        <v>9286</v>
      </c>
      <c r="LDN1" t="s">
        <v>9286</v>
      </c>
      <c r="LDO1" t="s">
        <v>9286</v>
      </c>
      <c r="LDP1" t="s">
        <v>9286</v>
      </c>
      <c r="LDQ1" t="s">
        <v>9286</v>
      </c>
      <c r="LDR1" t="s">
        <v>9286</v>
      </c>
      <c r="LDS1" t="s">
        <v>9286</v>
      </c>
      <c r="LDT1" t="s">
        <v>9286</v>
      </c>
      <c r="LDU1" t="s">
        <v>9286</v>
      </c>
      <c r="LDV1" t="s">
        <v>9286</v>
      </c>
      <c r="LDW1" t="s">
        <v>9286</v>
      </c>
      <c r="LDX1" t="s">
        <v>9286</v>
      </c>
      <c r="LDY1" t="s">
        <v>9286</v>
      </c>
      <c r="LDZ1" t="s">
        <v>9286</v>
      </c>
      <c r="LEA1" t="s">
        <v>9286</v>
      </c>
      <c r="LEB1" t="s">
        <v>9286</v>
      </c>
      <c r="LEC1" t="s">
        <v>9286</v>
      </c>
      <c r="LED1" t="s">
        <v>9286</v>
      </c>
      <c r="LEE1" t="s">
        <v>9286</v>
      </c>
      <c r="LEF1" t="s">
        <v>9286</v>
      </c>
      <c r="LEG1" t="s">
        <v>9286</v>
      </c>
      <c r="LEH1" t="s">
        <v>9286</v>
      </c>
      <c r="LEI1" t="s">
        <v>9286</v>
      </c>
      <c r="LEJ1" t="s">
        <v>9286</v>
      </c>
      <c r="LEK1" t="s">
        <v>9286</v>
      </c>
      <c r="LEL1" t="s">
        <v>9286</v>
      </c>
      <c r="LEM1" t="s">
        <v>9286</v>
      </c>
      <c r="LEN1" t="s">
        <v>9286</v>
      </c>
      <c r="LEO1" t="s">
        <v>9286</v>
      </c>
      <c r="LEP1" t="s">
        <v>9286</v>
      </c>
      <c r="LEQ1" t="s">
        <v>9286</v>
      </c>
      <c r="LER1" t="s">
        <v>9286</v>
      </c>
      <c r="LES1" t="s">
        <v>9286</v>
      </c>
      <c r="LET1" t="s">
        <v>9286</v>
      </c>
      <c r="LEU1" t="s">
        <v>9286</v>
      </c>
      <c r="LEV1" t="s">
        <v>9286</v>
      </c>
      <c r="LEW1" t="s">
        <v>9286</v>
      </c>
      <c r="LEX1" t="s">
        <v>9286</v>
      </c>
      <c r="LEY1" t="s">
        <v>9286</v>
      </c>
      <c r="LEZ1" t="s">
        <v>9286</v>
      </c>
      <c r="LFA1" t="s">
        <v>9286</v>
      </c>
      <c r="LFB1" t="s">
        <v>9286</v>
      </c>
      <c r="LFC1" t="s">
        <v>9286</v>
      </c>
      <c r="LFD1" t="s">
        <v>9286</v>
      </c>
      <c r="LFE1" t="s">
        <v>9286</v>
      </c>
      <c r="LFF1" t="s">
        <v>9286</v>
      </c>
      <c r="LFG1" t="s">
        <v>9286</v>
      </c>
      <c r="LFH1" t="s">
        <v>9286</v>
      </c>
      <c r="LFI1" t="s">
        <v>9286</v>
      </c>
      <c r="LFJ1" t="s">
        <v>9286</v>
      </c>
      <c r="LFK1" t="s">
        <v>9286</v>
      </c>
      <c r="LFL1" t="s">
        <v>9286</v>
      </c>
      <c r="LFM1" t="s">
        <v>9286</v>
      </c>
      <c r="LFN1" t="s">
        <v>9286</v>
      </c>
      <c r="LFO1" t="s">
        <v>9286</v>
      </c>
      <c r="LFP1" t="s">
        <v>9286</v>
      </c>
      <c r="LFQ1" t="s">
        <v>9286</v>
      </c>
      <c r="LFR1" t="s">
        <v>9286</v>
      </c>
      <c r="LFS1" t="s">
        <v>9286</v>
      </c>
      <c r="LFT1" t="s">
        <v>9286</v>
      </c>
      <c r="LFU1" t="s">
        <v>9286</v>
      </c>
      <c r="LFV1" t="s">
        <v>9286</v>
      </c>
      <c r="LFW1" t="s">
        <v>9286</v>
      </c>
      <c r="LFX1" t="s">
        <v>9286</v>
      </c>
      <c r="LFY1" t="s">
        <v>9286</v>
      </c>
      <c r="LFZ1" t="s">
        <v>9286</v>
      </c>
      <c r="LGA1" t="s">
        <v>9286</v>
      </c>
      <c r="LGB1" t="s">
        <v>9286</v>
      </c>
      <c r="LGC1" t="s">
        <v>9286</v>
      </c>
      <c r="LGD1" t="s">
        <v>9286</v>
      </c>
      <c r="LGE1" t="s">
        <v>9286</v>
      </c>
      <c r="LGF1" t="s">
        <v>9286</v>
      </c>
      <c r="LGG1" t="s">
        <v>9286</v>
      </c>
      <c r="LGH1" t="s">
        <v>9286</v>
      </c>
      <c r="LGI1" t="s">
        <v>9286</v>
      </c>
      <c r="LGJ1" t="s">
        <v>9286</v>
      </c>
      <c r="LGK1" t="s">
        <v>9286</v>
      </c>
      <c r="LGL1" t="s">
        <v>9286</v>
      </c>
      <c r="LGM1" t="s">
        <v>9286</v>
      </c>
      <c r="LGN1" t="s">
        <v>9286</v>
      </c>
      <c r="LGO1" t="s">
        <v>9286</v>
      </c>
      <c r="LGP1" t="s">
        <v>9286</v>
      </c>
      <c r="LGQ1" t="s">
        <v>9286</v>
      </c>
      <c r="LGR1" t="s">
        <v>9286</v>
      </c>
      <c r="LGS1" t="s">
        <v>9286</v>
      </c>
      <c r="LGT1" t="s">
        <v>9286</v>
      </c>
      <c r="LGU1" t="s">
        <v>9286</v>
      </c>
      <c r="LGV1" t="s">
        <v>9286</v>
      </c>
      <c r="LGW1" t="s">
        <v>9286</v>
      </c>
      <c r="LGX1" t="s">
        <v>9286</v>
      </c>
      <c r="LGY1" t="s">
        <v>9286</v>
      </c>
      <c r="LGZ1" t="s">
        <v>9286</v>
      </c>
      <c r="LHA1" t="s">
        <v>9286</v>
      </c>
      <c r="LHB1" t="s">
        <v>9286</v>
      </c>
      <c r="LHC1" t="s">
        <v>9286</v>
      </c>
      <c r="LHD1" t="s">
        <v>9286</v>
      </c>
      <c r="LHE1" t="s">
        <v>9286</v>
      </c>
      <c r="LHF1" t="s">
        <v>9286</v>
      </c>
      <c r="LHG1" t="s">
        <v>9286</v>
      </c>
      <c r="LHH1" t="s">
        <v>9286</v>
      </c>
      <c r="LHI1" t="s">
        <v>9286</v>
      </c>
      <c r="LHJ1" t="s">
        <v>9286</v>
      </c>
      <c r="LHK1" t="s">
        <v>9286</v>
      </c>
      <c r="LHL1" t="s">
        <v>9286</v>
      </c>
      <c r="LHM1" t="s">
        <v>9286</v>
      </c>
      <c r="LHN1" t="s">
        <v>9286</v>
      </c>
      <c r="LHO1" t="s">
        <v>9286</v>
      </c>
      <c r="LHP1" t="s">
        <v>9286</v>
      </c>
      <c r="LHQ1" t="s">
        <v>9286</v>
      </c>
      <c r="LHR1" t="s">
        <v>9286</v>
      </c>
      <c r="LHS1" t="s">
        <v>9286</v>
      </c>
      <c r="LHT1" t="s">
        <v>9286</v>
      </c>
      <c r="LHU1" t="s">
        <v>9286</v>
      </c>
      <c r="LHV1" t="s">
        <v>9286</v>
      </c>
      <c r="LHW1" t="s">
        <v>9286</v>
      </c>
      <c r="LHX1" t="s">
        <v>9286</v>
      </c>
      <c r="LHY1" t="s">
        <v>9286</v>
      </c>
      <c r="LHZ1" t="s">
        <v>9286</v>
      </c>
      <c r="LIA1" t="s">
        <v>9286</v>
      </c>
      <c r="LIB1" t="s">
        <v>9286</v>
      </c>
      <c r="LIC1" t="s">
        <v>9286</v>
      </c>
      <c r="LID1" t="s">
        <v>9286</v>
      </c>
      <c r="LIE1" t="s">
        <v>9286</v>
      </c>
      <c r="LIF1" t="s">
        <v>9286</v>
      </c>
      <c r="LIG1" t="s">
        <v>9286</v>
      </c>
      <c r="LIH1" t="s">
        <v>9286</v>
      </c>
      <c r="LII1" t="s">
        <v>9286</v>
      </c>
      <c r="LIJ1" t="s">
        <v>9286</v>
      </c>
      <c r="LIK1" t="s">
        <v>9286</v>
      </c>
      <c r="LIL1" t="s">
        <v>9286</v>
      </c>
      <c r="LIM1" t="s">
        <v>9286</v>
      </c>
      <c r="LIN1" t="s">
        <v>9286</v>
      </c>
      <c r="LIO1" t="s">
        <v>9286</v>
      </c>
      <c r="LIP1" t="s">
        <v>9286</v>
      </c>
      <c r="LIQ1" t="s">
        <v>9286</v>
      </c>
      <c r="LIR1" t="s">
        <v>9286</v>
      </c>
      <c r="LIS1" t="s">
        <v>9286</v>
      </c>
      <c r="LIT1" t="s">
        <v>9286</v>
      </c>
      <c r="LIU1" t="s">
        <v>9286</v>
      </c>
      <c r="LIV1" t="s">
        <v>9286</v>
      </c>
      <c r="LIW1" t="s">
        <v>9286</v>
      </c>
      <c r="LIX1" t="s">
        <v>9286</v>
      </c>
      <c r="LIY1" t="s">
        <v>9286</v>
      </c>
      <c r="LIZ1" t="s">
        <v>9286</v>
      </c>
      <c r="LJA1" t="s">
        <v>9286</v>
      </c>
      <c r="LJB1" t="s">
        <v>9286</v>
      </c>
      <c r="LJC1" t="s">
        <v>9286</v>
      </c>
      <c r="LJD1" t="s">
        <v>9286</v>
      </c>
      <c r="LJE1" t="s">
        <v>9286</v>
      </c>
      <c r="LJF1" t="s">
        <v>9286</v>
      </c>
      <c r="LJG1" t="s">
        <v>9286</v>
      </c>
      <c r="LJH1" t="s">
        <v>9286</v>
      </c>
      <c r="LJI1" t="s">
        <v>9286</v>
      </c>
      <c r="LJJ1" t="s">
        <v>9286</v>
      </c>
      <c r="LJK1" t="s">
        <v>9286</v>
      </c>
      <c r="LJL1" t="s">
        <v>9286</v>
      </c>
      <c r="LJM1" t="s">
        <v>9286</v>
      </c>
      <c r="LJN1" t="s">
        <v>9286</v>
      </c>
      <c r="LJO1" t="s">
        <v>9286</v>
      </c>
      <c r="LJP1" t="s">
        <v>9286</v>
      </c>
      <c r="LJQ1" t="s">
        <v>9286</v>
      </c>
      <c r="LJR1" t="s">
        <v>9286</v>
      </c>
      <c r="LJS1" t="s">
        <v>9286</v>
      </c>
      <c r="LJT1" t="s">
        <v>9286</v>
      </c>
      <c r="LJU1" t="s">
        <v>9286</v>
      </c>
      <c r="LJV1" t="s">
        <v>9286</v>
      </c>
      <c r="LJW1" t="s">
        <v>9286</v>
      </c>
      <c r="LJX1" t="s">
        <v>9286</v>
      </c>
      <c r="LJY1" t="s">
        <v>9286</v>
      </c>
      <c r="LJZ1" t="s">
        <v>9286</v>
      </c>
      <c r="LKA1" t="s">
        <v>9286</v>
      </c>
      <c r="LKB1" t="s">
        <v>9286</v>
      </c>
      <c r="LKC1" t="s">
        <v>9286</v>
      </c>
      <c r="LKD1" t="s">
        <v>9286</v>
      </c>
      <c r="LKE1" t="s">
        <v>9286</v>
      </c>
      <c r="LKF1" t="s">
        <v>9286</v>
      </c>
      <c r="LKG1" t="s">
        <v>9286</v>
      </c>
      <c r="LKH1" t="s">
        <v>9286</v>
      </c>
      <c r="LKI1" t="s">
        <v>9286</v>
      </c>
      <c r="LKJ1" t="s">
        <v>9286</v>
      </c>
      <c r="LKK1" t="s">
        <v>9286</v>
      </c>
      <c r="LKL1" t="s">
        <v>9286</v>
      </c>
      <c r="LKM1" t="s">
        <v>9286</v>
      </c>
      <c r="LKN1" t="s">
        <v>9286</v>
      </c>
      <c r="LKO1" t="s">
        <v>9286</v>
      </c>
      <c r="LKP1" t="s">
        <v>9286</v>
      </c>
      <c r="LKQ1" t="s">
        <v>9286</v>
      </c>
      <c r="LKR1" t="s">
        <v>9286</v>
      </c>
      <c r="LKS1" t="s">
        <v>9286</v>
      </c>
      <c r="LKT1" t="s">
        <v>9286</v>
      </c>
      <c r="LKU1" t="s">
        <v>9286</v>
      </c>
      <c r="LKV1" t="s">
        <v>9286</v>
      </c>
      <c r="LKW1" t="s">
        <v>9286</v>
      </c>
      <c r="LKX1" t="s">
        <v>9286</v>
      </c>
      <c r="LKY1" t="s">
        <v>9286</v>
      </c>
      <c r="LKZ1" t="s">
        <v>9286</v>
      </c>
      <c r="LLA1" t="s">
        <v>9286</v>
      </c>
      <c r="LLB1" t="s">
        <v>9286</v>
      </c>
      <c r="LLC1" t="s">
        <v>9286</v>
      </c>
      <c r="LLD1" t="s">
        <v>9286</v>
      </c>
      <c r="LLE1" t="s">
        <v>9286</v>
      </c>
      <c r="LLF1" t="s">
        <v>9286</v>
      </c>
      <c r="LLG1" t="s">
        <v>9286</v>
      </c>
      <c r="LLH1" t="s">
        <v>9286</v>
      </c>
      <c r="LLI1" t="s">
        <v>9286</v>
      </c>
      <c r="LLJ1" t="s">
        <v>9286</v>
      </c>
      <c r="LLK1" t="s">
        <v>9286</v>
      </c>
      <c r="LLL1" t="s">
        <v>9286</v>
      </c>
      <c r="LLM1" t="s">
        <v>9286</v>
      </c>
      <c r="LLN1" t="s">
        <v>9286</v>
      </c>
      <c r="LLO1" t="s">
        <v>9286</v>
      </c>
      <c r="LLP1" t="s">
        <v>9286</v>
      </c>
      <c r="LLQ1" t="s">
        <v>9286</v>
      </c>
      <c r="LLR1" t="s">
        <v>9286</v>
      </c>
      <c r="LLS1" t="s">
        <v>9286</v>
      </c>
      <c r="LLT1" t="s">
        <v>9286</v>
      </c>
      <c r="LLU1" t="s">
        <v>9286</v>
      </c>
      <c r="LLV1" t="s">
        <v>9286</v>
      </c>
      <c r="LLW1" t="s">
        <v>9286</v>
      </c>
      <c r="LLX1" t="s">
        <v>9286</v>
      </c>
      <c r="LLY1" t="s">
        <v>9286</v>
      </c>
      <c r="LLZ1" t="s">
        <v>9286</v>
      </c>
      <c r="LMA1" t="s">
        <v>9286</v>
      </c>
      <c r="LMB1" t="s">
        <v>9286</v>
      </c>
      <c r="LMC1" t="s">
        <v>9286</v>
      </c>
      <c r="LMD1" t="s">
        <v>9286</v>
      </c>
      <c r="LME1" t="s">
        <v>9286</v>
      </c>
      <c r="LMF1" t="s">
        <v>9286</v>
      </c>
      <c r="LMG1" t="s">
        <v>9286</v>
      </c>
      <c r="LMH1" t="s">
        <v>9286</v>
      </c>
      <c r="LMI1" t="s">
        <v>9286</v>
      </c>
      <c r="LMJ1" t="s">
        <v>9286</v>
      </c>
      <c r="LMK1" t="s">
        <v>9286</v>
      </c>
      <c r="LML1" t="s">
        <v>9286</v>
      </c>
      <c r="LMM1" t="s">
        <v>9286</v>
      </c>
      <c r="LMN1" t="s">
        <v>9286</v>
      </c>
      <c r="LMO1" t="s">
        <v>9286</v>
      </c>
      <c r="LMP1" t="s">
        <v>9286</v>
      </c>
      <c r="LMQ1" t="s">
        <v>9286</v>
      </c>
      <c r="LMR1" t="s">
        <v>9286</v>
      </c>
      <c r="LMS1" t="s">
        <v>9286</v>
      </c>
      <c r="LMT1" t="s">
        <v>9286</v>
      </c>
      <c r="LMU1" t="s">
        <v>9286</v>
      </c>
      <c r="LMV1" t="s">
        <v>9286</v>
      </c>
      <c r="LMW1" t="s">
        <v>9286</v>
      </c>
      <c r="LMX1" t="s">
        <v>9286</v>
      </c>
      <c r="LMY1" t="s">
        <v>9286</v>
      </c>
      <c r="LMZ1" t="s">
        <v>9286</v>
      </c>
      <c r="LNA1" t="s">
        <v>9286</v>
      </c>
      <c r="LNB1" t="s">
        <v>9286</v>
      </c>
      <c r="LNC1" t="s">
        <v>9286</v>
      </c>
      <c r="LND1" t="s">
        <v>9286</v>
      </c>
      <c r="LNE1" t="s">
        <v>9286</v>
      </c>
      <c r="LNF1" t="s">
        <v>9286</v>
      </c>
      <c r="LNG1" t="s">
        <v>9286</v>
      </c>
      <c r="LNH1" t="s">
        <v>9286</v>
      </c>
      <c r="LNI1" t="s">
        <v>9286</v>
      </c>
      <c r="LNJ1" t="s">
        <v>9286</v>
      </c>
      <c r="LNK1" t="s">
        <v>9286</v>
      </c>
      <c r="LNL1" t="s">
        <v>9286</v>
      </c>
      <c r="LNM1" t="s">
        <v>9286</v>
      </c>
      <c r="LNN1" t="s">
        <v>9286</v>
      </c>
      <c r="LNO1" t="s">
        <v>9286</v>
      </c>
      <c r="LNP1" t="s">
        <v>9286</v>
      </c>
      <c r="LNQ1" t="s">
        <v>9286</v>
      </c>
      <c r="LNR1" t="s">
        <v>9286</v>
      </c>
      <c r="LNS1" t="s">
        <v>9286</v>
      </c>
      <c r="LNT1" t="s">
        <v>9286</v>
      </c>
      <c r="LNU1" t="s">
        <v>9286</v>
      </c>
      <c r="LNV1" t="s">
        <v>9286</v>
      </c>
      <c r="LNW1" t="s">
        <v>9286</v>
      </c>
      <c r="LNX1" t="s">
        <v>9286</v>
      </c>
      <c r="LNY1" t="s">
        <v>9286</v>
      </c>
      <c r="LNZ1" t="s">
        <v>9286</v>
      </c>
      <c r="LOA1" t="s">
        <v>9286</v>
      </c>
      <c r="LOB1" t="s">
        <v>9286</v>
      </c>
      <c r="LOC1" t="s">
        <v>9286</v>
      </c>
      <c r="LOD1" t="s">
        <v>9286</v>
      </c>
      <c r="LOE1" t="s">
        <v>9286</v>
      </c>
      <c r="LOF1" t="s">
        <v>9286</v>
      </c>
      <c r="LOG1" t="s">
        <v>9286</v>
      </c>
      <c r="LOH1" t="s">
        <v>9286</v>
      </c>
      <c r="LOI1" t="s">
        <v>9286</v>
      </c>
      <c r="LOJ1" t="s">
        <v>9286</v>
      </c>
      <c r="LOK1" t="s">
        <v>9286</v>
      </c>
      <c r="LOL1" t="s">
        <v>9286</v>
      </c>
      <c r="LOM1" t="s">
        <v>9286</v>
      </c>
      <c r="LON1" t="s">
        <v>9286</v>
      </c>
      <c r="LOO1" t="s">
        <v>9286</v>
      </c>
      <c r="LOP1" t="s">
        <v>9286</v>
      </c>
      <c r="LOQ1" t="s">
        <v>9286</v>
      </c>
      <c r="LOR1" t="s">
        <v>9286</v>
      </c>
      <c r="LOS1" t="s">
        <v>9286</v>
      </c>
      <c r="LOT1" t="s">
        <v>9286</v>
      </c>
      <c r="LOU1" t="s">
        <v>9286</v>
      </c>
      <c r="LOV1" t="s">
        <v>9286</v>
      </c>
      <c r="LOW1" t="s">
        <v>9286</v>
      </c>
      <c r="LOX1" t="s">
        <v>9286</v>
      </c>
      <c r="LOY1" t="s">
        <v>9286</v>
      </c>
      <c r="LOZ1" t="s">
        <v>9286</v>
      </c>
      <c r="LPA1" t="s">
        <v>9286</v>
      </c>
      <c r="LPB1" t="s">
        <v>9286</v>
      </c>
      <c r="LPC1" t="s">
        <v>9286</v>
      </c>
      <c r="LPD1" t="s">
        <v>9286</v>
      </c>
      <c r="LPE1" t="s">
        <v>9286</v>
      </c>
      <c r="LPF1" t="s">
        <v>9286</v>
      </c>
      <c r="LPG1" t="s">
        <v>9286</v>
      </c>
      <c r="LPH1" t="s">
        <v>9286</v>
      </c>
      <c r="LPI1" t="s">
        <v>9286</v>
      </c>
      <c r="LPJ1" t="s">
        <v>9286</v>
      </c>
      <c r="LPK1" t="s">
        <v>9286</v>
      </c>
      <c r="LPL1" t="s">
        <v>9286</v>
      </c>
      <c r="LPM1" t="s">
        <v>9286</v>
      </c>
      <c r="LPN1" t="s">
        <v>9286</v>
      </c>
      <c r="LPO1" t="s">
        <v>9286</v>
      </c>
      <c r="LPP1" t="s">
        <v>9286</v>
      </c>
      <c r="LPQ1" t="s">
        <v>9286</v>
      </c>
      <c r="LPR1" t="s">
        <v>9286</v>
      </c>
      <c r="LPS1" t="s">
        <v>9286</v>
      </c>
      <c r="LPT1" t="s">
        <v>9286</v>
      </c>
      <c r="LPU1" t="s">
        <v>9286</v>
      </c>
      <c r="LPV1" t="s">
        <v>9286</v>
      </c>
      <c r="LPW1" t="s">
        <v>9286</v>
      </c>
      <c r="LPX1" t="s">
        <v>9286</v>
      </c>
      <c r="LPY1" t="s">
        <v>9286</v>
      </c>
      <c r="LPZ1" t="s">
        <v>9286</v>
      </c>
      <c r="LQA1" t="s">
        <v>9286</v>
      </c>
      <c r="LQB1" t="s">
        <v>9286</v>
      </c>
      <c r="LQC1" t="s">
        <v>9286</v>
      </c>
      <c r="LQD1" t="s">
        <v>9286</v>
      </c>
      <c r="LQE1" t="s">
        <v>9286</v>
      </c>
      <c r="LQF1" t="s">
        <v>9286</v>
      </c>
      <c r="LQG1" t="s">
        <v>9286</v>
      </c>
      <c r="LQH1" t="s">
        <v>9286</v>
      </c>
      <c r="LQI1" t="s">
        <v>9286</v>
      </c>
      <c r="LQJ1" t="s">
        <v>9286</v>
      </c>
      <c r="LQK1" t="s">
        <v>9286</v>
      </c>
      <c r="LQL1" t="s">
        <v>9286</v>
      </c>
      <c r="LQM1" t="s">
        <v>9286</v>
      </c>
      <c r="LQN1" t="s">
        <v>9286</v>
      </c>
      <c r="LQO1" t="s">
        <v>9286</v>
      </c>
      <c r="LQP1" t="s">
        <v>9286</v>
      </c>
      <c r="LQQ1" t="s">
        <v>9286</v>
      </c>
      <c r="LQR1" t="s">
        <v>9286</v>
      </c>
      <c r="LQS1" t="s">
        <v>9286</v>
      </c>
      <c r="LQT1" t="s">
        <v>9286</v>
      </c>
      <c r="LQU1" t="s">
        <v>9286</v>
      </c>
      <c r="LQV1" t="s">
        <v>9286</v>
      </c>
      <c r="LQW1" t="s">
        <v>9286</v>
      </c>
      <c r="LQX1" t="s">
        <v>9286</v>
      </c>
      <c r="LQY1" t="s">
        <v>9286</v>
      </c>
      <c r="LQZ1" t="s">
        <v>9286</v>
      </c>
      <c r="LRA1" t="s">
        <v>9286</v>
      </c>
      <c r="LRB1" t="s">
        <v>9286</v>
      </c>
      <c r="LRC1" t="s">
        <v>9286</v>
      </c>
      <c r="LRD1" t="s">
        <v>9286</v>
      </c>
      <c r="LRE1" t="s">
        <v>9286</v>
      </c>
      <c r="LRF1" t="s">
        <v>9286</v>
      </c>
      <c r="LRG1" t="s">
        <v>9286</v>
      </c>
      <c r="LRH1" t="s">
        <v>9286</v>
      </c>
      <c r="LRI1" t="s">
        <v>9286</v>
      </c>
      <c r="LRJ1" t="s">
        <v>9286</v>
      </c>
      <c r="LRK1" t="s">
        <v>9286</v>
      </c>
      <c r="LRL1" t="s">
        <v>9286</v>
      </c>
      <c r="LRM1" t="s">
        <v>9286</v>
      </c>
      <c r="LRN1" t="s">
        <v>9286</v>
      </c>
      <c r="LRO1" t="s">
        <v>9286</v>
      </c>
      <c r="LRP1" t="s">
        <v>9286</v>
      </c>
      <c r="LRQ1" t="s">
        <v>9286</v>
      </c>
      <c r="LRR1" t="s">
        <v>9286</v>
      </c>
      <c r="LRS1" t="s">
        <v>9286</v>
      </c>
      <c r="LRT1" t="s">
        <v>9286</v>
      </c>
      <c r="LRU1" t="s">
        <v>9286</v>
      </c>
      <c r="LRV1" t="s">
        <v>9286</v>
      </c>
      <c r="LRW1" t="s">
        <v>9286</v>
      </c>
      <c r="LRX1" t="s">
        <v>9286</v>
      </c>
      <c r="LRY1" t="s">
        <v>9286</v>
      </c>
      <c r="LRZ1" t="s">
        <v>9286</v>
      </c>
      <c r="LSA1" t="s">
        <v>9286</v>
      </c>
      <c r="LSB1" t="s">
        <v>9286</v>
      </c>
      <c r="LSC1" t="s">
        <v>9286</v>
      </c>
      <c r="LSD1" t="s">
        <v>9286</v>
      </c>
      <c r="LSE1" t="s">
        <v>9286</v>
      </c>
      <c r="LSF1" t="s">
        <v>9286</v>
      </c>
      <c r="LSG1" t="s">
        <v>9286</v>
      </c>
      <c r="LSH1" t="s">
        <v>9286</v>
      </c>
      <c r="LSI1" t="s">
        <v>9286</v>
      </c>
      <c r="LSJ1" t="s">
        <v>9286</v>
      </c>
      <c r="LSK1" t="s">
        <v>9286</v>
      </c>
      <c r="LSL1" t="s">
        <v>9286</v>
      </c>
      <c r="LSM1" t="s">
        <v>9286</v>
      </c>
      <c r="LSN1" t="s">
        <v>9286</v>
      </c>
      <c r="LSO1" t="s">
        <v>9286</v>
      </c>
      <c r="LSP1" t="s">
        <v>9286</v>
      </c>
      <c r="LSQ1" t="s">
        <v>9286</v>
      </c>
      <c r="LSR1" t="s">
        <v>9286</v>
      </c>
      <c r="LSS1" t="s">
        <v>9286</v>
      </c>
      <c r="LST1" t="s">
        <v>9286</v>
      </c>
      <c r="LSU1" t="s">
        <v>9286</v>
      </c>
      <c r="LSV1" t="s">
        <v>9286</v>
      </c>
      <c r="LSW1" t="s">
        <v>9286</v>
      </c>
      <c r="LSX1" t="s">
        <v>9286</v>
      </c>
      <c r="LSY1" t="s">
        <v>9286</v>
      </c>
      <c r="LSZ1" t="s">
        <v>9286</v>
      </c>
      <c r="LTA1" t="s">
        <v>9286</v>
      </c>
      <c r="LTB1" t="s">
        <v>9286</v>
      </c>
      <c r="LTC1" t="s">
        <v>9286</v>
      </c>
      <c r="LTD1" t="s">
        <v>9286</v>
      </c>
      <c r="LTE1" t="s">
        <v>9286</v>
      </c>
      <c r="LTF1" t="s">
        <v>9286</v>
      </c>
      <c r="LTG1" t="s">
        <v>9286</v>
      </c>
      <c r="LTH1" t="s">
        <v>9286</v>
      </c>
      <c r="LTI1" t="s">
        <v>9286</v>
      </c>
      <c r="LTJ1" t="s">
        <v>9286</v>
      </c>
      <c r="LTK1" t="s">
        <v>9286</v>
      </c>
      <c r="LTL1" t="s">
        <v>9286</v>
      </c>
      <c r="LTM1" t="s">
        <v>9286</v>
      </c>
      <c r="LTN1" t="s">
        <v>9286</v>
      </c>
      <c r="LTO1" t="s">
        <v>9286</v>
      </c>
      <c r="LTP1" t="s">
        <v>9286</v>
      </c>
      <c r="LTQ1" t="s">
        <v>9286</v>
      </c>
      <c r="LTR1" t="s">
        <v>9286</v>
      </c>
      <c r="LTS1" t="s">
        <v>9286</v>
      </c>
      <c r="LTT1" t="s">
        <v>9286</v>
      </c>
      <c r="LTU1" t="s">
        <v>9286</v>
      </c>
      <c r="LTV1" t="s">
        <v>9286</v>
      </c>
      <c r="LTW1" t="s">
        <v>9286</v>
      </c>
      <c r="LTX1" t="s">
        <v>9286</v>
      </c>
      <c r="LTY1" t="s">
        <v>9286</v>
      </c>
      <c r="LTZ1" t="s">
        <v>9286</v>
      </c>
      <c r="LUA1" t="s">
        <v>9286</v>
      </c>
      <c r="LUB1" t="s">
        <v>9286</v>
      </c>
      <c r="LUC1" t="s">
        <v>9286</v>
      </c>
      <c r="LUD1" t="s">
        <v>9286</v>
      </c>
      <c r="LUE1" t="s">
        <v>9286</v>
      </c>
      <c r="LUF1" t="s">
        <v>9286</v>
      </c>
      <c r="LUG1" t="s">
        <v>9286</v>
      </c>
      <c r="LUH1" t="s">
        <v>9286</v>
      </c>
      <c r="LUI1" t="s">
        <v>9286</v>
      </c>
      <c r="LUJ1" t="s">
        <v>9286</v>
      </c>
      <c r="LUK1" t="s">
        <v>9286</v>
      </c>
      <c r="LUL1" t="s">
        <v>9286</v>
      </c>
      <c r="LUM1" t="s">
        <v>9286</v>
      </c>
      <c r="LUN1" t="s">
        <v>9286</v>
      </c>
      <c r="LUO1" t="s">
        <v>9286</v>
      </c>
      <c r="LUP1" t="s">
        <v>9286</v>
      </c>
      <c r="LUQ1" t="s">
        <v>9286</v>
      </c>
      <c r="LUR1" t="s">
        <v>9286</v>
      </c>
      <c r="LUS1" t="s">
        <v>9286</v>
      </c>
      <c r="LUT1" t="s">
        <v>9286</v>
      </c>
      <c r="LUU1" t="s">
        <v>9286</v>
      </c>
      <c r="LUV1" t="s">
        <v>9286</v>
      </c>
      <c r="LUW1" t="s">
        <v>9286</v>
      </c>
      <c r="LUX1" t="s">
        <v>9286</v>
      </c>
      <c r="LUY1" t="s">
        <v>9286</v>
      </c>
      <c r="LUZ1" t="s">
        <v>9286</v>
      </c>
      <c r="LVA1" t="s">
        <v>9286</v>
      </c>
      <c r="LVB1" t="s">
        <v>9286</v>
      </c>
      <c r="LVC1" t="s">
        <v>9286</v>
      </c>
      <c r="LVD1" t="s">
        <v>9286</v>
      </c>
      <c r="LVE1" t="s">
        <v>9286</v>
      </c>
      <c r="LVF1" t="s">
        <v>9286</v>
      </c>
      <c r="LVG1" t="s">
        <v>9286</v>
      </c>
      <c r="LVH1" t="s">
        <v>9286</v>
      </c>
      <c r="LVI1" t="s">
        <v>9286</v>
      </c>
      <c r="LVJ1" t="s">
        <v>9286</v>
      </c>
      <c r="LVK1" t="s">
        <v>9286</v>
      </c>
      <c r="LVL1" t="s">
        <v>9286</v>
      </c>
      <c r="LVM1" t="s">
        <v>9286</v>
      </c>
      <c r="LVN1" t="s">
        <v>9286</v>
      </c>
      <c r="LVO1" t="s">
        <v>9286</v>
      </c>
      <c r="LVP1" t="s">
        <v>9286</v>
      </c>
      <c r="LVQ1" t="s">
        <v>9286</v>
      </c>
      <c r="LVR1" t="s">
        <v>9286</v>
      </c>
      <c r="LVS1" t="s">
        <v>9286</v>
      </c>
      <c r="LVT1" t="s">
        <v>9286</v>
      </c>
      <c r="LVU1" t="s">
        <v>9286</v>
      </c>
      <c r="LVV1" t="s">
        <v>9286</v>
      </c>
      <c r="LVW1" t="s">
        <v>9286</v>
      </c>
      <c r="LVX1" t="s">
        <v>9286</v>
      </c>
      <c r="LVY1" t="s">
        <v>9286</v>
      </c>
      <c r="LVZ1" t="s">
        <v>9286</v>
      </c>
      <c r="LWA1" t="s">
        <v>9286</v>
      </c>
      <c r="LWB1" t="s">
        <v>9286</v>
      </c>
      <c r="LWC1" t="s">
        <v>9286</v>
      </c>
      <c r="LWD1" t="s">
        <v>9286</v>
      </c>
      <c r="LWE1" t="s">
        <v>9286</v>
      </c>
      <c r="LWF1" t="s">
        <v>9286</v>
      </c>
      <c r="LWG1" t="s">
        <v>9286</v>
      </c>
      <c r="LWH1" t="s">
        <v>9286</v>
      </c>
      <c r="LWI1" t="s">
        <v>9286</v>
      </c>
      <c r="LWJ1" t="s">
        <v>9286</v>
      </c>
      <c r="LWK1" t="s">
        <v>9286</v>
      </c>
      <c r="LWL1" t="s">
        <v>9286</v>
      </c>
      <c r="LWM1" t="s">
        <v>9286</v>
      </c>
      <c r="LWN1" t="s">
        <v>9286</v>
      </c>
      <c r="LWO1" t="s">
        <v>9286</v>
      </c>
      <c r="LWP1" t="s">
        <v>9286</v>
      </c>
      <c r="LWQ1" t="s">
        <v>9286</v>
      </c>
      <c r="LWR1" t="s">
        <v>9286</v>
      </c>
      <c r="LWS1" t="s">
        <v>9286</v>
      </c>
      <c r="LWT1" t="s">
        <v>9286</v>
      </c>
      <c r="LWU1" t="s">
        <v>9286</v>
      </c>
      <c r="LWV1" t="s">
        <v>9286</v>
      </c>
      <c r="LWW1" t="s">
        <v>9286</v>
      </c>
      <c r="LWX1" t="s">
        <v>9286</v>
      </c>
      <c r="LWY1" t="s">
        <v>9286</v>
      </c>
      <c r="LWZ1" t="s">
        <v>9286</v>
      </c>
      <c r="LXA1" t="s">
        <v>9286</v>
      </c>
      <c r="LXB1" t="s">
        <v>9286</v>
      </c>
      <c r="LXC1" t="s">
        <v>9286</v>
      </c>
      <c r="LXD1" t="s">
        <v>9286</v>
      </c>
      <c r="LXE1" t="s">
        <v>9286</v>
      </c>
      <c r="LXF1" t="s">
        <v>9286</v>
      </c>
      <c r="LXG1" t="s">
        <v>9286</v>
      </c>
      <c r="LXH1" t="s">
        <v>9286</v>
      </c>
      <c r="LXI1" t="s">
        <v>9286</v>
      </c>
      <c r="LXJ1" t="s">
        <v>9286</v>
      </c>
      <c r="LXK1" t="s">
        <v>9286</v>
      </c>
      <c r="LXL1" t="s">
        <v>9286</v>
      </c>
      <c r="LXM1" t="s">
        <v>9286</v>
      </c>
      <c r="LXN1" t="s">
        <v>9286</v>
      </c>
      <c r="LXO1" t="s">
        <v>9286</v>
      </c>
      <c r="LXP1" t="s">
        <v>9286</v>
      </c>
      <c r="LXQ1" t="s">
        <v>9286</v>
      </c>
      <c r="LXR1" t="s">
        <v>9286</v>
      </c>
      <c r="LXS1" t="s">
        <v>9286</v>
      </c>
      <c r="LXT1" t="s">
        <v>9286</v>
      </c>
      <c r="LXU1" t="s">
        <v>9286</v>
      </c>
      <c r="LXV1" t="s">
        <v>9286</v>
      </c>
      <c r="LXW1" t="s">
        <v>9286</v>
      </c>
      <c r="LXX1" t="s">
        <v>9286</v>
      </c>
      <c r="LXY1" t="s">
        <v>9286</v>
      </c>
      <c r="LXZ1" t="s">
        <v>9286</v>
      </c>
      <c r="LYA1" t="s">
        <v>9286</v>
      </c>
      <c r="LYB1" t="s">
        <v>9286</v>
      </c>
      <c r="LYC1" t="s">
        <v>9286</v>
      </c>
      <c r="LYD1" t="s">
        <v>9286</v>
      </c>
      <c r="LYE1" t="s">
        <v>9286</v>
      </c>
      <c r="LYF1" t="s">
        <v>9286</v>
      </c>
      <c r="LYG1" t="s">
        <v>9286</v>
      </c>
      <c r="LYH1" t="s">
        <v>9286</v>
      </c>
      <c r="LYI1" t="s">
        <v>9286</v>
      </c>
      <c r="LYJ1" t="s">
        <v>9286</v>
      </c>
      <c r="LYK1" t="s">
        <v>9286</v>
      </c>
      <c r="LYL1" t="s">
        <v>9286</v>
      </c>
      <c r="LYM1" t="s">
        <v>9286</v>
      </c>
      <c r="LYN1" t="s">
        <v>9286</v>
      </c>
      <c r="LYO1" t="s">
        <v>9286</v>
      </c>
      <c r="LYP1" t="s">
        <v>9286</v>
      </c>
      <c r="LYQ1" t="s">
        <v>9286</v>
      </c>
      <c r="LYR1" t="s">
        <v>9286</v>
      </c>
      <c r="LYS1" t="s">
        <v>9286</v>
      </c>
      <c r="LYT1" t="s">
        <v>9286</v>
      </c>
      <c r="LYU1" t="s">
        <v>9286</v>
      </c>
      <c r="LYV1" t="s">
        <v>9286</v>
      </c>
      <c r="LYW1" t="s">
        <v>9286</v>
      </c>
      <c r="LYX1" t="s">
        <v>9286</v>
      </c>
      <c r="LYY1" t="s">
        <v>9286</v>
      </c>
      <c r="LYZ1" t="s">
        <v>9286</v>
      </c>
      <c r="LZA1" t="s">
        <v>9286</v>
      </c>
      <c r="LZB1" t="s">
        <v>9286</v>
      </c>
      <c r="LZC1" t="s">
        <v>9286</v>
      </c>
      <c r="LZD1" t="s">
        <v>9286</v>
      </c>
      <c r="LZE1" t="s">
        <v>9286</v>
      </c>
      <c r="LZF1" t="s">
        <v>9286</v>
      </c>
      <c r="LZG1" t="s">
        <v>9286</v>
      </c>
      <c r="LZH1" t="s">
        <v>9286</v>
      </c>
      <c r="LZI1" t="s">
        <v>9286</v>
      </c>
      <c r="LZJ1" t="s">
        <v>9286</v>
      </c>
      <c r="LZK1" t="s">
        <v>9286</v>
      </c>
      <c r="LZL1" t="s">
        <v>9286</v>
      </c>
      <c r="LZM1" t="s">
        <v>9286</v>
      </c>
      <c r="LZN1" t="s">
        <v>9286</v>
      </c>
      <c r="LZO1" t="s">
        <v>9286</v>
      </c>
      <c r="LZP1" t="s">
        <v>9286</v>
      </c>
      <c r="LZQ1" t="s">
        <v>9286</v>
      </c>
      <c r="LZR1" t="s">
        <v>9286</v>
      </c>
      <c r="LZS1" t="s">
        <v>9286</v>
      </c>
      <c r="LZT1" t="s">
        <v>9286</v>
      </c>
      <c r="LZU1" t="s">
        <v>9286</v>
      </c>
      <c r="LZV1" t="s">
        <v>9286</v>
      </c>
      <c r="LZW1" t="s">
        <v>9286</v>
      </c>
      <c r="LZX1" t="s">
        <v>9286</v>
      </c>
      <c r="LZY1" t="s">
        <v>9286</v>
      </c>
      <c r="LZZ1" t="s">
        <v>9286</v>
      </c>
      <c r="MAA1" t="s">
        <v>9286</v>
      </c>
      <c r="MAB1" t="s">
        <v>9286</v>
      </c>
      <c r="MAC1" t="s">
        <v>9286</v>
      </c>
      <c r="MAD1" t="s">
        <v>9286</v>
      </c>
      <c r="MAE1" t="s">
        <v>9286</v>
      </c>
      <c r="MAF1" t="s">
        <v>9286</v>
      </c>
      <c r="MAG1" t="s">
        <v>9286</v>
      </c>
      <c r="MAH1" t="s">
        <v>9286</v>
      </c>
      <c r="MAI1" t="s">
        <v>9286</v>
      </c>
      <c r="MAJ1" t="s">
        <v>9286</v>
      </c>
      <c r="MAK1" t="s">
        <v>9286</v>
      </c>
      <c r="MAL1" t="s">
        <v>9286</v>
      </c>
      <c r="MAM1" t="s">
        <v>9286</v>
      </c>
      <c r="MAN1" t="s">
        <v>9286</v>
      </c>
      <c r="MAO1" t="s">
        <v>9286</v>
      </c>
      <c r="MAP1" t="s">
        <v>9286</v>
      </c>
      <c r="MAQ1" t="s">
        <v>9286</v>
      </c>
      <c r="MAR1" t="s">
        <v>9286</v>
      </c>
      <c r="MAS1" t="s">
        <v>9286</v>
      </c>
      <c r="MAT1" t="s">
        <v>9286</v>
      </c>
      <c r="MAU1" t="s">
        <v>9286</v>
      </c>
      <c r="MAV1" t="s">
        <v>9286</v>
      </c>
      <c r="MAW1" t="s">
        <v>9286</v>
      </c>
      <c r="MAX1" t="s">
        <v>9286</v>
      </c>
      <c r="MAY1" t="s">
        <v>9286</v>
      </c>
      <c r="MAZ1" t="s">
        <v>9286</v>
      </c>
      <c r="MBA1" t="s">
        <v>9286</v>
      </c>
      <c r="MBB1" t="s">
        <v>9286</v>
      </c>
      <c r="MBC1" t="s">
        <v>9286</v>
      </c>
      <c r="MBD1" t="s">
        <v>9286</v>
      </c>
      <c r="MBE1" t="s">
        <v>9286</v>
      </c>
      <c r="MBF1" t="s">
        <v>9286</v>
      </c>
      <c r="MBG1" t="s">
        <v>9286</v>
      </c>
      <c r="MBH1" t="s">
        <v>9286</v>
      </c>
      <c r="MBI1" t="s">
        <v>9286</v>
      </c>
      <c r="MBJ1" t="s">
        <v>9286</v>
      </c>
      <c r="MBK1" t="s">
        <v>9286</v>
      </c>
      <c r="MBL1" t="s">
        <v>9286</v>
      </c>
      <c r="MBM1" t="s">
        <v>9286</v>
      </c>
      <c r="MBN1" t="s">
        <v>9286</v>
      </c>
      <c r="MBO1" t="s">
        <v>9286</v>
      </c>
      <c r="MBP1" t="s">
        <v>9286</v>
      </c>
      <c r="MBQ1" t="s">
        <v>9286</v>
      </c>
      <c r="MBR1" t="s">
        <v>9286</v>
      </c>
      <c r="MBS1" t="s">
        <v>9286</v>
      </c>
      <c r="MBT1" t="s">
        <v>9286</v>
      </c>
      <c r="MBU1" t="s">
        <v>9286</v>
      </c>
      <c r="MBV1" t="s">
        <v>9286</v>
      </c>
      <c r="MBW1" t="s">
        <v>9286</v>
      </c>
      <c r="MBX1" t="s">
        <v>9286</v>
      </c>
      <c r="MBY1" t="s">
        <v>9286</v>
      </c>
      <c r="MBZ1" t="s">
        <v>9286</v>
      </c>
      <c r="MCA1" t="s">
        <v>9286</v>
      </c>
      <c r="MCB1" t="s">
        <v>9286</v>
      </c>
      <c r="MCC1" t="s">
        <v>9286</v>
      </c>
      <c r="MCD1" t="s">
        <v>9286</v>
      </c>
      <c r="MCE1" t="s">
        <v>9286</v>
      </c>
      <c r="MCF1" t="s">
        <v>9286</v>
      </c>
      <c r="MCG1" t="s">
        <v>9286</v>
      </c>
      <c r="MCH1" t="s">
        <v>9286</v>
      </c>
      <c r="MCI1" t="s">
        <v>9286</v>
      </c>
      <c r="MCJ1" t="s">
        <v>9286</v>
      </c>
      <c r="MCK1" t="s">
        <v>9286</v>
      </c>
      <c r="MCL1" t="s">
        <v>9286</v>
      </c>
      <c r="MCM1" t="s">
        <v>9286</v>
      </c>
      <c r="MCN1" t="s">
        <v>9286</v>
      </c>
      <c r="MCO1" t="s">
        <v>9286</v>
      </c>
      <c r="MCP1" t="s">
        <v>9286</v>
      </c>
      <c r="MCQ1" t="s">
        <v>9286</v>
      </c>
      <c r="MCR1" t="s">
        <v>9286</v>
      </c>
      <c r="MCS1" t="s">
        <v>9286</v>
      </c>
      <c r="MCT1" t="s">
        <v>9286</v>
      </c>
      <c r="MCU1" t="s">
        <v>9286</v>
      </c>
      <c r="MCV1" t="s">
        <v>9286</v>
      </c>
      <c r="MCW1" t="s">
        <v>9286</v>
      </c>
      <c r="MCX1" t="s">
        <v>9286</v>
      </c>
      <c r="MCY1" t="s">
        <v>9286</v>
      </c>
      <c r="MCZ1" t="s">
        <v>9286</v>
      </c>
      <c r="MDA1" t="s">
        <v>9286</v>
      </c>
      <c r="MDB1" t="s">
        <v>9286</v>
      </c>
      <c r="MDC1" t="s">
        <v>9286</v>
      </c>
      <c r="MDD1" t="s">
        <v>9286</v>
      </c>
      <c r="MDE1" t="s">
        <v>9286</v>
      </c>
      <c r="MDF1" t="s">
        <v>9286</v>
      </c>
      <c r="MDG1" t="s">
        <v>9286</v>
      </c>
      <c r="MDH1" t="s">
        <v>9286</v>
      </c>
      <c r="MDI1" t="s">
        <v>9286</v>
      </c>
      <c r="MDJ1" t="s">
        <v>9286</v>
      </c>
      <c r="MDK1" t="s">
        <v>9286</v>
      </c>
      <c r="MDL1" t="s">
        <v>9286</v>
      </c>
      <c r="MDM1" t="s">
        <v>9286</v>
      </c>
      <c r="MDN1" t="s">
        <v>9286</v>
      </c>
      <c r="MDO1" t="s">
        <v>9286</v>
      </c>
      <c r="MDP1" t="s">
        <v>9286</v>
      </c>
      <c r="MDQ1" t="s">
        <v>9286</v>
      </c>
      <c r="MDR1" t="s">
        <v>9286</v>
      </c>
      <c r="MDS1" t="s">
        <v>9286</v>
      </c>
      <c r="MDT1" t="s">
        <v>9286</v>
      </c>
      <c r="MDU1" t="s">
        <v>9286</v>
      </c>
      <c r="MDV1" t="s">
        <v>9286</v>
      </c>
      <c r="MDW1" t="s">
        <v>9286</v>
      </c>
      <c r="MDX1" t="s">
        <v>9286</v>
      </c>
      <c r="MDY1" t="s">
        <v>9286</v>
      </c>
      <c r="MDZ1" t="s">
        <v>9286</v>
      </c>
      <c r="MEA1" t="s">
        <v>9286</v>
      </c>
      <c r="MEB1" t="s">
        <v>9286</v>
      </c>
      <c r="MEC1" t="s">
        <v>9286</v>
      </c>
      <c r="MED1" t="s">
        <v>9286</v>
      </c>
      <c r="MEE1" t="s">
        <v>9286</v>
      </c>
      <c r="MEF1" t="s">
        <v>9286</v>
      </c>
      <c r="MEG1" t="s">
        <v>9286</v>
      </c>
      <c r="MEH1" t="s">
        <v>9286</v>
      </c>
      <c r="MEI1" t="s">
        <v>9286</v>
      </c>
      <c r="MEJ1" t="s">
        <v>9286</v>
      </c>
      <c r="MEK1" t="s">
        <v>9286</v>
      </c>
      <c r="MEL1" t="s">
        <v>9286</v>
      </c>
      <c r="MEM1" t="s">
        <v>9286</v>
      </c>
      <c r="MEN1" t="s">
        <v>9286</v>
      </c>
      <c r="MEO1" t="s">
        <v>9286</v>
      </c>
      <c r="MEP1" t="s">
        <v>9286</v>
      </c>
      <c r="MEQ1" t="s">
        <v>9286</v>
      </c>
      <c r="MER1" t="s">
        <v>9286</v>
      </c>
      <c r="MES1" t="s">
        <v>9286</v>
      </c>
      <c r="MET1" t="s">
        <v>9286</v>
      </c>
      <c r="MEU1" t="s">
        <v>9286</v>
      </c>
      <c r="MEV1" t="s">
        <v>9286</v>
      </c>
      <c r="MEW1" t="s">
        <v>9286</v>
      </c>
      <c r="MEX1" t="s">
        <v>9286</v>
      </c>
      <c r="MEY1" t="s">
        <v>9286</v>
      </c>
      <c r="MEZ1" t="s">
        <v>9286</v>
      </c>
      <c r="MFA1" t="s">
        <v>9286</v>
      </c>
      <c r="MFB1" t="s">
        <v>9286</v>
      </c>
      <c r="MFC1" t="s">
        <v>9286</v>
      </c>
      <c r="MFD1" t="s">
        <v>9286</v>
      </c>
      <c r="MFE1" t="s">
        <v>9286</v>
      </c>
      <c r="MFF1" t="s">
        <v>9286</v>
      </c>
      <c r="MFG1" t="s">
        <v>9286</v>
      </c>
      <c r="MFH1" t="s">
        <v>9286</v>
      </c>
      <c r="MFI1" t="s">
        <v>9286</v>
      </c>
      <c r="MFJ1" t="s">
        <v>9286</v>
      </c>
      <c r="MFK1" t="s">
        <v>9286</v>
      </c>
      <c r="MFL1" t="s">
        <v>9286</v>
      </c>
      <c r="MFM1" t="s">
        <v>9286</v>
      </c>
      <c r="MFN1" t="s">
        <v>9286</v>
      </c>
      <c r="MFO1" t="s">
        <v>9286</v>
      </c>
      <c r="MFP1" t="s">
        <v>9286</v>
      </c>
      <c r="MFQ1" t="s">
        <v>9286</v>
      </c>
      <c r="MFR1" t="s">
        <v>9286</v>
      </c>
      <c r="MFS1" t="s">
        <v>9286</v>
      </c>
      <c r="MFT1" t="s">
        <v>9286</v>
      </c>
      <c r="MFU1" t="s">
        <v>9286</v>
      </c>
      <c r="MFV1" t="s">
        <v>9286</v>
      </c>
      <c r="MFW1" t="s">
        <v>9286</v>
      </c>
      <c r="MFX1" t="s">
        <v>9286</v>
      </c>
      <c r="MFY1" t="s">
        <v>9286</v>
      </c>
      <c r="MFZ1" t="s">
        <v>9286</v>
      </c>
      <c r="MGA1" t="s">
        <v>9286</v>
      </c>
      <c r="MGB1" t="s">
        <v>9286</v>
      </c>
      <c r="MGC1" t="s">
        <v>9286</v>
      </c>
      <c r="MGD1" t="s">
        <v>9286</v>
      </c>
      <c r="MGE1" t="s">
        <v>9286</v>
      </c>
      <c r="MGF1" t="s">
        <v>9286</v>
      </c>
      <c r="MGG1" t="s">
        <v>9286</v>
      </c>
      <c r="MGH1" t="s">
        <v>9286</v>
      </c>
      <c r="MGI1" t="s">
        <v>9286</v>
      </c>
      <c r="MGJ1" t="s">
        <v>9286</v>
      </c>
      <c r="MGK1" t="s">
        <v>9286</v>
      </c>
      <c r="MGL1" t="s">
        <v>9286</v>
      </c>
      <c r="MGM1" t="s">
        <v>9286</v>
      </c>
      <c r="MGN1" t="s">
        <v>9286</v>
      </c>
      <c r="MGO1" t="s">
        <v>9286</v>
      </c>
      <c r="MGP1" t="s">
        <v>9286</v>
      </c>
      <c r="MGQ1" t="s">
        <v>9286</v>
      </c>
      <c r="MGR1" t="s">
        <v>9286</v>
      </c>
      <c r="MGS1" t="s">
        <v>9286</v>
      </c>
      <c r="MGT1" t="s">
        <v>9286</v>
      </c>
      <c r="MGU1" t="s">
        <v>9286</v>
      </c>
      <c r="MGV1" t="s">
        <v>9286</v>
      </c>
      <c r="MGW1" t="s">
        <v>9286</v>
      </c>
      <c r="MGX1" t="s">
        <v>9286</v>
      </c>
      <c r="MGY1" t="s">
        <v>9286</v>
      </c>
      <c r="MGZ1" t="s">
        <v>9286</v>
      </c>
      <c r="MHA1" t="s">
        <v>9286</v>
      </c>
      <c r="MHB1" t="s">
        <v>9286</v>
      </c>
      <c r="MHC1" t="s">
        <v>9286</v>
      </c>
      <c r="MHD1" t="s">
        <v>9286</v>
      </c>
      <c r="MHE1" t="s">
        <v>9286</v>
      </c>
      <c r="MHF1" t="s">
        <v>9286</v>
      </c>
      <c r="MHG1" t="s">
        <v>9286</v>
      </c>
      <c r="MHH1" t="s">
        <v>9286</v>
      </c>
      <c r="MHI1" t="s">
        <v>9286</v>
      </c>
      <c r="MHJ1" t="s">
        <v>9286</v>
      </c>
      <c r="MHK1" t="s">
        <v>9286</v>
      </c>
      <c r="MHL1" t="s">
        <v>9286</v>
      </c>
      <c r="MHM1" t="s">
        <v>9286</v>
      </c>
      <c r="MHN1" t="s">
        <v>9286</v>
      </c>
      <c r="MHO1" t="s">
        <v>9286</v>
      </c>
      <c r="MHP1" t="s">
        <v>9286</v>
      </c>
      <c r="MHQ1" t="s">
        <v>9286</v>
      </c>
      <c r="MHR1" t="s">
        <v>9286</v>
      </c>
      <c r="MHS1" t="s">
        <v>9286</v>
      </c>
      <c r="MHT1" t="s">
        <v>9286</v>
      </c>
      <c r="MHU1" t="s">
        <v>9286</v>
      </c>
      <c r="MHV1" t="s">
        <v>9286</v>
      </c>
      <c r="MHW1" t="s">
        <v>9286</v>
      </c>
      <c r="MHX1" t="s">
        <v>9286</v>
      </c>
      <c r="MHY1" t="s">
        <v>9286</v>
      </c>
      <c r="MHZ1" t="s">
        <v>9286</v>
      </c>
      <c r="MIA1" t="s">
        <v>9286</v>
      </c>
      <c r="MIB1" t="s">
        <v>9286</v>
      </c>
      <c r="MIC1" t="s">
        <v>9286</v>
      </c>
      <c r="MID1" t="s">
        <v>9286</v>
      </c>
      <c r="MIE1" t="s">
        <v>9286</v>
      </c>
      <c r="MIF1" t="s">
        <v>9286</v>
      </c>
      <c r="MIG1" t="s">
        <v>9286</v>
      </c>
      <c r="MIH1" t="s">
        <v>9286</v>
      </c>
      <c r="MII1" t="s">
        <v>9286</v>
      </c>
      <c r="MIJ1" t="s">
        <v>9286</v>
      </c>
      <c r="MIK1" t="s">
        <v>9286</v>
      </c>
      <c r="MIL1" t="s">
        <v>9286</v>
      </c>
      <c r="MIM1" t="s">
        <v>9286</v>
      </c>
      <c r="MIN1" t="s">
        <v>9286</v>
      </c>
      <c r="MIO1" t="s">
        <v>9286</v>
      </c>
      <c r="MIP1" t="s">
        <v>9286</v>
      </c>
      <c r="MIQ1" t="s">
        <v>9286</v>
      </c>
      <c r="MIR1" t="s">
        <v>9286</v>
      </c>
      <c r="MIS1" t="s">
        <v>9286</v>
      </c>
      <c r="MIT1" t="s">
        <v>9286</v>
      </c>
      <c r="MIU1" t="s">
        <v>9286</v>
      </c>
      <c r="MIV1" t="s">
        <v>9286</v>
      </c>
      <c r="MIW1" t="s">
        <v>9286</v>
      </c>
      <c r="MIX1" t="s">
        <v>9286</v>
      </c>
      <c r="MIY1" t="s">
        <v>9286</v>
      </c>
      <c r="MIZ1" t="s">
        <v>9286</v>
      </c>
      <c r="MJA1" t="s">
        <v>9286</v>
      </c>
      <c r="MJB1" t="s">
        <v>9286</v>
      </c>
      <c r="MJC1" t="s">
        <v>9286</v>
      </c>
      <c r="MJD1" t="s">
        <v>9286</v>
      </c>
      <c r="MJE1" t="s">
        <v>9286</v>
      </c>
      <c r="MJF1" t="s">
        <v>9286</v>
      </c>
      <c r="MJG1" t="s">
        <v>9286</v>
      </c>
      <c r="MJH1" t="s">
        <v>9286</v>
      </c>
      <c r="MJI1" t="s">
        <v>9286</v>
      </c>
      <c r="MJJ1" t="s">
        <v>9286</v>
      </c>
      <c r="MJK1" t="s">
        <v>9286</v>
      </c>
      <c r="MJL1" t="s">
        <v>9286</v>
      </c>
      <c r="MJM1" t="s">
        <v>9286</v>
      </c>
      <c r="MJN1" t="s">
        <v>9286</v>
      </c>
      <c r="MJO1" t="s">
        <v>9286</v>
      </c>
      <c r="MJP1" t="s">
        <v>9286</v>
      </c>
      <c r="MJQ1" t="s">
        <v>9286</v>
      </c>
      <c r="MJR1" t="s">
        <v>9286</v>
      </c>
      <c r="MJS1" t="s">
        <v>9286</v>
      </c>
      <c r="MJT1" t="s">
        <v>9286</v>
      </c>
      <c r="MJU1" t="s">
        <v>9286</v>
      </c>
      <c r="MJV1" t="s">
        <v>9286</v>
      </c>
      <c r="MJW1" t="s">
        <v>9286</v>
      </c>
      <c r="MJX1" t="s">
        <v>9286</v>
      </c>
      <c r="MJY1" t="s">
        <v>9286</v>
      </c>
      <c r="MJZ1" t="s">
        <v>9286</v>
      </c>
      <c r="MKA1" t="s">
        <v>9286</v>
      </c>
      <c r="MKB1" t="s">
        <v>9286</v>
      </c>
      <c r="MKC1" t="s">
        <v>9286</v>
      </c>
      <c r="MKD1" t="s">
        <v>9286</v>
      </c>
      <c r="MKE1" t="s">
        <v>9286</v>
      </c>
      <c r="MKF1" t="s">
        <v>9286</v>
      </c>
      <c r="MKG1" t="s">
        <v>9286</v>
      </c>
      <c r="MKH1" t="s">
        <v>9286</v>
      </c>
      <c r="MKI1" t="s">
        <v>9286</v>
      </c>
      <c r="MKJ1" t="s">
        <v>9286</v>
      </c>
      <c r="MKK1" t="s">
        <v>9286</v>
      </c>
      <c r="MKL1" t="s">
        <v>9286</v>
      </c>
      <c r="MKM1" t="s">
        <v>9286</v>
      </c>
      <c r="MKN1" t="s">
        <v>9286</v>
      </c>
      <c r="MKO1" t="s">
        <v>9286</v>
      </c>
      <c r="MKP1" t="s">
        <v>9286</v>
      </c>
      <c r="MKQ1" t="s">
        <v>9286</v>
      </c>
      <c r="MKR1" t="s">
        <v>9286</v>
      </c>
      <c r="MKS1" t="s">
        <v>9286</v>
      </c>
      <c r="MKT1" t="s">
        <v>9286</v>
      </c>
      <c r="MKU1" t="s">
        <v>9286</v>
      </c>
      <c r="MKV1" t="s">
        <v>9286</v>
      </c>
      <c r="MKW1" t="s">
        <v>9286</v>
      </c>
      <c r="MKX1" t="s">
        <v>9286</v>
      </c>
      <c r="MKY1" t="s">
        <v>9286</v>
      </c>
      <c r="MKZ1" t="s">
        <v>9286</v>
      </c>
      <c r="MLA1" t="s">
        <v>9286</v>
      </c>
      <c r="MLB1" t="s">
        <v>9286</v>
      </c>
      <c r="MLC1" t="s">
        <v>9286</v>
      </c>
      <c r="MLD1" t="s">
        <v>9286</v>
      </c>
      <c r="MLE1" t="s">
        <v>9286</v>
      </c>
      <c r="MLF1" t="s">
        <v>9286</v>
      </c>
      <c r="MLG1" t="s">
        <v>9286</v>
      </c>
      <c r="MLH1" t="s">
        <v>9286</v>
      </c>
      <c r="MLI1" t="s">
        <v>9286</v>
      </c>
      <c r="MLJ1" t="s">
        <v>9286</v>
      </c>
      <c r="MLK1" t="s">
        <v>9286</v>
      </c>
      <c r="MLL1" t="s">
        <v>9286</v>
      </c>
      <c r="MLM1" t="s">
        <v>9286</v>
      </c>
      <c r="MLN1" t="s">
        <v>9286</v>
      </c>
      <c r="MLO1" t="s">
        <v>9286</v>
      </c>
      <c r="MLP1" t="s">
        <v>9286</v>
      </c>
      <c r="MLQ1" t="s">
        <v>9286</v>
      </c>
      <c r="MLR1" t="s">
        <v>9286</v>
      </c>
      <c r="MLS1" t="s">
        <v>9286</v>
      </c>
      <c r="MLT1" t="s">
        <v>9286</v>
      </c>
      <c r="MLU1" t="s">
        <v>9286</v>
      </c>
      <c r="MLV1" t="s">
        <v>9286</v>
      </c>
      <c r="MLW1" t="s">
        <v>9286</v>
      </c>
      <c r="MLX1" t="s">
        <v>9286</v>
      </c>
      <c r="MLY1" t="s">
        <v>9286</v>
      </c>
      <c r="MLZ1" t="s">
        <v>9286</v>
      </c>
      <c r="MMA1" t="s">
        <v>9286</v>
      </c>
      <c r="MMB1" t="s">
        <v>9286</v>
      </c>
      <c r="MMC1" t="s">
        <v>9286</v>
      </c>
      <c r="MMD1" t="s">
        <v>9286</v>
      </c>
      <c r="MME1" t="s">
        <v>9286</v>
      </c>
      <c r="MMF1" t="s">
        <v>9286</v>
      </c>
      <c r="MMG1" t="s">
        <v>9286</v>
      </c>
      <c r="MMH1" t="s">
        <v>9286</v>
      </c>
      <c r="MMI1" t="s">
        <v>9286</v>
      </c>
      <c r="MMJ1" t="s">
        <v>9286</v>
      </c>
      <c r="MMK1" t="s">
        <v>9286</v>
      </c>
      <c r="MML1" t="s">
        <v>9286</v>
      </c>
      <c r="MMM1" t="s">
        <v>9286</v>
      </c>
      <c r="MMN1" t="s">
        <v>9286</v>
      </c>
      <c r="MMO1" t="s">
        <v>9286</v>
      </c>
      <c r="MMP1" t="s">
        <v>9286</v>
      </c>
      <c r="MMQ1" t="s">
        <v>9286</v>
      </c>
      <c r="MMR1" t="s">
        <v>9286</v>
      </c>
      <c r="MMS1" t="s">
        <v>9286</v>
      </c>
      <c r="MMT1" t="s">
        <v>9286</v>
      </c>
      <c r="MMU1" t="s">
        <v>9286</v>
      </c>
      <c r="MMV1" t="s">
        <v>9286</v>
      </c>
      <c r="MMW1" t="s">
        <v>9286</v>
      </c>
      <c r="MMX1" t="s">
        <v>9286</v>
      </c>
      <c r="MMY1" t="s">
        <v>9286</v>
      </c>
      <c r="MMZ1" t="s">
        <v>9286</v>
      </c>
      <c r="MNA1" t="s">
        <v>9286</v>
      </c>
      <c r="MNB1" t="s">
        <v>9286</v>
      </c>
      <c r="MNC1" t="s">
        <v>9286</v>
      </c>
      <c r="MND1" t="s">
        <v>9286</v>
      </c>
      <c r="MNE1" t="s">
        <v>9286</v>
      </c>
      <c r="MNF1" t="s">
        <v>9286</v>
      </c>
      <c r="MNG1" t="s">
        <v>9286</v>
      </c>
      <c r="MNH1" t="s">
        <v>9286</v>
      </c>
      <c r="MNI1" t="s">
        <v>9286</v>
      </c>
      <c r="MNJ1" t="s">
        <v>9286</v>
      </c>
      <c r="MNK1" t="s">
        <v>9286</v>
      </c>
      <c r="MNL1" t="s">
        <v>9286</v>
      </c>
      <c r="MNM1" t="s">
        <v>9286</v>
      </c>
      <c r="MNN1" t="s">
        <v>9286</v>
      </c>
      <c r="MNO1" t="s">
        <v>9286</v>
      </c>
      <c r="MNP1" t="s">
        <v>9286</v>
      </c>
      <c r="MNQ1" t="s">
        <v>9286</v>
      </c>
      <c r="MNR1" t="s">
        <v>9286</v>
      </c>
      <c r="MNS1" t="s">
        <v>9286</v>
      </c>
      <c r="MNT1" t="s">
        <v>9286</v>
      </c>
      <c r="MNU1" t="s">
        <v>9286</v>
      </c>
      <c r="MNV1" t="s">
        <v>9286</v>
      </c>
      <c r="MNW1" t="s">
        <v>9286</v>
      </c>
      <c r="MNX1" t="s">
        <v>9286</v>
      </c>
      <c r="MNY1" t="s">
        <v>9286</v>
      </c>
      <c r="MNZ1" t="s">
        <v>9286</v>
      </c>
      <c r="MOA1" t="s">
        <v>9286</v>
      </c>
      <c r="MOB1" t="s">
        <v>9286</v>
      </c>
      <c r="MOC1" t="s">
        <v>9286</v>
      </c>
      <c r="MOD1" t="s">
        <v>9286</v>
      </c>
      <c r="MOE1" t="s">
        <v>9286</v>
      </c>
      <c r="MOF1" t="s">
        <v>9286</v>
      </c>
      <c r="MOG1" t="s">
        <v>9286</v>
      </c>
      <c r="MOH1" t="s">
        <v>9286</v>
      </c>
      <c r="MOI1" t="s">
        <v>9286</v>
      </c>
      <c r="MOJ1" t="s">
        <v>9286</v>
      </c>
      <c r="MOK1" t="s">
        <v>9286</v>
      </c>
      <c r="MOL1" t="s">
        <v>9286</v>
      </c>
      <c r="MOM1" t="s">
        <v>9286</v>
      </c>
      <c r="MON1" t="s">
        <v>9286</v>
      </c>
      <c r="MOO1" t="s">
        <v>9286</v>
      </c>
      <c r="MOP1" t="s">
        <v>9286</v>
      </c>
      <c r="MOQ1" t="s">
        <v>9286</v>
      </c>
      <c r="MOR1" t="s">
        <v>9286</v>
      </c>
      <c r="MOS1" t="s">
        <v>9286</v>
      </c>
      <c r="MOT1" t="s">
        <v>9286</v>
      </c>
      <c r="MOU1" t="s">
        <v>9286</v>
      </c>
      <c r="MOV1" t="s">
        <v>9286</v>
      </c>
      <c r="MOW1" t="s">
        <v>9286</v>
      </c>
      <c r="MOX1" t="s">
        <v>9286</v>
      </c>
      <c r="MOY1" t="s">
        <v>9286</v>
      </c>
      <c r="MOZ1" t="s">
        <v>9286</v>
      </c>
      <c r="MPA1" t="s">
        <v>9286</v>
      </c>
      <c r="MPB1" t="s">
        <v>9286</v>
      </c>
      <c r="MPC1" t="s">
        <v>9286</v>
      </c>
      <c r="MPD1" t="s">
        <v>9286</v>
      </c>
      <c r="MPE1" t="s">
        <v>9286</v>
      </c>
      <c r="MPF1" t="s">
        <v>9286</v>
      </c>
      <c r="MPG1" t="s">
        <v>9286</v>
      </c>
      <c r="MPH1" t="s">
        <v>9286</v>
      </c>
      <c r="MPI1" t="s">
        <v>9286</v>
      </c>
      <c r="MPJ1" t="s">
        <v>9286</v>
      </c>
      <c r="MPK1" t="s">
        <v>9286</v>
      </c>
      <c r="MPL1" t="s">
        <v>9286</v>
      </c>
      <c r="MPM1" t="s">
        <v>9286</v>
      </c>
      <c r="MPN1" t="s">
        <v>9286</v>
      </c>
      <c r="MPO1" t="s">
        <v>9286</v>
      </c>
      <c r="MPP1" t="s">
        <v>9286</v>
      </c>
      <c r="MPQ1" t="s">
        <v>9286</v>
      </c>
      <c r="MPR1" t="s">
        <v>9286</v>
      </c>
      <c r="MPS1" t="s">
        <v>9286</v>
      </c>
      <c r="MPT1" t="s">
        <v>9286</v>
      </c>
      <c r="MPU1" t="s">
        <v>9286</v>
      </c>
      <c r="MPV1" t="s">
        <v>9286</v>
      </c>
      <c r="MPW1" t="s">
        <v>9286</v>
      </c>
      <c r="MPX1" t="s">
        <v>9286</v>
      </c>
      <c r="MPY1" t="s">
        <v>9286</v>
      </c>
      <c r="MPZ1" t="s">
        <v>9286</v>
      </c>
      <c r="MQA1" t="s">
        <v>9286</v>
      </c>
      <c r="MQB1" t="s">
        <v>9286</v>
      </c>
      <c r="MQC1" t="s">
        <v>9286</v>
      </c>
      <c r="MQD1" t="s">
        <v>9286</v>
      </c>
      <c r="MQE1" t="s">
        <v>9286</v>
      </c>
      <c r="MQF1" t="s">
        <v>9286</v>
      </c>
      <c r="MQG1" t="s">
        <v>9286</v>
      </c>
      <c r="MQH1" t="s">
        <v>9286</v>
      </c>
      <c r="MQI1" t="s">
        <v>9286</v>
      </c>
      <c r="MQJ1" t="s">
        <v>9286</v>
      </c>
      <c r="MQK1" t="s">
        <v>9286</v>
      </c>
      <c r="MQL1" t="s">
        <v>9286</v>
      </c>
      <c r="MQM1" t="s">
        <v>9286</v>
      </c>
      <c r="MQN1" t="s">
        <v>9286</v>
      </c>
      <c r="MQO1" t="s">
        <v>9286</v>
      </c>
      <c r="MQP1" t="s">
        <v>9286</v>
      </c>
      <c r="MQQ1" t="s">
        <v>9286</v>
      </c>
      <c r="MQR1" t="s">
        <v>9286</v>
      </c>
      <c r="MQS1" t="s">
        <v>9286</v>
      </c>
      <c r="MQT1" t="s">
        <v>9286</v>
      </c>
      <c r="MQU1" t="s">
        <v>9286</v>
      </c>
      <c r="MQV1" t="s">
        <v>9286</v>
      </c>
      <c r="MQW1" t="s">
        <v>9286</v>
      </c>
      <c r="MQX1" t="s">
        <v>9286</v>
      </c>
      <c r="MQY1" t="s">
        <v>9286</v>
      </c>
      <c r="MQZ1" t="s">
        <v>9286</v>
      </c>
      <c r="MRA1" t="s">
        <v>9286</v>
      </c>
      <c r="MRB1" t="s">
        <v>9286</v>
      </c>
      <c r="MRC1" t="s">
        <v>9286</v>
      </c>
      <c r="MRD1" t="s">
        <v>9286</v>
      </c>
      <c r="MRE1" t="s">
        <v>9286</v>
      </c>
      <c r="MRF1" t="s">
        <v>9286</v>
      </c>
      <c r="MRG1" t="s">
        <v>9286</v>
      </c>
      <c r="MRH1" t="s">
        <v>9286</v>
      </c>
      <c r="MRI1" t="s">
        <v>9286</v>
      </c>
      <c r="MRJ1" t="s">
        <v>9286</v>
      </c>
      <c r="MRK1" t="s">
        <v>9286</v>
      </c>
      <c r="MRL1" t="s">
        <v>9286</v>
      </c>
      <c r="MRM1" t="s">
        <v>9286</v>
      </c>
      <c r="MRN1" t="s">
        <v>9286</v>
      </c>
      <c r="MRO1" t="s">
        <v>9286</v>
      </c>
      <c r="MRP1" t="s">
        <v>9286</v>
      </c>
      <c r="MRQ1" t="s">
        <v>9286</v>
      </c>
      <c r="MRR1" t="s">
        <v>9286</v>
      </c>
      <c r="MRS1" t="s">
        <v>9286</v>
      </c>
      <c r="MRT1" t="s">
        <v>9286</v>
      </c>
      <c r="MRU1" t="s">
        <v>9286</v>
      </c>
      <c r="MRV1" t="s">
        <v>9286</v>
      </c>
      <c r="MRW1" t="s">
        <v>9286</v>
      </c>
      <c r="MRX1" t="s">
        <v>9286</v>
      </c>
      <c r="MRY1" t="s">
        <v>9286</v>
      </c>
      <c r="MRZ1" t="s">
        <v>9286</v>
      </c>
      <c r="MSA1" t="s">
        <v>9286</v>
      </c>
      <c r="MSB1" t="s">
        <v>9286</v>
      </c>
      <c r="MSC1" t="s">
        <v>9286</v>
      </c>
      <c r="MSD1" t="s">
        <v>9286</v>
      </c>
      <c r="MSE1" t="s">
        <v>9286</v>
      </c>
      <c r="MSF1" t="s">
        <v>9286</v>
      </c>
      <c r="MSG1" t="s">
        <v>9286</v>
      </c>
      <c r="MSH1" t="s">
        <v>9286</v>
      </c>
      <c r="MSI1" t="s">
        <v>9286</v>
      </c>
      <c r="MSJ1" t="s">
        <v>9286</v>
      </c>
      <c r="MSK1" t="s">
        <v>9286</v>
      </c>
      <c r="MSL1" t="s">
        <v>9286</v>
      </c>
      <c r="MSM1" t="s">
        <v>9286</v>
      </c>
      <c r="MSN1" t="s">
        <v>9286</v>
      </c>
      <c r="MSO1" t="s">
        <v>9286</v>
      </c>
      <c r="MSP1" t="s">
        <v>9286</v>
      </c>
      <c r="MSQ1" t="s">
        <v>9286</v>
      </c>
      <c r="MSR1" t="s">
        <v>9286</v>
      </c>
      <c r="MSS1" t="s">
        <v>9286</v>
      </c>
      <c r="MST1" t="s">
        <v>9286</v>
      </c>
      <c r="MSU1" t="s">
        <v>9286</v>
      </c>
      <c r="MSV1" t="s">
        <v>9286</v>
      </c>
      <c r="MSW1" t="s">
        <v>9286</v>
      </c>
      <c r="MSX1" t="s">
        <v>9286</v>
      </c>
      <c r="MSY1" t="s">
        <v>9286</v>
      </c>
      <c r="MSZ1" t="s">
        <v>9286</v>
      </c>
      <c r="MTA1" t="s">
        <v>9286</v>
      </c>
      <c r="MTB1" t="s">
        <v>9286</v>
      </c>
      <c r="MTC1" t="s">
        <v>9286</v>
      </c>
      <c r="MTD1" t="s">
        <v>9286</v>
      </c>
      <c r="MTE1" t="s">
        <v>9286</v>
      </c>
      <c r="MTF1" t="s">
        <v>9286</v>
      </c>
      <c r="MTG1" t="s">
        <v>9286</v>
      </c>
      <c r="MTH1" t="s">
        <v>9286</v>
      </c>
      <c r="MTI1" t="s">
        <v>9286</v>
      </c>
      <c r="MTJ1" t="s">
        <v>9286</v>
      </c>
      <c r="MTK1" t="s">
        <v>9286</v>
      </c>
      <c r="MTL1" t="s">
        <v>9286</v>
      </c>
      <c r="MTM1" t="s">
        <v>9286</v>
      </c>
      <c r="MTN1" t="s">
        <v>9286</v>
      </c>
      <c r="MTO1" t="s">
        <v>9286</v>
      </c>
      <c r="MTP1" t="s">
        <v>9286</v>
      </c>
      <c r="MTQ1" t="s">
        <v>9286</v>
      </c>
      <c r="MTR1" t="s">
        <v>9286</v>
      </c>
      <c r="MTS1" t="s">
        <v>9286</v>
      </c>
      <c r="MTT1" t="s">
        <v>9286</v>
      </c>
      <c r="MTU1" t="s">
        <v>9286</v>
      </c>
      <c r="MTV1" t="s">
        <v>9286</v>
      </c>
      <c r="MTW1" t="s">
        <v>9286</v>
      </c>
      <c r="MTX1" t="s">
        <v>9286</v>
      </c>
      <c r="MTY1" t="s">
        <v>9286</v>
      </c>
      <c r="MTZ1" t="s">
        <v>9286</v>
      </c>
      <c r="MUA1" t="s">
        <v>9286</v>
      </c>
      <c r="MUB1" t="s">
        <v>9286</v>
      </c>
      <c r="MUC1" t="s">
        <v>9286</v>
      </c>
      <c r="MUD1" t="s">
        <v>9286</v>
      </c>
      <c r="MUE1" t="s">
        <v>9286</v>
      </c>
      <c r="MUF1" t="s">
        <v>9286</v>
      </c>
      <c r="MUG1" t="s">
        <v>9286</v>
      </c>
      <c r="MUH1" t="s">
        <v>9286</v>
      </c>
      <c r="MUI1" t="s">
        <v>9286</v>
      </c>
      <c r="MUJ1" t="s">
        <v>9286</v>
      </c>
      <c r="MUK1" t="s">
        <v>9286</v>
      </c>
      <c r="MUL1" t="s">
        <v>9286</v>
      </c>
      <c r="MUM1" t="s">
        <v>9286</v>
      </c>
      <c r="MUN1" t="s">
        <v>9286</v>
      </c>
      <c r="MUO1" t="s">
        <v>9286</v>
      </c>
      <c r="MUP1" t="s">
        <v>9286</v>
      </c>
      <c r="MUQ1" t="s">
        <v>9286</v>
      </c>
      <c r="MUR1" t="s">
        <v>9286</v>
      </c>
      <c r="MUS1" t="s">
        <v>9286</v>
      </c>
      <c r="MUT1" t="s">
        <v>9286</v>
      </c>
      <c r="MUU1" t="s">
        <v>9286</v>
      </c>
      <c r="MUV1" t="s">
        <v>9286</v>
      </c>
      <c r="MUW1" t="s">
        <v>9286</v>
      </c>
      <c r="MUX1" t="s">
        <v>9286</v>
      </c>
      <c r="MUY1" t="s">
        <v>9286</v>
      </c>
      <c r="MUZ1" t="s">
        <v>9286</v>
      </c>
      <c r="MVA1" t="s">
        <v>9286</v>
      </c>
      <c r="MVB1" t="s">
        <v>9286</v>
      </c>
      <c r="MVC1" t="s">
        <v>9286</v>
      </c>
      <c r="MVD1" t="s">
        <v>9286</v>
      </c>
      <c r="MVE1" t="s">
        <v>9286</v>
      </c>
      <c r="MVF1" t="s">
        <v>9286</v>
      </c>
      <c r="MVG1" t="s">
        <v>9286</v>
      </c>
      <c r="MVH1" t="s">
        <v>9286</v>
      </c>
      <c r="MVI1" t="s">
        <v>9286</v>
      </c>
      <c r="MVJ1" t="s">
        <v>9286</v>
      </c>
      <c r="MVK1" t="s">
        <v>9286</v>
      </c>
      <c r="MVL1" t="s">
        <v>9286</v>
      </c>
      <c r="MVM1" t="s">
        <v>9286</v>
      </c>
      <c r="MVN1" t="s">
        <v>9286</v>
      </c>
      <c r="MVO1" t="s">
        <v>9286</v>
      </c>
      <c r="MVP1" t="s">
        <v>9286</v>
      </c>
      <c r="MVQ1" t="s">
        <v>9286</v>
      </c>
      <c r="MVR1" t="s">
        <v>9286</v>
      </c>
      <c r="MVS1" t="s">
        <v>9286</v>
      </c>
      <c r="MVT1" t="s">
        <v>9286</v>
      </c>
      <c r="MVU1" t="s">
        <v>9286</v>
      </c>
      <c r="MVV1" t="s">
        <v>9286</v>
      </c>
      <c r="MVW1" t="s">
        <v>9286</v>
      </c>
      <c r="MVX1" t="s">
        <v>9286</v>
      </c>
      <c r="MVY1" t="s">
        <v>9286</v>
      </c>
      <c r="MVZ1" t="s">
        <v>9286</v>
      </c>
      <c r="MWA1" t="s">
        <v>9286</v>
      </c>
      <c r="MWB1" t="s">
        <v>9286</v>
      </c>
      <c r="MWC1" t="s">
        <v>9286</v>
      </c>
      <c r="MWD1" t="s">
        <v>9286</v>
      </c>
      <c r="MWE1" t="s">
        <v>9286</v>
      </c>
      <c r="MWF1" t="s">
        <v>9286</v>
      </c>
      <c r="MWG1" t="s">
        <v>9286</v>
      </c>
      <c r="MWH1" t="s">
        <v>9286</v>
      </c>
      <c r="MWI1" t="s">
        <v>9286</v>
      </c>
      <c r="MWJ1" t="s">
        <v>9286</v>
      </c>
      <c r="MWK1" t="s">
        <v>9286</v>
      </c>
      <c r="MWL1" t="s">
        <v>9286</v>
      </c>
      <c r="MWM1" t="s">
        <v>9286</v>
      </c>
      <c r="MWN1" t="s">
        <v>9286</v>
      </c>
      <c r="MWO1" t="s">
        <v>9286</v>
      </c>
      <c r="MWP1" t="s">
        <v>9286</v>
      </c>
      <c r="MWQ1" t="s">
        <v>9286</v>
      </c>
      <c r="MWR1" t="s">
        <v>9286</v>
      </c>
      <c r="MWS1" t="s">
        <v>9286</v>
      </c>
      <c r="MWT1" t="s">
        <v>9286</v>
      </c>
      <c r="MWU1" t="s">
        <v>9286</v>
      </c>
      <c r="MWV1" t="s">
        <v>9286</v>
      </c>
      <c r="MWW1" t="s">
        <v>9286</v>
      </c>
      <c r="MWX1" t="s">
        <v>9286</v>
      </c>
      <c r="MWY1" t="s">
        <v>9286</v>
      </c>
      <c r="MWZ1" t="s">
        <v>9286</v>
      </c>
      <c r="MXA1" t="s">
        <v>9286</v>
      </c>
      <c r="MXB1" t="s">
        <v>9286</v>
      </c>
      <c r="MXC1" t="s">
        <v>9286</v>
      </c>
      <c r="MXD1" t="s">
        <v>9286</v>
      </c>
      <c r="MXE1" t="s">
        <v>9286</v>
      </c>
      <c r="MXF1" t="s">
        <v>9286</v>
      </c>
      <c r="MXG1" t="s">
        <v>9286</v>
      </c>
      <c r="MXH1" t="s">
        <v>9286</v>
      </c>
      <c r="MXI1" t="s">
        <v>9286</v>
      </c>
      <c r="MXJ1" t="s">
        <v>9286</v>
      </c>
      <c r="MXK1" t="s">
        <v>9286</v>
      </c>
      <c r="MXL1" t="s">
        <v>9286</v>
      </c>
      <c r="MXM1" t="s">
        <v>9286</v>
      </c>
      <c r="MXN1" t="s">
        <v>9286</v>
      </c>
      <c r="MXO1" t="s">
        <v>9286</v>
      </c>
      <c r="MXP1" t="s">
        <v>9286</v>
      </c>
      <c r="MXQ1" t="s">
        <v>9286</v>
      </c>
      <c r="MXR1" t="s">
        <v>9286</v>
      </c>
      <c r="MXS1" t="s">
        <v>9286</v>
      </c>
      <c r="MXT1" t="s">
        <v>9286</v>
      </c>
      <c r="MXU1" t="s">
        <v>9286</v>
      </c>
      <c r="MXV1" t="s">
        <v>9286</v>
      </c>
      <c r="MXW1" t="s">
        <v>9286</v>
      </c>
      <c r="MXX1" t="s">
        <v>9286</v>
      </c>
      <c r="MXY1" t="s">
        <v>9286</v>
      </c>
      <c r="MXZ1" t="s">
        <v>9286</v>
      </c>
      <c r="MYA1" t="s">
        <v>9286</v>
      </c>
      <c r="MYB1" t="s">
        <v>9286</v>
      </c>
      <c r="MYC1" t="s">
        <v>9286</v>
      </c>
      <c r="MYD1" t="s">
        <v>9286</v>
      </c>
      <c r="MYE1" t="s">
        <v>9286</v>
      </c>
      <c r="MYF1" t="s">
        <v>9286</v>
      </c>
      <c r="MYG1" t="s">
        <v>9286</v>
      </c>
      <c r="MYH1" t="s">
        <v>9286</v>
      </c>
      <c r="MYI1" t="s">
        <v>9286</v>
      </c>
      <c r="MYJ1" t="s">
        <v>9286</v>
      </c>
      <c r="MYK1" t="s">
        <v>9286</v>
      </c>
      <c r="MYL1" t="s">
        <v>9286</v>
      </c>
      <c r="MYM1" t="s">
        <v>9286</v>
      </c>
      <c r="MYN1" t="s">
        <v>9286</v>
      </c>
      <c r="MYO1" t="s">
        <v>9286</v>
      </c>
      <c r="MYP1" t="s">
        <v>9286</v>
      </c>
      <c r="MYQ1" t="s">
        <v>9286</v>
      </c>
      <c r="MYR1" t="s">
        <v>9286</v>
      </c>
      <c r="MYS1" t="s">
        <v>9286</v>
      </c>
      <c r="MYT1" t="s">
        <v>9286</v>
      </c>
      <c r="MYU1" t="s">
        <v>9286</v>
      </c>
      <c r="MYV1" t="s">
        <v>9286</v>
      </c>
      <c r="MYW1" t="s">
        <v>9286</v>
      </c>
      <c r="MYX1" t="s">
        <v>9286</v>
      </c>
      <c r="MYY1" t="s">
        <v>9286</v>
      </c>
      <c r="MYZ1" t="s">
        <v>9286</v>
      </c>
      <c r="MZA1" t="s">
        <v>9286</v>
      </c>
      <c r="MZB1" t="s">
        <v>9286</v>
      </c>
      <c r="MZC1" t="s">
        <v>9286</v>
      </c>
      <c r="MZD1" t="s">
        <v>9286</v>
      </c>
      <c r="MZE1" t="s">
        <v>9286</v>
      </c>
      <c r="MZF1" t="s">
        <v>9286</v>
      </c>
      <c r="MZG1" t="s">
        <v>9286</v>
      </c>
      <c r="MZH1" t="s">
        <v>9286</v>
      </c>
      <c r="MZI1" t="s">
        <v>9286</v>
      </c>
      <c r="MZJ1" t="s">
        <v>9286</v>
      </c>
      <c r="MZK1" t="s">
        <v>9286</v>
      </c>
      <c r="MZL1" t="s">
        <v>9286</v>
      </c>
      <c r="MZM1" t="s">
        <v>9286</v>
      </c>
      <c r="MZN1" t="s">
        <v>9286</v>
      </c>
      <c r="MZO1" t="s">
        <v>9286</v>
      </c>
      <c r="MZP1" t="s">
        <v>9286</v>
      </c>
      <c r="MZQ1" t="s">
        <v>9286</v>
      </c>
      <c r="MZR1" t="s">
        <v>9286</v>
      </c>
      <c r="MZS1" t="s">
        <v>9286</v>
      </c>
      <c r="MZT1" t="s">
        <v>9286</v>
      </c>
      <c r="MZU1" t="s">
        <v>9286</v>
      </c>
      <c r="MZV1" t="s">
        <v>9286</v>
      </c>
      <c r="MZW1" t="s">
        <v>9286</v>
      </c>
      <c r="MZX1" t="s">
        <v>9286</v>
      </c>
      <c r="MZY1" t="s">
        <v>9286</v>
      </c>
      <c r="MZZ1" t="s">
        <v>9286</v>
      </c>
      <c r="NAA1" t="s">
        <v>9286</v>
      </c>
      <c r="NAB1" t="s">
        <v>9286</v>
      </c>
      <c r="NAC1" t="s">
        <v>9286</v>
      </c>
      <c r="NAD1" t="s">
        <v>9286</v>
      </c>
      <c r="NAE1" t="s">
        <v>9286</v>
      </c>
      <c r="NAF1" t="s">
        <v>9286</v>
      </c>
      <c r="NAG1" t="s">
        <v>9286</v>
      </c>
      <c r="NAH1" t="s">
        <v>9286</v>
      </c>
      <c r="NAI1" t="s">
        <v>9286</v>
      </c>
      <c r="NAJ1" t="s">
        <v>9286</v>
      </c>
      <c r="NAK1" t="s">
        <v>9286</v>
      </c>
      <c r="NAL1" t="s">
        <v>9286</v>
      </c>
      <c r="NAM1" t="s">
        <v>9286</v>
      </c>
      <c r="NAN1" t="s">
        <v>9286</v>
      </c>
      <c r="NAO1" t="s">
        <v>9286</v>
      </c>
      <c r="NAP1" t="s">
        <v>9286</v>
      </c>
      <c r="NAQ1" t="s">
        <v>9286</v>
      </c>
      <c r="NAR1" t="s">
        <v>9286</v>
      </c>
      <c r="NAS1" t="s">
        <v>9286</v>
      </c>
      <c r="NAT1" t="s">
        <v>9286</v>
      </c>
      <c r="NAU1" t="s">
        <v>9286</v>
      </c>
      <c r="NAV1" t="s">
        <v>9286</v>
      </c>
      <c r="NAW1" t="s">
        <v>9286</v>
      </c>
      <c r="NAX1" t="s">
        <v>9286</v>
      </c>
      <c r="NAY1" t="s">
        <v>9286</v>
      </c>
      <c r="NAZ1" t="s">
        <v>9286</v>
      </c>
      <c r="NBA1" t="s">
        <v>9286</v>
      </c>
      <c r="NBB1" t="s">
        <v>9286</v>
      </c>
      <c r="NBC1" t="s">
        <v>9286</v>
      </c>
      <c r="NBD1" t="s">
        <v>9286</v>
      </c>
      <c r="NBE1" t="s">
        <v>9286</v>
      </c>
      <c r="NBF1" t="s">
        <v>9286</v>
      </c>
      <c r="NBG1" t="s">
        <v>9286</v>
      </c>
      <c r="NBH1" t="s">
        <v>9286</v>
      </c>
      <c r="NBI1" t="s">
        <v>9286</v>
      </c>
      <c r="NBJ1" t="s">
        <v>9286</v>
      </c>
      <c r="NBK1" t="s">
        <v>9286</v>
      </c>
      <c r="NBL1" t="s">
        <v>9286</v>
      </c>
      <c r="NBM1" t="s">
        <v>9286</v>
      </c>
      <c r="NBN1" t="s">
        <v>9286</v>
      </c>
      <c r="NBO1" t="s">
        <v>9286</v>
      </c>
      <c r="NBP1" t="s">
        <v>9286</v>
      </c>
      <c r="NBQ1" t="s">
        <v>9286</v>
      </c>
      <c r="NBR1" t="s">
        <v>9286</v>
      </c>
      <c r="NBS1" t="s">
        <v>9286</v>
      </c>
      <c r="NBT1" t="s">
        <v>9286</v>
      </c>
      <c r="NBU1" t="s">
        <v>9286</v>
      </c>
      <c r="NBV1" t="s">
        <v>9286</v>
      </c>
      <c r="NBW1" t="s">
        <v>9286</v>
      </c>
      <c r="NBX1" t="s">
        <v>9286</v>
      </c>
      <c r="NBY1" t="s">
        <v>9286</v>
      </c>
      <c r="NBZ1" t="s">
        <v>9286</v>
      </c>
      <c r="NCA1" t="s">
        <v>9286</v>
      </c>
      <c r="NCB1" t="s">
        <v>9286</v>
      </c>
      <c r="NCC1" t="s">
        <v>9286</v>
      </c>
      <c r="NCD1" t="s">
        <v>9286</v>
      </c>
      <c r="NCE1" t="s">
        <v>9286</v>
      </c>
      <c r="NCF1" t="s">
        <v>9286</v>
      </c>
      <c r="NCG1" t="s">
        <v>9286</v>
      </c>
      <c r="NCH1" t="s">
        <v>9286</v>
      </c>
      <c r="NCI1" t="s">
        <v>9286</v>
      </c>
      <c r="NCJ1" t="s">
        <v>9286</v>
      </c>
      <c r="NCK1" t="s">
        <v>9286</v>
      </c>
      <c r="NCL1" t="s">
        <v>9286</v>
      </c>
      <c r="NCM1" t="s">
        <v>9286</v>
      </c>
      <c r="NCN1" t="s">
        <v>9286</v>
      </c>
      <c r="NCO1" t="s">
        <v>9286</v>
      </c>
      <c r="NCP1" t="s">
        <v>9286</v>
      </c>
      <c r="NCQ1" t="s">
        <v>9286</v>
      </c>
      <c r="NCR1" t="s">
        <v>9286</v>
      </c>
      <c r="NCS1" t="s">
        <v>9286</v>
      </c>
      <c r="NCT1" t="s">
        <v>9286</v>
      </c>
      <c r="NCU1" t="s">
        <v>9286</v>
      </c>
      <c r="NCV1" t="s">
        <v>9286</v>
      </c>
      <c r="NCW1" t="s">
        <v>9286</v>
      </c>
      <c r="NCX1" t="s">
        <v>9286</v>
      </c>
      <c r="NCY1" t="s">
        <v>9286</v>
      </c>
      <c r="NCZ1" t="s">
        <v>9286</v>
      </c>
      <c r="NDA1" t="s">
        <v>9286</v>
      </c>
      <c r="NDB1" t="s">
        <v>9286</v>
      </c>
      <c r="NDC1" t="s">
        <v>9286</v>
      </c>
      <c r="NDD1" t="s">
        <v>9286</v>
      </c>
      <c r="NDE1" t="s">
        <v>9286</v>
      </c>
      <c r="NDF1" t="s">
        <v>9286</v>
      </c>
      <c r="NDG1" t="s">
        <v>9286</v>
      </c>
      <c r="NDH1" t="s">
        <v>9286</v>
      </c>
      <c r="NDI1" t="s">
        <v>9286</v>
      </c>
      <c r="NDJ1" t="s">
        <v>9286</v>
      </c>
      <c r="NDK1" t="s">
        <v>9286</v>
      </c>
      <c r="NDL1" t="s">
        <v>9286</v>
      </c>
      <c r="NDM1" t="s">
        <v>9286</v>
      </c>
      <c r="NDN1" t="s">
        <v>9286</v>
      </c>
      <c r="NDO1" t="s">
        <v>9286</v>
      </c>
      <c r="NDP1" t="s">
        <v>9286</v>
      </c>
      <c r="NDQ1" t="s">
        <v>9286</v>
      </c>
      <c r="NDR1" t="s">
        <v>9286</v>
      </c>
      <c r="NDS1" t="s">
        <v>9286</v>
      </c>
      <c r="NDT1" t="s">
        <v>9286</v>
      </c>
      <c r="NDU1" t="s">
        <v>9286</v>
      </c>
      <c r="NDV1" t="s">
        <v>9286</v>
      </c>
      <c r="NDW1" t="s">
        <v>9286</v>
      </c>
      <c r="NDX1" t="s">
        <v>9286</v>
      </c>
      <c r="NDY1" t="s">
        <v>9286</v>
      </c>
      <c r="NDZ1" t="s">
        <v>9286</v>
      </c>
      <c r="NEA1" t="s">
        <v>9286</v>
      </c>
      <c r="NEB1" t="s">
        <v>9286</v>
      </c>
      <c r="NEC1" t="s">
        <v>9286</v>
      </c>
      <c r="NED1" t="s">
        <v>9286</v>
      </c>
      <c r="NEE1" t="s">
        <v>9286</v>
      </c>
      <c r="NEF1" t="s">
        <v>9286</v>
      </c>
      <c r="NEG1" t="s">
        <v>9286</v>
      </c>
      <c r="NEH1" t="s">
        <v>9286</v>
      </c>
      <c r="NEI1" t="s">
        <v>9286</v>
      </c>
      <c r="NEJ1" t="s">
        <v>9286</v>
      </c>
      <c r="NEK1" t="s">
        <v>9286</v>
      </c>
      <c r="NEL1" t="s">
        <v>9286</v>
      </c>
      <c r="NEM1" t="s">
        <v>9286</v>
      </c>
      <c r="NEN1" t="s">
        <v>9286</v>
      </c>
      <c r="NEO1" t="s">
        <v>9286</v>
      </c>
      <c r="NEP1" t="s">
        <v>9286</v>
      </c>
      <c r="NEQ1" t="s">
        <v>9286</v>
      </c>
      <c r="NER1" t="s">
        <v>9286</v>
      </c>
      <c r="NES1" t="s">
        <v>9286</v>
      </c>
      <c r="NET1" t="s">
        <v>9286</v>
      </c>
      <c r="NEU1" t="s">
        <v>9286</v>
      </c>
      <c r="NEV1" t="s">
        <v>9286</v>
      </c>
      <c r="NEW1" t="s">
        <v>9286</v>
      </c>
      <c r="NEX1" t="s">
        <v>9286</v>
      </c>
      <c r="NEY1" t="s">
        <v>9286</v>
      </c>
      <c r="NEZ1" t="s">
        <v>9286</v>
      </c>
      <c r="NFA1" t="s">
        <v>9286</v>
      </c>
      <c r="NFB1" t="s">
        <v>9286</v>
      </c>
      <c r="NFC1" t="s">
        <v>9286</v>
      </c>
      <c r="NFD1" t="s">
        <v>9286</v>
      </c>
      <c r="NFE1" t="s">
        <v>9286</v>
      </c>
      <c r="NFF1" t="s">
        <v>9286</v>
      </c>
      <c r="NFG1" t="s">
        <v>9286</v>
      </c>
      <c r="NFH1" t="s">
        <v>9286</v>
      </c>
      <c r="NFI1" t="s">
        <v>9286</v>
      </c>
      <c r="NFJ1" t="s">
        <v>9286</v>
      </c>
      <c r="NFK1" t="s">
        <v>9286</v>
      </c>
      <c r="NFL1" t="s">
        <v>9286</v>
      </c>
      <c r="NFM1" t="s">
        <v>9286</v>
      </c>
      <c r="NFN1" t="s">
        <v>9286</v>
      </c>
      <c r="NFO1" t="s">
        <v>9286</v>
      </c>
      <c r="NFP1" t="s">
        <v>9286</v>
      </c>
      <c r="NFQ1" t="s">
        <v>9286</v>
      </c>
      <c r="NFR1" t="s">
        <v>9286</v>
      </c>
      <c r="NFS1" t="s">
        <v>9286</v>
      </c>
      <c r="NFT1" t="s">
        <v>9286</v>
      </c>
      <c r="NFU1" t="s">
        <v>9286</v>
      </c>
      <c r="NFV1" t="s">
        <v>9286</v>
      </c>
      <c r="NFW1" t="s">
        <v>9286</v>
      </c>
      <c r="NFX1" t="s">
        <v>9286</v>
      </c>
      <c r="NFY1" t="s">
        <v>9286</v>
      </c>
      <c r="NFZ1" t="s">
        <v>9286</v>
      </c>
      <c r="NGA1" t="s">
        <v>9286</v>
      </c>
      <c r="NGB1" t="s">
        <v>9286</v>
      </c>
      <c r="NGC1" t="s">
        <v>9286</v>
      </c>
      <c r="NGD1" t="s">
        <v>9286</v>
      </c>
      <c r="NGE1" t="s">
        <v>9286</v>
      </c>
      <c r="NGF1" t="s">
        <v>9286</v>
      </c>
      <c r="NGG1" t="s">
        <v>9286</v>
      </c>
      <c r="NGH1" t="s">
        <v>9286</v>
      </c>
      <c r="NGI1" t="s">
        <v>9286</v>
      </c>
      <c r="NGJ1" t="s">
        <v>9286</v>
      </c>
      <c r="NGK1" t="s">
        <v>9286</v>
      </c>
      <c r="NGL1" t="s">
        <v>9286</v>
      </c>
      <c r="NGM1" t="s">
        <v>9286</v>
      </c>
      <c r="NGN1" t="s">
        <v>9286</v>
      </c>
      <c r="NGO1" t="s">
        <v>9286</v>
      </c>
      <c r="NGP1" t="s">
        <v>9286</v>
      </c>
      <c r="NGQ1" t="s">
        <v>9286</v>
      </c>
      <c r="NGR1" t="s">
        <v>9286</v>
      </c>
      <c r="NGS1" t="s">
        <v>9286</v>
      </c>
      <c r="NGT1" t="s">
        <v>9286</v>
      </c>
      <c r="NGU1" t="s">
        <v>9286</v>
      </c>
      <c r="NGV1" t="s">
        <v>9286</v>
      </c>
      <c r="NGW1" t="s">
        <v>9286</v>
      </c>
      <c r="NGX1" t="s">
        <v>9286</v>
      </c>
      <c r="NGY1" t="s">
        <v>9286</v>
      </c>
      <c r="NGZ1" t="s">
        <v>9286</v>
      </c>
      <c r="NHA1" t="s">
        <v>9286</v>
      </c>
      <c r="NHB1" t="s">
        <v>9286</v>
      </c>
      <c r="NHC1" t="s">
        <v>9286</v>
      </c>
      <c r="NHD1" t="s">
        <v>9286</v>
      </c>
      <c r="NHE1" t="s">
        <v>9286</v>
      </c>
      <c r="NHF1" t="s">
        <v>9286</v>
      </c>
      <c r="NHG1" t="s">
        <v>9286</v>
      </c>
      <c r="NHH1" t="s">
        <v>9286</v>
      </c>
      <c r="NHI1" t="s">
        <v>9286</v>
      </c>
      <c r="NHJ1" t="s">
        <v>9286</v>
      </c>
      <c r="NHK1" t="s">
        <v>9286</v>
      </c>
      <c r="NHL1" t="s">
        <v>9286</v>
      </c>
      <c r="NHM1" t="s">
        <v>9286</v>
      </c>
      <c r="NHN1" t="s">
        <v>9286</v>
      </c>
      <c r="NHO1" t="s">
        <v>9286</v>
      </c>
      <c r="NHP1" t="s">
        <v>9286</v>
      </c>
      <c r="NHQ1" t="s">
        <v>9286</v>
      </c>
      <c r="NHR1" t="s">
        <v>9286</v>
      </c>
      <c r="NHS1" t="s">
        <v>9286</v>
      </c>
      <c r="NHT1" t="s">
        <v>9286</v>
      </c>
      <c r="NHU1" t="s">
        <v>9286</v>
      </c>
      <c r="NHV1" t="s">
        <v>9286</v>
      </c>
      <c r="NHW1" t="s">
        <v>9286</v>
      </c>
      <c r="NHX1" t="s">
        <v>9286</v>
      </c>
      <c r="NHY1" t="s">
        <v>9286</v>
      </c>
      <c r="NHZ1" t="s">
        <v>9286</v>
      </c>
      <c r="NIA1" t="s">
        <v>9286</v>
      </c>
      <c r="NIB1" t="s">
        <v>9286</v>
      </c>
      <c r="NIC1" t="s">
        <v>9286</v>
      </c>
      <c r="NID1" t="s">
        <v>9286</v>
      </c>
      <c r="NIE1" t="s">
        <v>9286</v>
      </c>
      <c r="NIF1" t="s">
        <v>9286</v>
      </c>
      <c r="NIG1" t="s">
        <v>9286</v>
      </c>
      <c r="NIH1" t="s">
        <v>9286</v>
      </c>
      <c r="NII1" t="s">
        <v>9286</v>
      </c>
      <c r="NIJ1" t="s">
        <v>9286</v>
      </c>
      <c r="NIK1" t="s">
        <v>9286</v>
      </c>
      <c r="NIL1" t="s">
        <v>9286</v>
      </c>
      <c r="NIM1" t="s">
        <v>9286</v>
      </c>
      <c r="NIN1" t="s">
        <v>9286</v>
      </c>
      <c r="NIO1" t="s">
        <v>9286</v>
      </c>
      <c r="NIP1" t="s">
        <v>9286</v>
      </c>
      <c r="NIQ1" t="s">
        <v>9286</v>
      </c>
      <c r="NIR1" t="s">
        <v>9286</v>
      </c>
      <c r="NIS1" t="s">
        <v>9286</v>
      </c>
      <c r="NIT1" t="s">
        <v>9286</v>
      </c>
      <c r="NIU1" t="s">
        <v>9286</v>
      </c>
      <c r="NIV1" t="s">
        <v>9286</v>
      </c>
      <c r="NIW1" t="s">
        <v>9286</v>
      </c>
      <c r="NIX1" t="s">
        <v>9286</v>
      </c>
      <c r="NIY1" t="s">
        <v>9286</v>
      </c>
      <c r="NIZ1" t="s">
        <v>9286</v>
      </c>
      <c r="NJA1" t="s">
        <v>9286</v>
      </c>
      <c r="NJB1" t="s">
        <v>9286</v>
      </c>
      <c r="NJC1" t="s">
        <v>9286</v>
      </c>
      <c r="NJD1" t="s">
        <v>9286</v>
      </c>
      <c r="NJE1" t="s">
        <v>9286</v>
      </c>
      <c r="NJF1" t="s">
        <v>9286</v>
      </c>
      <c r="NJG1" t="s">
        <v>9286</v>
      </c>
      <c r="NJH1" t="s">
        <v>9286</v>
      </c>
      <c r="NJI1" t="s">
        <v>9286</v>
      </c>
      <c r="NJJ1" t="s">
        <v>9286</v>
      </c>
      <c r="NJK1" t="s">
        <v>9286</v>
      </c>
      <c r="NJL1" t="s">
        <v>9286</v>
      </c>
      <c r="NJM1" t="s">
        <v>9286</v>
      </c>
      <c r="NJN1" t="s">
        <v>9286</v>
      </c>
      <c r="NJO1" t="s">
        <v>9286</v>
      </c>
      <c r="NJP1" t="s">
        <v>9286</v>
      </c>
      <c r="NJQ1" t="s">
        <v>9286</v>
      </c>
      <c r="NJR1" t="s">
        <v>9286</v>
      </c>
      <c r="NJS1" t="s">
        <v>9286</v>
      </c>
      <c r="NJT1" t="s">
        <v>9286</v>
      </c>
      <c r="NJU1" t="s">
        <v>9286</v>
      </c>
      <c r="NJV1" t="s">
        <v>9286</v>
      </c>
      <c r="NJW1" t="s">
        <v>9286</v>
      </c>
      <c r="NJX1" t="s">
        <v>9286</v>
      </c>
      <c r="NJY1" t="s">
        <v>9286</v>
      </c>
      <c r="NJZ1" t="s">
        <v>9286</v>
      </c>
      <c r="NKA1" t="s">
        <v>9286</v>
      </c>
      <c r="NKB1" t="s">
        <v>9286</v>
      </c>
      <c r="NKC1" t="s">
        <v>9286</v>
      </c>
      <c r="NKD1" t="s">
        <v>9286</v>
      </c>
      <c r="NKE1" t="s">
        <v>9286</v>
      </c>
      <c r="NKF1" t="s">
        <v>9286</v>
      </c>
      <c r="NKG1" t="s">
        <v>9286</v>
      </c>
      <c r="NKH1" t="s">
        <v>9286</v>
      </c>
      <c r="NKI1" t="s">
        <v>9286</v>
      </c>
      <c r="NKJ1" t="s">
        <v>9286</v>
      </c>
      <c r="NKK1" t="s">
        <v>9286</v>
      </c>
      <c r="NKL1" t="s">
        <v>9286</v>
      </c>
      <c r="NKM1" t="s">
        <v>9286</v>
      </c>
      <c r="NKN1" t="s">
        <v>9286</v>
      </c>
      <c r="NKO1" t="s">
        <v>9286</v>
      </c>
      <c r="NKP1" t="s">
        <v>9286</v>
      </c>
      <c r="NKQ1" t="s">
        <v>9286</v>
      </c>
      <c r="NKR1" t="s">
        <v>9286</v>
      </c>
      <c r="NKS1" t="s">
        <v>9286</v>
      </c>
      <c r="NKT1" t="s">
        <v>9286</v>
      </c>
      <c r="NKU1" t="s">
        <v>9286</v>
      </c>
      <c r="NKV1" t="s">
        <v>9286</v>
      </c>
      <c r="NKW1" t="s">
        <v>9286</v>
      </c>
      <c r="NKX1" t="s">
        <v>9286</v>
      </c>
      <c r="NKY1" t="s">
        <v>9286</v>
      </c>
      <c r="NKZ1" t="s">
        <v>9286</v>
      </c>
      <c r="NLA1" t="s">
        <v>9286</v>
      </c>
      <c r="NLB1" t="s">
        <v>9286</v>
      </c>
      <c r="NLC1" t="s">
        <v>9286</v>
      </c>
      <c r="NLD1" t="s">
        <v>9286</v>
      </c>
      <c r="NLE1" t="s">
        <v>9286</v>
      </c>
      <c r="NLF1" t="s">
        <v>9286</v>
      </c>
      <c r="NLG1" t="s">
        <v>9286</v>
      </c>
      <c r="NLH1" t="s">
        <v>9286</v>
      </c>
      <c r="NLI1" t="s">
        <v>9286</v>
      </c>
      <c r="NLJ1" t="s">
        <v>9286</v>
      </c>
      <c r="NLK1" t="s">
        <v>9286</v>
      </c>
      <c r="NLL1" t="s">
        <v>9286</v>
      </c>
      <c r="NLM1" t="s">
        <v>9286</v>
      </c>
      <c r="NLN1" t="s">
        <v>9286</v>
      </c>
      <c r="NLO1" t="s">
        <v>9286</v>
      </c>
      <c r="NLP1" t="s">
        <v>9286</v>
      </c>
      <c r="NLQ1" t="s">
        <v>9286</v>
      </c>
      <c r="NLR1" t="s">
        <v>9286</v>
      </c>
      <c r="NLS1" t="s">
        <v>9286</v>
      </c>
      <c r="NLT1" t="s">
        <v>9286</v>
      </c>
      <c r="NLU1" t="s">
        <v>9286</v>
      </c>
      <c r="NLV1" t="s">
        <v>9286</v>
      </c>
      <c r="NLW1" t="s">
        <v>9286</v>
      </c>
      <c r="NLX1" t="s">
        <v>9286</v>
      </c>
      <c r="NLY1" t="s">
        <v>9286</v>
      </c>
      <c r="NLZ1" t="s">
        <v>9286</v>
      </c>
      <c r="NMA1" t="s">
        <v>9286</v>
      </c>
      <c r="NMB1" t="s">
        <v>9286</v>
      </c>
      <c r="NMC1" t="s">
        <v>9286</v>
      </c>
      <c r="NMD1" t="s">
        <v>9286</v>
      </c>
      <c r="NME1" t="s">
        <v>9286</v>
      </c>
      <c r="NMF1" t="s">
        <v>9286</v>
      </c>
      <c r="NMG1" t="s">
        <v>9286</v>
      </c>
      <c r="NMH1" t="s">
        <v>9286</v>
      </c>
      <c r="NMI1" t="s">
        <v>9286</v>
      </c>
      <c r="NMJ1" t="s">
        <v>9286</v>
      </c>
      <c r="NMK1" t="s">
        <v>9286</v>
      </c>
      <c r="NML1" t="s">
        <v>9286</v>
      </c>
      <c r="NMM1" t="s">
        <v>9286</v>
      </c>
      <c r="NMN1" t="s">
        <v>9286</v>
      </c>
      <c r="NMO1" t="s">
        <v>9286</v>
      </c>
      <c r="NMP1" t="s">
        <v>9286</v>
      </c>
      <c r="NMQ1" t="s">
        <v>9286</v>
      </c>
      <c r="NMR1" t="s">
        <v>9286</v>
      </c>
      <c r="NMS1" t="s">
        <v>9286</v>
      </c>
      <c r="NMT1" t="s">
        <v>9286</v>
      </c>
      <c r="NMU1" t="s">
        <v>9286</v>
      </c>
      <c r="NMV1" t="s">
        <v>9286</v>
      </c>
      <c r="NMW1" t="s">
        <v>9286</v>
      </c>
      <c r="NMX1" t="s">
        <v>9286</v>
      </c>
      <c r="NMY1" t="s">
        <v>9286</v>
      </c>
      <c r="NMZ1" t="s">
        <v>9286</v>
      </c>
      <c r="NNA1" t="s">
        <v>9286</v>
      </c>
      <c r="NNB1" t="s">
        <v>9286</v>
      </c>
      <c r="NNC1" t="s">
        <v>9286</v>
      </c>
      <c r="NND1" t="s">
        <v>9286</v>
      </c>
      <c r="NNE1" t="s">
        <v>9286</v>
      </c>
      <c r="NNF1" t="s">
        <v>9286</v>
      </c>
      <c r="NNG1" t="s">
        <v>9286</v>
      </c>
      <c r="NNH1" t="s">
        <v>9286</v>
      </c>
      <c r="NNI1" t="s">
        <v>9286</v>
      </c>
      <c r="NNJ1" t="s">
        <v>9286</v>
      </c>
      <c r="NNK1" t="s">
        <v>9286</v>
      </c>
      <c r="NNL1" t="s">
        <v>9286</v>
      </c>
      <c r="NNM1" t="s">
        <v>9286</v>
      </c>
      <c r="NNN1" t="s">
        <v>9286</v>
      </c>
      <c r="NNO1" t="s">
        <v>9286</v>
      </c>
      <c r="NNP1" t="s">
        <v>9286</v>
      </c>
      <c r="NNQ1" t="s">
        <v>9286</v>
      </c>
      <c r="NNR1" t="s">
        <v>9286</v>
      </c>
      <c r="NNS1" t="s">
        <v>9286</v>
      </c>
      <c r="NNT1" t="s">
        <v>9286</v>
      </c>
      <c r="NNU1" t="s">
        <v>9286</v>
      </c>
      <c r="NNV1" t="s">
        <v>9286</v>
      </c>
      <c r="NNW1" t="s">
        <v>9286</v>
      </c>
      <c r="NNX1" t="s">
        <v>9286</v>
      </c>
      <c r="NNY1" t="s">
        <v>9286</v>
      </c>
      <c r="NNZ1" t="s">
        <v>9286</v>
      </c>
      <c r="NOA1" t="s">
        <v>9286</v>
      </c>
      <c r="NOB1" t="s">
        <v>9286</v>
      </c>
      <c r="NOC1" t="s">
        <v>9286</v>
      </c>
      <c r="NOD1" t="s">
        <v>9286</v>
      </c>
      <c r="NOE1" t="s">
        <v>9286</v>
      </c>
      <c r="NOF1" t="s">
        <v>9286</v>
      </c>
      <c r="NOG1" t="s">
        <v>9286</v>
      </c>
      <c r="NOH1" t="s">
        <v>9286</v>
      </c>
      <c r="NOI1" t="s">
        <v>9286</v>
      </c>
      <c r="NOJ1" t="s">
        <v>9286</v>
      </c>
      <c r="NOK1" t="s">
        <v>9286</v>
      </c>
      <c r="NOL1" t="s">
        <v>9286</v>
      </c>
      <c r="NOM1" t="s">
        <v>9286</v>
      </c>
      <c r="NON1" t="s">
        <v>9286</v>
      </c>
      <c r="NOO1" t="s">
        <v>9286</v>
      </c>
      <c r="NOP1" t="s">
        <v>9286</v>
      </c>
      <c r="NOQ1" t="s">
        <v>9286</v>
      </c>
      <c r="NOR1" t="s">
        <v>9286</v>
      </c>
      <c r="NOS1" t="s">
        <v>9286</v>
      </c>
      <c r="NOT1" t="s">
        <v>9286</v>
      </c>
      <c r="NOU1" t="s">
        <v>9286</v>
      </c>
      <c r="NOV1" t="s">
        <v>9286</v>
      </c>
      <c r="NOW1" t="s">
        <v>9286</v>
      </c>
      <c r="NOX1" t="s">
        <v>9286</v>
      </c>
      <c r="NOY1" t="s">
        <v>9286</v>
      </c>
      <c r="NOZ1" t="s">
        <v>9286</v>
      </c>
      <c r="NPA1" t="s">
        <v>9286</v>
      </c>
      <c r="NPB1" t="s">
        <v>9286</v>
      </c>
      <c r="NPC1" t="s">
        <v>9286</v>
      </c>
      <c r="NPD1" t="s">
        <v>9286</v>
      </c>
      <c r="NPE1" t="s">
        <v>9286</v>
      </c>
      <c r="NPF1" t="s">
        <v>9286</v>
      </c>
      <c r="NPG1" t="s">
        <v>9286</v>
      </c>
      <c r="NPH1" t="s">
        <v>9286</v>
      </c>
      <c r="NPI1" t="s">
        <v>9286</v>
      </c>
      <c r="NPJ1" t="s">
        <v>9286</v>
      </c>
      <c r="NPK1" t="s">
        <v>9286</v>
      </c>
      <c r="NPL1" t="s">
        <v>9286</v>
      </c>
      <c r="NPM1" t="s">
        <v>9286</v>
      </c>
      <c r="NPN1" t="s">
        <v>9286</v>
      </c>
      <c r="NPO1" t="s">
        <v>9286</v>
      </c>
      <c r="NPP1" t="s">
        <v>9286</v>
      </c>
      <c r="NPQ1" t="s">
        <v>9286</v>
      </c>
      <c r="NPR1" t="s">
        <v>9286</v>
      </c>
      <c r="NPS1" t="s">
        <v>9286</v>
      </c>
      <c r="NPT1" t="s">
        <v>9286</v>
      </c>
      <c r="NPU1" t="s">
        <v>9286</v>
      </c>
      <c r="NPV1" t="s">
        <v>9286</v>
      </c>
      <c r="NPW1" t="s">
        <v>9286</v>
      </c>
      <c r="NPX1" t="s">
        <v>9286</v>
      </c>
      <c r="NPY1" t="s">
        <v>9286</v>
      </c>
      <c r="NPZ1" t="s">
        <v>9286</v>
      </c>
      <c r="NQA1" t="s">
        <v>9286</v>
      </c>
      <c r="NQB1" t="s">
        <v>9286</v>
      </c>
      <c r="NQC1" t="s">
        <v>9286</v>
      </c>
      <c r="NQD1" t="s">
        <v>9286</v>
      </c>
      <c r="NQE1" t="s">
        <v>9286</v>
      </c>
      <c r="NQF1" t="s">
        <v>9286</v>
      </c>
      <c r="NQG1" t="s">
        <v>9286</v>
      </c>
      <c r="NQH1" t="s">
        <v>9286</v>
      </c>
      <c r="NQI1" t="s">
        <v>9286</v>
      </c>
      <c r="NQJ1" t="s">
        <v>9286</v>
      </c>
      <c r="NQK1" t="s">
        <v>9286</v>
      </c>
      <c r="NQL1" t="s">
        <v>9286</v>
      </c>
      <c r="NQM1" t="s">
        <v>9286</v>
      </c>
      <c r="NQN1" t="s">
        <v>9286</v>
      </c>
      <c r="NQO1" t="s">
        <v>9286</v>
      </c>
      <c r="NQP1" t="s">
        <v>9286</v>
      </c>
      <c r="NQQ1" t="s">
        <v>9286</v>
      </c>
      <c r="NQR1" t="s">
        <v>9286</v>
      </c>
      <c r="NQS1" t="s">
        <v>9286</v>
      </c>
      <c r="NQT1" t="s">
        <v>9286</v>
      </c>
      <c r="NQU1" t="s">
        <v>9286</v>
      </c>
      <c r="NQV1" t="s">
        <v>9286</v>
      </c>
      <c r="NQW1" t="s">
        <v>9286</v>
      </c>
      <c r="NQX1" t="s">
        <v>9286</v>
      </c>
      <c r="NQY1" t="s">
        <v>9286</v>
      </c>
      <c r="NQZ1" t="s">
        <v>9286</v>
      </c>
      <c r="NRA1" t="s">
        <v>9286</v>
      </c>
      <c r="NRB1" t="s">
        <v>9286</v>
      </c>
      <c r="NRC1" t="s">
        <v>9286</v>
      </c>
      <c r="NRD1" t="s">
        <v>9286</v>
      </c>
      <c r="NRE1" t="s">
        <v>9286</v>
      </c>
      <c r="NRF1" t="s">
        <v>9286</v>
      </c>
      <c r="NRG1" t="s">
        <v>9286</v>
      </c>
      <c r="NRH1" t="s">
        <v>9286</v>
      </c>
      <c r="NRI1" t="s">
        <v>9286</v>
      </c>
      <c r="NRJ1" t="s">
        <v>9286</v>
      </c>
      <c r="NRK1" t="s">
        <v>9286</v>
      </c>
      <c r="NRL1" t="s">
        <v>9286</v>
      </c>
      <c r="NRM1" t="s">
        <v>9286</v>
      </c>
      <c r="NRN1" t="s">
        <v>9286</v>
      </c>
      <c r="NRO1" t="s">
        <v>9286</v>
      </c>
      <c r="NRP1" t="s">
        <v>9286</v>
      </c>
      <c r="NRQ1" t="s">
        <v>9286</v>
      </c>
      <c r="NRR1" t="s">
        <v>9286</v>
      </c>
      <c r="NRS1" t="s">
        <v>9286</v>
      </c>
      <c r="NRT1" t="s">
        <v>9286</v>
      </c>
      <c r="NRU1" t="s">
        <v>9286</v>
      </c>
      <c r="NRV1" t="s">
        <v>9286</v>
      </c>
      <c r="NRW1" t="s">
        <v>9286</v>
      </c>
      <c r="NRX1" t="s">
        <v>9286</v>
      </c>
      <c r="NRY1" t="s">
        <v>9286</v>
      </c>
      <c r="NRZ1" t="s">
        <v>9286</v>
      </c>
      <c r="NSA1" t="s">
        <v>9286</v>
      </c>
      <c r="NSB1" t="s">
        <v>9286</v>
      </c>
      <c r="NSC1" t="s">
        <v>9286</v>
      </c>
      <c r="NSD1" t="s">
        <v>9286</v>
      </c>
      <c r="NSE1" t="s">
        <v>9286</v>
      </c>
      <c r="NSF1" t="s">
        <v>9286</v>
      </c>
      <c r="NSG1" t="s">
        <v>9286</v>
      </c>
      <c r="NSH1" t="s">
        <v>9286</v>
      </c>
      <c r="NSI1" t="s">
        <v>9286</v>
      </c>
      <c r="NSJ1" t="s">
        <v>9286</v>
      </c>
      <c r="NSK1" t="s">
        <v>9286</v>
      </c>
      <c r="NSL1" t="s">
        <v>9286</v>
      </c>
      <c r="NSM1" t="s">
        <v>9286</v>
      </c>
      <c r="NSN1" t="s">
        <v>9286</v>
      </c>
      <c r="NSO1" t="s">
        <v>9286</v>
      </c>
      <c r="NSP1" t="s">
        <v>9286</v>
      </c>
      <c r="NSQ1" t="s">
        <v>9286</v>
      </c>
      <c r="NSR1" t="s">
        <v>9286</v>
      </c>
      <c r="NSS1" t="s">
        <v>9286</v>
      </c>
      <c r="NST1" t="s">
        <v>9286</v>
      </c>
      <c r="NSU1" t="s">
        <v>9286</v>
      </c>
      <c r="NSV1" t="s">
        <v>9286</v>
      </c>
      <c r="NSW1" t="s">
        <v>9286</v>
      </c>
      <c r="NSX1" t="s">
        <v>9286</v>
      </c>
      <c r="NSY1" t="s">
        <v>9286</v>
      </c>
      <c r="NSZ1" t="s">
        <v>9286</v>
      </c>
      <c r="NTA1" t="s">
        <v>9286</v>
      </c>
      <c r="NTB1" t="s">
        <v>9286</v>
      </c>
      <c r="NTC1" t="s">
        <v>9286</v>
      </c>
      <c r="NTD1" t="s">
        <v>9286</v>
      </c>
      <c r="NTE1" t="s">
        <v>9286</v>
      </c>
      <c r="NTF1" t="s">
        <v>9286</v>
      </c>
      <c r="NTG1" t="s">
        <v>9286</v>
      </c>
      <c r="NTH1" t="s">
        <v>9286</v>
      </c>
      <c r="NTI1" t="s">
        <v>9286</v>
      </c>
      <c r="NTJ1" t="s">
        <v>9286</v>
      </c>
      <c r="NTK1" t="s">
        <v>9286</v>
      </c>
      <c r="NTL1" t="s">
        <v>9286</v>
      </c>
      <c r="NTM1" t="s">
        <v>9286</v>
      </c>
      <c r="NTN1" t="s">
        <v>9286</v>
      </c>
      <c r="NTO1" t="s">
        <v>9286</v>
      </c>
      <c r="NTP1" t="s">
        <v>9286</v>
      </c>
      <c r="NTQ1" t="s">
        <v>9286</v>
      </c>
      <c r="NTR1" t="s">
        <v>9286</v>
      </c>
      <c r="NTS1" t="s">
        <v>9286</v>
      </c>
      <c r="NTT1" t="s">
        <v>9286</v>
      </c>
      <c r="NTU1" t="s">
        <v>9286</v>
      </c>
      <c r="NTV1" t="s">
        <v>9286</v>
      </c>
      <c r="NTW1" t="s">
        <v>9286</v>
      </c>
      <c r="NTX1" t="s">
        <v>9286</v>
      </c>
      <c r="NTY1" t="s">
        <v>9286</v>
      </c>
      <c r="NTZ1" t="s">
        <v>9286</v>
      </c>
      <c r="NUA1" t="s">
        <v>9286</v>
      </c>
      <c r="NUB1" t="s">
        <v>9286</v>
      </c>
      <c r="NUC1" t="s">
        <v>9286</v>
      </c>
      <c r="NUD1" t="s">
        <v>9286</v>
      </c>
      <c r="NUE1" t="s">
        <v>9286</v>
      </c>
      <c r="NUF1" t="s">
        <v>9286</v>
      </c>
      <c r="NUG1" t="s">
        <v>9286</v>
      </c>
      <c r="NUH1" t="s">
        <v>9286</v>
      </c>
      <c r="NUI1" t="s">
        <v>9286</v>
      </c>
      <c r="NUJ1" t="s">
        <v>9286</v>
      </c>
      <c r="NUK1" t="s">
        <v>9286</v>
      </c>
      <c r="NUL1" t="s">
        <v>9286</v>
      </c>
      <c r="NUM1" t="s">
        <v>9286</v>
      </c>
      <c r="NUN1" t="s">
        <v>9286</v>
      </c>
      <c r="NUO1" t="s">
        <v>9286</v>
      </c>
      <c r="NUP1" t="s">
        <v>9286</v>
      </c>
      <c r="NUQ1" t="s">
        <v>9286</v>
      </c>
      <c r="NUR1" t="s">
        <v>9286</v>
      </c>
      <c r="NUS1" t="s">
        <v>9286</v>
      </c>
      <c r="NUT1" t="s">
        <v>9286</v>
      </c>
      <c r="NUU1" t="s">
        <v>9286</v>
      </c>
      <c r="NUV1" t="s">
        <v>9286</v>
      </c>
      <c r="NUW1" t="s">
        <v>9286</v>
      </c>
      <c r="NUX1" t="s">
        <v>9286</v>
      </c>
      <c r="NUY1" t="s">
        <v>9286</v>
      </c>
      <c r="NUZ1" t="s">
        <v>9286</v>
      </c>
      <c r="NVA1" t="s">
        <v>9286</v>
      </c>
      <c r="NVB1" t="s">
        <v>9286</v>
      </c>
      <c r="NVC1" t="s">
        <v>9286</v>
      </c>
      <c r="NVD1" t="s">
        <v>9286</v>
      </c>
      <c r="NVE1" t="s">
        <v>9286</v>
      </c>
      <c r="NVF1" t="s">
        <v>9286</v>
      </c>
      <c r="NVG1" t="s">
        <v>9286</v>
      </c>
      <c r="NVH1" t="s">
        <v>9286</v>
      </c>
      <c r="NVI1" t="s">
        <v>9286</v>
      </c>
      <c r="NVJ1" t="s">
        <v>9286</v>
      </c>
      <c r="NVK1" t="s">
        <v>9286</v>
      </c>
      <c r="NVL1" t="s">
        <v>9286</v>
      </c>
      <c r="NVM1" t="s">
        <v>9286</v>
      </c>
      <c r="NVN1" t="s">
        <v>9286</v>
      </c>
      <c r="NVO1" t="s">
        <v>9286</v>
      </c>
      <c r="NVP1" t="s">
        <v>9286</v>
      </c>
      <c r="NVQ1" t="s">
        <v>9286</v>
      </c>
      <c r="NVR1" t="s">
        <v>9286</v>
      </c>
      <c r="NVS1" t="s">
        <v>9286</v>
      </c>
      <c r="NVT1" t="s">
        <v>9286</v>
      </c>
      <c r="NVU1" t="s">
        <v>9286</v>
      </c>
      <c r="NVV1" t="s">
        <v>9286</v>
      </c>
      <c r="NVW1" t="s">
        <v>9286</v>
      </c>
      <c r="NVX1" t="s">
        <v>9286</v>
      </c>
      <c r="NVY1" t="s">
        <v>9286</v>
      </c>
      <c r="NVZ1" t="s">
        <v>9286</v>
      </c>
      <c r="NWA1" t="s">
        <v>9286</v>
      </c>
      <c r="NWB1" t="s">
        <v>9286</v>
      </c>
      <c r="NWC1" t="s">
        <v>9286</v>
      </c>
      <c r="NWD1" t="s">
        <v>9286</v>
      </c>
      <c r="NWE1" t="s">
        <v>9286</v>
      </c>
      <c r="NWF1" t="s">
        <v>9286</v>
      </c>
      <c r="NWG1" t="s">
        <v>9286</v>
      </c>
      <c r="NWH1" t="s">
        <v>9286</v>
      </c>
      <c r="NWI1" t="s">
        <v>9286</v>
      </c>
      <c r="NWJ1" t="s">
        <v>9286</v>
      </c>
      <c r="NWK1" t="s">
        <v>9286</v>
      </c>
      <c r="NWL1" t="s">
        <v>9286</v>
      </c>
      <c r="NWM1" t="s">
        <v>9286</v>
      </c>
      <c r="NWN1" t="s">
        <v>9286</v>
      </c>
      <c r="NWO1" t="s">
        <v>9286</v>
      </c>
      <c r="NWP1" t="s">
        <v>9286</v>
      </c>
      <c r="NWQ1" t="s">
        <v>9286</v>
      </c>
      <c r="NWR1" t="s">
        <v>9286</v>
      </c>
      <c r="NWS1" t="s">
        <v>9286</v>
      </c>
      <c r="NWT1" t="s">
        <v>9286</v>
      </c>
      <c r="NWU1" t="s">
        <v>9286</v>
      </c>
      <c r="NWV1" t="s">
        <v>9286</v>
      </c>
      <c r="NWW1" t="s">
        <v>9286</v>
      </c>
      <c r="NWX1" t="s">
        <v>9286</v>
      </c>
      <c r="NWY1" t="s">
        <v>9286</v>
      </c>
      <c r="NWZ1" t="s">
        <v>9286</v>
      </c>
      <c r="NXA1" t="s">
        <v>9286</v>
      </c>
      <c r="NXB1" t="s">
        <v>9286</v>
      </c>
      <c r="NXC1" t="s">
        <v>9286</v>
      </c>
      <c r="NXD1" t="s">
        <v>9286</v>
      </c>
      <c r="NXE1" t="s">
        <v>9286</v>
      </c>
      <c r="NXF1" t="s">
        <v>9286</v>
      </c>
      <c r="NXG1" t="s">
        <v>9286</v>
      </c>
      <c r="NXH1" t="s">
        <v>9286</v>
      </c>
      <c r="NXI1" t="s">
        <v>9286</v>
      </c>
      <c r="NXJ1" t="s">
        <v>9286</v>
      </c>
      <c r="NXK1" t="s">
        <v>9286</v>
      </c>
      <c r="NXL1" t="s">
        <v>9286</v>
      </c>
      <c r="NXM1" t="s">
        <v>9286</v>
      </c>
      <c r="NXN1" t="s">
        <v>9286</v>
      </c>
      <c r="NXO1" t="s">
        <v>9286</v>
      </c>
      <c r="NXP1" t="s">
        <v>9286</v>
      </c>
      <c r="NXQ1" t="s">
        <v>9286</v>
      </c>
      <c r="NXR1" t="s">
        <v>9286</v>
      </c>
      <c r="NXS1" t="s">
        <v>9286</v>
      </c>
      <c r="NXT1" t="s">
        <v>9286</v>
      </c>
      <c r="NXU1" t="s">
        <v>9286</v>
      </c>
      <c r="NXV1" t="s">
        <v>9286</v>
      </c>
      <c r="NXW1" t="s">
        <v>9286</v>
      </c>
      <c r="NXX1" t="s">
        <v>9286</v>
      </c>
      <c r="NXY1" t="s">
        <v>9286</v>
      </c>
      <c r="NXZ1" t="s">
        <v>9286</v>
      </c>
      <c r="NYA1" t="s">
        <v>9286</v>
      </c>
      <c r="NYB1" t="s">
        <v>9286</v>
      </c>
      <c r="NYC1" t="s">
        <v>9286</v>
      </c>
      <c r="NYD1" t="s">
        <v>9286</v>
      </c>
      <c r="NYE1" t="s">
        <v>9286</v>
      </c>
      <c r="NYF1" t="s">
        <v>9286</v>
      </c>
      <c r="NYG1" t="s">
        <v>9286</v>
      </c>
      <c r="NYH1" t="s">
        <v>9286</v>
      </c>
      <c r="NYI1" t="s">
        <v>9286</v>
      </c>
      <c r="NYJ1" t="s">
        <v>9286</v>
      </c>
      <c r="NYK1" t="s">
        <v>9286</v>
      </c>
      <c r="NYL1" t="s">
        <v>9286</v>
      </c>
      <c r="NYM1" t="s">
        <v>9286</v>
      </c>
      <c r="NYN1" t="s">
        <v>9286</v>
      </c>
      <c r="NYO1" t="s">
        <v>9286</v>
      </c>
      <c r="NYP1" t="s">
        <v>9286</v>
      </c>
      <c r="NYQ1" t="s">
        <v>9286</v>
      </c>
      <c r="NYR1" t="s">
        <v>9286</v>
      </c>
      <c r="NYS1" t="s">
        <v>9286</v>
      </c>
      <c r="NYT1" t="s">
        <v>9286</v>
      </c>
      <c r="NYU1" t="s">
        <v>9286</v>
      </c>
      <c r="NYV1" t="s">
        <v>9286</v>
      </c>
      <c r="NYW1" t="s">
        <v>9286</v>
      </c>
      <c r="NYX1" t="s">
        <v>9286</v>
      </c>
      <c r="NYY1" t="s">
        <v>9286</v>
      </c>
      <c r="NYZ1" t="s">
        <v>9286</v>
      </c>
      <c r="NZA1" t="s">
        <v>9286</v>
      </c>
      <c r="NZB1" t="s">
        <v>9286</v>
      </c>
      <c r="NZC1" t="s">
        <v>9286</v>
      </c>
      <c r="NZD1" t="s">
        <v>9286</v>
      </c>
      <c r="NZE1" t="s">
        <v>9286</v>
      </c>
      <c r="NZF1" t="s">
        <v>9286</v>
      </c>
      <c r="NZG1" t="s">
        <v>9286</v>
      </c>
      <c r="NZH1" t="s">
        <v>9286</v>
      </c>
      <c r="NZI1" t="s">
        <v>9286</v>
      </c>
      <c r="NZJ1" t="s">
        <v>9286</v>
      </c>
      <c r="NZK1" t="s">
        <v>9286</v>
      </c>
      <c r="NZL1" t="s">
        <v>9286</v>
      </c>
      <c r="NZM1" t="s">
        <v>9286</v>
      </c>
      <c r="NZN1" t="s">
        <v>9286</v>
      </c>
      <c r="NZO1" t="s">
        <v>9286</v>
      </c>
      <c r="NZP1" t="s">
        <v>9286</v>
      </c>
      <c r="NZQ1" t="s">
        <v>9286</v>
      </c>
      <c r="NZR1" t="s">
        <v>9286</v>
      </c>
      <c r="NZS1" t="s">
        <v>9286</v>
      </c>
      <c r="NZT1" t="s">
        <v>9286</v>
      </c>
      <c r="NZU1" t="s">
        <v>9286</v>
      </c>
      <c r="NZV1" t="s">
        <v>9286</v>
      </c>
      <c r="NZW1" t="s">
        <v>9286</v>
      </c>
      <c r="NZX1" t="s">
        <v>9286</v>
      </c>
      <c r="NZY1" t="s">
        <v>9286</v>
      </c>
      <c r="NZZ1" t="s">
        <v>9286</v>
      </c>
      <c r="OAA1" t="s">
        <v>9286</v>
      </c>
      <c r="OAB1" t="s">
        <v>9286</v>
      </c>
      <c r="OAC1" t="s">
        <v>9286</v>
      </c>
      <c r="OAD1" t="s">
        <v>9286</v>
      </c>
      <c r="OAE1" t="s">
        <v>9286</v>
      </c>
      <c r="OAF1" t="s">
        <v>9286</v>
      </c>
      <c r="OAG1" t="s">
        <v>9286</v>
      </c>
      <c r="OAH1" t="s">
        <v>9286</v>
      </c>
      <c r="OAI1" t="s">
        <v>9286</v>
      </c>
      <c r="OAJ1" t="s">
        <v>9286</v>
      </c>
      <c r="OAK1" t="s">
        <v>9286</v>
      </c>
      <c r="OAL1" t="s">
        <v>9286</v>
      </c>
      <c r="OAM1" t="s">
        <v>9286</v>
      </c>
      <c r="OAN1" t="s">
        <v>9286</v>
      </c>
      <c r="OAO1" t="s">
        <v>9286</v>
      </c>
      <c r="OAP1" t="s">
        <v>9286</v>
      </c>
      <c r="OAQ1" t="s">
        <v>9286</v>
      </c>
      <c r="OAR1" t="s">
        <v>9286</v>
      </c>
      <c r="OAS1" t="s">
        <v>9286</v>
      </c>
      <c r="OAT1" t="s">
        <v>9286</v>
      </c>
      <c r="OAU1" t="s">
        <v>9286</v>
      </c>
      <c r="OAV1" t="s">
        <v>9286</v>
      </c>
      <c r="OAW1" t="s">
        <v>9286</v>
      </c>
      <c r="OAX1" t="s">
        <v>9286</v>
      </c>
      <c r="OAY1" t="s">
        <v>9286</v>
      </c>
      <c r="OAZ1" t="s">
        <v>9286</v>
      </c>
      <c r="OBA1" t="s">
        <v>9286</v>
      </c>
      <c r="OBB1" t="s">
        <v>9286</v>
      </c>
      <c r="OBC1" t="s">
        <v>9286</v>
      </c>
      <c r="OBD1" t="s">
        <v>9286</v>
      </c>
      <c r="OBE1" t="s">
        <v>9286</v>
      </c>
      <c r="OBF1" t="s">
        <v>9286</v>
      </c>
      <c r="OBG1" t="s">
        <v>9286</v>
      </c>
      <c r="OBH1" t="s">
        <v>9286</v>
      </c>
      <c r="OBI1" t="s">
        <v>9286</v>
      </c>
      <c r="OBJ1" t="s">
        <v>9286</v>
      </c>
      <c r="OBK1" t="s">
        <v>9286</v>
      </c>
      <c r="OBL1" t="s">
        <v>9286</v>
      </c>
      <c r="OBM1" t="s">
        <v>9286</v>
      </c>
      <c r="OBN1" t="s">
        <v>9286</v>
      </c>
      <c r="OBO1" t="s">
        <v>9286</v>
      </c>
      <c r="OBP1" t="s">
        <v>9286</v>
      </c>
      <c r="OBQ1" t="s">
        <v>9286</v>
      </c>
      <c r="OBR1" t="s">
        <v>9286</v>
      </c>
      <c r="OBS1" t="s">
        <v>9286</v>
      </c>
      <c r="OBT1" t="s">
        <v>9286</v>
      </c>
      <c r="OBU1" t="s">
        <v>9286</v>
      </c>
      <c r="OBV1" t="s">
        <v>9286</v>
      </c>
      <c r="OBW1" t="s">
        <v>9286</v>
      </c>
      <c r="OBX1" t="s">
        <v>9286</v>
      </c>
      <c r="OBY1" t="s">
        <v>9286</v>
      </c>
      <c r="OBZ1" t="s">
        <v>9286</v>
      </c>
      <c r="OCA1" t="s">
        <v>9286</v>
      </c>
      <c r="OCB1" t="s">
        <v>9286</v>
      </c>
      <c r="OCC1" t="s">
        <v>9286</v>
      </c>
      <c r="OCD1" t="s">
        <v>9286</v>
      </c>
      <c r="OCE1" t="s">
        <v>9286</v>
      </c>
      <c r="OCF1" t="s">
        <v>9286</v>
      </c>
      <c r="OCG1" t="s">
        <v>9286</v>
      </c>
      <c r="OCH1" t="s">
        <v>9286</v>
      </c>
      <c r="OCI1" t="s">
        <v>9286</v>
      </c>
      <c r="OCJ1" t="s">
        <v>9286</v>
      </c>
      <c r="OCK1" t="s">
        <v>9286</v>
      </c>
      <c r="OCL1" t="s">
        <v>9286</v>
      </c>
      <c r="OCM1" t="s">
        <v>9286</v>
      </c>
      <c r="OCN1" t="s">
        <v>9286</v>
      </c>
      <c r="OCO1" t="s">
        <v>9286</v>
      </c>
      <c r="OCP1" t="s">
        <v>9286</v>
      </c>
      <c r="OCQ1" t="s">
        <v>9286</v>
      </c>
      <c r="OCR1" t="s">
        <v>9286</v>
      </c>
      <c r="OCS1" t="s">
        <v>9286</v>
      </c>
      <c r="OCT1" t="s">
        <v>9286</v>
      </c>
      <c r="OCU1" t="s">
        <v>9286</v>
      </c>
      <c r="OCV1" t="s">
        <v>9286</v>
      </c>
      <c r="OCW1" t="s">
        <v>9286</v>
      </c>
      <c r="OCX1" t="s">
        <v>9286</v>
      </c>
      <c r="OCY1" t="s">
        <v>9286</v>
      </c>
      <c r="OCZ1" t="s">
        <v>9286</v>
      </c>
      <c r="ODA1" t="s">
        <v>9286</v>
      </c>
      <c r="ODB1" t="s">
        <v>9286</v>
      </c>
      <c r="ODC1" t="s">
        <v>9286</v>
      </c>
      <c r="ODD1" t="s">
        <v>9286</v>
      </c>
      <c r="ODE1" t="s">
        <v>9286</v>
      </c>
      <c r="ODF1" t="s">
        <v>9286</v>
      </c>
      <c r="ODG1" t="s">
        <v>9286</v>
      </c>
      <c r="ODH1" t="s">
        <v>9286</v>
      </c>
      <c r="ODI1" t="s">
        <v>9286</v>
      </c>
      <c r="ODJ1" t="s">
        <v>9286</v>
      </c>
      <c r="ODK1" t="s">
        <v>9286</v>
      </c>
      <c r="ODL1" t="s">
        <v>9286</v>
      </c>
      <c r="ODM1" t="s">
        <v>9286</v>
      </c>
      <c r="ODN1" t="s">
        <v>9286</v>
      </c>
      <c r="ODO1" t="s">
        <v>9286</v>
      </c>
      <c r="ODP1" t="s">
        <v>9286</v>
      </c>
      <c r="ODQ1" t="s">
        <v>9286</v>
      </c>
      <c r="ODR1" t="s">
        <v>9286</v>
      </c>
      <c r="ODS1" t="s">
        <v>9286</v>
      </c>
      <c r="ODT1" t="s">
        <v>9286</v>
      </c>
      <c r="ODU1" t="s">
        <v>9286</v>
      </c>
      <c r="ODV1" t="s">
        <v>9286</v>
      </c>
      <c r="ODW1" t="s">
        <v>9286</v>
      </c>
      <c r="ODX1" t="s">
        <v>9286</v>
      </c>
      <c r="ODY1" t="s">
        <v>9286</v>
      </c>
      <c r="ODZ1" t="s">
        <v>9286</v>
      </c>
      <c r="OEA1" t="s">
        <v>9286</v>
      </c>
      <c r="OEB1" t="s">
        <v>9286</v>
      </c>
      <c r="OEC1" t="s">
        <v>9286</v>
      </c>
      <c r="OED1" t="s">
        <v>9286</v>
      </c>
      <c r="OEE1" t="s">
        <v>9286</v>
      </c>
      <c r="OEF1" t="s">
        <v>9286</v>
      </c>
      <c r="OEG1" t="s">
        <v>9286</v>
      </c>
      <c r="OEH1" t="s">
        <v>9286</v>
      </c>
      <c r="OEI1" t="s">
        <v>9286</v>
      </c>
      <c r="OEJ1" t="s">
        <v>9286</v>
      </c>
      <c r="OEK1" t="s">
        <v>9286</v>
      </c>
      <c r="OEL1" t="s">
        <v>9286</v>
      </c>
      <c r="OEM1" t="s">
        <v>9286</v>
      </c>
      <c r="OEN1" t="s">
        <v>9286</v>
      </c>
      <c r="OEO1" t="s">
        <v>9286</v>
      </c>
      <c r="OEP1" t="s">
        <v>9286</v>
      </c>
      <c r="OEQ1" t="s">
        <v>9286</v>
      </c>
      <c r="OER1" t="s">
        <v>9286</v>
      </c>
      <c r="OES1" t="s">
        <v>9286</v>
      </c>
      <c r="OET1" t="s">
        <v>9286</v>
      </c>
      <c r="OEU1" t="s">
        <v>9286</v>
      </c>
      <c r="OEV1" t="s">
        <v>9286</v>
      </c>
      <c r="OEW1" t="s">
        <v>9286</v>
      </c>
      <c r="OEX1" t="s">
        <v>9286</v>
      </c>
      <c r="OEY1" t="s">
        <v>9286</v>
      </c>
      <c r="OEZ1" t="s">
        <v>9286</v>
      </c>
      <c r="OFA1" t="s">
        <v>9286</v>
      </c>
      <c r="OFB1" t="s">
        <v>9286</v>
      </c>
      <c r="OFC1" t="s">
        <v>9286</v>
      </c>
      <c r="OFD1" t="s">
        <v>9286</v>
      </c>
      <c r="OFE1" t="s">
        <v>9286</v>
      </c>
      <c r="OFF1" t="s">
        <v>9286</v>
      </c>
      <c r="OFG1" t="s">
        <v>9286</v>
      </c>
      <c r="OFH1" t="s">
        <v>9286</v>
      </c>
      <c r="OFI1" t="s">
        <v>9286</v>
      </c>
      <c r="OFJ1" t="s">
        <v>9286</v>
      </c>
      <c r="OFK1" t="s">
        <v>9286</v>
      </c>
      <c r="OFL1" t="s">
        <v>9286</v>
      </c>
      <c r="OFM1" t="s">
        <v>9286</v>
      </c>
      <c r="OFN1" t="s">
        <v>9286</v>
      </c>
      <c r="OFO1" t="s">
        <v>9286</v>
      </c>
      <c r="OFP1" t="s">
        <v>9286</v>
      </c>
      <c r="OFQ1" t="s">
        <v>9286</v>
      </c>
      <c r="OFR1" t="s">
        <v>9286</v>
      </c>
      <c r="OFS1" t="s">
        <v>9286</v>
      </c>
      <c r="OFT1" t="s">
        <v>9286</v>
      </c>
      <c r="OFU1" t="s">
        <v>9286</v>
      </c>
      <c r="OFV1" t="s">
        <v>9286</v>
      </c>
      <c r="OFW1" t="s">
        <v>9286</v>
      </c>
      <c r="OFX1" t="s">
        <v>9286</v>
      </c>
      <c r="OFY1" t="s">
        <v>9286</v>
      </c>
      <c r="OFZ1" t="s">
        <v>9286</v>
      </c>
      <c r="OGA1" t="s">
        <v>9286</v>
      </c>
      <c r="OGB1" t="s">
        <v>9286</v>
      </c>
      <c r="OGC1" t="s">
        <v>9286</v>
      </c>
      <c r="OGD1" t="s">
        <v>9286</v>
      </c>
      <c r="OGE1" t="s">
        <v>9286</v>
      </c>
      <c r="OGF1" t="s">
        <v>9286</v>
      </c>
      <c r="OGG1" t="s">
        <v>9286</v>
      </c>
      <c r="OGH1" t="s">
        <v>9286</v>
      </c>
      <c r="OGI1" t="s">
        <v>9286</v>
      </c>
      <c r="OGJ1" t="s">
        <v>9286</v>
      </c>
      <c r="OGK1" t="s">
        <v>9286</v>
      </c>
      <c r="OGL1" t="s">
        <v>9286</v>
      </c>
      <c r="OGM1" t="s">
        <v>9286</v>
      </c>
      <c r="OGN1" t="s">
        <v>9286</v>
      </c>
      <c r="OGO1" t="s">
        <v>9286</v>
      </c>
      <c r="OGP1" t="s">
        <v>9286</v>
      </c>
      <c r="OGQ1" t="s">
        <v>9286</v>
      </c>
      <c r="OGR1" t="s">
        <v>9286</v>
      </c>
      <c r="OGS1" t="s">
        <v>9286</v>
      </c>
      <c r="OGT1" t="s">
        <v>9286</v>
      </c>
      <c r="OGU1" t="s">
        <v>9286</v>
      </c>
      <c r="OGV1" t="s">
        <v>9286</v>
      </c>
      <c r="OGW1" t="s">
        <v>9286</v>
      </c>
      <c r="OGX1" t="s">
        <v>9286</v>
      </c>
      <c r="OGY1" t="s">
        <v>9286</v>
      </c>
      <c r="OGZ1" t="s">
        <v>9286</v>
      </c>
      <c r="OHA1" t="s">
        <v>9286</v>
      </c>
      <c r="OHB1" t="s">
        <v>9286</v>
      </c>
      <c r="OHC1" t="s">
        <v>9286</v>
      </c>
      <c r="OHD1" t="s">
        <v>9286</v>
      </c>
      <c r="OHE1" t="s">
        <v>9286</v>
      </c>
      <c r="OHF1" t="s">
        <v>9286</v>
      </c>
      <c r="OHG1" t="s">
        <v>9286</v>
      </c>
      <c r="OHH1" t="s">
        <v>9286</v>
      </c>
      <c r="OHI1" t="s">
        <v>9286</v>
      </c>
      <c r="OHJ1" t="s">
        <v>9286</v>
      </c>
      <c r="OHK1" t="s">
        <v>9286</v>
      </c>
      <c r="OHL1" t="s">
        <v>9286</v>
      </c>
      <c r="OHM1" t="s">
        <v>9286</v>
      </c>
      <c r="OHN1" t="s">
        <v>9286</v>
      </c>
      <c r="OHO1" t="s">
        <v>9286</v>
      </c>
      <c r="OHP1" t="s">
        <v>9286</v>
      </c>
      <c r="OHQ1" t="s">
        <v>9286</v>
      </c>
      <c r="OHR1" t="s">
        <v>9286</v>
      </c>
      <c r="OHS1" t="s">
        <v>9286</v>
      </c>
      <c r="OHT1" t="s">
        <v>9286</v>
      </c>
      <c r="OHU1" t="s">
        <v>9286</v>
      </c>
      <c r="OHV1" t="s">
        <v>9286</v>
      </c>
      <c r="OHW1" t="s">
        <v>9286</v>
      </c>
      <c r="OHX1" t="s">
        <v>9286</v>
      </c>
      <c r="OHY1" t="s">
        <v>9286</v>
      </c>
      <c r="OHZ1" t="s">
        <v>9286</v>
      </c>
      <c r="OIA1" t="s">
        <v>9286</v>
      </c>
      <c r="OIB1" t="s">
        <v>9286</v>
      </c>
      <c r="OIC1" t="s">
        <v>9286</v>
      </c>
      <c r="OID1" t="s">
        <v>9286</v>
      </c>
      <c r="OIE1" t="s">
        <v>9286</v>
      </c>
      <c r="OIF1" t="s">
        <v>9286</v>
      </c>
      <c r="OIG1" t="s">
        <v>9286</v>
      </c>
      <c r="OIH1" t="s">
        <v>9286</v>
      </c>
      <c r="OII1" t="s">
        <v>9286</v>
      </c>
      <c r="OIJ1" t="s">
        <v>9286</v>
      </c>
      <c r="OIK1" t="s">
        <v>9286</v>
      </c>
      <c r="OIL1" t="s">
        <v>9286</v>
      </c>
      <c r="OIM1" t="s">
        <v>9286</v>
      </c>
      <c r="OIN1" t="s">
        <v>9286</v>
      </c>
      <c r="OIO1" t="s">
        <v>9286</v>
      </c>
      <c r="OIP1" t="s">
        <v>9286</v>
      </c>
      <c r="OIQ1" t="s">
        <v>9286</v>
      </c>
      <c r="OIR1" t="s">
        <v>9286</v>
      </c>
      <c r="OIS1" t="s">
        <v>9286</v>
      </c>
      <c r="OIT1" t="s">
        <v>9286</v>
      </c>
      <c r="OIU1" t="s">
        <v>9286</v>
      </c>
      <c r="OIV1" t="s">
        <v>9286</v>
      </c>
      <c r="OIW1" t="s">
        <v>9286</v>
      </c>
      <c r="OIX1" t="s">
        <v>9286</v>
      </c>
      <c r="OIY1" t="s">
        <v>9286</v>
      </c>
      <c r="OIZ1" t="s">
        <v>9286</v>
      </c>
      <c r="OJA1" t="s">
        <v>9286</v>
      </c>
      <c r="OJB1" t="s">
        <v>9286</v>
      </c>
      <c r="OJC1" t="s">
        <v>9286</v>
      </c>
      <c r="OJD1" t="s">
        <v>9286</v>
      </c>
      <c r="OJE1" t="s">
        <v>9286</v>
      </c>
      <c r="OJF1" t="s">
        <v>9286</v>
      </c>
      <c r="OJG1" t="s">
        <v>9286</v>
      </c>
      <c r="OJH1" t="s">
        <v>9286</v>
      </c>
      <c r="OJI1" t="s">
        <v>9286</v>
      </c>
      <c r="OJJ1" t="s">
        <v>9286</v>
      </c>
      <c r="OJK1" t="s">
        <v>9286</v>
      </c>
      <c r="OJL1" t="s">
        <v>9286</v>
      </c>
      <c r="OJM1" t="s">
        <v>9286</v>
      </c>
      <c r="OJN1" t="s">
        <v>9286</v>
      </c>
      <c r="OJO1" t="s">
        <v>9286</v>
      </c>
      <c r="OJP1" t="s">
        <v>9286</v>
      </c>
      <c r="OJQ1" t="s">
        <v>9286</v>
      </c>
      <c r="OJR1" t="s">
        <v>9286</v>
      </c>
      <c r="OJS1" t="s">
        <v>9286</v>
      </c>
      <c r="OJT1" t="s">
        <v>9286</v>
      </c>
      <c r="OJU1" t="s">
        <v>9286</v>
      </c>
      <c r="OJV1" t="s">
        <v>9286</v>
      </c>
      <c r="OJW1" t="s">
        <v>9286</v>
      </c>
      <c r="OJX1" t="s">
        <v>9286</v>
      </c>
      <c r="OJY1" t="s">
        <v>9286</v>
      </c>
      <c r="OJZ1" t="s">
        <v>9286</v>
      </c>
      <c r="OKA1" t="s">
        <v>9286</v>
      </c>
      <c r="OKB1" t="s">
        <v>9286</v>
      </c>
      <c r="OKC1" t="s">
        <v>9286</v>
      </c>
      <c r="OKD1" t="s">
        <v>9286</v>
      </c>
      <c r="OKE1" t="s">
        <v>9286</v>
      </c>
      <c r="OKF1" t="s">
        <v>9286</v>
      </c>
      <c r="OKG1" t="s">
        <v>9286</v>
      </c>
      <c r="OKH1" t="s">
        <v>9286</v>
      </c>
      <c r="OKI1" t="s">
        <v>9286</v>
      </c>
      <c r="OKJ1" t="s">
        <v>9286</v>
      </c>
      <c r="OKK1" t="s">
        <v>9286</v>
      </c>
      <c r="OKL1" t="s">
        <v>9286</v>
      </c>
      <c r="OKM1" t="s">
        <v>9286</v>
      </c>
      <c r="OKN1" t="s">
        <v>9286</v>
      </c>
      <c r="OKO1" t="s">
        <v>9286</v>
      </c>
      <c r="OKP1" t="s">
        <v>9286</v>
      </c>
      <c r="OKQ1" t="s">
        <v>9286</v>
      </c>
      <c r="OKR1" t="s">
        <v>9286</v>
      </c>
      <c r="OKS1" t="s">
        <v>9286</v>
      </c>
      <c r="OKT1" t="s">
        <v>9286</v>
      </c>
      <c r="OKU1" t="s">
        <v>9286</v>
      </c>
      <c r="OKV1" t="s">
        <v>9286</v>
      </c>
      <c r="OKW1" t="s">
        <v>9286</v>
      </c>
      <c r="OKX1" t="s">
        <v>9286</v>
      </c>
      <c r="OKY1" t="s">
        <v>9286</v>
      </c>
      <c r="OKZ1" t="s">
        <v>9286</v>
      </c>
      <c r="OLA1" t="s">
        <v>9286</v>
      </c>
      <c r="OLB1" t="s">
        <v>9286</v>
      </c>
      <c r="OLC1" t="s">
        <v>9286</v>
      </c>
      <c r="OLD1" t="s">
        <v>9286</v>
      </c>
      <c r="OLE1" t="s">
        <v>9286</v>
      </c>
      <c r="OLF1" t="s">
        <v>9286</v>
      </c>
      <c r="OLG1" t="s">
        <v>9286</v>
      </c>
      <c r="OLH1" t="s">
        <v>9286</v>
      </c>
      <c r="OLI1" t="s">
        <v>9286</v>
      </c>
      <c r="OLJ1" t="s">
        <v>9286</v>
      </c>
      <c r="OLK1" t="s">
        <v>9286</v>
      </c>
      <c r="OLL1" t="s">
        <v>9286</v>
      </c>
      <c r="OLM1" t="s">
        <v>9286</v>
      </c>
      <c r="OLN1" t="s">
        <v>9286</v>
      </c>
      <c r="OLO1" t="s">
        <v>9286</v>
      </c>
      <c r="OLP1" t="s">
        <v>9286</v>
      </c>
      <c r="OLQ1" t="s">
        <v>9286</v>
      </c>
      <c r="OLR1" t="s">
        <v>9286</v>
      </c>
      <c r="OLS1" t="s">
        <v>9286</v>
      </c>
      <c r="OLT1" t="s">
        <v>9286</v>
      </c>
      <c r="OLU1" t="s">
        <v>9286</v>
      </c>
      <c r="OLV1" t="s">
        <v>9286</v>
      </c>
      <c r="OLW1" t="s">
        <v>9286</v>
      </c>
      <c r="OLX1" t="s">
        <v>9286</v>
      </c>
      <c r="OLY1" t="s">
        <v>9286</v>
      </c>
      <c r="OLZ1" t="s">
        <v>9286</v>
      </c>
      <c r="OMA1" t="s">
        <v>9286</v>
      </c>
      <c r="OMB1" t="s">
        <v>9286</v>
      </c>
      <c r="OMC1" t="s">
        <v>9286</v>
      </c>
      <c r="OMD1" t="s">
        <v>9286</v>
      </c>
      <c r="OME1" t="s">
        <v>9286</v>
      </c>
      <c r="OMF1" t="s">
        <v>9286</v>
      </c>
      <c r="OMG1" t="s">
        <v>9286</v>
      </c>
      <c r="OMH1" t="s">
        <v>9286</v>
      </c>
      <c r="OMI1" t="s">
        <v>9286</v>
      </c>
      <c r="OMJ1" t="s">
        <v>9286</v>
      </c>
      <c r="OMK1" t="s">
        <v>9286</v>
      </c>
      <c r="OML1" t="s">
        <v>9286</v>
      </c>
      <c r="OMM1" t="s">
        <v>9286</v>
      </c>
      <c r="OMN1" t="s">
        <v>9286</v>
      </c>
      <c r="OMO1" t="s">
        <v>9286</v>
      </c>
      <c r="OMP1" t="s">
        <v>9286</v>
      </c>
      <c r="OMQ1" t="s">
        <v>9286</v>
      </c>
      <c r="OMR1" t="s">
        <v>9286</v>
      </c>
      <c r="OMS1" t="s">
        <v>9286</v>
      </c>
      <c r="OMT1" t="s">
        <v>9286</v>
      </c>
      <c r="OMU1" t="s">
        <v>9286</v>
      </c>
      <c r="OMV1" t="s">
        <v>9286</v>
      </c>
      <c r="OMW1" t="s">
        <v>9286</v>
      </c>
      <c r="OMX1" t="s">
        <v>9286</v>
      </c>
      <c r="OMY1" t="s">
        <v>9286</v>
      </c>
      <c r="OMZ1" t="s">
        <v>9286</v>
      </c>
      <c r="ONA1" t="s">
        <v>9286</v>
      </c>
      <c r="ONB1" t="s">
        <v>9286</v>
      </c>
      <c r="ONC1" t="s">
        <v>9286</v>
      </c>
      <c r="OND1" t="s">
        <v>9286</v>
      </c>
      <c r="ONE1" t="s">
        <v>9286</v>
      </c>
      <c r="ONF1" t="s">
        <v>9286</v>
      </c>
      <c r="ONG1" t="s">
        <v>9286</v>
      </c>
      <c r="ONH1" t="s">
        <v>9286</v>
      </c>
      <c r="ONI1" t="s">
        <v>9286</v>
      </c>
      <c r="ONJ1" t="s">
        <v>9286</v>
      </c>
      <c r="ONK1" t="s">
        <v>9286</v>
      </c>
      <c r="ONL1" t="s">
        <v>9286</v>
      </c>
      <c r="ONM1" t="s">
        <v>9286</v>
      </c>
      <c r="ONN1" t="s">
        <v>9286</v>
      </c>
      <c r="ONO1" t="s">
        <v>9286</v>
      </c>
      <c r="ONP1" t="s">
        <v>9286</v>
      </c>
      <c r="ONQ1" t="s">
        <v>9286</v>
      </c>
      <c r="ONR1" t="s">
        <v>9286</v>
      </c>
      <c r="ONS1" t="s">
        <v>9286</v>
      </c>
      <c r="ONT1" t="s">
        <v>9286</v>
      </c>
      <c r="ONU1" t="s">
        <v>9286</v>
      </c>
      <c r="ONV1" t="s">
        <v>9286</v>
      </c>
      <c r="ONW1" t="s">
        <v>9286</v>
      </c>
      <c r="ONX1" t="s">
        <v>9286</v>
      </c>
      <c r="ONY1" t="s">
        <v>9286</v>
      </c>
      <c r="ONZ1" t="s">
        <v>9286</v>
      </c>
      <c r="OOA1" t="s">
        <v>9286</v>
      </c>
      <c r="OOB1" t="s">
        <v>9286</v>
      </c>
      <c r="OOC1" t="s">
        <v>9286</v>
      </c>
      <c r="OOD1" t="s">
        <v>9286</v>
      </c>
      <c r="OOE1" t="s">
        <v>9286</v>
      </c>
      <c r="OOF1" t="s">
        <v>9286</v>
      </c>
      <c r="OOG1" t="s">
        <v>9286</v>
      </c>
      <c r="OOH1" t="s">
        <v>9286</v>
      </c>
      <c r="OOI1" t="s">
        <v>9286</v>
      </c>
      <c r="OOJ1" t="s">
        <v>9286</v>
      </c>
      <c r="OOK1" t="s">
        <v>9286</v>
      </c>
      <c r="OOL1" t="s">
        <v>9286</v>
      </c>
      <c r="OOM1" t="s">
        <v>9286</v>
      </c>
      <c r="OON1" t="s">
        <v>9286</v>
      </c>
      <c r="OOO1" t="s">
        <v>9286</v>
      </c>
      <c r="OOP1" t="s">
        <v>9286</v>
      </c>
      <c r="OOQ1" t="s">
        <v>9286</v>
      </c>
      <c r="OOR1" t="s">
        <v>9286</v>
      </c>
      <c r="OOS1" t="s">
        <v>9286</v>
      </c>
      <c r="OOT1" t="s">
        <v>9286</v>
      </c>
      <c r="OOU1" t="s">
        <v>9286</v>
      </c>
      <c r="OOV1" t="s">
        <v>9286</v>
      </c>
      <c r="OOW1" t="s">
        <v>9286</v>
      </c>
      <c r="OOX1" t="s">
        <v>9286</v>
      </c>
      <c r="OOY1" t="s">
        <v>9286</v>
      </c>
      <c r="OOZ1" t="s">
        <v>9286</v>
      </c>
      <c r="OPA1" t="s">
        <v>9286</v>
      </c>
      <c r="OPB1" t="s">
        <v>9286</v>
      </c>
      <c r="OPC1" t="s">
        <v>9286</v>
      </c>
      <c r="OPD1" t="s">
        <v>9286</v>
      </c>
      <c r="OPE1" t="s">
        <v>9286</v>
      </c>
      <c r="OPF1" t="s">
        <v>9286</v>
      </c>
      <c r="OPG1" t="s">
        <v>9286</v>
      </c>
      <c r="OPH1" t="s">
        <v>9286</v>
      </c>
      <c r="OPI1" t="s">
        <v>9286</v>
      </c>
      <c r="OPJ1" t="s">
        <v>9286</v>
      </c>
      <c r="OPK1" t="s">
        <v>9286</v>
      </c>
      <c r="OPL1" t="s">
        <v>9286</v>
      </c>
      <c r="OPM1" t="s">
        <v>9286</v>
      </c>
      <c r="OPN1" t="s">
        <v>9286</v>
      </c>
      <c r="OPO1" t="s">
        <v>9286</v>
      </c>
      <c r="OPP1" t="s">
        <v>9286</v>
      </c>
      <c r="OPQ1" t="s">
        <v>9286</v>
      </c>
      <c r="OPR1" t="s">
        <v>9286</v>
      </c>
      <c r="OPS1" t="s">
        <v>9286</v>
      </c>
      <c r="OPT1" t="s">
        <v>9286</v>
      </c>
      <c r="OPU1" t="s">
        <v>9286</v>
      </c>
      <c r="OPV1" t="s">
        <v>9286</v>
      </c>
      <c r="OPW1" t="s">
        <v>9286</v>
      </c>
      <c r="OPX1" t="s">
        <v>9286</v>
      </c>
      <c r="OPY1" t="s">
        <v>9286</v>
      </c>
      <c r="OPZ1" t="s">
        <v>9286</v>
      </c>
      <c r="OQA1" t="s">
        <v>9286</v>
      </c>
      <c r="OQB1" t="s">
        <v>9286</v>
      </c>
      <c r="OQC1" t="s">
        <v>9286</v>
      </c>
      <c r="OQD1" t="s">
        <v>9286</v>
      </c>
      <c r="OQE1" t="s">
        <v>9286</v>
      </c>
      <c r="OQF1" t="s">
        <v>9286</v>
      </c>
      <c r="OQG1" t="s">
        <v>9286</v>
      </c>
      <c r="OQH1" t="s">
        <v>9286</v>
      </c>
      <c r="OQI1" t="s">
        <v>9286</v>
      </c>
      <c r="OQJ1" t="s">
        <v>9286</v>
      </c>
      <c r="OQK1" t="s">
        <v>9286</v>
      </c>
      <c r="OQL1" t="s">
        <v>9286</v>
      </c>
      <c r="OQM1" t="s">
        <v>9286</v>
      </c>
      <c r="OQN1" t="s">
        <v>9286</v>
      </c>
      <c r="OQO1" t="s">
        <v>9286</v>
      </c>
      <c r="OQP1" t="s">
        <v>9286</v>
      </c>
      <c r="OQQ1" t="s">
        <v>9286</v>
      </c>
      <c r="OQR1" t="s">
        <v>9286</v>
      </c>
      <c r="OQS1" t="s">
        <v>9286</v>
      </c>
      <c r="OQT1" t="s">
        <v>9286</v>
      </c>
      <c r="OQU1" t="s">
        <v>9286</v>
      </c>
      <c r="OQV1" t="s">
        <v>9286</v>
      </c>
      <c r="OQW1" t="s">
        <v>9286</v>
      </c>
      <c r="OQX1" t="s">
        <v>9286</v>
      </c>
      <c r="OQY1" t="s">
        <v>9286</v>
      </c>
      <c r="OQZ1" t="s">
        <v>9286</v>
      </c>
      <c r="ORA1" t="s">
        <v>9286</v>
      </c>
      <c r="ORB1" t="s">
        <v>9286</v>
      </c>
      <c r="ORC1" t="s">
        <v>9286</v>
      </c>
      <c r="ORD1" t="s">
        <v>9286</v>
      </c>
      <c r="ORE1" t="s">
        <v>9286</v>
      </c>
      <c r="ORF1" t="s">
        <v>9286</v>
      </c>
      <c r="ORG1" t="s">
        <v>9286</v>
      </c>
      <c r="ORH1" t="s">
        <v>9286</v>
      </c>
      <c r="ORI1" t="s">
        <v>9286</v>
      </c>
      <c r="ORJ1" t="s">
        <v>9286</v>
      </c>
      <c r="ORK1" t="s">
        <v>9286</v>
      </c>
      <c r="ORL1" t="s">
        <v>9286</v>
      </c>
      <c r="ORM1" t="s">
        <v>9286</v>
      </c>
      <c r="ORN1" t="s">
        <v>9286</v>
      </c>
      <c r="ORO1" t="s">
        <v>9286</v>
      </c>
      <c r="ORP1" t="s">
        <v>9286</v>
      </c>
      <c r="ORQ1" t="s">
        <v>9286</v>
      </c>
      <c r="ORR1" t="s">
        <v>9286</v>
      </c>
      <c r="ORS1" t="s">
        <v>9286</v>
      </c>
      <c r="ORT1" t="s">
        <v>9286</v>
      </c>
      <c r="ORU1" t="s">
        <v>9286</v>
      </c>
      <c r="ORV1" t="s">
        <v>9286</v>
      </c>
      <c r="ORW1" t="s">
        <v>9286</v>
      </c>
      <c r="ORX1" t="s">
        <v>9286</v>
      </c>
      <c r="ORY1" t="s">
        <v>9286</v>
      </c>
      <c r="ORZ1" t="s">
        <v>9286</v>
      </c>
      <c r="OSA1" t="s">
        <v>9286</v>
      </c>
      <c r="OSB1" t="s">
        <v>9286</v>
      </c>
      <c r="OSC1" t="s">
        <v>9286</v>
      </c>
      <c r="OSD1" t="s">
        <v>9286</v>
      </c>
      <c r="OSE1" t="s">
        <v>9286</v>
      </c>
      <c r="OSF1" t="s">
        <v>9286</v>
      </c>
      <c r="OSG1" t="s">
        <v>9286</v>
      </c>
      <c r="OSH1" t="s">
        <v>9286</v>
      </c>
      <c r="OSI1" t="s">
        <v>9286</v>
      </c>
      <c r="OSJ1" t="s">
        <v>9286</v>
      </c>
      <c r="OSK1" t="s">
        <v>9286</v>
      </c>
      <c r="OSL1" t="s">
        <v>9286</v>
      </c>
      <c r="OSM1" t="s">
        <v>9286</v>
      </c>
      <c r="OSN1" t="s">
        <v>9286</v>
      </c>
      <c r="OSO1" t="s">
        <v>9286</v>
      </c>
      <c r="OSP1" t="s">
        <v>9286</v>
      </c>
      <c r="OSQ1" t="s">
        <v>9286</v>
      </c>
      <c r="OSR1" t="s">
        <v>9286</v>
      </c>
      <c r="OSS1" t="s">
        <v>9286</v>
      </c>
      <c r="OST1" t="s">
        <v>9286</v>
      </c>
      <c r="OSU1" t="s">
        <v>9286</v>
      </c>
      <c r="OSV1" t="s">
        <v>9286</v>
      </c>
      <c r="OSW1" t="s">
        <v>9286</v>
      </c>
      <c r="OSX1" t="s">
        <v>9286</v>
      </c>
      <c r="OSY1" t="s">
        <v>9286</v>
      </c>
      <c r="OSZ1" t="s">
        <v>9286</v>
      </c>
      <c r="OTA1" t="s">
        <v>9286</v>
      </c>
      <c r="OTB1" t="s">
        <v>9286</v>
      </c>
      <c r="OTC1" t="s">
        <v>9286</v>
      </c>
      <c r="OTD1" t="s">
        <v>9286</v>
      </c>
      <c r="OTE1" t="s">
        <v>9286</v>
      </c>
      <c r="OTF1" t="s">
        <v>9286</v>
      </c>
      <c r="OTG1" t="s">
        <v>9286</v>
      </c>
      <c r="OTH1" t="s">
        <v>9286</v>
      </c>
      <c r="OTI1" t="s">
        <v>9286</v>
      </c>
      <c r="OTJ1" t="s">
        <v>9286</v>
      </c>
      <c r="OTK1" t="s">
        <v>9286</v>
      </c>
      <c r="OTL1" t="s">
        <v>9286</v>
      </c>
      <c r="OTM1" t="s">
        <v>9286</v>
      </c>
      <c r="OTN1" t="s">
        <v>9286</v>
      </c>
      <c r="OTO1" t="s">
        <v>9286</v>
      </c>
      <c r="OTP1" t="s">
        <v>9286</v>
      </c>
      <c r="OTQ1" t="s">
        <v>9286</v>
      </c>
      <c r="OTR1" t="s">
        <v>9286</v>
      </c>
      <c r="OTS1" t="s">
        <v>9286</v>
      </c>
      <c r="OTT1" t="s">
        <v>9286</v>
      </c>
      <c r="OTU1" t="s">
        <v>9286</v>
      </c>
      <c r="OTV1" t="s">
        <v>9286</v>
      </c>
      <c r="OTW1" t="s">
        <v>9286</v>
      </c>
      <c r="OTX1" t="s">
        <v>9286</v>
      </c>
      <c r="OTY1" t="s">
        <v>9286</v>
      </c>
      <c r="OTZ1" t="s">
        <v>9286</v>
      </c>
      <c r="OUA1" t="s">
        <v>9286</v>
      </c>
      <c r="OUB1" t="s">
        <v>9286</v>
      </c>
      <c r="OUC1" t="s">
        <v>9286</v>
      </c>
      <c r="OUD1" t="s">
        <v>9286</v>
      </c>
      <c r="OUE1" t="s">
        <v>9286</v>
      </c>
      <c r="OUF1" t="s">
        <v>9286</v>
      </c>
      <c r="OUG1" t="s">
        <v>9286</v>
      </c>
      <c r="OUH1" t="s">
        <v>9286</v>
      </c>
      <c r="OUI1" t="s">
        <v>9286</v>
      </c>
      <c r="OUJ1" t="s">
        <v>9286</v>
      </c>
      <c r="OUK1" t="s">
        <v>9286</v>
      </c>
      <c r="OUL1" t="s">
        <v>9286</v>
      </c>
      <c r="OUM1" t="s">
        <v>9286</v>
      </c>
      <c r="OUN1" t="s">
        <v>9286</v>
      </c>
      <c r="OUO1" t="s">
        <v>9286</v>
      </c>
      <c r="OUP1" t="s">
        <v>9286</v>
      </c>
      <c r="OUQ1" t="s">
        <v>9286</v>
      </c>
      <c r="OUR1" t="s">
        <v>9286</v>
      </c>
      <c r="OUS1" t="s">
        <v>9286</v>
      </c>
      <c r="OUT1" t="s">
        <v>9286</v>
      </c>
      <c r="OUU1" t="s">
        <v>9286</v>
      </c>
      <c r="OUV1" t="s">
        <v>9286</v>
      </c>
      <c r="OUW1" t="s">
        <v>9286</v>
      </c>
      <c r="OUX1" t="s">
        <v>9286</v>
      </c>
      <c r="OUY1" t="s">
        <v>9286</v>
      </c>
      <c r="OUZ1" t="s">
        <v>9286</v>
      </c>
      <c r="OVA1" t="s">
        <v>9286</v>
      </c>
      <c r="OVB1" t="s">
        <v>9286</v>
      </c>
      <c r="OVC1" t="s">
        <v>9286</v>
      </c>
      <c r="OVD1" t="s">
        <v>9286</v>
      </c>
      <c r="OVE1" t="s">
        <v>9286</v>
      </c>
      <c r="OVF1" t="s">
        <v>9286</v>
      </c>
      <c r="OVG1" t="s">
        <v>9286</v>
      </c>
      <c r="OVH1" t="s">
        <v>9286</v>
      </c>
      <c r="OVI1" t="s">
        <v>9286</v>
      </c>
      <c r="OVJ1" t="s">
        <v>9286</v>
      </c>
      <c r="OVK1" t="s">
        <v>9286</v>
      </c>
      <c r="OVL1" t="s">
        <v>9286</v>
      </c>
      <c r="OVM1" t="s">
        <v>9286</v>
      </c>
      <c r="OVN1" t="s">
        <v>9286</v>
      </c>
      <c r="OVO1" t="s">
        <v>9286</v>
      </c>
      <c r="OVP1" t="s">
        <v>9286</v>
      </c>
      <c r="OVQ1" t="s">
        <v>9286</v>
      </c>
      <c r="OVR1" t="s">
        <v>9286</v>
      </c>
      <c r="OVS1" t="s">
        <v>9286</v>
      </c>
      <c r="OVT1" t="s">
        <v>9286</v>
      </c>
      <c r="OVU1" t="s">
        <v>9286</v>
      </c>
      <c r="OVV1" t="s">
        <v>9286</v>
      </c>
      <c r="OVW1" t="s">
        <v>9286</v>
      </c>
      <c r="OVX1" t="s">
        <v>9286</v>
      </c>
      <c r="OVY1" t="s">
        <v>9286</v>
      </c>
      <c r="OVZ1" t="s">
        <v>9286</v>
      </c>
      <c r="OWA1" t="s">
        <v>9286</v>
      </c>
      <c r="OWB1" t="s">
        <v>9286</v>
      </c>
      <c r="OWC1" t="s">
        <v>9286</v>
      </c>
      <c r="OWD1" t="s">
        <v>9286</v>
      </c>
      <c r="OWE1" t="s">
        <v>9286</v>
      </c>
      <c r="OWF1" t="s">
        <v>9286</v>
      </c>
      <c r="OWG1" t="s">
        <v>9286</v>
      </c>
      <c r="OWH1" t="s">
        <v>9286</v>
      </c>
      <c r="OWI1" t="s">
        <v>9286</v>
      </c>
      <c r="OWJ1" t="s">
        <v>9286</v>
      </c>
      <c r="OWK1" t="s">
        <v>9286</v>
      </c>
      <c r="OWL1" t="s">
        <v>9286</v>
      </c>
      <c r="OWM1" t="s">
        <v>9286</v>
      </c>
      <c r="OWN1" t="s">
        <v>9286</v>
      </c>
      <c r="OWO1" t="s">
        <v>9286</v>
      </c>
      <c r="OWP1" t="s">
        <v>9286</v>
      </c>
      <c r="OWQ1" t="s">
        <v>9286</v>
      </c>
      <c r="OWR1" t="s">
        <v>9286</v>
      </c>
      <c r="OWS1" t="s">
        <v>9286</v>
      </c>
      <c r="OWT1" t="s">
        <v>9286</v>
      </c>
      <c r="OWU1" t="s">
        <v>9286</v>
      </c>
      <c r="OWV1" t="s">
        <v>9286</v>
      </c>
      <c r="OWW1" t="s">
        <v>9286</v>
      </c>
      <c r="OWX1" t="s">
        <v>9286</v>
      </c>
      <c r="OWY1" t="s">
        <v>9286</v>
      </c>
      <c r="OWZ1" t="s">
        <v>9286</v>
      </c>
      <c r="OXA1" t="s">
        <v>9286</v>
      </c>
      <c r="OXB1" t="s">
        <v>9286</v>
      </c>
      <c r="OXC1" t="s">
        <v>9286</v>
      </c>
      <c r="OXD1" t="s">
        <v>9286</v>
      </c>
      <c r="OXE1" t="s">
        <v>9286</v>
      </c>
      <c r="OXF1" t="s">
        <v>9286</v>
      </c>
      <c r="OXG1" t="s">
        <v>9286</v>
      </c>
      <c r="OXH1" t="s">
        <v>9286</v>
      </c>
      <c r="OXI1" t="s">
        <v>9286</v>
      </c>
      <c r="OXJ1" t="s">
        <v>9286</v>
      </c>
      <c r="OXK1" t="s">
        <v>9286</v>
      </c>
      <c r="OXL1" t="s">
        <v>9286</v>
      </c>
      <c r="OXM1" t="s">
        <v>9286</v>
      </c>
      <c r="OXN1" t="s">
        <v>9286</v>
      </c>
      <c r="OXO1" t="s">
        <v>9286</v>
      </c>
      <c r="OXP1" t="s">
        <v>9286</v>
      </c>
      <c r="OXQ1" t="s">
        <v>9286</v>
      </c>
      <c r="OXR1" t="s">
        <v>9286</v>
      </c>
      <c r="OXS1" t="s">
        <v>9286</v>
      </c>
      <c r="OXT1" t="s">
        <v>9286</v>
      </c>
      <c r="OXU1" t="s">
        <v>9286</v>
      </c>
      <c r="OXV1" t="s">
        <v>9286</v>
      </c>
      <c r="OXW1" t="s">
        <v>9286</v>
      </c>
      <c r="OXX1" t="s">
        <v>9286</v>
      </c>
      <c r="OXY1" t="s">
        <v>9286</v>
      </c>
      <c r="OXZ1" t="s">
        <v>9286</v>
      </c>
      <c r="OYA1" t="s">
        <v>9286</v>
      </c>
      <c r="OYB1" t="s">
        <v>9286</v>
      </c>
      <c r="OYC1" t="s">
        <v>9286</v>
      </c>
      <c r="OYD1" t="s">
        <v>9286</v>
      </c>
      <c r="OYE1" t="s">
        <v>9286</v>
      </c>
      <c r="OYF1" t="s">
        <v>9286</v>
      </c>
      <c r="OYG1" t="s">
        <v>9286</v>
      </c>
      <c r="OYH1" t="s">
        <v>9286</v>
      </c>
      <c r="OYI1" t="s">
        <v>9286</v>
      </c>
      <c r="OYJ1" t="s">
        <v>9286</v>
      </c>
      <c r="OYK1" t="s">
        <v>9286</v>
      </c>
      <c r="OYL1" t="s">
        <v>9286</v>
      </c>
      <c r="OYM1" t="s">
        <v>9286</v>
      </c>
      <c r="OYN1" t="s">
        <v>9286</v>
      </c>
      <c r="OYO1" t="s">
        <v>9286</v>
      </c>
      <c r="OYP1" t="s">
        <v>9286</v>
      </c>
      <c r="OYQ1" t="s">
        <v>9286</v>
      </c>
      <c r="OYR1" t="s">
        <v>9286</v>
      </c>
      <c r="OYS1" t="s">
        <v>9286</v>
      </c>
      <c r="OYT1" t="s">
        <v>9286</v>
      </c>
      <c r="OYU1" t="s">
        <v>9286</v>
      </c>
      <c r="OYV1" t="s">
        <v>9286</v>
      </c>
      <c r="OYW1" t="s">
        <v>9286</v>
      </c>
      <c r="OYX1" t="s">
        <v>9286</v>
      </c>
      <c r="OYY1" t="s">
        <v>9286</v>
      </c>
      <c r="OYZ1" t="s">
        <v>9286</v>
      </c>
      <c r="OZA1" t="s">
        <v>9286</v>
      </c>
      <c r="OZB1" t="s">
        <v>9286</v>
      </c>
      <c r="OZC1" t="s">
        <v>9286</v>
      </c>
      <c r="OZD1" t="s">
        <v>9286</v>
      </c>
      <c r="OZE1" t="s">
        <v>9286</v>
      </c>
      <c r="OZF1" t="s">
        <v>9286</v>
      </c>
      <c r="OZG1" t="s">
        <v>9286</v>
      </c>
      <c r="OZH1" t="s">
        <v>9286</v>
      </c>
      <c r="OZI1" t="s">
        <v>9286</v>
      </c>
      <c r="OZJ1" t="s">
        <v>9286</v>
      </c>
      <c r="OZK1" t="s">
        <v>9286</v>
      </c>
      <c r="OZL1" t="s">
        <v>9286</v>
      </c>
      <c r="OZM1" t="s">
        <v>9286</v>
      </c>
      <c r="OZN1" t="s">
        <v>9286</v>
      </c>
      <c r="OZO1" t="s">
        <v>9286</v>
      </c>
      <c r="OZP1" t="s">
        <v>9286</v>
      </c>
      <c r="OZQ1" t="s">
        <v>9286</v>
      </c>
      <c r="OZR1" t="s">
        <v>9286</v>
      </c>
      <c r="OZS1" t="s">
        <v>9286</v>
      </c>
      <c r="OZT1" t="s">
        <v>9286</v>
      </c>
      <c r="OZU1" t="s">
        <v>9286</v>
      </c>
      <c r="OZV1" t="s">
        <v>9286</v>
      </c>
      <c r="OZW1" t="s">
        <v>9286</v>
      </c>
      <c r="OZX1" t="s">
        <v>9286</v>
      </c>
      <c r="OZY1" t="s">
        <v>9286</v>
      </c>
      <c r="OZZ1" t="s">
        <v>9286</v>
      </c>
      <c r="PAA1" t="s">
        <v>9286</v>
      </c>
      <c r="PAB1" t="s">
        <v>9286</v>
      </c>
      <c r="PAC1" t="s">
        <v>9286</v>
      </c>
      <c r="PAD1" t="s">
        <v>9286</v>
      </c>
      <c r="PAE1" t="s">
        <v>9286</v>
      </c>
      <c r="PAF1" t="s">
        <v>9286</v>
      </c>
      <c r="PAG1" t="s">
        <v>9286</v>
      </c>
      <c r="PAH1" t="s">
        <v>9286</v>
      </c>
      <c r="PAI1" t="s">
        <v>9286</v>
      </c>
      <c r="PAJ1" t="s">
        <v>9286</v>
      </c>
      <c r="PAK1" t="s">
        <v>9286</v>
      </c>
      <c r="PAL1" t="s">
        <v>9286</v>
      </c>
      <c r="PAM1" t="s">
        <v>9286</v>
      </c>
      <c r="PAN1" t="s">
        <v>9286</v>
      </c>
      <c r="PAO1" t="s">
        <v>9286</v>
      </c>
      <c r="PAP1" t="s">
        <v>9286</v>
      </c>
      <c r="PAQ1" t="s">
        <v>9286</v>
      </c>
      <c r="PAR1" t="s">
        <v>9286</v>
      </c>
      <c r="PAS1" t="s">
        <v>9286</v>
      </c>
      <c r="PAT1" t="s">
        <v>9286</v>
      </c>
      <c r="PAU1" t="s">
        <v>9286</v>
      </c>
      <c r="PAV1" t="s">
        <v>9286</v>
      </c>
      <c r="PAW1" t="s">
        <v>9286</v>
      </c>
      <c r="PAX1" t="s">
        <v>9286</v>
      </c>
      <c r="PAY1" t="s">
        <v>9286</v>
      </c>
      <c r="PAZ1" t="s">
        <v>9286</v>
      </c>
      <c r="PBA1" t="s">
        <v>9286</v>
      </c>
      <c r="PBB1" t="s">
        <v>9286</v>
      </c>
      <c r="PBC1" t="s">
        <v>9286</v>
      </c>
      <c r="PBD1" t="s">
        <v>9286</v>
      </c>
      <c r="PBE1" t="s">
        <v>9286</v>
      </c>
      <c r="PBF1" t="s">
        <v>9286</v>
      </c>
      <c r="PBG1" t="s">
        <v>9286</v>
      </c>
      <c r="PBH1" t="s">
        <v>9286</v>
      </c>
      <c r="PBI1" t="s">
        <v>9286</v>
      </c>
      <c r="PBJ1" t="s">
        <v>9286</v>
      </c>
      <c r="PBK1" t="s">
        <v>9286</v>
      </c>
      <c r="PBL1" t="s">
        <v>9286</v>
      </c>
      <c r="PBM1" t="s">
        <v>9286</v>
      </c>
      <c r="PBN1" t="s">
        <v>9286</v>
      </c>
      <c r="PBO1" t="s">
        <v>9286</v>
      </c>
      <c r="PBP1" t="s">
        <v>9286</v>
      </c>
      <c r="PBQ1" t="s">
        <v>9286</v>
      </c>
      <c r="PBR1" t="s">
        <v>9286</v>
      </c>
      <c r="PBS1" t="s">
        <v>9286</v>
      </c>
      <c r="PBT1" t="s">
        <v>9286</v>
      </c>
      <c r="PBU1" t="s">
        <v>9286</v>
      </c>
      <c r="PBV1" t="s">
        <v>9286</v>
      </c>
      <c r="PBW1" t="s">
        <v>9286</v>
      </c>
      <c r="PBX1" t="s">
        <v>9286</v>
      </c>
      <c r="PBY1" t="s">
        <v>9286</v>
      </c>
      <c r="PBZ1" t="s">
        <v>9286</v>
      </c>
      <c r="PCA1" t="s">
        <v>9286</v>
      </c>
      <c r="PCB1" t="s">
        <v>9286</v>
      </c>
      <c r="PCC1" t="s">
        <v>9286</v>
      </c>
      <c r="PCD1" t="s">
        <v>9286</v>
      </c>
      <c r="PCE1" t="s">
        <v>9286</v>
      </c>
      <c r="PCF1" t="s">
        <v>9286</v>
      </c>
      <c r="PCG1" t="s">
        <v>9286</v>
      </c>
      <c r="PCH1" t="s">
        <v>9286</v>
      </c>
      <c r="PCI1" t="s">
        <v>9286</v>
      </c>
      <c r="PCJ1" t="s">
        <v>9286</v>
      </c>
      <c r="PCK1" t="s">
        <v>9286</v>
      </c>
      <c r="PCL1" t="s">
        <v>9286</v>
      </c>
      <c r="PCM1" t="s">
        <v>9286</v>
      </c>
      <c r="PCN1" t="s">
        <v>9286</v>
      </c>
      <c r="PCO1" t="s">
        <v>9286</v>
      </c>
      <c r="PCP1" t="s">
        <v>9286</v>
      </c>
      <c r="PCQ1" t="s">
        <v>9286</v>
      </c>
      <c r="PCR1" t="s">
        <v>9286</v>
      </c>
      <c r="PCS1" t="s">
        <v>9286</v>
      </c>
      <c r="PCT1" t="s">
        <v>9286</v>
      </c>
      <c r="PCU1" t="s">
        <v>9286</v>
      </c>
      <c r="PCV1" t="s">
        <v>9286</v>
      </c>
      <c r="PCW1" t="s">
        <v>9286</v>
      </c>
      <c r="PCX1" t="s">
        <v>9286</v>
      </c>
      <c r="PCY1" t="s">
        <v>9286</v>
      </c>
      <c r="PCZ1" t="s">
        <v>9286</v>
      </c>
      <c r="PDA1" t="s">
        <v>9286</v>
      </c>
      <c r="PDB1" t="s">
        <v>9286</v>
      </c>
      <c r="PDC1" t="s">
        <v>9286</v>
      </c>
      <c r="PDD1" t="s">
        <v>9286</v>
      </c>
      <c r="PDE1" t="s">
        <v>9286</v>
      </c>
      <c r="PDF1" t="s">
        <v>9286</v>
      </c>
      <c r="PDG1" t="s">
        <v>9286</v>
      </c>
      <c r="PDH1" t="s">
        <v>9286</v>
      </c>
      <c r="PDI1" t="s">
        <v>9286</v>
      </c>
      <c r="PDJ1" t="s">
        <v>9286</v>
      </c>
      <c r="PDK1" t="s">
        <v>9286</v>
      </c>
      <c r="PDL1" t="s">
        <v>9286</v>
      </c>
      <c r="PDM1" t="s">
        <v>9286</v>
      </c>
      <c r="PDN1" t="s">
        <v>9286</v>
      </c>
      <c r="PDO1" t="s">
        <v>9286</v>
      </c>
      <c r="PDP1" t="s">
        <v>9286</v>
      </c>
      <c r="PDQ1" t="s">
        <v>9286</v>
      </c>
      <c r="PDR1" t="s">
        <v>9286</v>
      </c>
      <c r="PDS1" t="s">
        <v>9286</v>
      </c>
      <c r="PDT1" t="s">
        <v>9286</v>
      </c>
      <c r="PDU1" t="s">
        <v>9286</v>
      </c>
      <c r="PDV1" t="s">
        <v>9286</v>
      </c>
      <c r="PDW1" t="s">
        <v>9286</v>
      </c>
      <c r="PDX1" t="s">
        <v>9286</v>
      </c>
      <c r="PDY1" t="s">
        <v>9286</v>
      </c>
      <c r="PDZ1" t="s">
        <v>9286</v>
      </c>
      <c r="PEA1" t="s">
        <v>9286</v>
      </c>
      <c r="PEB1" t="s">
        <v>9286</v>
      </c>
      <c r="PEC1" t="s">
        <v>9286</v>
      </c>
      <c r="PED1" t="s">
        <v>9286</v>
      </c>
      <c r="PEE1" t="s">
        <v>9286</v>
      </c>
      <c r="PEF1" t="s">
        <v>9286</v>
      </c>
      <c r="PEG1" t="s">
        <v>9286</v>
      </c>
      <c r="PEH1" t="s">
        <v>9286</v>
      </c>
      <c r="PEI1" t="s">
        <v>9286</v>
      </c>
      <c r="PEJ1" t="s">
        <v>9286</v>
      </c>
      <c r="PEK1" t="s">
        <v>9286</v>
      </c>
      <c r="PEL1" t="s">
        <v>9286</v>
      </c>
      <c r="PEM1" t="s">
        <v>9286</v>
      </c>
      <c r="PEN1" t="s">
        <v>9286</v>
      </c>
      <c r="PEO1" t="s">
        <v>9286</v>
      </c>
      <c r="PEP1" t="s">
        <v>9286</v>
      </c>
      <c r="PEQ1" t="s">
        <v>9286</v>
      </c>
      <c r="PER1" t="s">
        <v>9286</v>
      </c>
      <c r="PES1" t="s">
        <v>9286</v>
      </c>
      <c r="PET1" t="s">
        <v>9286</v>
      </c>
      <c r="PEU1" t="s">
        <v>9286</v>
      </c>
      <c r="PEV1" t="s">
        <v>9286</v>
      </c>
      <c r="PEW1" t="s">
        <v>9286</v>
      </c>
      <c r="PEX1" t="s">
        <v>9286</v>
      </c>
      <c r="PEY1" t="s">
        <v>9286</v>
      </c>
      <c r="PEZ1" t="s">
        <v>9286</v>
      </c>
      <c r="PFA1" t="s">
        <v>9286</v>
      </c>
      <c r="PFB1" t="s">
        <v>9286</v>
      </c>
      <c r="PFC1" t="s">
        <v>9286</v>
      </c>
      <c r="PFD1" t="s">
        <v>9286</v>
      </c>
      <c r="PFE1" t="s">
        <v>9286</v>
      </c>
      <c r="PFF1" t="s">
        <v>9286</v>
      </c>
      <c r="PFG1" t="s">
        <v>9286</v>
      </c>
      <c r="PFH1" t="s">
        <v>9286</v>
      </c>
      <c r="PFI1" t="s">
        <v>9286</v>
      </c>
      <c r="PFJ1" t="s">
        <v>9286</v>
      </c>
      <c r="PFK1" t="s">
        <v>9286</v>
      </c>
      <c r="PFL1" t="s">
        <v>9286</v>
      </c>
      <c r="PFM1" t="s">
        <v>9286</v>
      </c>
      <c r="PFN1" t="s">
        <v>9286</v>
      </c>
      <c r="PFO1" t="s">
        <v>9286</v>
      </c>
      <c r="PFP1" t="s">
        <v>9286</v>
      </c>
      <c r="PFQ1" t="s">
        <v>9286</v>
      </c>
      <c r="PFR1" t="s">
        <v>9286</v>
      </c>
      <c r="PFS1" t="s">
        <v>9286</v>
      </c>
      <c r="PFT1" t="s">
        <v>9286</v>
      </c>
      <c r="PFU1" t="s">
        <v>9286</v>
      </c>
      <c r="PFV1" t="s">
        <v>9286</v>
      </c>
      <c r="PFW1" t="s">
        <v>9286</v>
      </c>
      <c r="PFX1" t="s">
        <v>9286</v>
      </c>
      <c r="PFY1" t="s">
        <v>9286</v>
      </c>
      <c r="PFZ1" t="s">
        <v>9286</v>
      </c>
      <c r="PGA1" t="s">
        <v>9286</v>
      </c>
      <c r="PGB1" t="s">
        <v>9286</v>
      </c>
      <c r="PGC1" t="s">
        <v>9286</v>
      </c>
      <c r="PGD1" t="s">
        <v>9286</v>
      </c>
      <c r="PGE1" t="s">
        <v>9286</v>
      </c>
      <c r="PGF1" t="s">
        <v>9286</v>
      </c>
      <c r="PGG1" t="s">
        <v>9286</v>
      </c>
      <c r="PGH1" t="s">
        <v>9286</v>
      </c>
      <c r="PGI1" t="s">
        <v>9286</v>
      </c>
      <c r="PGJ1" t="s">
        <v>9286</v>
      </c>
      <c r="PGK1" t="s">
        <v>9286</v>
      </c>
      <c r="PGL1" t="s">
        <v>9286</v>
      </c>
      <c r="PGM1" t="s">
        <v>9286</v>
      </c>
      <c r="PGN1" t="s">
        <v>9286</v>
      </c>
      <c r="PGO1" t="s">
        <v>9286</v>
      </c>
      <c r="PGP1" t="s">
        <v>9286</v>
      </c>
      <c r="PGQ1" t="s">
        <v>9286</v>
      </c>
      <c r="PGR1" t="s">
        <v>9286</v>
      </c>
      <c r="PGS1" t="s">
        <v>9286</v>
      </c>
      <c r="PGT1" t="s">
        <v>9286</v>
      </c>
      <c r="PGU1" t="s">
        <v>9286</v>
      </c>
      <c r="PGV1" t="s">
        <v>9286</v>
      </c>
      <c r="PGW1" t="s">
        <v>9286</v>
      </c>
      <c r="PGX1" t="s">
        <v>9286</v>
      </c>
      <c r="PGY1" t="s">
        <v>9286</v>
      </c>
      <c r="PGZ1" t="s">
        <v>9286</v>
      </c>
      <c r="PHA1" t="s">
        <v>9286</v>
      </c>
      <c r="PHB1" t="s">
        <v>9286</v>
      </c>
      <c r="PHC1" t="s">
        <v>9286</v>
      </c>
      <c r="PHD1" t="s">
        <v>9286</v>
      </c>
      <c r="PHE1" t="s">
        <v>9286</v>
      </c>
      <c r="PHF1" t="s">
        <v>9286</v>
      </c>
      <c r="PHG1" t="s">
        <v>9286</v>
      </c>
      <c r="PHH1" t="s">
        <v>9286</v>
      </c>
      <c r="PHI1" t="s">
        <v>9286</v>
      </c>
      <c r="PHJ1" t="s">
        <v>9286</v>
      </c>
      <c r="PHK1" t="s">
        <v>9286</v>
      </c>
      <c r="PHL1" t="s">
        <v>9286</v>
      </c>
      <c r="PHM1" t="s">
        <v>9286</v>
      </c>
      <c r="PHN1" t="s">
        <v>9286</v>
      </c>
      <c r="PHO1" t="s">
        <v>9286</v>
      </c>
      <c r="PHP1" t="s">
        <v>9286</v>
      </c>
      <c r="PHQ1" t="s">
        <v>9286</v>
      </c>
      <c r="PHR1" t="s">
        <v>9286</v>
      </c>
      <c r="PHS1" t="s">
        <v>9286</v>
      </c>
      <c r="PHT1" t="s">
        <v>9286</v>
      </c>
      <c r="PHU1" t="s">
        <v>9286</v>
      </c>
      <c r="PHV1" t="s">
        <v>9286</v>
      </c>
      <c r="PHW1" t="s">
        <v>9286</v>
      </c>
      <c r="PHX1" t="s">
        <v>9286</v>
      </c>
      <c r="PHY1" t="s">
        <v>9286</v>
      </c>
      <c r="PHZ1" t="s">
        <v>9286</v>
      </c>
      <c r="PIA1" t="s">
        <v>9286</v>
      </c>
      <c r="PIB1" t="s">
        <v>9286</v>
      </c>
      <c r="PIC1" t="s">
        <v>9286</v>
      </c>
      <c r="PID1" t="s">
        <v>9286</v>
      </c>
      <c r="PIE1" t="s">
        <v>9286</v>
      </c>
      <c r="PIF1" t="s">
        <v>9286</v>
      </c>
      <c r="PIG1" t="s">
        <v>9286</v>
      </c>
      <c r="PIH1" t="s">
        <v>9286</v>
      </c>
      <c r="PII1" t="s">
        <v>9286</v>
      </c>
      <c r="PIJ1" t="s">
        <v>9286</v>
      </c>
      <c r="PIK1" t="s">
        <v>9286</v>
      </c>
      <c r="PIL1" t="s">
        <v>9286</v>
      </c>
      <c r="PIM1" t="s">
        <v>9286</v>
      </c>
      <c r="PIN1" t="s">
        <v>9286</v>
      </c>
      <c r="PIO1" t="s">
        <v>9286</v>
      </c>
      <c r="PIP1" t="s">
        <v>9286</v>
      </c>
      <c r="PIQ1" t="s">
        <v>9286</v>
      </c>
      <c r="PIR1" t="s">
        <v>9286</v>
      </c>
      <c r="PIS1" t="s">
        <v>9286</v>
      </c>
      <c r="PIT1" t="s">
        <v>9286</v>
      </c>
      <c r="PIU1" t="s">
        <v>9286</v>
      </c>
      <c r="PIV1" t="s">
        <v>9286</v>
      </c>
      <c r="PIW1" t="s">
        <v>9286</v>
      </c>
      <c r="PIX1" t="s">
        <v>9286</v>
      </c>
      <c r="PIY1" t="s">
        <v>9286</v>
      </c>
      <c r="PIZ1" t="s">
        <v>9286</v>
      </c>
      <c r="PJA1" t="s">
        <v>9286</v>
      </c>
      <c r="PJB1" t="s">
        <v>9286</v>
      </c>
      <c r="PJC1" t="s">
        <v>9286</v>
      </c>
      <c r="PJD1" t="s">
        <v>9286</v>
      </c>
      <c r="PJE1" t="s">
        <v>9286</v>
      </c>
      <c r="PJF1" t="s">
        <v>9286</v>
      </c>
      <c r="PJG1" t="s">
        <v>9286</v>
      </c>
      <c r="PJH1" t="s">
        <v>9286</v>
      </c>
      <c r="PJI1" t="s">
        <v>9286</v>
      </c>
      <c r="PJJ1" t="s">
        <v>9286</v>
      </c>
      <c r="PJK1" t="s">
        <v>9286</v>
      </c>
      <c r="PJL1" t="s">
        <v>9286</v>
      </c>
      <c r="PJM1" t="s">
        <v>9286</v>
      </c>
      <c r="PJN1" t="s">
        <v>9286</v>
      </c>
      <c r="PJO1" t="s">
        <v>9286</v>
      </c>
      <c r="PJP1" t="s">
        <v>9286</v>
      </c>
      <c r="PJQ1" t="s">
        <v>9286</v>
      </c>
      <c r="PJR1" t="s">
        <v>9286</v>
      </c>
      <c r="PJS1" t="s">
        <v>9286</v>
      </c>
      <c r="PJT1" t="s">
        <v>9286</v>
      </c>
      <c r="PJU1" t="s">
        <v>9286</v>
      </c>
      <c r="PJV1" t="s">
        <v>9286</v>
      </c>
      <c r="PJW1" t="s">
        <v>9286</v>
      </c>
      <c r="PJX1" t="s">
        <v>9286</v>
      </c>
      <c r="PJY1" t="s">
        <v>9286</v>
      </c>
      <c r="PJZ1" t="s">
        <v>9286</v>
      </c>
      <c r="PKA1" t="s">
        <v>9286</v>
      </c>
      <c r="PKB1" t="s">
        <v>9286</v>
      </c>
      <c r="PKC1" t="s">
        <v>9286</v>
      </c>
      <c r="PKD1" t="s">
        <v>9286</v>
      </c>
      <c r="PKE1" t="s">
        <v>9286</v>
      </c>
      <c r="PKF1" t="s">
        <v>9286</v>
      </c>
      <c r="PKG1" t="s">
        <v>9286</v>
      </c>
      <c r="PKH1" t="s">
        <v>9286</v>
      </c>
      <c r="PKI1" t="s">
        <v>9286</v>
      </c>
      <c r="PKJ1" t="s">
        <v>9286</v>
      </c>
      <c r="PKK1" t="s">
        <v>9286</v>
      </c>
      <c r="PKL1" t="s">
        <v>9286</v>
      </c>
      <c r="PKM1" t="s">
        <v>9286</v>
      </c>
      <c r="PKN1" t="s">
        <v>9286</v>
      </c>
      <c r="PKO1" t="s">
        <v>9286</v>
      </c>
      <c r="PKP1" t="s">
        <v>9286</v>
      </c>
      <c r="PKQ1" t="s">
        <v>9286</v>
      </c>
      <c r="PKR1" t="s">
        <v>9286</v>
      </c>
      <c r="PKS1" t="s">
        <v>9286</v>
      </c>
      <c r="PKT1" t="s">
        <v>9286</v>
      </c>
      <c r="PKU1" t="s">
        <v>9286</v>
      </c>
      <c r="PKV1" t="s">
        <v>9286</v>
      </c>
      <c r="PKW1" t="s">
        <v>9286</v>
      </c>
      <c r="PKX1" t="s">
        <v>9286</v>
      </c>
      <c r="PKY1" t="s">
        <v>9286</v>
      </c>
      <c r="PKZ1" t="s">
        <v>9286</v>
      </c>
      <c r="PLA1" t="s">
        <v>9286</v>
      </c>
      <c r="PLB1" t="s">
        <v>9286</v>
      </c>
      <c r="PLC1" t="s">
        <v>9286</v>
      </c>
      <c r="PLD1" t="s">
        <v>9286</v>
      </c>
      <c r="PLE1" t="s">
        <v>9286</v>
      </c>
      <c r="PLF1" t="s">
        <v>9286</v>
      </c>
      <c r="PLG1" t="s">
        <v>9286</v>
      </c>
      <c r="PLH1" t="s">
        <v>9286</v>
      </c>
      <c r="PLI1" t="s">
        <v>9286</v>
      </c>
      <c r="PLJ1" t="s">
        <v>9286</v>
      </c>
      <c r="PLK1" t="s">
        <v>9286</v>
      </c>
      <c r="PLL1" t="s">
        <v>9286</v>
      </c>
      <c r="PLM1" t="s">
        <v>9286</v>
      </c>
      <c r="PLN1" t="s">
        <v>9286</v>
      </c>
      <c r="PLO1" t="s">
        <v>9286</v>
      </c>
      <c r="PLP1" t="s">
        <v>9286</v>
      </c>
      <c r="PLQ1" t="s">
        <v>9286</v>
      </c>
      <c r="PLR1" t="s">
        <v>9286</v>
      </c>
      <c r="PLS1" t="s">
        <v>9286</v>
      </c>
      <c r="PLT1" t="s">
        <v>9286</v>
      </c>
      <c r="PLU1" t="s">
        <v>9286</v>
      </c>
      <c r="PLV1" t="s">
        <v>9286</v>
      </c>
      <c r="PLW1" t="s">
        <v>9286</v>
      </c>
      <c r="PLX1" t="s">
        <v>9286</v>
      </c>
      <c r="PLY1" t="s">
        <v>9286</v>
      </c>
      <c r="PLZ1" t="s">
        <v>9286</v>
      </c>
      <c r="PMA1" t="s">
        <v>9286</v>
      </c>
      <c r="PMB1" t="s">
        <v>9286</v>
      </c>
      <c r="PMC1" t="s">
        <v>9286</v>
      </c>
      <c r="PMD1" t="s">
        <v>9286</v>
      </c>
      <c r="PME1" t="s">
        <v>9286</v>
      </c>
      <c r="PMF1" t="s">
        <v>9286</v>
      </c>
      <c r="PMG1" t="s">
        <v>9286</v>
      </c>
      <c r="PMH1" t="s">
        <v>9286</v>
      </c>
      <c r="PMI1" t="s">
        <v>9286</v>
      </c>
      <c r="PMJ1" t="s">
        <v>9286</v>
      </c>
      <c r="PMK1" t="s">
        <v>9286</v>
      </c>
      <c r="PML1" t="s">
        <v>9286</v>
      </c>
      <c r="PMM1" t="s">
        <v>9286</v>
      </c>
      <c r="PMN1" t="s">
        <v>9286</v>
      </c>
      <c r="PMO1" t="s">
        <v>9286</v>
      </c>
      <c r="PMP1" t="s">
        <v>9286</v>
      </c>
      <c r="PMQ1" t="s">
        <v>9286</v>
      </c>
      <c r="PMR1" t="s">
        <v>9286</v>
      </c>
      <c r="PMS1" t="s">
        <v>9286</v>
      </c>
      <c r="PMT1" t="s">
        <v>9286</v>
      </c>
      <c r="PMU1" t="s">
        <v>9286</v>
      </c>
      <c r="PMV1" t="s">
        <v>9286</v>
      </c>
      <c r="PMW1" t="s">
        <v>9286</v>
      </c>
      <c r="PMX1" t="s">
        <v>9286</v>
      </c>
      <c r="PMY1" t="s">
        <v>9286</v>
      </c>
      <c r="PMZ1" t="s">
        <v>9286</v>
      </c>
      <c r="PNA1" t="s">
        <v>9286</v>
      </c>
      <c r="PNB1" t="s">
        <v>9286</v>
      </c>
      <c r="PNC1" t="s">
        <v>9286</v>
      </c>
      <c r="PND1" t="s">
        <v>9286</v>
      </c>
      <c r="PNE1" t="s">
        <v>9286</v>
      </c>
      <c r="PNF1" t="s">
        <v>9286</v>
      </c>
      <c r="PNG1" t="s">
        <v>9286</v>
      </c>
      <c r="PNH1" t="s">
        <v>9286</v>
      </c>
      <c r="PNI1" t="s">
        <v>9286</v>
      </c>
      <c r="PNJ1" t="s">
        <v>9286</v>
      </c>
      <c r="PNK1" t="s">
        <v>9286</v>
      </c>
      <c r="PNL1" t="s">
        <v>9286</v>
      </c>
      <c r="PNM1" t="s">
        <v>9286</v>
      </c>
      <c r="PNN1" t="s">
        <v>9286</v>
      </c>
      <c r="PNO1" t="s">
        <v>9286</v>
      </c>
      <c r="PNP1" t="s">
        <v>9286</v>
      </c>
      <c r="PNQ1" t="s">
        <v>9286</v>
      </c>
      <c r="PNR1" t="s">
        <v>9286</v>
      </c>
      <c r="PNS1" t="s">
        <v>9286</v>
      </c>
      <c r="PNT1" t="s">
        <v>9286</v>
      </c>
      <c r="PNU1" t="s">
        <v>9286</v>
      </c>
      <c r="PNV1" t="s">
        <v>9286</v>
      </c>
      <c r="PNW1" t="s">
        <v>9286</v>
      </c>
      <c r="PNX1" t="s">
        <v>9286</v>
      </c>
      <c r="PNY1" t="s">
        <v>9286</v>
      </c>
      <c r="PNZ1" t="s">
        <v>9286</v>
      </c>
      <c r="POA1" t="s">
        <v>9286</v>
      </c>
      <c r="POB1" t="s">
        <v>9286</v>
      </c>
      <c r="POC1" t="s">
        <v>9286</v>
      </c>
      <c r="POD1" t="s">
        <v>9286</v>
      </c>
      <c r="POE1" t="s">
        <v>9286</v>
      </c>
      <c r="POF1" t="s">
        <v>9286</v>
      </c>
      <c r="POG1" t="s">
        <v>9286</v>
      </c>
      <c r="POH1" t="s">
        <v>9286</v>
      </c>
      <c r="POI1" t="s">
        <v>9286</v>
      </c>
      <c r="POJ1" t="s">
        <v>9286</v>
      </c>
      <c r="POK1" t="s">
        <v>9286</v>
      </c>
      <c r="POL1" t="s">
        <v>9286</v>
      </c>
      <c r="POM1" t="s">
        <v>9286</v>
      </c>
      <c r="PON1" t="s">
        <v>9286</v>
      </c>
      <c r="POO1" t="s">
        <v>9286</v>
      </c>
      <c r="POP1" t="s">
        <v>9286</v>
      </c>
      <c r="POQ1" t="s">
        <v>9286</v>
      </c>
      <c r="POR1" t="s">
        <v>9286</v>
      </c>
      <c r="POS1" t="s">
        <v>9286</v>
      </c>
      <c r="POT1" t="s">
        <v>9286</v>
      </c>
      <c r="POU1" t="s">
        <v>9286</v>
      </c>
      <c r="POV1" t="s">
        <v>9286</v>
      </c>
      <c r="POW1" t="s">
        <v>9286</v>
      </c>
      <c r="POX1" t="s">
        <v>9286</v>
      </c>
      <c r="POY1" t="s">
        <v>9286</v>
      </c>
      <c r="POZ1" t="s">
        <v>9286</v>
      </c>
      <c r="PPA1" t="s">
        <v>9286</v>
      </c>
      <c r="PPB1" t="s">
        <v>9286</v>
      </c>
      <c r="PPC1" t="s">
        <v>9286</v>
      </c>
      <c r="PPD1" t="s">
        <v>9286</v>
      </c>
      <c r="PPE1" t="s">
        <v>9286</v>
      </c>
      <c r="PPF1" t="s">
        <v>9286</v>
      </c>
      <c r="PPG1" t="s">
        <v>9286</v>
      </c>
      <c r="PPH1" t="s">
        <v>9286</v>
      </c>
      <c r="PPI1" t="s">
        <v>9286</v>
      </c>
      <c r="PPJ1" t="s">
        <v>9286</v>
      </c>
      <c r="PPK1" t="s">
        <v>9286</v>
      </c>
      <c r="PPL1" t="s">
        <v>9286</v>
      </c>
      <c r="PPM1" t="s">
        <v>9286</v>
      </c>
      <c r="PPN1" t="s">
        <v>9286</v>
      </c>
      <c r="PPO1" t="s">
        <v>9286</v>
      </c>
      <c r="PPP1" t="s">
        <v>9286</v>
      </c>
      <c r="PPQ1" t="s">
        <v>9286</v>
      </c>
      <c r="PPR1" t="s">
        <v>9286</v>
      </c>
      <c r="PPS1" t="s">
        <v>9286</v>
      </c>
      <c r="PPT1" t="s">
        <v>9286</v>
      </c>
      <c r="PPU1" t="s">
        <v>9286</v>
      </c>
      <c r="PPV1" t="s">
        <v>9286</v>
      </c>
      <c r="PPW1" t="s">
        <v>9286</v>
      </c>
      <c r="PPX1" t="s">
        <v>9286</v>
      </c>
      <c r="PPY1" t="s">
        <v>9286</v>
      </c>
      <c r="PPZ1" t="s">
        <v>9286</v>
      </c>
      <c r="PQA1" t="s">
        <v>9286</v>
      </c>
      <c r="PQB1" t="s">
        <v>9286</v>
      </c>
      <c r="PQC1" t="s">
        <v>9286</v>
      </c>
      <c r="PQD1" t="s">
        <v>9286</v>
      </c>
      <c r="PQE1" t="s">
        <v>9286</v>
      </c>
      <c r="PQF1" t="s">
        <v>9286</v>
      </c>
      <c r="PQG1" t="s">
        <v>9286</v>
      </c>
      <c r="PQH1" t="s">
        <v>9286</v>
      </c>
      <c r="PQI1" t="s">
        <v>9286</v>
      </c>
      <c r="PQJ1" t="s">
        <v>9286</v>
      </c>
      <c r="PQK1" t="s">
        <v>9286</v>
      </c>
      <c r="PQL1" t="s">
        <v>9286</v>
      </c>
      <c r="PQM1" t="s">
        <v>9286</v>
      </c>
      <c r="PQN1" t="s">
        <v>9286</v>
      </c>
      <c r="PQO1" t="s">
        <v>9286</v>
      </c>
      <c r="PQP1" t="s">
        <v>9286</v>
      </c>
      <c r="PQQ1" t="s">
        <v>9286</v>
      </c>
      <c r="PQR1" t="s">
        <v>9286</v>
      </c>
      <c r="PQS1" t="s">
        <v>9286</v>
      </c>
      <c r="PQT1" t="s">
        <v>9286</v>
      </c>
      <c r="PQU1" t="s">
        <v>9286</v>
      </c>
      <c r="PQV1" t="s">
        <v>9286</v>
      </c>
      <c r="PQW1" t="s">
        <v>9286</v>
      </c>
      <c r="PQX1" t="s">
        <v>9286</v>
      </c>
      <c r="PQY1" t="s">
        <v>9286</v>
      </c>
      <c r="PQZ1" t="s">
        <v>9286</v>
      </c>
      <c r="PRA1" t="s">
        <v>9286</v>
      </c>
      <c r="PRB1" t="s">
        <v>9286</v>
      </c>
      <c r="PRC1" t="s">
        <v>9286</v>
      </c>
      <c r="PRD1" t="s">
        <v>9286</v>
      </c>
      <c r="PRE1" t="s">
        <v>9286</v>
      </c>
      <c r="PRF1" t="s">
        <v>9286</v>
      </c>
      <c r="PRG1" t="s">
        <v>9286</v>
      </c>
      <c r="PRH1" t="s">
        <v>9286</v>
      </c>
      <c r="PRI1" t="s">
        <v>9286</v>
      </c>
      <c r="PRJ1" t="s">
        <v>9286</v>
      </c>
      <c r="PRK1" t="s">
        <v>9286</v>
      </c>
      <c r="PRL1" t="s">
        <v>9286</v>
      </c>
      <c r="PRM1" t="s">
        <v>9286</v>
      </c>
      <c r="PRN1" t="s">
        <v>9286</v>
      </c>
      <c r="PRO1" t="s">
        <v>9286</v>
      </c>
      <c r="PRP1" t="s">
        <v>9286</v>
      </c>
      <c r="PRQ1" t="s">
        <v>9286</v>
      </c>
      <c r="PRR1" t="s">
        <v>9286</v>
      </c>
      <c r="PRS1" t="s">
        <v>9286</v>
      </c>
      <c r="PRT1" t="s">
        <v>9286</v>
      </c>
      <c r="PRU1" t="s">
        <v>9286</v>
      </c>
      <c r="PRV1" t="s">
        <v>9286</v>
      </c>
      <c r="PRW1" t="s">
        <v>9286</v>
      </c>
      <c r="PRX1" t="s">
        <v>9286</v>
      </c>
      <c r="PRY1" t="s">
        <v>9286</v>
      </c>
      <c r="PRZ1" t="s">
        <v>9286</v>
      </c>
      <c r="PSA1" t="s">
        <v>9286</v>
      </c>
      <c r="PSB1" t="s">
        <v>9286</v>
      </c>
      <c r="PSC1" t="s">
        <v>9286</v>
      </c>
      <c r="PSD1" t="s">
        <v>9286</v>
      </c>
      <c r="PSE1" t="s">
        <v>9286</v>
      </c>
      <c r="PSF1" t="s">
        <v>9286</v>
      </c>
      <c r="PSG1" t="s">
        <v>9286</v>
      </c>
      <c r="PSH1" t="s">
        <v>9286</v>
      </c>
      <c r="PSI1" t="s">
        <v>9286</v>
      </c>
      <c r="PSJ1" t="s">
        <v>9286</v>
      </c>
      <c r="PSK1" t="s">
        <v>9286</v>
      </c>
      <c r="PSL1" t="s">
        <v>9286</v>
      </c>
      <c r="PSM1" t="s">
        <v>9286</v>
      </c>
      <c r="PSN1" t="s">
        <v>9286</v>
      </c>
      <c r="PSO1" t="s">
        <v>9286</v>
      </c>
      <c r="PSP1" t="s">
        <v>9286</v>
      </c>
      <c r="PSQ1" t="s">
        <v>9286</v>
      </c>
      <c r="PSR1" t="s">
        <v>9286</v>
      </c>
      <c r="PSS1" t="s">
        <v>9286</v>
      </c>
      <c r="PST1" t="s">
        <v>9286</v>
      </c>
      <c r="PSU1" t="s">
        <v>9286</v>
      </c>
      <c r="PSV1" t="s">
        <v>9286</v>
      </c>
      <c r="PSW1" t="s">
        <v>9286</v>
      </c>
      <c r="PSX1" t="s">
        <v>9286</v>
      </c>
      <c r="PSY1" t="s">
        <v>9286</v>
      </c>
      <c r="PSZ1" t="s">
        <v>9286</v>
      </c>
      <c r="PTA1" t="s">
        <v>9286</v>
      </c>
      <c r="PTB1" t="s">
        <v>9286</v>
      </c>
      <c r="PTC1" t="s">
        <v>9286</v>
      </c>
      <c r="PTD1" t="s">
        <v>9286</v>
      </c>
      <c r="PTE1" t="s">
        <v>9286</v>
      </c>
      <c r="PTF1" t="s">
        <v>9286</v>
      </c>
      <c r="PTG1" t="s">
        <v>9286</v>
      </c>
      <c r="PTH1" t="s">
        <v>9286</v>
      </c>
      <c r="PTI1" t="s">
        <v>9286</v>
      </c>
      <c r="PTJ1" t="s">
        <v>9286</v>
      </c>
      <c r="PTK1" t="s">
        <v>9286</v>
      </c>
      <c r="PTL1" t="s">
        <v>9286</v>
      </c>
      <c r="PTM1" t="s">
        <v>9286</v>
      </c>
      <c r="PTN1" t="s">
        <v>9286</v>
      </c>
      <c r="PTO1" t="s">
        <v>9286</v>
      </c>
      <c r="PTP1" t="s">
        <v>9286</v>
      </c>
      <c r="PTQ1" t="s">
        <v>9286</v>
      </c>
      <c r="PTR1" t="s">
        <v>9286</v>
      </c>
      <c r="PTS1" t="s">
        <v>9286</v>
      </c>
      <c r="PTT1" t="s">
        <v>9286</v>
      </c>
      <c r="PTU1" t="s">
        <v>9286</v>
      </c>
      <c r="PTV1" t="s">
        <v>9286</v>
      </c>
      <c r="PTW1" t="s">
        <v>9286</v>
      </c>
      <c r="PTX1" t="s">
        <v>9286</v>
      </c>
      <c r="PTY1" t="s">
        <v>9286</v>
      </c>
      <c r="PTZ1" t="s">
        <v>9286</v>
      </c>
      <c r="PUA1" t="s">
        <v>9286</v>
      </c>
      <c r="PUB1" t="s">
        <v>9286</v>
      </c>
      <c r="PUC1" t="s">
        <v>9286</v>
      </c>
      <c r="PUD1" t="s">
        <v>9286</v>
      </c>
      <c r="PUE1" t="s">
        <v>9286</v>
      </c>
      <c r="PUF1" t="s">
        <v>9286</v>
      </c>
      <c r="PUG1" t="s">
        <v>9286</v>
      </c>
      <c r="PUH1" t="s">
        <v>9286</v>
      </c>
      <c r="PUI1" t="s">
        <v>9286</v>
      </c>
      <c r="PUJ1" t="s">
        <v>9286</v>
      </c>
      <c r="PUK1" t="s">
        <v>9286</v>
      </c>
      <c r="PUL1" t="s">
        <v>9286</v>
      </c>
      <c r="PUM1" t="s">
        <v>9286</v>
      </c>
      <c r="PUN1" t="s">
        <v>9286</v>
      </c>
      <c r="PUO1" t="s">
        <v>9286</v>
      </c>
      <c r="PUP1" t="s">
        <v>9286</v>
      </c>
      <c r="PUQ1" t="s">
        <v>9286</v>
      </c>
      <c r="PUR1" t="s">
        <v>9286</v>
      </c>
      <c r="PUS1" t="s">
        <v>9286</v>
      </c>
      <c r="PUT1" t="s">
        <v>9286</v>
      </c>
      <c r="PUU1" t="s">
        <v>9286</v>
      </c>
      <c r="PUV1" t="s">
        <v>9286</v>
      </c>
      <c r="PUW1" t="s">
        <v>9286</v>
      </c>
      <c r="PUX1" t="s">
        <v>9286</v>
      </c>
      <c r="PUY1" t="s">
        <v>9286</v>
      </c>
      <c r="PUZ1" t="s">
        <v>9286</v>
      </c>
      <c r="PVA1" t="s">
        <v>9286</v>
      </c>
      <c r="PVB1" t="s">
        <v>9286</v>
      </c>
      <c r="PVC1" t="s">
        <v>9286</v>
      </c>
      <c r="PVD1" t="s">
        <v>9286</v>
      </c>
      <c r="PVE1" t="s">
        <v>9286</v>
      </c>
      <c r="PVF1" t="s">
        <v>9286</v>
      </c>
      <c r="PVG1" t="s">
        <v>9286</v>
      </c>
      <c r="PVH1" t="s">
        <v>9286</v>
      </c>
      <c r="PVI1" t="s">
        <v>9286</v>
      </c>
      <c r="PVJ1" t="s">
        <v>9286</v>
      </c>
      <c r="PVK1" t="s">
        <v>9286</v>
      </c>
      <c r="PVL1" t="s">
        <v>9286</v>
      </c>
      <c r="PVM1" t="s">
        <v>9286</v>
      </c>
      <c r="PVN1" t="s">
        <v>9286</v>
      </c>
      <c r="PVO1" t="s">
        <v>9286</v>
      </c>
      <c r="PVP1" t="s">
        <v>9286</v>
      </c>
      <c r="PVQ1" t="s">
        <v>9286</v>
      </c>
      <c r="PVR1" t="s">
        <v>9286</v>
      </c>
      <c r="PVS1" t="s">
        <v>9286</v>
      </c>
      <c r="PVT1" t="s">
        <v>9286</v>
      </c>
      <c r="PVU1" t="s">
        <v>9286</v>
      </c>
      <c r="PVV1" t="s">
        <v>9286</v>
      </c>
      <c r="PVW1" t="s">
        <v>9286</v>
      </c>
      <c r="PVX1" t="s">
        <v>9286</v>
      </c>
      <c r="PVY1" t="s">
        <v>9286</v>
      </c>
      <c r="PVZ1" t="s">
        <v>9286</v>
      </c>
      <c r="PWA1" t="s">
        <v>9286</v>
      </c>
      <c r="PWB1" t="s">
        <v>9286</v>
      </c>
      <c r="PWC1" t="s">
        <v>9286</v>
      </c>
      <c r="PWD1" t="s">
        <v>9286</v>
      </c>
      <c r="PWE1" t="s">
        <v>9286</v>
      </c>
      <c r="PWF1" t="s">
        <v>9286</v>
      </c>
      <c r="PWG1" t="s">
        <v>9286</v>
      </c>
      <c r="PWH1" t="s">
        <v>9286</v>
      </c>
      <c r="PWI1" t="s">
        <v>9286</v>
      </c>
      <c r="PWJ1" t="s">
        <v>9286</v>
      </c>
      <c r="PWK1" t="s">
        <v>9286</v>
      </c>
      <c r="PWL1" t="s">
        <v>9286</v>
      </c>
      <c r="PWM1" t="s">
        <v>9286</v>
      </c>
      <c r="PWN1" t="s">
        <v>9286</v>
      </c>
      <c r="PWO1" t="s">
        <v>9286</v>
      </c>
      <c r="PWP1" t="s">
        <v>9286</v>
      </c>
      <c r="PWQ1" t="s">
        <v>9286</v>
      </c>
      <c r="PWR1" t="s">
        <v>9286</v>
      </c>
      <c r="PWS1" t="s">
        <v>9286</v>
      </c>
      <c r="PWT1" t="s">
        <v>9286</v>
      </c>
      <c r="PWU1" t="s">
        <v>9286</v>
      </c>
      <c r="PWV1" t="s">
        <v>9286</v>
      </c>
      <c r="PWW1" t="s">
        <v>9286</v>
      </c>
      <c r="PWX1" t="s">
        <v>9286</v>
      </c>
      <c r="PWY1" t="s">
        <v>9286</v>
      </c>
      <c r="PWZ1" t="s">
        <v>9286</v>
      </c>
      <c r="PXA1" t="s">
        <v>9286</v>
      </c>
      <c r="PXB1" t="s">
        <v>9286</v>
      </c>
      <c r="PXC1" t="s">
        <v>9286</v>
      </c>
      <c r="PXD1" t="s">
        <v>9286</v>
      </c>
      <c r="PXE1" t="s">
        <v>9286</v>
      </c>
      <c r="PXF1" t="s">
        <v>9286</v>
      </c>
      <c r="PXG1" t="s">
        <v>9286</v>
      </c>
      <c r="PXH1" t="s">
        <v>9286</v>
      </c>
      <c r="PXI1" t="s">
        <v>9286</v>
      </c>
      <c r="PXJ1" t="s">
        <v>9286</v>
      </c>
      <c r="PXK1" t="s">
        <v>9286</v>
      </c>
      <c r="PXL1" t="s">
        <v>9286</v>
      </c>
      <c r="PXM1" t="s">
        <v>9286</v>
      </c>
      <c r="PXN1" t="s">
        <v>9286</v>
      </c>
      <c r="PXO1" t="s">
        <v>9286</v>
      </c>
      <c r="PXP1" t="s">
        <v>9286</v>
      </c>
      <c r="PXQ1" t="s">
        <v>9286</v>
      </c>
      <c r="PXR1" t="s">
        <v>9286</v>
      </c>
      <c r="PXS1" t="s">
        <v>9286</v>
      </c>
      <c r="PXT1" t="s">
        <v>9286</v>
      </c>
      <c r="PXU1" t="s">
        <v>9286</v>
      </c>
      <c r="PXV1" t="s">
        <v>9286</v>
      </c>
      <c r="PXW1" t="s">
        <v>9286</v>
      </c>
      <c r="PXX1" t="s">
        <v>9286</v>
      </c>
      <c r="PXY1" t="s">
        <v>9286</v>
      </c>
      <c r="PXZ1" t="s">
        <v>9286</v>
      </c>
      <c r="PYA1" t="s">
        <v>9286</v>
      </c>
      <c r="PYB1" t="s">
        <v>9286</v>
      </c>
      <c r="PYC1" t="s">
        <v>9286</v>
      </c>
      <c r="PYD1" t="s">
        <v>9286</v>
      </c>
      <c r="PYE1" t="s">
        <v>9286</v>
      </c>
      <c r="PYF1" t="s">
        <v>9286</v>
      </c>
      <c r="PYG1" t="s">
        <v>9286</v>
      </c>
      <c r="PYH1" t="s">
        <v>9286</v>
      </c>
      <c r="PYI1" t="s">
        <v>9286</v>
      </c>
      <c r="PYJ1" t="s">
        <v>9286</v>
      </c>
      <c r="PYK1" t="s">
        <v>9286</v>
      </c>
      <c r="PYL1" t="s">
        <v>9286</v>
      </c>
      <c r="PYM1" t="s">
        <v>9286</v>
      </c>
      <c r="PYN1" t="s">
        <v>9286</v>
      </c>
      <c r="PYO1" t="s">
        <v>9286</v>
      </c>
      <c r="PYP1" t="s">
        <v>9286</v>
      </c>
      <c r="PYQ1" t="s">
        <v>9286</v>
      </c>
      <c r="PYR1" t="s">
        <v>9286</v>
      </c>
      <c r="PYS1" t="s">
        <v>9286</v>
      </c>
      <c r="PYT1" t="s">
        <v>9286</v>
      </c>
      <c r="PYU1" t="s">
        <v>9286</v>
      </c>
      <c r="PYV1" t="s">
        <v>9286</v>
      </c>
      <c r="PYW1" t="s">
        <v>9286</v>
      </c>
      <c r="PYX1" t="s">
        <v>9286</v>
      </c>
      <c r="PYY1" t="s">
        <v>9286</v>
      </c>
      <c r="PYZ1" t="s">
        <v>9286</v>
      </c>
      <c r="PZA1" t="s">
        <v>9286</v>
      </c>
      <c r="PZB1" t="s">
        <v>9286</v>
      </c>
      <c r="PZC1" t="s">
        <v>9286</v>
      </c>
      <c r="PZD1" t="s">
        <v>9286</v>
      </c>
      <c r="PZE1" t="s">
        <v>9286</v>
      </c>
      <c r="PZF1" t="s">
        <v>9286</v>
      </c>
      <c r="PZG1" t="s">
        <v>9286</v>
      </c>
      <c r="PZH1" t="s">
        <v>9286</v>
      </c>
      <c r="PZI1" t="s">
        <v>9286</v>
      </c>
      <c r="PZJ1" t="s">
        <v>9286</v>
      </c>
      <c r="PZK1" t="s">
        <v>9286</v>
      </c>
      <c r="PZL1" t="s">
        <v>9286</v>
      </c>
      <c r="PZM1" t="s">
        <v>9286</v>
      </c>
      <c r="PZN1" t="s">
        <v>9286</v>
      </c>
      <c r="PZO1" t="s">
        <v>9286</v>
      </c>
      <c r="PZP1" t="s">
        <v>9286</v>
      </c>
      <c r="PZQ1" t="s">
        <v>9286</v>
      </c>
      <c r="PZR1" t="s">
        <v>9286</v>
      </c>
      <c r="PZS1" t="s">
        <v>9286</v>
      </c>
      <c r="PZT1" t="s">
        <v>9286</v>
      </c>
      <c r="PZU1" t="s">
        <v>9286</v>
      </c>
      <c r="PZV1" t="s">
        <v>9286</v>
      </c>
      <c r="PZW1" t="s">
        <v>9286</v>
      </c>
      <c r="PZX1" t="s">
        <v>9286</v>
      </c>
      <c r="PZY1" t="s">
        <v>9286</v>
      </c>
      <c r="PZZ1" t="s">
        <v>9286</v>
      </c>
      <c r="QAA1" t="s">
        <v>9286</v>
      </c>
      <c r="QAB1" t="s">
        <v>9286</v>
      </c>
      <c r="QAC1" t="s">
        <v>9286</v>
      </c>
      <c r="QAD1" t="s">
        <v>9286</v>
      </c>
      <c r="QAE1" t="s">
        <v>9286</v>
      </c>
      <c r="QAF1" t="s">
        <v>9286</v>
      </c>
      <c r="QAG1" t="s">
        <v>9286</v>
      </c>
      <c r="QAH1" t="s">
        <v>9286</v>
      </c>
      <c r="QAI1" t="s">
        <v>9286</v>
      </c>
      <c r="QAJ1" t="s">
        <v>9286</v>
      </c>
      <c r="QAK1" t="s">
        <v>9286</v>
      </c>
      <c r="QAL1" t="s">
        <v>9286</v>
      </c>
      <c r="QAM1" t="s">
        <v>9286</v>
      </c>
      <c r="QAN1" t="s">
        <v>9286</v>
      </c>
      <c r="QAO1" t="s">
        <v>9286</v>
      </c>
      <c r="QAP1" t="s">
        <v>9286</v>
      </c>
      <c r="QAQ1" t="s">
        <v>9286</v>
      </c>
      <c r="QAR1" t="s">
        <v>9286</v>
      </c>
      <c r="QAS1" t="s">
        <v>9286</v>
      </c>
      <c r="QAT1" t="s">
        <v>9286</v>
      </c>
      <c r="QAU1" t="s">
        <v>9286</v>
      </c>
      <c r="QAV1" t="s">
        <v>9286</v>
      </c>
      <c r="QAW1" t="s">
        <v>9286</v>
      </c>
      <c r="QAX1" t="s">
        <v>9286</v>
      </c>
      <c r="QAY1" t="s">
        <v>9286</v>
      </c>
      <c r="QAZ1" t="s">
        <v>9286</v>
      </c>
      <c r="QBA1" t="s">
        <v>9286</v>
      </c>
      <c r="QBB1" t="s">
        <v>9286</v>
      </c>
      <c r="QBC1" t="s">
        <v>9286</v>
      </c>
      <c r="QBD1" t="s">
        <v>9286</v>
      </c>
      <c r="QBE1" t="s">
        <v>9286</v>
      </c>
      <c r="QBF1" t="s">
        <v>9286</v>
      </c>
      <c r="QBG1" t="s">
        <v>9286</v>
      </c>
      <c r="QBH1" t="s">
        <v>9286</v>
      </c>
      <c r="QBI1" t="s">
        <v>9286</v>
      </c>
      <c r="QBJ1" t="s">
        <v>9286</v>
      </c>
      <c r="QBK1" t="s">
        <v>9286</v>
      </c>
      <c r="QBL1" t="s">
        <v>9286</v>
      </c>
      <c r="QBM1" t="s">
        <v>9286</v>
      </c>
      <c r="QBN1" t="s">
        <v>9286</v>
      </c>
      <c r="QBO1" t="s">
        <v>9286</v>
      </c>
      <c r="QBP1" t="s">
        <v>9286</v>
      </c>
      <c r="QBQ1" t="s">
        <v>9286</v>
      </c>
      <c r="QBR1" t="s">
        <v>9286</v>
      </c>
      <c r="QBS1" t="s">
        <v>9286</v>
      </c>
      <c r="QBT1" t="s">
        <v>9286</v>
      </c>
      <c r="QBU1" t="s">
        <v>9286</v>
      </c>
      <c r="QBV1" t="s">
        <v>9286</v>
      </c>
      <c r="QBW1" t="s">
        <v>9286</v>
      </c>
      <c r="QBX1" t="s">
        <v>9286</v>
      </c>
      <c r="QBY1" t="s">
        <v>9286</v>
      </c>
      <c r="QBZ1" t="s">
        <v>9286</v>
      </c>
      <c r="QCA1" t="s">
        <v>9286</v>
      </c>
      <c r="QCB1" t="s">
        <v>9286</v>
      </c>
      <c r="QCC1" t="s">
        <v>9286</v>
      </c>
      <c r="QCD1" t="s">
        <v>9286</v>
      </c>
      <c r="QCE1" t="s">
        <v>9286</v>
      </c>
      <c r="QCF1" t="s">
        <v>9286</v>
      </c>
      <c r="QCG1" t="s">
        <v>9286</v>
      </c>
      <c r="QCH1" t="s">
        <v>9286</v>
      </c>
      <c r="QCI1" t="s">
        <v>9286</v>
      </c>
      <c r="QCJ1" t="s">
        <v>9286</v>
      </c>
      <c r="QCK1" t="s">
        <v>9286</v>
      </c>
      <c r="QCL1" t="s">
        <v>9286</v>
      </c>
      <c r="QCM1" t="s">
        <v>9286</v>
      </c>
      <c r="QCN1" t="s">
        <v>9286</v>
      </c>
      <c r="QCO1" t="s">
        <v>9286</v>
      </c>
      <c r="QCP1" t="s">
        <v>9286</v>
      </c>
      <c r="QCQ1" t="s">
        <v>9286</v>
      </c>
      <c r="QCR1" t="s">
        <v>9286</v>
      </c>
      <c r="QCS1" t="s">
        <v>9286</v>
      </c>
      <c r="QCT1" t="s">
        <v>9286</v>
      </c>
      <c r="QCU1" t="s">
        <v>9286</v>
      </c>
      <c r="QCV1" t="s">
        <v>9286</v>
      </c>
      <c r="QCW1" t="s">
        <v>9286</v>
      </c>
      <c r="QCX1" t="s">
        <v>9286</v>
      </c>
      <c r="QCY1" t="s">
        <v>9286</v>
      </c>
      <c r="QCZ1" t="s">
        <v>9286</v>
      </c>
      <c r="QDA1" t="s">
        <v>9286</v>
      </c>
      <c r="QDB1" t="s">
        <v>9286</v>
      </c>
      <c r="QDC1" t="s">
        <v>9286</v>
      </c>
      <c r="QDD1" t="s">
        <v>9286</v>
      </c>
      <c r="QDE1" t="s">
        <v>9286</v>
      </c>
      <c r="QDF1" t="s">
        <v>9286</v>
      </c>
      <c r="QDG1" t="s">
        <v>9286</v>
      </c>
      <c r="QDH1" t="s">
        <v>9286</v>
      </c>
      <c r="QDI1" t="s">
        <v>9286</v>
      </c>
      <c r="QDJ1" t="s">
        <v>9286</v>
      </c>
      <c r="QDK1" t="s">
        <v>9286</v>
      </c>
      <c r="QDL1" t="s">
        <v>9286</v>
      </c>
      <c r="QDM1" t="s">
        <v>9286</v>
      </c>
      <c r="QDN1" t="s">
        <v>9286</v>
      </c>
      <c r="QDO1" t="s">
        <v>9286</v>
      </c>
      <c r="QDP1" t="s">
        <v>9286</v>
      </c>
      <c r="QDQ1" t="s">
        <v>9286</v>
      </c>
      <c r="QDR1" t="s">
        <v>9286</v>
      </c>
      <c r="QDS1" t="s">
        <v>9286</v>
      </c>
      <c r="QDT1" t="s">
        <v>9286</v>
      </c>
      <c r="QDU1" t="s">
        <v>9286</v>
      </c>
      <c r="QDV1" t="s">
        <v>9286</v>
      </c>
      <c r="QDW1" t="s">
        <v>9286</v>
      </c>
      <c r="QDX1" t="s">
        <v>9286</v>
      </c>
      <c r="QDY1" t="s">
        <v>9286</v>
      </c>
      <c r="QDZ1" t="s">
        <v>9286</v>
      </c>
      <c r="QEA1" t="s">
        <v>9286</v>
      </c>
      <c r="QEB1" t="s">
        <v>9286</v>
      </c>
      <c r="QEC1" t="s">
        <v>9286</v>
      </c>
      <c r="QED1" t="s">
        <v>9286</v>
      </c>
      <c r="QEE1" t="s">
        <v>9286</v>
      </c>
      <c r="QEF1" t="s">
        <v>9286</v>
      </c>
      <c r="QEG1" t="s">
        <v>9286</v>
      </c>
      <c r="QEH1" t="s">
        <v>9286</v>
      </c>
      <c r="QEI1" t="s">
        <v>9286</v>
      </c>
      <c r="QEJ1" t="s">
        <v>9286</v>
      </c>
      <c r="QEK1" t="s">
        <v>9286</v>
      </c>
      <c r="QEL1" t="s">
        <v>9286</v>
      </c>
      <c r="QEM1" t="s">
        <v>9286</v>
      </c>
      <c r="QEN1" t="s">
        <v>9286</v>
      </c>
      <c r="QEO1" t="s">
        <v>9286</v>
      </c>
      <c r="QEP1" t="s">
        <v>9286</v>
      </c>
      <c r="QEQ1" t="s">
        <v>9286</v>
      </c>
      <c r="QER1" t="s">
        <v>9286</v>
      </c>
      <c r="QES1" t="s">
        <v>9286</v>
      </c>
      <c r="QET1" t="s">
        <v>9286</v>
      </c>
      <c r="QEU1" t="s">
        <v>9286</v>
      </c>
      <c r="QEV1" t="s">
        <v>9286</v>
      </c>
      <c r="QEW1" t="s">
        <v>9286</v>
      </c>
      <c r="QEX1" t="s">
        <v>9286</v>
      </c>
      <c r="QEY1" t="s">
        <v>9286</v>
      </c>
      <c r="QEZ1" t="s">
        <v>9286</v>
      </c>
      <c r="QFA1" t="s">
        <v>9286</v>
      </c>
      <c r="QFB1" t="s">
        <v>9286</v>
      </c>
      <c r="QFC1" t="s">
        <v>9286</v>
      </c>
      <c r="QFD1" t="s">
        <v>9286</v>
      </c>
      <c r="QFE1" t="s">
        <v>9286</v>
      </c>
      <c r="QFF1" t="s">
        <v>9286</v>
      </c>
      <c r="QFG1" t="s">
        <v>9286</v>
      </c>
      <c r="QFH1" t="s">
        <v>9286</v>
      </c>
      <c r="QFI1" t="s">
        <v>9286</v>
      </c>
      <c r="QFJ1" t="s">
        <v>9286</v>
      </c>
      <c r="QFK1" t="s">
        <v>9286</v>
      </c>
      <c r="QFL1" t="s">
        <v>9286</v>
      </c>
      <c r="QFM1" t="s">
        <v>9286</v>
      </c>
      <c r="QFN1" t="s">
        <v>9286</v>
      </c>
      <c r="QFO1" t="s">
        <v>9286</v>
      </c>
      <c r="QFP1" t="s">
        <v>9286</v>
      </c>
      <c r="QFQ1" t="s">
        <v>9286</v>
      </c>
      <c r="QFR1" t="s">
        <v>9286</v>
      </c>
      <c r="QFS1" t="s">
        <v>9286</v>
      </c>
      <c r="QFT1" t="s">
        <v>9286</v>
      </c>
      <c r="QFU1" t="s">
        <v>9286</v>
      </c>
      <c r="QFV1" t="s">
        <v>9286</v>
      </c>
      <c r="QFW1" t="s">
        <v>9286</v>
      </c>
      <c r="QFX1" t="s">
        <v>9286</v>
      </c>
      <c r="QFY1" t="s">
        <v>9286</v>
      </c>
      <c r="QFZ1" t="s">
        <v>9286</v>
      </c>
      <c r="QGA1" t="s">
        <v>9286</v>
      </c>
      <c r="QGB1" t="s">
        <v>9286</v>
      </c>
      <c r="QGC1" t="s">
        <v>9286</v>
      </c>
      <c r="QGD1" t="s">
        <v>9286</v>
      </c>
      <c r="QGE1" t="s">
        <v>9286</v>
      </c>
      <c r="QGF1" t="s">
        <v>9286</v>
      </c>
      <c r="QGG1" t="s">
        <v>9286</v>
      </c>
      <c r="QGH1" t="s">
        <v>9286</v>
      </c>
      <c r="QGI1" t="s">
        <v>9286</v>
      </c>
      <c r="QGJ1" t="s">
        <v>9286</v>
      </c>
      <c r="QGK1" t="s">
        <v>9286</v>
      </c>
      <c r="QGL1" t="s">
        <v>9286</v>
      </c>
      <c r="QGM1" t="s">
        <v>9286</v>
      </c>
      <c r="QGN1" t="s">
        <v>9286</v>
      </c>
      <c r="QGO1" t="s">
        <v>9286</v>
      </c>
      <c r="QGP1" t="s">
        <v>9286</v>
      </c>
      <c r="QGQ1" t="s">
        <v>9286</v>
      </c>
      <c r="QGR1" t="s">
        <v>9286</v>
      </c>
      <c r="QGS1" t="s">
        <v>9286</v>
      </c>
      <c r="QGT1" t="s">
        <v>9286</v>
      </c>
      <c r="QGU1" t="s">
        <v>9286</v>
      </c>
      <c r="QGV1" t="s">
        <v>9286</v>
      </c>
      <c r="QGW1" t="s">
        <v>9286</v>
      </c>
      <c r="QGX1" t="s">
        <v>9286</v>
      </c>
      <c r="QGY1" t="s">
        <v>9286</v>
      </c>
      <c r="QGZ1" t="s">
        <v>9286</v>
      </c>
      <c r="QHA1" t="s">
        <v>9286</v>
      </c>
      <c r="QHB1" t="s">
        <v>9286</v>
      </c>
      <c r="QHC1" t="s">
        <v>9286</v>
      </c>
      <c r="QHD1" t="s">
        <v>9286</v>
      </c>
      <c r="QHE1" t="s">
        <v>9286</v>
      </c>
      <c r="QHF1" t="s">
        <v>9286</v>
      </c>
      <c r="QHG1" t="s">
        <v>9286</v>
      </c>
      <c r="QHH1" t="s">
        <v>9286</v>
      </c>
      <c r="QHI1" t="s">
        <v>9286</v>
      </c>
      <c r="QHJ1" t="s">
        <v>9286</v>
      </c>
      <c r="QHK1" t="s">
        <v>9286</v>
      </c>
      <c r="QHL1" t="s">
        <v>9286</v>
      </c>
      <c r="QHM1" t="s">
        <v>9286</v>
      </c>
      <c r="QHN1" t="s">
        <v>9286</v>
      </c>
      <c r="QHO1" t="s">
        <v>9286</v>
      </c>
      <c r="QHP1" t="s">
        <v>9286</v>
      </c>
      <c r="QHQ1" t="s">
        <v>9286</v>
      </c>
      <c r="QHR1" t="s">
        <v>9286</v>
      </c>
      <c r="QHS1" t="s">
        <v>9286</v>
      </c>
      <c r="QHT1" t="s">
        <v>9286</v>
      </c>
      <c r="QHU1" t="s">
        <v>9286</v>
      </c>
      <c r="QHV1" t="s">
        <v>9286</v>
      </c>
      <c r="QHW1" t="s">
        <v>9286</v>
      </c>
      <c r="QHX1" t="s">
        <v>9286</v>
      </c>
      <c r="QHY1" t="s">
        <v>9286</v>
      </c>
      <c r="QHZ1" t="s">
        <v>9286</v>
      </c>
      <c r="QIA1" t="s">
        <v>9286</v>
      </c>
      <c r="QIB1" t="s">
        <v>9286</v>
      </c>
      <c r="QIC1" t="s">
        <v>9286</v>
      </c>
      <c r="QID1" t="s">
        <v>9286</v>
      </c>
      <c r="QIE1" t="s">
        <v>9286</v>
      </c>
      <c r="QIF1" t="s">
        <v>9286</v>
      </c>
      <c r="QIG1" t="s">
        <v>9286</v>
      </c>
      <c r="QIH1" t="s">
        <v>9286</v>
      </c>
      <c r="QII1" t="s">
        <v>9286</v>
      </c>
      <c r="QIJ1" t="s">
        <v>9286</v>
      </c>
      <c r="QIK1" t="s">
        <v>9286</v>
      </c>
      <c r="QIL1" t="s">
        <v>9286</v>
      </c>
      <c r="QIM1" t="s">
        <v>9286</v>
      </c>
      <c r="QIN1" t="s">
        <v>9286</v>
      </c>
      <c r="QIO1" t="s">
        <v>9286</v>
      </c>
      <c r="QIP1" t="s">
        <v>9286</v>
      </c>
      <c r="QIQ1" t="s">
        <v>9286</v>
      </c>
      <c r="QIR1" t="s">
        <v>9286</v>
      </c>
      <c r="QIS1" t="s">
        <v>9286</v>
      </c>
      <c r="QIT1" t="s">
        <v>9286</v>
      </c>
      <c r="QIU1" t="s">
        <v>9286</v>
      </c>
      <c r="QIV1" t="s">
        <v>9286</v>
      </c>
      <c r="QIW1" t="s">
        <v>9286</v>
      </c>
      <c r="QIX1" t="s">
        <v>9286</v>
      </c>
      <c r="QIY1" t="s">
        <v>9286</v>
      </c>
      <c r="QIZ1" t="s">
        <v>9286</v>
      </c>
      <c r="QJA1" t="s">
        <v>9286</v>
      </c>
      <c r="QJB1" t="s">
        <v>9286</v>
      </c>
      <c r="QJC1" t="s">
        <v>9286</v>
      </c>
      <c r="QJD1" t="s">
        <v>9286</v>
      </c>
      <c r="QJE1" t="s">
        <v>9286</v>
      </c>
      <c r="QJF1" t="s">
        <v>9286</v>
      </c>
      <c r="QJG1" t="s">
        <v>9286</v>
      </c>
      <c r="QJH1" t="s">
        <v>9286</v>
      </c>
      <c r="QJI1" t="s">
        <v>9286</v>
      </c>
      <c r="QJJ1" t="s">
        <v>9286</v>
      </c>
      <c r="QJK1" t="s">
        <v>9286</v>
      </c>
      <c r="QJL1" t="s">
        <v>9286</v>
      </c>
      <c r="QJM1" t="s">
        <v>9286</v>
      </c>
      <c r="QJN1" t="s">
        <v>9286</v>
      </c>
      <c r="QJO1" t="s">
        <v>9286</v>
      </c>
      <c r="QJP1" t="s">
        <v>9286</v>
      </c>
      <c r="QJQ1" t="s">
        <v>9286</v>
      </c>
      <c r="QJR1" t="s">
        <v>9286</v>
      </c>
      <c r="QJS1" t="s">
        <v>9286</v>
      </c>
      <c r="QJT1" t="s">
        <v>9286</v>
      </c>
      <c r="QJU1" t="s">
        <v>9286</v>
      </c>
      <c r="QJV1" t="s">
        <v>9286</v>
      </c>
      <c r="QJW1" t="s">
        <v>9286</v>
      </c>
      <c r="QJX1" t="s">
        <v>9286</v>
      </c>
      <c r="QJY1" t="s">
        <v>9286</v>
      </c>
      <c r="QJZ1" t="s">
        <v>9286</v>
      </c>
      <c r="QKA1" t="s">
        <v>9286</v>
      </c>
      <c r="QKB1" t="s">
        <v>9286</v>
      </c>
      <c r="QKC1" t="s">
        <v>9286</v>
      </c>
      <c r="QKD1" t="s">
        <v>9286</v>
      </c>
      <c r="QKE1" t="s">
        <v>9286</v>
      </c>
      <c r="QKF1" t="s">
        <v>9286</v>
      </c>
      <c r="QKG1" t="s">
        <v>9286</v>
      </c>
      <c r="QKH1" t="s">
        <v>9286</v>
      </c>
      <c r="QKI1" t="s">
        <v>9286</v>
      </c>
      <c r="QKJ1" t="s">
        <v>9286</v>
      </c>
      <c r="QKK1" t="s">
        <v>9286</v>
      </c>
      <c r="QKL1" t="s">
        <v>9286</v>
      </c>
      <c r="QKM1" t="s">
        <v>9286</v>
      </c>
      <c r="QKN1" t="s">
        <v>9286</v>
      </c>
      <c r="QKO1" t="s">
        <v>9286</v>
      </c>
      <c r="QKP1" t="s">
        <v>9286</v>
      </c>
      <c r="QKQ1" t="s">
        <v>9286</v>
      </c>
      <c r="QKR1" t="s">
        <v>9286</v>
      </c>
      <c r="QKS1" t="s">
        <v>9286</v>
      </c>
      <c r="QKT1" t="s">
        <v>9286</v>
      </c>
      <c r="QKU1" t="s">
        <v>9286</v>
      </c>
      <c r="QKV1" t="s">
        <v>9286</v>
      </c>
      <c r="QKW1" t="s">
        <v>9286</v>
      </c>
      <c r="QKX1" t="s">
        <v>9286</v>
      </c>
      <c r="QKY1" t="s">
        <v>9286</v>
      </c>
      <c r="QKZ1" t="s">
        <v>9286</v>
      </c>
      <c r="QLA1" t="s">
        <v>9286</v>
      </c>
      <c r="QLB1" t="s">
        <v>9286</v>
      </c>
      <c r="QLC1" t="s">
        <v>9286</v>
      </c>
      <c r="QLD1" t="s">
        <v>9286</v>
      </c>
      <c r="QLE1" t="s">
        <v>9286</v>
      </c>
      <c r="QLF1" t="s">
        <v>9286</v>
      </c>
      <c r="QLG1" t="s">
        <v>9286</v>
      </c>
      <c r="QLH1" t="s">
        <v>9286</v>
      </c>
      <c r="QLI1" t="s">
        <v>9286</v>
      </c>
      <c r="QLJ1" t="s">
        <v>9286</v>
      </c>
      <c r="QLK1" t="s">
        <v>9286</v>
      </c>
      <c r="QLL1" t="s">
        <v>9286</v>
      </c>
      <c r="QLM1" t="s">
        <v>9286</v>
      </c>
      <c r="QLN1" t="s">
        <v>9286</v>
      </c>
      <c r="QLO1" t="s">
        <v>9286</v>
      </c>
      <c r="QLP1" t="s">
        <v>9286</v>
      </c>
      <c r="QLQ1" t="s">
        <v>9286</v>
      </c>
      <c r="QLR1" t="s">
        <v>9286</v>
      </c>
      <c r="QLS1" t="s">
        <v>9286</v>
      </c>
      <c r="QLT1" t="s">
        <v>9286</v>
      </c>
      <c r="QLU1" t="s">
        <v>9286</v>
      </c>
      <c r="QLV1" t="s">
        <v>9286</v>
      </c>
      <c r="QLW1" t="s">
        <v>9286</v>
      </c>
      <c r="QLX1" t="s">
        <v>9286</v>
      </c>
      <c r="QLY1" t="s">
        <v>9286</v>
      </c>
      <c r="QLZ1" t="s">
        <v>9286</v>
      </c>
      <c r="QMA1" t="s">
        <v>9286</v>
      </c>
      <c r="QMB1" t="s">
        <v>9286</v>
      </c>
      <c r="QMC1" t="s">
        <v>9286</v>
      </c>
      <c r="QMD1" t="s">
        <v>9286</v>
      </c>
      <c r="QME1" t="s">
        <v>9286</v>
      </c>
      <c r="QMF1" t="s">
        <v>9286</v>
      </c>
      <c r="QMG1" t="s">
        <v>9286</v>
      </c>
      <c r="QMH1" t="s">
        <v>9286</v>
      </c>
      <c r="QMI1" t="s">
        <v>9286</v>
      </c>
      <c r="QMJ1" t="s">
        <v>9286</v>
      </c>
      <c r="QMK1" t="s">
        <v>9286</v>
      </c>
      <c r="QML1" t="s">
        <v>9286</v>
      </c>
      <c r="QMM1" t="s">
        <v>9286</v>
      </c>
      <c r="QMN1" t="s">
        <v>9286</v>
      </c>
      <c r="QMO1" t="s">
        <v>9286</v>
      </c>
      <c r="QMP1" t="s">
        <v>9286</v>
      </c>
      <c r="QMQ1" t="s">
        <v>9286</v>
      </c>
      <c r="QMR1" t="s">
        <v>9286</v>
      </c>
      <c r="QMS1" t="s">
        <v>9286</v>
      </c>
      <c r="QMT1" t="s">
        <v>9286</v>
      </c>
      <c r="QMU1" t="s">
        <v>9286</v>
      </c>
      <c r="QMV1" t="s">
        <v>9286</v>
      </c>
      <c r="QMW1" t="s">
        <v>9286</v>
      </c>
      <c r="QMX1" t="s">
        <v>9286</v>
      </c>
      <c r="QMY1" t="s">
        <v>9286</v>
      </c>
      <c r="QMZ1" t="s">
        <v>9286</v>
      </c>
      <c r="QNA1" t="s">
        <v>9286</v>
      </c>
      <c r="QNB1" t="s">
        <v>9286</v>
      </c>
      <c r="QNC1" t="s">
        <v>9286</v>
      </c>
      <c r="QND1" t="s">
        <v>9286</v>
      </c>
      <c r="QNE1" t="s">
        <v>9286</v>
      </c>
      <c r="QNF1" t="s">
        <v>9286</v>
      </c>
      <c r="QNG1" t="s">
        <v>9286</v>
      </c>
      <c r="QNH1" t="s">
        <v>9286</v>
      </c>
      <c r="QNI1" t="s">
        <v>9286</v>
      </c>
      <c r="QNJ1" t="s">
        <v>9286</v>
      </c>
      <c r="QNK1" t="s">
        <v>9286</v>
      </c>
      <c r="QNL1" t="s">
        <v>9286</v>
      </c>
      <c r="QNM1" t="s">
        <v>9286</v>
      </c>
      <c r="QNN1" t="s">
        <v>9286</v>
      </c>
      <c r="QNO1" t="s">
        <v>9286</v>
      </c>
      <c r="QNP1" t="s">
        <v>9286</v>
      </c>
      <c r="QNQ1" t="s">
        <v>9286</v>
      </c>
      <c r="QNR1" t="s">
        <v>9286</v>
      </c>
      <c r="QNS1" t="s">
        <v>9286</v>
      </c>
      <c r="QNT1" t="s">
        <v>9286</v>
      </c>
      <c r="QNU1" t="s">
        <v>9286</v>
      </c>
      <c r="QNV1" t="s">
        <v>9286</v>
      </c>
      <c r="QNW1" t="s">
        <v>9286</v>
      </c>
      <c r="QNX1" t="s">
        <v>9286</v>
      </c>
      <c r="QNY1" t="s">
        <v>9286</v>
      </c>
      <c r="QNZ1" t="s">
        <v>9286</v>
      </c>
      <c r="QOA1" t="s">
        <v>9286</v>
      </c>
      <c r="QOB1" t="s">
        <v>9286</v>
      </c>
      <c r="QOC1" t="s">
        <v>9286</v>
      </c>
      <c r="QOD1" t="s">
        <v>9286</v>
      </c>
      <c r="QOE1" t="s">
        <v>9286</v>
      </c>
      <c r="QOF1" t="s">
        <v>9286</v>
      </c>
      <c r="QOG1" t="s">
        <v>9286</v>
      </c>
      <c r="QOH1" t="s">
        <v>9286</v>
      </c>
      <c r="QOI1" t="s">
        <v>9286</v>
      </c>
      <c r="QOJ1" t="s">
        <v>9286</v>
      </c>
      <c r="QOK1" t="s">
        <v>9286</v>
      </c>
      <c r="QOL1" t="s">
        <v>9286</v>
      </c>
      <c r="QOM1" t="s">
        <v>9286</v>
      </c>
      <c r="QON1" t="s">
        <v>9286</v>
      </c>
      <c r="QOO1" t="s">
        <v>9286</v>
      </c>
      <c r="QOP1" t="s">
        <v>9286</v>
      </c>
      <c r="QOQ1" t="s">
        <v>9286</v>
      </c>
      <c r="QOR1" t="s">
        <v>9286</v>
      </c>
      <c r="QOS1" t="s">
        <v>9286</v>
      </c>
      <c r="QOT1" t="s">
        <v>9286</v>
      </c>
      <c r="QOU1" t="s">
        <v>9286</v>
      </c>
      <c r="QOV1" t="s">
        <v>9286</v>
      </c>
      <c r="QOW1" t="s">
        <v>9286</v>
      </c>
      <c r="QOX1" t="s">
        <v>9286</v>
      </c>
      <c r="QOY1" t="s">
        <v>9286</v>
      </c>
      <c r="QOZ1" t="s">
        <v>9286</v>
      </c>
      <c r="QPA1" t="s">
        <v>9286</v>
      </c>
      <c r="QPB1" t="s">
        <v>9286</v>
      </c>
      <c r="QPC1" t="s">
        <v>9286</v>
      </c>
      <c r="QPD1" t="s">
        <v>9286</v>
      </c>
      <c r="QPE1" t="s">
        <v>9286</v>
      </c>
      <c r="QPF1" t="s">
        <v>9286</v>
      </c>
      <c r="QPG1" t="s">
        <v>9286</v>
      </c>
      <c r="QPH1" t="s">
        <v>9286</v>
      </c>
      <c r="QPI1" t="s">
        <v>9286</v>
      </c>
      <c r="QPJ1" t="s">
        <v>9286</v>
      </c>
      <c r="QPK1" t="s">
        <v>9286</v>
      </c>
      <c r="QPL1" t="s">
        <v>9286</v>
      </c>
      <c r="QPM1" t="s">
        <v>9286</v>
      </c>
      <c r="QPN1" t="s">
        <v>9286</v>
      </c>
      <c r="QPO1" t="s">
        <v>9286</v>
      </c>
      <c r="QPP1" t="s">
        <v>9286</v>
      </c>
      <c r="QPQ1" t="s">
        <v>9286</v>
      </c>
      <c r="QPR1" t="s">
        <v>9286</v>
      </c>
      <c r="QPS1" t="s">
        <v>9286</v>
      </c>
      <c r="QPT1" t="s">
        <v>9286</v>
      </c>
      <c r="QPU1" t="s">
        <v>9286</v>
      </c>
      <c r="QPV1" t="s">
        <v>9286</v>
      </c>
      <c r="QPW1" t="s">
        <v>9286</v>
      </c>
      <c r="QPX1" t="s">
        <v>9286</v>
      </c>
      <c r="QPY1" t="s">
        <v>9286</v>
      </c>
      <c r="QPZ1" t="s">
        <v>9286</v>
      </c>
      <c r="QQA1" t="s">
        <v>9286</v>
      </c>
      <c r="QQB1" t="s">
        <v>9286</v>
      </c>
      <c r="QQC1" t="s">
        <v>9286</v>
      </c>
      <c r="QQD1" t="s">
        <v>9286</v>
      </c>
      <c r="QQE1" t="s">
        <v>9286</v>
      </c>
      <c r="QQF1" t="s">
        <v>9286</v>
      </c>
      <c r="QQG1" t="s">
        <v>9286</v>
      </c>
      <c r="QQH1" t="s">
        <v>9286</v>
      </c>
      <c r="QQI1" t="s">
        <v>9286</v>
      </c>
      <c r="QQJ1" t="s">
        <v>9286</v>
      </c>
      <c r="QQK1" t="s">
        <v>9286</v>
      </c>
      <c r="QQL1" t="s">
        <v>9286</v>
      </c>
      <c r="QQM1" t="s">
        <v>9286</v>
      </c>
      <c r="QQN1" t="s">
        <v>9286</v>
      </c>
      <c r="QQO1" t="s">
        <v>9286</v>
      </c>
      <c r="QQP1" t="s">
        <v>9286</v>
      </c>
      <c r="QQQ1" t="s">
        <v>9286</v>
      </c>
      <c r="QQR1" t="s">
        <v>9286</v>
      </c>
      <c r="QQS1" t="s">
        <v>9286</v>
      </c>
      <c r="QQT1" t="s">
        <v>9286</v>
      </c>
      <c r="QQU1" t="s">
        <v>9286</v>
      </c>
      <c r="QQV1" t="s">
        <v>9286</v>
      </c>
      <c r="QQW1" t="s">
        <v>9286</v>
      </c>
      <c r="QQX1" t="s">
        <v>9286</v>
      </c>
      <c r="QQY1" t="s">
        <v>9286</v>
      </c>
      <c r="QQZ1" t="s">
        <v>9286</v>
      </c>
      <c r="QRA1" t="s">
        <v>9286</v>
      </c>
      <c r="QRB1" t="s">
        <v>9286</v>
      </c>
      <c r="QRC1" t="s">
        <v>9286</v>
      </c>
      <c r="QRD1" t="s">
        <v>9286</v>
      </c>
      <c r="QRE1" t="s">
        <v>9286</v>
      </c>
      <c r="QRF1" t="s">
        <v>9286</v>
      </c>
      <c r="QRG1" t="s">
        <v>9286</v>
      </c>
      <c r="QRH1" t="s">
        <v>9286</v>
      </c>
      <c r="QRI1" t="s">
        <v>9286</v>
      </c>
      <c r="QRJ1" t="s">
        <v>9286</v>
      </c>
      <c r="QRK1" t="s">
        <v>9286</v>
      </c>
      <c r="QRL1" t="s">
        <v>9286</v>
      </c>
      <c r="QRM1" t="s">
        <v>9286</v>
      </c>
      <c r="QRN1" t="s">
        <v>9286</v>
      </c>
      <c r="QRO1" t="s">
        <v>9286</v>
      </c>
      <c r="QRP1" t="s">
        <v>9286</v>
      </c>
      <c r="QRQ1" t="s">
        <v>9286</v>
      </c>
      <c r="QRR1" t="s">
        <v>9286</v>
      </c>
      <c r="QRS1" t="s">
        <v>9286</v>
      </c>
      <c r="QRT1" t="s">
        <v>9286</v>
      </c>
      <c r="QRU1" t="s">
        <v>9286</v>
      </c>
      <c r="QRV1" t="s">
        <v>9286</v>
      </c>
      <c r="QRW1" t="s">
        <v>9286</v>
      </c>
      <c r="QRX1" t="s">
        <v>9286</v>
      </c>
      <c r="QRY1" t="s">
        <v>9286</v>
      </c>
      <c r="QRZ1" t="s">
        <v>9286</v>
      </c>
      <c r="QSA1" t="s">
        <v>9286</v>
      </c>
      <c r="QSB1" t="s">
        <v>9286</v>
      </c>
      <c r="QSC1" t="s">
        <v>9286</v>
      </c>
      <c r="QSD1" t="s">
        <v>9286</v>
      </c>
      <c r="QSE1" t="s">
        <v>9286</v>
      </c>
      <c r="QSF1" t="s">
        <v>9286</v>
      </c>
      <c r="QSG1" t="s">
        <v>9286</v>
      </c>
      <c r="QSH1" t="s">
        <v>9286</v>
      </c>
      <c r="QSI1" t="s">
        <v>9286</v>
      </c>
      <c r="QSJ1" t="s">
        <v>9286</v>
      </c>
      <c r="QSK1" t="s">
        <v>9286</v>
      </c>
      <c r="QSL1" t="s">
        <v>9286</v>
      </c>
      <c r="QSM1" t="s">
        <v>9286</v>
      </c>
      <c r="QSN1" t="s">
        <v>9286</v>
      </c>
      <c r="QSO1" t="s">
        <v>9286</v>
      </c>
      <c r="QSP1" t="s">
        <v>9286</v>
      </c>
      <c r="QSQ1" t="s">
        <v>9286</v>
      </c>
      <c r="QSR1" t="s">
        <v>9286</v>
      </c>
      <c r="QSS1" t="s">
        <v>9286</v>
      </c>
      <c r="QST1" t="s">
        <v>9286</v>
      </c>
      <c r="QSU1" t="s">
        <v>9286</v>
      </c>
      <c r="QSV1" t="s">
        <v>9286</v>
      </c>
      <c r="QSW1" t="s">
        <v>9286</v>
      </c>
      <c r="QSX1" t="s">
        <v>9286</v>
      </c>
      <c r="QSY1" t="s">
        <v>9286</v>
      </c>
      <c r="QSZ1" t="s">
        <v>9286</v>
      </c>
      <c r="QTA1" t="s">
        <v>9286</v>
      </c>
      <c r="QTB1" t="s">
        <v>9286</v>
      </c>
      <c r="QTC1" t="s">
        <v>9286</v>
      </c>
      <c r="QTD1" t="s">
        <v>9286</v>
      </c>
      <c r="QTE1" t="s">
        <v>9286</v>
      </c>
      <c r="QTF1" t="s">
        <v>9286</v>
      </c>
      <c r="QTG1" t="s">
        <v>9286</v>
      </c>
      <c r="QTH1" t="s">
        <v>9286</v>
      </c>
      <c r="QTI1" t="s">
        <v>9286</v>
      </c>
      <c r="QTJ1" t="s">
        <v>9286</v>
      </c>
      <c r="QTK1" t="s">
        <v>9286</v>
      </c>
      <c r="QTL1" t="s">
        <v>9286</v>
      </c>
      <c r="QTM1" t="s">
        <v>9286</v>
      </c>
      <c r="QTN1" t="s">
        <v>9286</v>
      </c>
      <c r="QTO1" t="s">
        <v>9286</v>
      </c>
      <c r="QTP1" t="s">
        <v>9286</v>
      </c>
      <c r="QTQ1" t="s">
        <v>9286</v>
      </c>
      <c r="QTR1" t="s">
        <v>9286</v>
      </c>
      <c r="QTS1" t="s">
        <v>9286</v>
      </c>
      <c r="QTT1" t="s">
        <v>9286</v>
      </c>
      <c r="QTU1" t="s">
        <v>9286</v>
      </c>
      <c r="QTV1" t="s">
        <v>9286</v>
      </c>
      <c r="QTW1" t="s">
        <v>9286</v>
      </c>
      <c r="QTX1" t="s">
        <v>9286</v>
      </c>
      <c r="QTY1" t="s">
        <v>9286</v>
      </c>
      <c r="QTZ1" t="s">
        <v>9286</v>
      </c>
      <c r="QUA1" t="s">
        <v>9286</v>
      </c>
      <c r="QUB1" t="s">
        <v>9286</v>
      </c>
      <c r="QUC1" t="s">
        <v>9286</v>
      </c>
      <c r="QUD1" t="s">
        <v>9286</v>
      </c>
      <c r="QUE1" t="s">
        <v>9286</v>
      </c>
      <c r="QUF1" t="s">
        <v>9286</v>
      </c>
      <c r="QUG1" t="s">
        <v>9286</v>
      </c>
      <c r="QUH1" t="s">
        <v>9286</v>
      </c>
      <c r="QUI1" t="s">
        <v>9286</v>
      </c>
      <c r="QUJ1" t="s">
        <v>9286</v>
      </c>
      <c r="QUK1" t="s">
        <v>9286</v>
      </c>
      <c r="QUL1" t="s">
        <v>9286</v>
      </c>
      <c r="QUM1" t="s">
        <v>9286</v>
      </c>
      <c r="QUN1" t="s">
        <v>9286</v>
      </c>
      <c r="QUO1" t="s">
        <v>9286</v>
      </c>
      <c r="QUP1" t="s">
        <v>9286</v>
      </c>
      <c r="QUQ1" t="s">
        <v>9286</v>
      </c>
      <c r="QUR1" t="s">
        <v>9286</v>
      </c>
      <c r="QUS1" t="s">
        <v>9286</v>
      </c>
      <c r="QUT1" t="s">
        <v>9286</v>
      </c>
      <c r="QUU1" t="s">
        <v>9286</v>
      </c>
      <c r="QUV1" t="s">
        <v>9286</v>
      </c>
      <c r="QUW1" t="s">
        <v>9286</v>
      </c>
      <c r="QUX1" t="s">
        <v>9286</v>
      </c>
      <c r="QUY1" t="s">
        <v>9286</v>
      </c>
      <c r="QUZ1" t="s">
        <v>9286</v>
      </c>
      <c r="QVA1" t="s">
        <v>9286</v>
      </c>
      <c r="QVB1" t="s">
        <v>9286</v>
      </c>
      <c r="QVC1" t="s">
        <v>9286</v>
      </c>
      <c r="QVD1" t="s">
        <v>9286</v>
      </c>
      <c r="QVE1" t="s">
        <v>9286</v>
      </c>
      <c r="QVF1" t="s">
        <v>9286</v>
      </c>
      <c r="QVG1" t="s">
        <v>9286</v>
      </c>
      <c r="QVH1" t="s">
        <v>9286</v>
      </c>
      <c r="QVI1" t="s">
        <v>9286</v>
      </c>
      <c r="QVJ1" t="s">
        <v>9286</v>
      </c>
      <c r="QVK1" t="s">
        <v>9286</v>
      </c>
      <c r="QVL1" t="s">
        <v>9286</v>
      </c>
      <c r="QVM1" t="s">
        <v>9286</v>
      </c>
      <c r="QVN1" t="s">
        <v>9286</v>
      </c>
      <c r="QVO1" t="s">
        <v>9286</v>
      </c>
      <c r="QVP1" t="s">
        <v>9286</v>
      </c>
      <c r="QVQ1" t="s">
        <v>9286</v>
      </c>
      <c r="QVR1" t="s">
        <v>9286</v>
      </c>
      <c r="QVS1" t="s">
        <v>9286</v>
      </c>
      <c r="QVT1" t="s">
        <v>9286</v>
      </c>
      <c r="QVU1" t="s">
        <v>9286</v>
      </c>
      <c r="QVV1" t="s">
        <v>9286</v>
      </c>
      <c r="QVW1" t="s">
        <v>9286</v>
      </c>
      <c r="QVX1" t="s">
        <v>9286</v>
      </c>
      <c r="QVY1" t="s">
        <v>9286</v>
      </c>
      <c r="QVZ1" t="s">
        <v>9286</v>
      </c>
      <c r="QWA1" t="s">
        <v>9286</v>
      </c>
      <c r="QWB1" t="s">
        <v>9286</v>
      </c>
      <c r="QWC1" t="s">
        <v>9286</v>
      </c>
      <c r="QWD1" t="s">
        <v>9286</v>
      </c>
      <c r="QWE1" t="s">
        <v>9286</v>
      </c>
      <c r="QWF1" t="s">
        <v>9286</v>
      </c>
      <c r="QWG1" t="s">
        <v>9286</v>
      </c>
      <c r="QWH1" t="s">
        <v>9286</v>
      </c>
      <c r="QWI1" t="s">
        <v>9286</v>
      </c>
      <c r="QWJ1" t="s">
        <v>9286</v>
      </c>
      <c r="QWK1" t="s">
        <v>9286</v>
      </c>
      <c r="QWL1" t="s">
        <v>9286</v>
      </c>
      <c r="QWM1" t="s">
        <v>9286</v>
      </c>
      <c r="QWN1" t="s">
        <v>9286</v>
      </c>
      <c r="QWO1" t="s">
        <v>9286</v>
      </c>
      <c r="QWP1" t="s">
        <v>9286</v>
      </c>
      <c r="QWQ1" t="s">
        <v>9286</v>
      </c>
      <c r="QWR1" t="s">
        <v>9286</v>
      </c>
      <c r="QWS1" t="s">
        <v>9286</v>
      </c>
      <c r="QWT1" t="s">
        <v>9286</v>
      </c>
      <c r="QWU1" t="s">
        <v>9286</v>
      </c>
      <c r="QWV1" t="s">
        <v>9286</v>
      </c>
      <c r="QWW1" t="s">
        <v>9286</v>
      </c>
      <c r="QWX1" t="s">
        <v>9286</v>
      </c>
      <c r="QWY1" t="s">
        <v>9286</v>
      </c>
      <c r="QWZ1" t="s">
        <v>9286</v>
      </c>
      <c r="QXA1" t="s">
        <v>9286</v>
      </c>
      <c r="QXB1" t="s">
        <v>9286</v>
      </c>
      <c r="QXC1" t="s">
        <v>9286</v>
      </c>
      <c r="QXD1" t="s">
        <v>9286</v>
      </c>
      <c r="QXE1" t="s">
        <v>9286</v>
      </c>
      <c r="QXF1" t="s">
        <v>9286</v>
      </c>
      <c r="QXG1" t="s">
        <v>9286</v>
      </c>
      <c r="QXH1" t="s">
        <v>9286</v>
      </c>
      <c r="QXI1" t="s">
        <v>9286</v>
      </c>
      <c r="QXJ1" t="s">
        <v>9286</v>
      </c>
      <c r="QXK1" t="s">
        <v>9286</v>
      </c>
      <c r="QXL1" t="s">
        <v>9286</v>
      </c>
      <c r="QXM1" t="s">
        <v>9286</v>
      </c>
      <c r="QXN1" t="s">
        <v>9286</v>
      </c>
      <c r="QXO1" t="s">
        <v>9286</v>
      </c>
      <c r="QXP1" t="s">
        <v>9286</v>
      </c>
      <c r="QXQ1" t="s">
        <v>9286</v>
      </c>
      <c r="QXR1" t="s">
        <v>9286</v>
      </c>
      <c r="QXS1" t="s">
        <v>9286</v>
      </c>
      <c r="QXT1" t="s">
        <v>9286</v>
      </c>
      <c r="QXU1" t="s">
        <v>9286</v>
      </c>
      <c r="QXV1" t="s">
        <v>9286</v>
      </c>
      <c r="QXW1" t="s">
        <v>9286</v>
      </c>
      <c r="QXX1" t="s">
        <v>9286</v>
      </c>
      <c r="QXY1" t="s">
        <v>9286</v>
      </c>
      <c r="QXZ1" t="s">
        <v>9286</v>
      </c>
      <c r="QYA1" t="s">
        <v>9286</v>
      </c>
      <c r="QYB1" t="s">
        <v>9286</v>
      </c>
      <c r="QYC1" t="s">
        <v>9286</v>
      </c>
      <c r="QYD1" t="s">
        <v>9286</v>
      </c>
      <c r="QYE1" t="s">
        <v>9286</v>
      </c>
      <c r="QYF1" t="s">
        <v>9286</v>
      </c>
      <c r="QYG1" t="s">
        <v>9286</v>
      </c>
      <c r="QYH1" t="s">
        <v>9286</v>
      </c>
      <c r="QYI1" t="s">
        <v>9286</v>
      </c>
      <c r="QYJ1" t="s">
        <v>9286</v>
      </c>
      <c r="QYK1" t="s">
        <v>9286</v>
      </c>
      <c r="QYL1" t="s">
        <v>9286</v>
      </c>
      <c r="QYM1" t="s">
        <v>9286</v>
      </c>
      <c r="QYN1" t="s">
        <v>9286</v>
      </c>
      <c r="QYO1" t="s">
        <v>9286</v>
      </c>
      <c r="QYP1" t="s">
        <v>9286</v>
      </c>
      <c r="QYQ1" t="s">
        <v>9286</v>
      </c>
      <c r="QYR1" t="s">
        <v>9286</v>
      </c>
      <c r="QYS1" t="s">
        <v>9286</v>
      </c>
      <c r="QYT1" t="s">
        <v>9286</v>
      </c>
      <c r="QYU1" t="s">
        <v>9286</v>
      </c>
      <c r="QYV1" t="s">
        <v>9286</v>
      </c>
      <c r="QYW1" t="s">
        <v>9286</v>
      </c>
      <c r="QYX1" t="s">
        <v>9286</v>
      </c>
      <c r="QYY1" t="s">
        <v>9286</v>
      </c>
      <c r="QYZ1" t="s">
        <v>9286</v>
      </c>
      <c r="QZA1" t="s">
        <v>9286</v>
      </c>
      <c r="QZB1" t="s">
        <v>9286</v>
      </c>
      <c r="QZC1" t="s">
        <v>9286</v>
      </c>
      <c r="QZD1" t="s">
        <v>9286</v>
      </c>
      <c r="QZE1" t="s">
        <v>9286</v>
      </c>
      <c r="QZF1" t="s">
        <v>9286</v>
      </c>
      <c r="QZG1" t="s">
        <v>9286</v>
      </c>
      <c r="QZH1" t="s">
        <v>9286</v>
      </c>
      <c r="QZI1" t="s">
        <v>9286</v>
      </c>
      <c r="QZJ1" t="s">
        <v>9286</v>
      </c>
      <c r="QZK1" t="s">
        <v>9286</v>
      </c>
      <c r="QZL1" t="s">
        <v>9286</v>
      </c>
      <c r="QZM1" t="s">
        <v>9286</v>
      </c>
      <c r="QZN1" t="s">
        <v>9286</v>
      </c>
      <c r="QZO1" t="s">
        <v>9286</v>
      </c>
      <c r="QZP1" t="s">
        <v>9286</v>
      </c>
      <c r="QZQ1" t="s">
        <v>9286</v>
      </c>
      <c r="QZR1" t="s">
        <v>9286</v>
      </c>
      <c r="QZS1" t="s">
        <v>9286</v>
      </c>
      <c r="QZT1" t="s">
        <v>9286</v>
      </c>
      <c r="QZU1" t="s">
        <v>9286</v>
      </c>
      <c r="QZV1" t="s">
        <v>9286</v>
      </c>
      <c r="QZW1" t="s">
        <v>9286</v>
      </c>
      <c r="QZX1" t="s">
        <v>9286</v>
      </c>
      <c r="QZY1" t="s">
        <v>9286</v>
      </c>
      <c r="QZZ1" t="s">
        <v>9286</v>
      </c>
      <c r="RAA1" t="s">
        <v>9286</v>
      </c>
      <c r="RAB1" t="s">
        <v>9286</v>
      </c>
      <c r="RAC1" t="s">
        <v>9286</v>
      </c>
      <c r="RAD1" t="s">
        <v>9286</v>
      </c>
      <c r="RAE1" t="s">
        <v>9286</v>
      </c>
      <c r="RAF1" t="s">
        <v>9286</v>
      </c>
      <c r="RAG1" t="s">
        <v>9286</v>
      </c>
      <c r="RAH1" t="s">
        <v>9286</v>
      </c>
      <c r="RAI1" t="s">
        <v>9286</v>
      </c>
      <c r="RAJ1" t="s">
        <v>9286</v>
      </c>
      <c r="RAK1" t="s">
        <v>9286</v>
      </c>
      <c r="RAL1" t="s">
        <v>9286</v>
      </c>
      <c r="RAM1" t="s">
        <v>9286</v>
      </c>
      <c r="RAN1" t="s">
        <v>9286</v>
      </c>
      <c r="RAO1" t="s">
        <v>9286</v>
      </c>
      <c r="RAP1" t="s">
        <v>9286</v>
      </c>
      <c r="RAQ1" t="s">
        <v>9286</v>
      </c>
      <c r="RAR1" t="s">
        <v>9286</v>
      </c>
      <c r="RAS1" t="s">
        <v>9286</v>
      </c>
      <c r="RAT1" t="s">
        <v>9286</v>
      </c>
      <c r="RAU1" t="s">
        <v>9286</v>
      </c>
      <c r="RAV1" t="s">
        <v>9286</v>
      </c>
      <c r="RAW1" t="s">
        <v>9286</v>
      </c>
      <c r="RAX1" t="s">
        <v>9286</v>
      </c>
      <c r="RAY1" t="s">
        <v>9286</v>
      </c>
      <c r="RAZ1" t="s">
        <v>9286</v>
      </c>
      <c r="RBA1" t="s">
        <v>9286</v>
      </c>
      <c r="RBB1" t="s">
        <v>9286</v>
      </c>
      <c r="RBC1" t="s">
        <v>9286</v>
      </c>
      <c r="RBD1" t="s">
        <v>9286</v>
      </c>
      <c r="RBE1" t="s">
        <v>9286</v>
      </c>
      <c r="RBF1" t="s">
        <v>9286</v>
      </c>
      <c r="RBG1" t="s">
        <v>9286</v>
      </c>
      <c r="RBH1" t="s">
        <v>9286</v>
      </c>
      <c r="RBI1" t="s">
        <v>9286</v>
      </c>
      <c r="RBJ1" t="s">
        <v>9286</v>
      </c>
      <c r="RBK1" t="s">
        <v>9286</v>
      </c>
      <c r="RBL1" t="s">
        <v>9286</v>
      </c>
      <c r="RBM1" t="s">
        <v>9286</v>
      </c>
      <c r="RBN1" t="s">
        <v>9286</v>
      </c>
      <c r="RBO1" t="s">
        <v>9286</v>
      </c>
      <c r="RBP1" t="s">
        <v>9286</v>
      </c>
      <c r="RBQ1" t="s">
        <v>9286</v>
      </c>
      <c r="RBR1" t="s">
        <v>9286</v>
      </c>
      <c r="RBS1" t="s">
        <v>9286</v>
      </c>
      <c r="RBT1" t="s">
        <v>9286</v>
      </c>
      <c r="RBU1" t="s">
        <v>9286</v>
      </c>
      <c r="RBV1" t="s">
        <v>9286</v>
      </c>
      <c r="RBW1" t="s">
        <v>9286</v>
      </c>
      <c r="RBX1" t="s">
        <v>9286</v>
      </c>
      <c r="RBY1" t="s">
        <v>9286</v>
      </c>
      <c r="RBZ1" t="s">
        <v>9286</v>
      </c>
      <c r="RCA1" t="s">
        <v>9286</v>
      </c>
      <c r="RCB1" t="s">
        <v>9286</v>
      </c>
      <c r="RCC1" t="s">
        <v>9286</v>
      </c>
      <c r="RCD1" t="s">
        <v>9286</v>
      </c>
      <c r="RCE1" t="s">
        <v>9286</v>
      </c>
      <c r="RCF1" t="s">
        <v>9286</v>
      </c>
      <c r="RCG1" t="s">
        <v>9286</v>
      </c>
      <c r="RCH1" t="s">
        <v>9286</v>
      </c>
      <c r="RCI1" t="s">
        <v>9286</v>
      </c>
      <c r="RCJ1" t="s">
        <v>9286</v>
      </c>
      <c r="RCK1" t="s">
        <v>9286</v>
      </c>
      <c r="RCL1" t="s">
        <v>9286</v>
      </c>
      <c r="RCM1" t="s">
        <v>9286</v>
      </c>
      <c r="RCN1" t="s">
        <v>9286</v>
      </c>
      <c r="RCO1" t="s">
        <v>9286</v>
      </c>
      <c r="RCP1" t="s">
        <v>9286</v>
      </c>
      <c r="RCQ1" t="s">
        <v>9286</v>
      </c>
      <c r="RCR1" t="s">
        <v>9286</v>
      </c>
      <c r="RCS1" t="s">
        <v>9286</v>
      </c>
      <c r="RCT1" t="s">
        <v>9286</v>
      </c>
      <c r="RCU1" t="s">
        <v>9286</v>
      </c>
      <c r="RCV1" t="s">
        <v>9286</v>
      </c>
      <c r="RCW1" t="s">
        <v>9286</v>
      </c>
      <c r="RCX1" t="s">
        <v>9286</v>
      </c>
      <c r="RCY1" t="s">
        <v>9286</v>
      </c>
      <c r="RCZ1" t="s">
        <v>9286</v>
      </c>
      <c r="RDA1" t="s">
        <v>9286</v>
      </c>
      <c r="RDB1" t="s">
        <v>9286</v>
      </c>
      <c r="RDC1" t="s">
        <v>9286</v>
      </c>
      <c r="RDD1" t="s">
        <v>9286</v>
      </c>
      <c r="RDE1" t="s">
        <v>9286</v>
      </c>
      <c r="RDF1" t="s">
        <v>9286</v>
      </c>
      <c r="RDG1" t="s">
        <v>9286</v>
      </c>
      <c r="RDH1" t="s">
        <v>9286</v>
      </c>
      <c r="RDI1" t="s">
        <v>9286</v>
      </c>
      <c r="RDJ1" t="s">
        <v>9286</v>
      </c>
      <c r="RDK1" t="s">
        <v>9286</v>
      </c>
      <c r="RDL1" t="s">
        <v>9286</v>
      </c>
      <c r="RDM1" t="s">
        <v>9286</v>
      </c>
      <c r="RDN1" t="s">
        <v>9286</v>
      </c>
      <c r="RDO1" t="s">
        <v>9286</v>
      </c>
      <c r="RDP1" t="s">
        <v>9286</v>
      </c>
      <c r="RDQ1" t="s">
        <v>9286</v>
      </c>
      <c r="RDR1" t="s">
        <v>9286</v>
      </c>
      <c r="RDS1" t="s">
        <v>9286</v>
      </c>
      <c r="RDT1" t="s">
        <v>9286</v>
      </c>
      <c r="RDU1" t="s">
        <v>9286</v>
      </c>
      <c r="RDV1" t="s">
        <v>9286</v>
      </c>
      <c r="RDW1" t="s">
        <v>9286</v>
      </c>
      <c r="RDX1" t="s">
        <v>9286</v>
      </c>
      <c r="RDY1" t="s">
        <v>9286</v>
      </c>
      <c r="RDZ1" t="s">
        <v>9286</v>
      </c>
      <c r="REA1" t="s">
        <v>9286</v>
      </c>
      <c r="REB1" t="s">
        <v>9286</v>
      </c>
      <c r="REC1" t="s">
        <v>9286</v>
      </c>
      <c r="RED1" t="s">
        <v>9286</v>
      </c>
      <c r="REE1" t="s">
        <v>9286</v>
      </c>
      <c r="REF1" t="s">
        <v>9286</v>
      </c>
      <c r="REG1" t="s">
        <v>9286</v>
      </c>
      <c r="REH1" t="s">
        <v>9286</v>
      </c>
      <c r="REI1" t="s">
        <v>9286</v>
      </c>
      <c r="REJ1" t="s">
        <v>9286</v>
      </c>
      <c r="REK1" t="s">
        <v>9286</v>
      </c>
      <c r="REL1" t="s">
        <v>9286</v>
      </c>
      <c r="REM1" t="s">
        <v>9286</v>
      </c>
      <c r="REN1" t="s">
        <v>9286</v>
      </c>
      <c r="REO1" t="s">
        <v>9286</v>
      </c>
      <c r="REP1" t="s">
        <v>9286</v>
      </c>
      <c r="REQ1" t="s">
        <v>9286</v>
      </c>
      <c r="RER1" t="s">
        <v>9286</v>
      </c>
      <c r="RES1" t="s">
        <v>9286</v>
      </c>
      <c r="RET1" t="s">
        <v>9286</v>
      </c>
      <c r="REU1" t="s">
        <v>9286</v>
      </c>
      <c r="REV1" t="s">
        <v>9286</v>
      </c>
      <c r="REW1" t="s">
        <v>9286</v>
      </c>
      <c r="REX1" t="s">
        <v>9286</v>
      </c>
      <c r="REY1" t="s">
        <v>9286</v>
      </c>
      <c r="REZ1" t="s">
        <v>9286</v>
      </c>
      <c r="RFA1" t="s">
        <v>9286</v>
      </c>
      <c r="RFB1" t="s">
        <v>9286</v>
      </c>
      <c r="RFC1" t="s">
        <v>9286</v>
      </c>
      <c r="RFD1" t="s">
        <v>9286</v>
      </c>
      <c r="RFE1" t="s">
        <v>9286</v>
      </c>
      <c r="RFF1" t="s">
        <v>9286</v>
      </c>
      <c r="RFG1" t="s">
        <v>9286</v>
      </c>
      <c r="RFH1" t="s">
        <v>9286</v>
      </c>
      <c r="RFI1" t="s">
        <v>9286</v>
      </c>
      <c r="RFJ1" t="s">
        <v>9286</v>
      </c>
      <c r="RFK1" t="s">
        <v>9286</v>
      </c>
      <c r="RFL1" t="s">
        <v>9286</v>
      </c>
      <c r="RFM1" t="s">
        <v>9286</v>
      </c>
      <c r="RFN1" t="s">
        <v>9286</v>
      </c>
      <c r="RFO1" t="s">
        <v>9286</v>
      </c>
      <c r="RFP1" t="s">
        <v>9286</v>
      </c>
      <c r="RFQ1" t="s">
        <v>9286</v>
      </c>
      <c r="RFR1" t="s">
        <v>9286</v>
      </c>
      <c r="RFS1" t="s">
        <v>9286</v>
      </c>
      <c r="RFT1" t="s">
        <v>9286</v>
      </c>
      <c r="RFU1" t="s">
        <v>9286</v>
      </c>
      <c r="RFV1" t="s">
        <v>9286</v>
      </c>
      <c r="RFW1" t="s">
        <v>9286</v>
      </c>
      <c r="RFX1" t="s">
        <v>9286</v>
      </c>
      <c r="RFY1" t="s">
        <v>9286</v>
      </c>
      <c r="RFZ1" t="s">
        <v>9286</v>
      </c>
      <c r="RGA1" t="s">
        <v>9286</v>
      </c>
      <c r="RGB1" t="s">
        <v>9286</v>
      </c>
      <c r="RGC1" t="s">
        <v>9286</v>
      </c>
      <c r="RGD1" t="s">
        <v>9286</v>
      </c>
      <c r="RGE1" t="s">
        <v>9286</v>
      </c>
      <c r="RGF1" t="s">
        <v>9286</v>
      </c>
      <c r="RGG1" t="s">
        <v>9286</v>
      </c>
      <c r="RGH1" t="s">
        <v>9286</v>
      </c>
      <c r="RGI1" t="s">
        <v>9286</v>
      </c>
      <c r="RGJ1" t="s">
        <v>9286</v>
      </c>
      <c r="RGK1" t="s">
        <v>9286</v>
      </c>
      <c r="RGL1" t="s">
        <v>9286</v>
      </c>
      <c r="RGM1" t="s">
        <v>9286</v>
      </c>
      <c r="RGN1" t="s">
        <v>9286</v>
      </c>
      <c r="RGO1" t="s">
        <v>9286</v>
      </c>
      <c r="RGP1" t="s">
        <v>9286</v>
      </c>
      <c r="RGQ1" t="s">
        <v>9286</v>
      </c>
      <c r="RGR1" t="s">
        <v>9286</v>
      </c>
      <c r="RGS1" t="s">
        <v>9286</v>
      </c>
      <c r="RGT1" t="s">
        <v>9286</v>
      </c>
      <c r="RGU1" t="s">
        <v>9286</v>
      </c>
      <c r="RGV1" t="s">
        <v>9286</v>
      </c>
      <c r="RGW1" t="s">
        <v>9286</v>
      </c>
      <c r="RGX1" t="s">
        <v>9286</v>
      </c>
      <c r="RGY1" t="s">
        <v>9286</v>
      </c>
      <c r="RGZ1" t="s">
        <v>9286</v>
      </c>
      <c r="RHA1" t="s">
        <v>9286</v>
      </c>
      <c r="RHB1" t="s">
        <v>9286</v>
      </c>
      <c r="RHC1" t="s">
        <v>9286</v>
      </c>
      <c r="RHD1" t="s">
        <v>9286</v>
      </c>
      <c r="RHE1" t="s">
        <v>9286</v>
      </c>
      <c r="RHF1" t="s">
        <v>9286</v>
      </c>
      <c r="RHG1" t="s">
        <v>9286</v>
      </c>
      <c r="RHH1" t="s">
        <v>9286</v>
      </c>
      <c r="RHI1" t="s">
        <v>9286</v>
      </c>
      <c r="RHJ1" t="s">
        <v>9286</v>
      </c>
      <c r="RHK1" t="s">
        <v>9286</v>
      </c>
      <c r="RHL1" t="s">
        <v>9286</v>
      </c>
      <c r="RHM1" t="s">
        <v>9286</v>
      </c>
      <c r="RHN1" t="s">
        <v>9286</v>
      </c>
      <c r="RHO1" t="s">
        <v>9286</v>
      </c>
      <c r="RHP1" t="s">
        <v>9286</v>
      </c>
      <c r="RHQ1" t="s">
        <v>9286</v>
      </c>
      <c r="RHR1" t="s">
        <v>9286</v>
      </c>
      <c r="RHS1" t="s">
        <v>9286</v>
      </c>
      <c r="RHT1" t="s">
        <v>9286</v>
      </c>
      <c r="RHU1" t="s">
        <v>9286</v>
      </c>
      <c r="RHV1" t="s">
        <v>9286</v>
      </c>
      <c r="RHW1" t="s">
        <v>9286</v>
      </c>
      <c r="RHX1" t="s">
        <v>9286</v>
      </c>
      <c r="RHY1" t="s">
        <v>9286</v>
      </c>
      <c r="RHZ1" t="s">
        <v>9286</v>
      </c>
      <c r="RIA1" t="s">
        <v>9286</v>
      </c>
      <c r="RIB1" t="s">
        <v>9286</v>
      </c>
      <c r="RIC1" t="s">
        <v>9286</v>
      </c>
      <c r="RID1" t="s">
        <v>9286</v>
      </c>
      <c r="RIE1" t="s">
        <v>9286</v>
      </c>
      <c r="RIF1" t="s">
        <v>9286</v>
      </c>
      <c r="RIG1" t="s">
        <v>9286</v>
      </c>
      <c r="RIH1" t="s">
        <v>9286</v>
      </c>
      <c r="RII1" t="s">
        <v>9286</v>
      </c>
      <c r="RIJ1" t="s">
        <v>9286</v>
      </c>
      <c r="RIK1" t="s">
        <v>9286</v>
      </c>
      <c r="RIL1" t="s">
        <v>9286</v>
      </c>
      <c r="RIM1" t="s">
        <v>9286</v>
      </c>
      <c r="RIN1" t="s">
        <v>9286</v>
      </c>
      <c r="RIO1" t="s">
        <v>9286</v>
      </c>
      <c r="RIP1" t="s">
        <v>9286</v>
      </c>
      <c r="RIQ1" t="s">
        <v>9286</v>
      </c>
      <c r="RIR1" t="s">
        <v>9286</v>
      </c>
      <c r="RIS1" t="s">
        <v>9286</v>
      </c>
      <c r="RIT1" t="s">
        <v>9286</v>
      </c>
      <c r="RIU1" t="s">
        <v>9286</v>
      </c>
      <c r="RIV1" t="s">
        <v>9286</v>
      </c>
      <c r="RIW1" t="s">
        <v>9286</v>
      </c>
      <c r="RIX1" t="s">
        <v>9286</v>
      </c>
      <c r="RIY1" t="s">
        <v>9286</v>
      </c>
      <c r="RIZ1" t="s">
        <v>9286</v>
      </c>
      <c r="RJA1" t="s">
        <v>9286</v>
      </c>
      <c r="RJB1" t="s">
        <v>9286</v>
      </c>
      <c r="RJC1" t="s">
        <v>9286</v>
      </c>
      <c r="RJD1" t="s">
        <v>9286</v>
      </c>
      <c r="RJE1" t="s">
        <v>9286</v>
      </c>
      <c r="RJF1" t="s">
        <v>9286</v>
      </c>
      <c r="RJG1" t="s">
        <v>9286</v>
      </c>
      <c r="RJH1" t="s">
        <v>9286</v>
      </c>
      <c r="RJI1" t="s">
        <v>9286</v>
      </c>
      <c r="RJJ1" t="s">
        <v>9286</v>
      </c>
      <c r="RJK1" t="s">
        <v>9286</v>
      </c>
      <c r="RJL1" t="s">
        <v>9286</v>
      </c>
      <c r="RJM1" t="s">
        <v>9286</v>
      </c>
      <c r="RJN1" t="s">
        <v>9286</v>
      </c>
      <c r="RJO1" t="s">
        <v>9286</v>
      </c>
      <c r="RJP1" t="s">
        <v>9286</v>
      </c>
      <c r="RJQ1" t="s">
        <v>9286</v>
      </c>
      <c r="RJR1" t="s">
        <v>9286</v>
      </c>
      <c r="RJS1" t="s">
        <v>9286</v>
      </c>
      <c r="RJT1" t="s">
        <v>9286</v>
      </c>
      <c r="RJU1" t="s">
        <v>9286</v>
      </c>
      <c r="RJV1" t="s">
        <v>9286</v>
      </c>
      <c r="RJW1" t="s">
        <v>9286</v>
      </c>
      <c r="RJX1" t="s">
        <v>9286</v>
      </c>
      <c r="RJY1" t="s">
        <v>9286</v>
      </c>
      <c r="RJZ1" t="s">
        <v>9286</v>
      </c>
      <c r="RKA1" t="s">
        <v>9286</v>
      </c>
      <c r="RKB1" t="s">
        <v>9286</v>
      </c>
      <c r="RKC1" t="s">
        <v>9286</v>
      </c>
      <c r="RKD1" t="s">
        <v>9286</v>
      </c>
      <c r="RKE1" t="s">
        <v>9286</v>
      </c>
      <c r="RKF1" t="s">
        <v>9286</v>
      </c>
      <c r="RKG1" t="s">
        <v>9286</v>
      </c>
      <c r="RKH1" t="s">
        <v>9286</v>
      </c>
      <c r="RKI1" t="s">
        <v>9286</v>
      </c>
      <c r="RKJ1" t="s">
        <v>9286</v>
      </c>
      <c r="RKK1" t="s">
        <v>9286</v>
      </c>
      <c r="RKL1" t="s">
        <v>9286</v>
      </c>
      <c r="RKM1" t="s">
        <v>9286</v>
      </c>
      <c r="RKN1" t="s">
        <v>9286</v>
      </c>
      <c r="RKO1" t="s">
        <v>9286</v>
      </c>
      <c r="RKP1" t="s">
        <v>9286</v>
      </c>
      <c r="RKQ1" t="s">
        <v>9286</v>
      </c>
      <c r="RKR1" t="s">
        <v>9286</v>
      </c>
      <c r="RKS1" t="s">
        <v>9286</v>
      </c>
      <c r="RKT1" t="s">
        <v>9286</v>
      </c>
      <c r="RKU1" t="s">
        <v>9286</v>
      </c>
      <c r="RKV1" t="s">
        <v>9286</v>
      </c>
      <c r="RKW1" t="s">
        <v>9286</v>
      </c>
      <c r="RKX1" t="s">
        <v>9286</v>
      </c>
      <c r="RKY1" t="s">
        <v>9286</v>
      </c>
      <c r="RKZ1" t="s">
        <v>9286</v>
      </c>
      <c r="RLA1" t="s">
        <v>9286</v>
      </c>
      <c r="RLB1" t="s">
        <v>9286</v>
      </c>
      <c r="RLC1" t="s">
        <v>9286</v>
      </c>
      <c r="RLD1" t="s">
        <v>9286</v>
      </c>
      <c r="RLE1" t="s">
        <v>9286</v>
      </c>
      <c r="RLF1" t="s">
        <v>9286</v>
      </c>
      <c r="RLG1" t="s">
        <v>9286</v>
      </c>
      <c r="RLH1" t="s">
        <v>9286</v>
      </c>
      <c r="RLI1" t="s">
        <v>9286</v>
      </c>
      <c r="RLJ1" t="s">
        <v>9286</v>
      </c>
      <c r="RLK1" t="s">
        <v>9286</v>
      </c>
      <c r="RLL1" t="s">
        <v>9286</v>
      </c>
      <c r="RLM1" t="s">
        <v>9286</v>
      </c>
      <c r="RLN1" t="s">
        <v>9286</v>
      </c>
      <c r="RLO1" t="s">
        <v>9286</v>
      </c>
      <c r="RLP1" t="s">
        <v>9286</v>
      </c>
      <c r="RLQ1" t="s">
        <v>9286</v>
      </c>
      <c r="RLR1" t="s">
        <v>9286</v>
      </c>
      <c r="RLS1" t="s">
        <v>9286</v>
      </c>
      <c r="RLT1" t="s">
        <v>9286</v>
      </c>
      <c r="RLU1" t="s">
        <v>9286</v>
      </c>
      <c r="RLV1" t="s">
        <v>9286</v>
      </c>
      <c r="RLW1" t="s">
        <v>9286</v>
      </c>
      <c r="RLX1" t="s">
        <v>9286</v>
      </c>
      <c r="RLY1" t="s">
        <v>9286</v>
      </c>
      <c r="RLZ1" t="s">
        <v>9286</v>
      </c>
      <c r="RMA1" t="s">
        <v>9286</v>
      </c>
      <c r="RMB1" t="s">
        <v>9286</v>
      </c>
      <c r="RMC1" t="s">
        <v>9286</v>
      </c>
      <c r="RMD1" t="s">
        <v>9286</v>
      </c>
      <c r="RME1" t="s">
        <v>9286</v>
      </c>
      <c r="RMF1" t="s">
        <v>9286</v>
      </c>
      <c r="RMG1" t="s">
        <v>9286</v>
      </c>
      <c r="RMH1" t="s">
        <v>9286</v>
      </c>
      <c r="RMI1" t="s">
        <v>9286</v>
      </c>
      <c r="RMJ1" t="s">
        <v>9286</v>
      </c>
      <c r="RMK1" t="s">
        <v>9286</v>
      </c>
      <c r="RML1" t="s">
        <v>9286</v>
      </c>
      <c r="RMM1" t="s">
        <v>9286</v>
      </c>
      <c r="RMN1" t="s">
        <v>9286</v>
      </c>
      <c r="RMO1" t="s">
        <v>9286</v>
      </c>
      <c r="RMP1" t="s">
        <v>9286</v>
      </c>
      <c r="RMQ1" t="s">
        <v>9286</v>
      </c>
      <c r="RMR1" t="s">
        <v>9286</v>
      </c>
      <c r="RMS1" t="s">
        <v>9286</v>
      </c>
      <c r="RMT1" t="s">
        <v>9286</v>
      </c>
      <c r="RMU1" t="s">
        <v>9286</v>
      </c>
      <c r="RMV1" t="s">
        <v>9286</v>
      </c>
      <c r="RMW1" t="s">
        <v>9286</v>
      </c>
      <c r="RMX1" t="s">
        <v>9286</v>
      </c>
      <c r="RMY1" t="s">
        <v>9286</v>
      </c>
      <c r="RMZ1" t="s">
        <v>9286</v>
      </c>
      <c r="RNA1" t="s">
        <v>9286</v>
      </c>
      <c r="RNB1" t="s">
        <v>9286</v>
      </c>
      <c r="RNC1" t="s">
        <v>9286</v>
      </c>
      <c r="RND1" t="s">
        <v>9286</v>
      </c>
      <c r="RNE1" t="s">
        <v>9286</v>
      </c>
      <c r="RNF1" t="s">
        <v>9286</v>
      </c>
      <c r="RNG1" t="s">
        <v>9286</v>
      </c>
      <c r="RNH1" t="s">
        <v>9286</v>
      </c>
      <c r="RNI1" t="s">
        <v>9286</v>
      </c>
      <c r="RNJ1" t="s">
        <v>9286</v>
      </c>
      <c r="RNK1" t="s">
        <v>9286</v>
      </c>
      <c r="RNL1" t="s">
        <v>9286</v>
      </c>
      <c r="RNM1" t="s">
        <v>9286</v>
      </c>
      <c r="RNN1" t="s">
        <v>9286</v>
      </c>
      <c r="RNO1" t="s">
        <v>9286</v>
      </c>
      <c r="RNP1" t="s">
        <v>9286</v>
      </c>
      <c r="RNQ1" t="s">
        <v>9286</v>
      </c>
      <c r="RNR1" t="s">
        <v>9286</v>
      </c>
      <c r="RNS1" t="s">
        <v>9286</v>
      </c>
      <c r="RNT1" t="s">
        <v>9286</v>
      </c>
      <c r="RNU1" t="s">
        <v>9286</v>
      </c>
      <c r="RNV1" t="s">
        <v>9286</v>
      </c>
      <c r="RNW1" t="s">
        <v>9286</v>
      </c>
      <c r="RNX1" t="s">
        <v>9286</v>
      </c>
      <c r="RNY1" t="s">
        <v>9286</v>
      </c>
      <c r="RNZ1" t="s">
        <v>9286</v>
      </c>
      <c r="ROA1" t="s">
        <v>9286</v>
      </c>
      <c r="ROB1" t="s">
        <v>9286</v>
      </c>
      <c r="ROC1" t="s">
        <v>9286</v>
      </c>
      <c r="ROD1" t="s">
        <v>9286</v>
      </c>
      <c r="ROE1" t="s">
        <v>9286</v>
      </c>
      <c r="ROF1" t="s">
        <v>9286</v>
      </c>
      <c r="ROG1" t="s">
        <v>9286</v>
      </c>
      <c r="ROH1" t="s">
        <v>9286</v>
      </c>
      <c r="ROI1" t="s">
        <v>9286</v>
      </c>
      <c r="ROJ1" t="s">
        <v>9286</v>
      </c>
      <c r="ROK1" t="s">
        <v>9286</v>
      </c>
      <c r="ROL1" t="s">
        <v>9286</v>
      </c>
      <c r="ROM1" t="s">
        <v>9286</v>
      </c>
      <c r="RON1" t="s">
        <v>9286</v>
      </c>
      <c r="ROO1" t="s">
        <v>9286</v>
      </c>
      <c r="ROP1" t="s">
        <v>9286</v>
      </c>
      <c r="ROQ1" t="s">
        <v>9286</v>
      </c>
      <c r="ROR1" t="s">
        <v>9286</v>
      </c>
      <c r="ROS1" t="s">
        <v>9286</v>
      </c>
      <c r="ROT1" t="s">
        <v>9286</v>
      </c>
      <c r="ROU1" t="s">
        <v>9286</v>
      </c>
      <c r="ROV1" t="s">
        <v>9286</v>
      </c>
      <c r="ROW1" t="s">
        <v>9286</v>
      </c>
      <c r="ROX1" t="s">
        <v>9286</v>
      </c>
      <c r="ROY1" t="s">
        <v>9286</v>
      </c>
      <c r="ROZ1" t="s">
        <v>9286</v>
      </c>
      <c r="RPA1" t="s">
        <v>9286</v>
      </c>
      <c r="RPB1" t="s">
        <v>9286</v>
      </c>
      <c r="RPC1" t="s">
        <v>9286</v>
      </c>
      <c r="RPD1" t="s">
        <v>9286</v>
      </c>
      <c r="RPE1" t="s">
        <v>9286</v>
      </c>
      <c r="RPF1" t="s">
        <v>9286</v>
      </c>
      <c r="RPG1" t="s">
        <v>9286</v>
      </c>
      <c r="RPH1" t="s">
        <v>9286</v>
      </c>
      <c r="RPI1" t="s">
        <v>9286</v>
      </c>
      <c r="RPJ1" t="s">
        <v>9286</v>
      </c>
      <c r="RPK1" t="s">
        <v>9286</v>
      </c>
      <c r="RPL1" t="s">
        <v>9286</v>
      </c>
      <c r="RPM1" t="s">
        <v>9286</v>
      </c>
      <c r="RPN1" t="s">
        <v>9286</v>
      </c>
      <c r="RPO1" t="s">
        <v>9286</v>
      </c>
      <c r="RPP1" t="s">
        <v>9286</v>
      </c>
      <c r="RPQ1" t="s">
        <v>9286</v>
      </c>
      <c r="RPR1" t="s">
        <v>9286</v>
      </c>
      <c r="RPS1" t="s">
        <v>9286</v>
      </c>
      <c r="RPT1" t="s">
        <v>9286</v>
      </c>
      <c r="RPU1" t="s">
        <v>9286</v>
      </c>
      <c r="RPV1" t="s">
        <v>9286</v>
      </c>
      <c r="RPW1" t="s">
        <v>9286</v>
      </c>
      <c r="RPX1" t="s">
        <v>9286</v>
      </c>
      <c r="RPY1" t="s">
        <v>9286</v>
      </c>
      <c r="RPZ1" t="s">
        <v>9286</v>
      </c>
      <c r="RQA1" t="s">
        <v>9286</v>
      </c>
      <c r="RQB1" t="s">
        <v>9286</v>
      </c>
      <c r="RQC1" t="s">
        <v>9286</v>
      </c>
      <c r="RQD1" t="s">
        <v>9286</v>
      </c>
      <c r="RQE1" t="s">
        <v>9286</v>
      </c>
      <c r="RQF1" t="s">
        <v>9286</v>
      </c>
      <c r="RQG1" t="s">
        <v>9286</v>
      </c>
      <c r="RQH1" t="s">
        <v>9286</v>
      </c>
      <c r="RQI1" t="s">
        <v>9286</v>
      </c>
      <c r="RQJ1" t="s">
        <v>9286</v>
      </c>
      <c r="RQK1" t="s">
        <v>9286</v>
      </c>
      <c r="RQL1" t="s">
        <v>9286</v>
      </c>
      <c r="RQM1" t="s">
        <v>9286</v>
      </c>
      <c r="RQN1" t="s">
        <v>9286</v>
      </c>
      <c r="RQO1" t="s">
        <v>9286</v>
      </c>
      <c r="RQP1" t="s">
        <v>9286</v>
      </c>
      <c r="RQQ1" t="s">
        <v>9286</v>
      </c>
      <c r="RQR1" t="s">
        <v>9286</v>
      </c>
      <c r="RQS1" t="s">
        <v>9286</v>
      </c>
      <c r="RQT1" t="s">
        <v>9286</v>
      </c>
      <c r="RQU1" t="s">
        <v>9286</v>
      </c>
      <c r="RQV1" t="s">
        <v>9286</v>
      </c>
      <c r="RQW1" t="s">
        <v>9286</v>
      </c>
      <c r="RQX1" t="s">
        <v>9286</v>
      </c>
      <c r="RQY1" t="s">
        <v>9286</v>
      </c>
      <c r="RQZ1" t="s">
        <v>9286</v>
      </c>
      <c r="RRA1" t="s">
        <v>9286</v>
      </c>
      <c r="RRB1" t="s">
        <v>9286</v>
      </c>
      <c r="RRC1" t="s">
        <v>9286</v>
      </c>
      <c r="RRD1" t="s">
        <v>9286</v>
      </c>
      <c r="RRE1" t="s">
        <v>9286</v>
      </c>
      <c r="RRF1" t="s">
        <v>9286</v>
      </c>
      <c r="RRG1" t="s">
        <v>9286</v>
      </c>
      <c r="RRH1" t="s">
        <v>9286</v>
      </c>
      <c r="RRI1" t="s">
        <v>9286</v>
      </c>
      <c r="RRJ1" t="s">
        <v>9286</v>
      </c>
      <c r="RRK1" t="s">
        <v>9286</v>
      </c>
      <c r="RRL1" t="s">
        <v>9286</v>
      </c>
      <c r="RRM1" t="s">
        <v>9286</v>
      </c>
      <c r="RRN1" t="s">
        <v>9286</v>
      </c>
      <c r="RRO1" t="s">
        <v>9286</v>
      </c>
      <c r="RRP1" t="s">
        <v>9286</v>
      </c>
      <c r="RRQ1" t="s">
        <v>9286</v>
      </c>
      <c r="RRR1" t="s">
        <v>9286</v>
      </c>
      <c r="RRS1" t="s">
        <v>9286</v>
      </c>
      <c r="RRT1" t="s">
        <v>9286</v>
      </c>
      <c r="RRU1" t="s">
        <v>9286</v>
      </c>
      <c r="RRV1" t="s">
        <v>9286</v>
      </c>
      <c r="RRW1" t="s">
        <v>9286</v>
      </c>
      <c r="RRX1" t="s">
        <v>9286</v>
      </c>
      <c r="RRY1" t="s">
        <v>9286</v>
      </c>
      <c r="RRZ1" t="s">
        <v>9286</v>
      </c>
      <c r="RSA1" t="s">
        <v>9286</v>
      </c>
      <c r="RSB1" t="s">
        <v>9286</v>
      </c>
      <c r="RSC1" t="s">
        <v>9286</v>
      </c>
      <c r="RSD1" t="s">
        <v>9286</v>
      </c>
      <c r="RSE1" t="s">
        <v>9286</v>
      </c>
      <c r="RSF1" t="s">
        <v>9286</v>
      </c>
      <c r="RSG1" t="s">
        <v>9286</v>
      </c>
      <c r="RSH1" t="s">
        <v>9286</v>
      </c>
      <c r="RSI1" t="s">
        <v>9286</v>
      </c>
      <c r="RSJ1" t="s">
        <v>9286</v>
      </c>
      <c r="RSK1" t="s">
        <v>9286</v>
      </c>
      <c r="RSL1" t="s">
        <v>9286</v>
      </c>
      <c r="RSM1" t="s">
        <v>9286</v>
      </c>
      <c r="RSN1" t="s">
        <v>9286</v>
      </c>
      <c r="RSO1" t="s">
        <v>9286</v>
      </c>
      <c r="RSP1" t="s">
        <v>9286</v>
      </c>
      <c r="RSQ1" t="s">
        <v>9286</v>
      </c>
      <c r="RSR1" t="s">
        <v>9286</v>
      </c>
      <c r="RSS1" t="s">
        <v>9286</v>
      </c>
      <c r="RST1" t="s">
        <v>9286</v>
      </c>
      <c r="RSU1" t="s">
        <v>9286</v>
      </c>
      <c r="RSV1" t="s">
        <v>9286</v>
      </c>
      <c r="RSW1" t="s">
        <v>9286</v>
      </c>
      <c r="RSX1" t="s">
        <v>9286</v>
      </c>
      <c r="RSY1" t="s">
        <v>9286</v>
      </c>
      <c r="RSZ1" t="s">
        <v>9286</v>
      </c>
      <c r="RTA1" t="s">
        <v>9286</v>
      </c>
      <c r="RTB1" t="s">
        <v>9286</v>
      </c>
      <c r="RTC1" t="s">
        <v>9286</v>
      </c>
      <c r="RTD1" t="s">
        <v>9286</v>
      </c>
      <c r="RTE1" t="s">
        <v>9286</v>
      </c>
      <c r="RTF1" t="s">
        <v>9286</v>
      </c>
      <c r="RTG1" t="s">
        <v>9286</v>
      </c>
      <c r="RTH1" t="s">
        <v>9286</v>
      </c>
      <c r="RTI1" t="s">
        <v>9286</v>
      </c>
      <c r="RTJ1" t="s">
        <v>9286</v>
      </c>
      <c r="RTK1" t="s">
        <v>9286</v>
      </c>
      <c r="RTL1" t="s">
        <v>9286</v>
      </c>
      <c r="RTM1" t="s">
        <v>9286</v>
      </c>
      <c r="RTN1" t="s">
        <v>9286</v>
      </c>
      <c r="RTO1" t="s">
        <v>9286</v>
      </c>
      <c r="RTP1" t="s">
        <v>9286</v>
      </c>
      <c r="RTQ1" t="s">
        <v>9286</v>
      </c>
      <c r="RTR1" t="s">
        <v>9286</v>
      </c>
      <c r="RTS1" t="s">
        <v>9286</v>
      </c>
      <c r="RTT1" t="s">
        <v>9286</v>
      </c>
      <c r="RTU1" t="s">
        <v>9286</v>
      </c>
      <c r="RTV1" t="s">
        <v>9286</v>
      </c>
      <c r="RTW1" t="s">
        <v>9286</v>
      </c>
      <c r="RTX1" t="s">
        <v>9286</v>
      </c>
      <c r="RTY1" t="s">
        <v>9286</v>
      </c>
      <c r="RTZ1" t="s">
        <v>9286</v>
      </c>
      <c r="RUA1" t="s">
        <v>9286</v>
      </c>
      <c r="RUB1" t="s">
        <v>9286</v>
      </c>
      <c r="RUC1" t="s">
        <v>9286</v>
      </c>
      <c r="RUD1" t="s">
        <v>9286</v>
      </c>
      <c r="RUE1" t="s">
        <v>9286</v>
      </c>
      <c r="RUF1" t="s">
        <v>9286</v>
      </c>
      <c r="RUG1" t="s">
        <v>9286</v>
      </c>
      <c r="RUH1" t="s">
        <v>9286</v>
      </c>
      <c r="RUI1" t="s">
        <v>9286</v>
      </c>
      <c r="RUJ1" t="s">
        <v>9286</v>
      </c>
      <c r="RUK1" t="s">
        <v>9286</v>
      </c>
      <c r="RUL1" t="s">
        <v>9286</v>
      </c>
      <c r="RUM1" t="s">
        <v>9286</v>
      </c>
      <c r="RUN1" t="s">
        <v>9286</v>
      </c>
      <c r="RUO1" t="s">
        <v>9286</v>
      </c>
      <c r="RUP1" t="s">
        <v>9286</v>
      </c>
      <c r="RUQ1" t="s">
        <v>9286</v>
      </c>
      <c r="RUR1" t="s">
        <v>9286</v>
      </c>
      <c r="RUS1" t="s">
        <v>9286</v>
      </c>
      <c r="RUT1" t="s">
        <v>9286</v>
      </c>
      <c r="RUU1" t="s">
        <v>9286</v>
      </c>
      <c r="RUV1" t="s">
        <v>9286</v>
      </c>
      <c r="RUW1" t="s">
        <v>9286</v>
      </c>
      <c r="RUX1" t="s">
        <v>9286</v>
      </c>
      <c r="RUY1" t="s">
        <v>9286</v>
      </c>
      <c r="RUZ1" t="s">
        <v>9286</v>
      </c>
      <c r="RVA1" t="s">
        <v>9286</v>
      </c>
      <c r="RVB1" t="s">
        <v>9286</v>
      </c>
      <c r="RVC1" t="s">
        <v>9286</v>
      </c>
      <c r="RVD1" t="s">
        <v>9286</v>
      </c>
      <c r="RVE1" t="s">
        <v>9286</v>
      </c>
      <c r="RVF1" t="s">
        <v>9286</v>
      </c>
      <c r="RVG1" t="s">
        <v>9286</v>
      </c>
      <c r="RVH1" t="s">
        <v>9286</v>
      </c>
      <c r="RVI1" t="s">
        <v>9286</v>
      </c>
      <c r="RVJ1" t="s">
        <v>9286</v>
      </c>
      <c r="RVK1" t="s">
        <v>9286</v>
      </c>
      <c r="RVL1" t="s">
        <v>9286</v>
      </c>
      <c r="RVM1" t="s">
        <v>9286</v>
      </c>
      <c r="RVN1" t="s">
        <v>9286</v>
      </c>
      <c r="RVO1" t="s">
        <v>9286</v>
      </c>
      <c r="RVP1" t="s">
        <v>9286</v>
      </c>
      <c r="RVQ1" t="s">
        <v>9286</v>
      </c>
      <c r="RVR1" t="s">
        <v>9286</v>
      </c>
      <c r="RVS1" t="s">
        <v>9286</v>
      </c>
      <c r="RVT1" t="s">
        <v>9286</v>
      </c>
      <c r="RVU1" t="s">
        <v>9286</v>
      </c>
      <c r="RVV1" t="s">
        <v>9286</v>
      </c>
      <c r="RVW1" t="s">
        <v>9286</v>
      </c>
      <c r="RVX1" t="s">
        <v>9286</v>
      </c>
      <c r="RVY1" t="s">
        <v>9286</v>
      </c>
      <c r="RVZ1" t="s">
        <v>9286</v>
      </c>
      <c r="RWA1" t="s">
        <v>9286</v>
      </c>
      <c r="RWB1" t="s">
        <v>9286</v>
      </c>
      <c r="RWC1" t="s">
        <v>9286</v>
      </c>
      <c r="RWD1" t="s">
        <v>9286</v>
      </c>
      <c r="RWE1" t="s">
        <v>9286</v>
      </c>
      <c r="RWF1" t="s">
        <v>9286</v>
      </c>
      <c r="RWG1" t="s">
        <v>9286</v>
      </c>
      <c r="RWH1" t="s">
        <v>9286</v>
      </c>
      <c r="RWI1" t="s">
        <v>9286</v>
      </c>
      <c r="RWJ1" t="s">
        <v>9286</v>
      </c>
      <c r="RWK1" t="s">
        <v>9286</v>
      </c>
      <c r="RWL1" t="s">
        <v>9286</v>
      </c>
      <c r="RWM1" t="s">
        <v>9286</v>
      </c>
      <c r="RWN1" t="s">
        <v>9286</v>
      </c>
      <c r="RWO1" t="s">
        <v>9286</v>
      </c>
      <c r="RWP1" t="s">
        <v>9286</v>
      </c>
      <c r="RWQ1" t="s">
        <v>9286</v>
      </c>
      <c r="RWR1" t="s">
        <v>9286</v>
      </c>
      <c r="RWS1" t="s">
        <v>9286</v>
      </c>
      <c r="RWT1" t="s">
        <v>9286</v>
      </c>
      <c r="RWU1" t="s">
        <v>9286</v>
      </c>
      <c r="RWV1" t="s">
        <v>9286</v>
      </c>
      <c r="RWW1" t="s">
        <v>9286</v>
      </c>
      <c r="RWX1" t="s">
        <v>9286</v>
      </c>
      <c r="RWY1" t="s">
        <v>9286</v>
      </c>
      <c r="RWZ1" t="s">
        <v>9286</v>
      </c>
      <c r="RXA1" t="s">
        <v>9286</v>
      </c>
      <c r="RXB1" t="s">
        <v>9286</v>
      </c>
      <c r="RXC1" t="s">
        <v>9286</v>
      </c>
      <c r="RXD1" t="s">
        <v>9286</v>
      </c>
      <c r="RXE1" t="s">
        <v>9286</v>
      </c>
      <c r="RXF1" t="s">
        <v>9286</v>
      </c>
      <c r="RXG1" t="s">
        <v>9286</v>
      </c>
      <c r="RXH1" t="s">
        <v>9286</v>
      </c>
      <c r="RXI1" t="s">
        <v>9286</v>
      </c>
      <c r="RXJ1" t="s">
        <v>9286</v>
      </c>
      <c r="RXK1" t="s">
        <v>9286</v>
      </c>
      <c r="RXL1" t="s">
        <v>9286</v>
      </c>
      <c r="RXM1" t="s">
        <v>9286</v>
      </c>
      <c r="RXN1" t="s">
        <v>9286</v>
      </c>
      <c r="RXO1" t="s">
        <v>9286</v>
      </c>
      <c r="RXP1" t="s">
        <v>9286</v>
      </c>
      <c r="RXQ1" t="s">
        <v>9286</v>
      </c>
      <c r="RXR1" t="s">
        <v>9286</v>
      </c>
      <c r="RXS1" t="s">
        <v>9286</v>
      </c>
      <c r="RXT1" t="s">
        <v>9286</v>
      </c>
      <c r="RXU1" t="s">
        <v>9286</v>
      </c>
      <c r="RXV1" t="s">
        <v>9286</v>
      </c>
      <c r="RXW1" t="s">
        <v>9286</v>
      </c>
      <c r="RXX1" t="s">
        <v>9286</v>
      </c>
      <c r="RXY1" t="s">
        <v>9286</v>
      </c>
      <c r="RXZ1" t="s">
        <v>9286</v>
      </c>
      <c r="RYA1" t="s">
        <v>9286</v>
      </c>
      <c r="RYB1" t="s">
        <v>9286</v>
      </c>
      <c r="RYC1" t="s">
        <v>9286</v>
      </c>
      <c r="RYD1" t="s">
        <v>9286</v>
      </c>
      <c r="RYE1" t="s">
        <v>9286</v>
      </c>
      <c r="RYF1" t="s">
        <v>9286</v>
      </c>
      <c r="RYG1" t="s">
        <v>9286</v>
      </c>
      <c r="RYH1" t="s">
        <v>9286</v>
      </c>
      <c r="RYI1" t="s">
        <v>9286</v>
      </c>
      <c r="RYJ1" t="s">
        <v>9286</v>
      </c>
      <c r="RYK1" t="s">
        <v>9286</v>
      </c>
      <c r="RYL1" t="s">
        <v>9286</v>
      </c>
      <c r="RYM1" t="s">
        <v>9286</v>
      </c>
      <c r="RYN1" t="s">
        <v>9286</v>
      </c>
      <c r="RYO1" t="s">
        <v>9286</v>
      </c>
      <c r="RYP1" t="s">
        <v>9286</v>
      </c>
      <c r="RYQ1" t="s">
        <v>9286</v>
      </c>
      <c r="RYR1" t="s">
        <v>9286</v>
      </c>
      <c r="RYS1" t="s">
        <v>9286</v>
      </c>
      <c r="RYT1" t="s">
        <v>9286</v>
      </c>
      <c r="RYU1" t="s">
        <v>9286</v>
      </c>
      <c r="RYV1" t="s">
        <v>9286</v>
      </c>
      <c r="RYW1" t="s">
        <v>9286</v>
      </c>
      <c r="RYX1" t="s">
        <v>9286</v>
      </c>
      <c r="RYY1" t="s">
        <v>9286</v>
      </c>
      <c r="RYZ1" t="s">
        <v>9286</v>
      </c>
      <c r="RZA1" t="s">
        <v>9286</v>
      </c>
      <c r="RZB1" t="s">
        <v>9286</v>
      </c>
      <c r="RZC1" t="s">
        <v>9286</v>
      </c>
      <c r="RZD1" t="s">
        <v>9286</v>
      </c>
      <c r="RZE1" t="s">
        <v>9286</v>
      </c>
      <c r="RZF1" t="s">
        <v>9286</v>
      </c>
      <c r="RZG1" t="s">
        <v>9286</v>
      </c>
      <c r="RZH1" t="s">
        <v>9286</v>
      </c>
      <c r="RZI1" t="s">
        <v>9286</v>
      </c>
      <c r="RZJ1" t="s">
        <v>9286</v>
      </c>
      <c r="RZK1" t="s">
        <v>9286</v>
      </c>
      <c r="RZL1" t="s">
        <v>9286</v>
      </c>
      <c r="RZM1" t="s">
        <v>9286</v>
      </c>
      <c r="RZN1" t="s">
        <v>9286</v>
      </c>
      <c r="RZO1" t="s">
        <v>9286</v>
      </c>
      <c r="RZP1" t="s">
        <v>9286</v>
      </c>
      <c r="RZQ1" t="s">
        <v>9286</v>
      </c>
      <c r="RZR1" t="s">
        <v>9286</v>
      </c>
      <c r="RZS1" t="s">
        <v>9286</v>
      </c>
      <c r="RZT1" t="s">
        <v>9286</v>
      </c>
      <c r="RZU1" t="s">
        <v>9286</v>
      </c>
      <c r="RZV1" t="s">
        <v>9286</v>
      </c>
      <c r="RZW1" t="s">
        <v>9286</v>
      </c>
      <c r="RZX1" t="s">
        <v>9286</v>
      </c>
      <c r="RZY1" t="s">
        <v>9286</v>
      </c>
      <c r="RZZ1" t="s">
        <v>9286</v>
      </c>
      <c r="SAA1" t="s">
        <v>9286</v>
      </c>
      <c r="SAB1" t="s">
        <v>9286</v>
      </c>
      <c r="SAC1" t="s">
        <v>9286</v>
      </c>
      <c r="SAD1" t="s">
        <v>9286</v>
      </c>
      <c r="SAE1" t="s">
        <v>9286</v>
      </c>
      <c r="SAF1" t="s">
        <v>9286</v>
      </c>
      <c r="SAG1" t="s">
        <v>9286</v>
      </c>
      <c r="SAH1" t="s">
        <v>9286</v>
      </c>
      <c r="SAI1" t="s">
        <v>9286</v>
      </c>
      <c r="SAJ1" t="s">
        <v>9286</v>
      </c>
      <c r="SAK1" t="s">
        <v>9286</v>
      </c>
      <c r="SAL1" t="s">
        <v>9286</v>
      </c>
      <c r="SAM1" t="s">
        <v>9286</v>
      </c>
      <c r="SAN1" t="s">
        <v>9286</v>
      </c>
      <c r="SAO1" t="s">
        <v>9286</v>
      </c>
      <c r="SAP1" t="s">
        <v>9286</v>
      </c>
      <c r="SAQ1" t="s">
        <v>9286</v>
      </c>
      <c r="SAR1" t="s">
        <v>9286</v>
      </c>
      <c r="SAS1" t="s">
        <v>9286</v>
      </c>
      <c r="SAT1" t="s">
        <v>9286</v>
      </c>
      <c r="SAU1" t="s">
        <v>9286</v>
      </c>
      <c r="SAV1" t="s">
        <v>9286</v>
      </c>
      <c r="SAW1" t="s">
        <v>9286</v>
      </c>
      <c r="SAX1" t="s">
        <v>9286</v>
      </c>
      <c r="SAY1" t="s">
        <v>9286</v>
      </c>
      <c r="SAZ1" t="s">
        <v>9286</v>
      </c>
      <c r="SBA1" t="s">
        <v>9286</v>
      </c>
      <c r="SBB1" t="s">
        <v>9286</v>
      </c>
      <c r="SBC1" t="s">
        <v>9286</v>
      </c>
      <c r="SBD1" t="s">
        <v>9286</v>
      </c>
      <c r="SBE1" t="s">
        <v>9286</v>
      </c>
      <c r="SBF1" t="s">
        <v>9286</v>
      </c>
      <c r="SBG1" t="s">
        <v>9286</v>
      </c>
      <c r="SBH1" t="s">
        <v>9286</v>
      </c>
      <c r="SBI1" t="s">
        <v>9286</v>
      </c>
      <c r="SBJ1" t="s">
        <v>9286</v>
      </c>
      <c r="SBK1" t="s">
        <v>9286</v>
      </c>
      <c r="SBL1" t="s">
        <v>9286</v>
      </c>
      <c r="SBM1" t="s">
        <v>9286</v>
      </c>
      <c r="SBN1" t="s">
        <v>9286</v>
      </c>
      <c r="SBO1" t="s">
        <v>9286</v>
      </c>
      <c r="SBP1" t="s">
        <v>9286</v>
      </c>
      <c r="SBQ1" t="s">
        <v>9286</v>
      </c>
      <c r="SBR1" t="s">
        <v>9286</v>
      </c>
      <c r="SBS1" t="s">
        <v>9286</v>
      </c>
      <c r="SBT1" t="s">
        <v>9286</v>
      </c>
      <c r="SBU1" t="s">
        <v>9286</v>
      </c>
      <c r="SBV1" t="s">
        <v>9286</v>
      </c>
      <c r="SBW1" t="s">
        <v>9286</v>
      </c>
      <c r="SBX1" t="s">
        <v>9286</v>
      </c>
      <c r="SBY1" t="s">
        <v>9286</v>
      </c>
      <c r="SBZ1" t="s">
        <v>9286</v>
      </c>
      <c r="SCA1" t="s">
        <v>9286</v>
      </c>
      <c r="SCB1" t="s">
        <v>9286</v>
      </c>
      <c r="SCC1" t="s">
        <v>9286</v>
      </c>
      <c r="SCD1" t="s">
        <v>9286</v>
      </c>
      <c r="SCE1" t="s">
        <v>9286</v>
      </c>
      <c r="SCF1" t="s">
        <v>9286</v>
      </c>
      <c r="SCG1" t="s">
        <v>9286</v>
      </c>
      <c r="SCH1" t="s">
        <v>9286</v>
      </c>
      <c r="SCI1" t="s">
        <v>9286</v>
      </c>
      <c r="SCJ1" t="s">
        <v>9286</v>
      </c>
      <c r="SCK1" t="s">
        <v>9286</v>
      </c>
      <c r="SCL1" t="s">
        <v>9286</v>
      </c>
      <c r="SCM1" t="s">
        <v>9286</v>
      </c>
      <c r="SCN1" t="s">
        <v>9286</v>
      </c>
      <c r="SCO1" t="s">
        <v>9286</v>
      </c>
      <c r="SCP1" t="s">
        <v>9286</v>
      </c>
      <c r="SCQ1" t="s">
        <v>9286</v>
      </c>
      <c r="SCR1" t="s">
        <v>9286</v>
      </c>
      <c r="SCS1" t="s">
        <v>9286</v>
      </c>
      <c r="SCT1" t="s">
        <v>9286</v>
      </c>
      <c r="SCU1" t="s">
        <v>9286</v>
      </c>
      <c r="SCV1" t="s">
        <v>9286</v>
      </c>
      <c r="SCW1" t="s">
        <v>9286</v>
      </c>
      <c r="SCX1" t="s">
        <v>9286</v>
      </c>
      <c r="SCY1" t="s">
        <v>9286</v>
      </c>
      <c r="SCZ1" t="s">
        <v>9286</v>
      </c>
      <c r="SDA1" t="s">
        <v>9286</v>
      </c>
      <c r="SDB1" t="s">
        <v>9286</v>
      </c>
      <c r="SDC1" t="s">
        <v>9286</v>
      </c>
      <c r="SDD1" t="s">
        <v>9286</v>
      </c>
      <c r="SDE1" t="s">
        <v>9286</v>
      </c>
      <c r="SDF1" t="s">
        <v>9286</v>
      </c>
      <c r="SDG1" t="s">
        <v>9286</v>
      </c>
      <c r="SDH1" t="s">
        <v>9286</v>
      </c>
      <c r="SDI1" t="s">
        <v>9286</v>
      </c>
      <c r="SDJ1" t="s">
        <v>9286</v>
      </c>
      <c r="SDK1" t="s">
        <v>9286</v>
      </c>
      <c r="SDL1" t="s">
        <v>9286</v>
      </c>
      <c r="SDM1" t="s">
        <v>9286</v>
      </c>
      <c r="SDN1" t="s">
        <v>9286</v>
      </c>
      <c r="SDO1" t="s">
        <v>9286</v>
      </c>
      <c r="SDP1" t="s">
        <v>9286</v>
      </c>
      <c r="SDQ1" t="s">
        <v>9286</v>
      </c>
      <c r="SDR1" t="s">
        <v>9286</v>
      </c>
      <c r="SDS1" t="s">
        <v>9286</v>
      </c>
      <c r="SDT1" t="s">
        <v>9286</v>
      </c>
      <c r="SDU1" t="s">
        <v>9286</v>
      </c>
      <c r="SDV1" t="s">
        <v>9286</v>
      </c>
      <c r="SDW1" t="s">
        <v>9286</v>
      </c>
      <c r="SDX1" t="s">
        <v>9286</v>
      </c>
      <c r="SDY1" t="s">
        <v>9286</v>
      </c>
      <c r="SDZ1" t="s">
        <v>9286</v>
      </c>
      <c r="SEA1" t="s">
        <v>9286</v>
      </c>
      <c r="SEB1" t="s">
        <v>9286</v>
      </c>
      <c r="SEC1" t="s">
        <v>9286</v>
      </c>
      <c r="SED1" t="s">
        <v>9286</v>
      </c>
      <c r="SEE1" t="s">
        <v>9286</v>
      </c>
      <c r="SEF1" t="s">
        <v>9286</v>
      </c>
      <c r="SEG1" t="s">
        <v>9286</v>
      </c>
      <c r="SEH1" t="s">
        <v>9286</v>
      </c>
      <c r="SEI1" t="s">
        <v>9286</v>
      </c>
      <c r="SEJ1" t="s">
        <v>9286</v>
      </c>
      <c r="SEK1" t="s">
        <v>9286</v>
      </c>
      <c r="SEL1" t="s">
        <v>9286</v>
      </c>
      <c r="SEM1" t="s">
        <v>9286</v>
      </c>
      <c r="SEN1" t="s">
        <v>9286</v>
      </c>
      <c r="SEO1" t="s">
        <v>9286</v>
      </c>
      <c r="SEP1" t="s">
        <v>9286</v>
      </c>
      <c r="SEQ1" t="s">
        <v>9286</v>
      </c>
      <c r="SER1" t="s">
        <v>9286</v>
      </c>
      <c r="SES1" t="s">
        <v>9286</v>
      </c>
      <c r="SET1" t="s">
        <v>9286</v>
      </c>
      <c r="SEU1" t="s">
        <v>9286</v>
      </c>
      <c r="SEV1" t="s">
        <v>9286</v>
      </c>
      <c r="SEW1" t="s">
        <v>9286</v>
      </c>
      <c r="SEX1" t="s">
        <v>9286</v>
      </c>
      <c r="SEY1" t="s">
        <v>9286</v>
      </c>
      <c r="SEZ1" t="s">
        <v>9286</v>
      </c>
      <c r="SFA1" t="s">
        <v>9286</v>
      </c>
      <c r="SFB1" t="s">
        <v>9286</v>
      </c>
      <c r="SFC1" t="s">
        <v>9286</v>
      </c>
      <c r="SFD1" t="s">
        <v>9286</v>
      </c>
      <c r="SFE1" t="s">
        <v>9286</v>
      </c>
      <c r="SFF1" t="s">
        <v>9286</v>
      </c>
      <c r="SFG1" t="s">
        <v>9286</v>
      </c>
      <c r="SFH1" t="s">
        <v>9286</v>
      </c>
      <c r="SFI1" t="s">
        <v>9286</v>
      </c>
      <c r="SFJ1" t="s">
        <v>9286</v>
      </c>
      <c r="SFK1" t="s">
        <v>9286</v>
      </c>
      <c r="SFL1" t="s">
        <v>9286</v>
      </c>
      <c r="SFM1" t="s">
        <v>9286</v>
      </c>
      <c r="SFN1" t="s">
        <v>9286</v>
      </c>
      <c r="SFO1" t="s">
        <v>9286</v>
      </c>
      <c r="SFP1" t="s">
        <v>9286</v>
      </c>
      <c r="SFQ1" t="s">
        <v>9286</v>
      </c>
      <c r="SFR1" t="s">
        <v>9286</v>
      </c>
      <c r="SFS1" t="s">
        <v>9286</v>
      </c>
      <c r="SFT1" t="s">
        <v>9286</v>
      </c>
      <c r="SFU1" t="s">
        <v>9286</v>
      </c>
      <c r="SFV1" t="s">
        <v>9286</v>
      </c>
      <c r="SFW1" t="s">
        <v>9286</v>
      </c>
      <c r="SFX1" t="s">
        <v>9286</v>
      </c>
      <c r="SFY1" t="s">
        <v>9286</v>
      </c>
      <c r="SFZ1" t="s">
        <v>9286</v>
      </c>
      <c r="SGA1" t="s">
        <v>9286</v>
      </c>
      <c r="SGB1" t="s">
        <v>9286</v>
      </c>
      <c r="SGC1" t="s">
        <v>9286</v>
      </c>
      <c r="SGD1" t="s">
        <v>9286</v>
      </c>
      <c r="SGE1" t="s">
        <v>9286</v>
      </c>
      <c r="SGF1" t="s">
        <v>9286</v>
      </c>
      <c r="SGG1" t="s">
        <v>9286</v>
      </c>
      <c r="SGH1" t="s">
        <v>9286</v>
      </c>
      <c r="SGI1" t="s">
        <v>9286</v>
      </c>
      <c r="SGJ1" t="s">
        <v>9286</v>
      </c>
      <c r="SGK1" t="s">
        <v>9286</v>
      </c>
      <c r="SGL1" t="s">
        <v>9286</v>
      </c>
      <c r="SGM1" t="s">
        <v>9286</v>
      </c>
      <c r="SGN1" t="s">
        <v>9286</v>
      </c>
      <c r="SGO1" t="s">
        <v>9286</v>
      </c>
      <c r="SGP1" t="s">
        <v>9286</v>
      </c>
      <c r="SGQ1" t="s">
        <v>9286</v>
      </c>
      <c r="SGR1" t="s">
        <v>9286</v>
      </c>
      <c r="SGS1" t="s">
        <v>9286</v>
      </c>
      <c r="SGT1" t="s">
        <v>9286</v>
      </c>
      <c r="SGU1" t="s">
        <v>9286</v>
      </c>
      <c r="SGV1" t="s">
        <v>9286</v>
      </c>
      <c r="SGW1" t="s">
        <v>9286</v>
      </c>
      <c r="SGX1" t="s">
        <v>9286</v>
      </c>
      <c r="SGY1" t="s">
        <v>9286</v>
      </c>
      <c r="SGZ1" t="s">
        <v>9286</v>
      </c>
      <c r="SHA1" t="s">
        <v>9286</v>
      </c>
      <c r="SHB1" t="s">
        <v>9286</v>
      </c>
      <c r="SHC1" t="s">
        <v>9286</v>
      </c>
      <c r="SHD1" t="s">
        <v>9286</v>
      </c>
      <c r="SHE1" t="s">
        <v>9286</v>
      </c>
      <c r="SHF1" t="s">
        <v>9286</v>
      </c>
      <c r="SHG1" t="s">
        <v>9286</v>
      </c>
      <c r="SHH1" t="s">
        <v>9286</v>
      </c>
      <c r="SHI1" t="s">
        <v>9286</v>
      </c>
      <c r="SHJ1" t="s">
        <v>9286</v>
      </c>
      <c r="SHK1" t="s">
        <v>9286</v>
      </c>
      <c r="SHL1" t="s">
        <v>9286</v>
      </c>
      <c r="SHM1" t="s">
        <v>9286</v>
      </c>
      <c r="SHN1" t="s">
        <v>9286</v>
      </c>
      <c r="SHO1" t="s">
        <v>9286</v>
      </c>
      <c r="SHP1" t="s">
        <v>9286</v>
      </c>
      <c r="SHQ1" t="s">
        <v>9286</v>
      </c>
      <c r="SHR1" t="s">
        <v>9286</v>
      </c>
      <c r="SHS1" t="s">
        <v>9286</v>
      </c>
      <c r="SHT1" t="s">
        <v>9286</v>
      </c>
      <c r="SHU1" t="s">
        <v>9286</v>
      </c>
      <c r="SHV1" t="s">
        <v>9286</v>
      </c>
      <c r="SHW1" t="s">
        <v>9286</v>
      </c>
      <c r="SHX1" t="s">
        <v>9286</v>
      </c>
      <c r="SHY1" t="s">
        <v>9286</v>
      </c>
      <c r="SHZ1" t="s">
        <v>9286</v>
      </c>
      <c r="SIA1" t="s">
        <v>9286</v>
      </c>
      <c r="SIB1" t="s">
        <v>9286</v>
      </c>
      <c r="SIC1" t="s">
        <v>9286</v>
      </c>
      <c r="SID1" t="s">
        <v>9286</v>
      </c>
      <c r="SIE1" t="s">
        <v>9286</v>
      </c>
      <c r="SIF1" t="s">
        <v>9286</v>
      </c>
      <c r="SIG1" t="s">
        <v>9286</v>
      </c>
      <c r="SIH1" t="s">
        <v>9286</v>
      </c>
      <c r="SII1" t="s">
        <v>9286</v>
      </c>
      <c r="SIJ1" t="s">
        <v>9286</v>
      </c>
      <c r="SIK1" t="s">
        <v>9286</v>
      </c>
      <c r="SIL1" t="s">
        <v>9286</v>
      </c>
      <c r="SIM1" t="s">
        <v>9286</v>
      </c>
      <c r="SIN1" t="s">
        <v>9286</v>
      </c>
      <c r="SIO1" t="s">
        <v>9286</v>
      </c>
      <c r="SIP1" t="s">
        <v>9286</v>
      </c>
      <c r="SIQ1" t="s">
        <v>9286</v>
      </c>
      <c r="SIR1" t="s">
        <v>9286</v>
      </c>
      <c r="SIS1" t="s">
        <v>9286</v>
      </c>
      <c r="SIT1" t="s">
        <v>9286</v>
      </c>
      <c r="SIU1" t="s">
        <v>9286</v>
      </c>
      <c r="SIV1" t="s">
        <v>9286</v>
      </c>
      <c r="SIW1" t="s">
        <v>9286</v>
      </c>
      <c r="SIX1" t="s">
        <v>9286</v>
      </c>
      <c r="SIY1" t="s">
        <v>9286</v>
      </c>
      <c r="SIZ1" t="s">
        <v>9286</v>
      </c>
      <c r="SJA1" t="s">
        <v>9286</v>
      </c>
      <c r="SJB1" t="s">
        <v>9286</v>
      </c>
      <c r="SJC1" t="s">
        <v>9286</v>
      </c>
      <c r="SJD1" t="s">
        <v>9286</v>
      </c>
      <c r="SJE1" t="s">
        <v>9286</v>
      </c>
      <c r="SJF1" t="s">
        <v>9286</v>
      </c>
      <c r="SJG1" t="s">
        <v>9286</v>
      </c>
      <c r="SJH1" t="s">
        <v>9286</v>
      </c>
      <c r="SJI1" t="s">
        <v>9286</v>
      </c>
      <c r="SJJ1" t="s">
        <v>9286</v>
      </c>
      <c r="SJK1" t="s">
        <v>9286</v>
      </c>
      <c r="SJL1" t="s">
        <v>9286</v>
      </c>
      <c r="SJM1" t="s">
        <v>9286</v>
      </c>
      <c r="SJN1" t="s">
        <v>9286</v>
      </c>
      <c r="SJO1" t="s">
        <v>9286</v>
      </c>
      <c r="SJP1" t="s">
        <v>9286</v>
      </c>
      <c r="SJQ1" t="s">
        <v>9286</v>
      </c>
      <c r="SJR1" t="s">
        <v>9286</v>
      </c>
      <c r="SJS1" t="s">
        <v>9286</v>
      </c>
      <c r="SJT1" t="s">
        <v>9286</v>
      </c>
      <c r="SJU1" t="s">
        <v>9286</v>
      </c>
      <c r="SJV1" t="s">
        <v>9286</v>
      </c>
      <c r="SJW1" t="s">
        <v>9286</v>
      </c>
      <c r="SJX1" t="s">
        <v>9286</v>
      </c>
      <c r="SJY1" t="s">
        <v>9286</v>
      </c>
      <c r="SJZ1" t="s">
        <v>9286</v>
      </c>
      <c r="SKA1" t="s">
        <v>9286</v>
      </c>
      <c r="SKB1" t="s">
        <v>9286</v>
      </c>
      <c r="SKC1" t="s">
        <v>9286</v>
      </c>
      <c r="SKD1" t="s">
        <v>9286</v>
      </c>
      <c r="SKE1" t="s">
        <v>9286</v>
      </c>
      <c r="SKF1" t="s">
        <v>9286</v>
      </c>
      <c r="SKG1" t="s">
        <v>9286</v>
      </c>
      <c r="SKH1" t="s">
        <v>9286</v>
      </c>
      <c r="SKI1" t="s">
        <v>9286</v>
      </c>
      <c r="SKJ1" t="s">
        <v>9286</v>
      </c>
      <c r="SKK1" t="s">
        <v>9286</v>
      </c>
      <c r="SKL1" t="s">
        <v>9286</v>
      </c>
      <c r="SKM1" t="s">
        <v>9286</v>
      </c>
      <c r="SKN1" t="s">
        <v>9286</v>
      </c>
      <c r="SKO1" t="s">
        <v>9286</v>
      </c>
      <c r="SKP1" t="s">
        <v>9286</v>
      </c>
      <c r="SKQ1" t="s">
        <v>9286</v>
      </c>
      <c r="SKR1" t="s">
        <v>9286</v>
      </c>
      <c r="SKS1" t="s">
        <v>9286</v>
      </c>
      <c r="SKT1" t="s">
        <v>9286</v>
      </c>
      <c r="SKU1" t="s">
        <v>9286</v>
      </c>
      <c r="SKV1" t="s">
        <v>9286</v>
      </c>
      <c r="SKW1" t="s">
        <v>9286</v>
      </c>
      <c r="SKX1" t="s">
        <v>9286</v>
      </c>
      <c r="SKY1" t="s">
        <v>9286</v>
      </c>
      <c r="SKZ1" t="s">
        <v>9286</v>
      </c>
      <c r="SLA1" t="s">
        <v>9286</v>
      </c>
      <c r="SLB1" t="s">
        <v>9286</v>
      </c>
      <c r="SLC1" t="s">
        <v>9286</v>
      </c>
      <c r="SLD1" t="s">
        <v>9286</v>
      </c>
      <c r="SLE1" t="s">
        <v>9286</v>
      </c>
      <c r="SLF1" t="s">
        <v>9286</v>
      </c>
      <c r="SLG1" t="s">
        <v>9286</v>
      </c>
      <c r="SLH1" t="s">
        <v>9286</v>
      </c>
      <c r="SLI1" t="s">
        <v>9286</v>
      </c>
      <c r="SLJ1" t="s">
        <v>9286</v>
      </c>
      <c r="SLK1" t="s">
        <v>9286</v>
      </c>
      <c r="SLL1" t="s">
        <v>9286</v>
      </c>
      <c r="SLM1" t="s">
        <v>9286</v>
      </c>
      <c r="SLN1" t="s">
        <v>9286</v>
      </c>
      <c r="SLO1" t="s">
        <v>9286</v>
      </c>
      <c r="SLP1" t="s">
        <v>9286</v>
      </c>
      <c r="SLQ1" t="s">
        <v>9286</v>
      </c>
      <c r="SLR1" t="s">
        <v>9286</v>
      </c>
      <c r="SLS1" t="s">
        <v>9286</v>
      </c>
      <c r="SLT1" t="s">
        <v>9286</v>
      </c>
      <c r="SLU1" t="s">
        <v>9286</v>
      </c>
      <c r="SLV1" t="s">
        <v>9286</v>
      </c>
      <c r="SLW1" t="s">
        <v>9286</v>
      </c>
      <c r="SLX1" t="s">
        <v>9286</v>
      </c>
      <c r="SLY1" t="s">
        <v>9286</v>
      </c>
      <c r="SLZ1" t="s">
        <v>9286</v>
      </c>
      <c r="SMA1" t="s">
        <v>9286</v>
      </c>
      <c r="SMB1" t="s">
        <v>9286</v>
      </c>
      <c r="SMC1" t="s">
        <v>9286</v>
      </c>
      <c r="SMD1" t="s">
        <v>9286</v>
      </c>
      <c r="SME1" t="s">
        <v>9286</v>
      </c>
      <c r="SMF1" t="s">
        <v>9286</v>
      </c>
      <c r="SMG1" t="s">
        <v>9286</v>
      </c>
      <c r="SMH1" t="s">
        <v>9286</v>
      </c>
      <c r="SMI1" t="s">
        <v>9286</v>
      </c>
      <c r="SMJ1" t="s">
        <v>9286</v>
      </c>
      <c r="SMK1" t="s">
        <v>9286</v>
      </c>
      <c r="SML1" t="s">
        <v>9286</v>
      </c>
      <c r="SMM1" t="s">
        <v>9286</v>
      </c>
      <c r="SMN1" t="s">
        <v>9286</v>
      </c>
      <c r="SMO1" t="s">
        <v>9286</v>
      </c>
      <c r="SMP1" t="s">
        <v>9286</v>
      </c>
      <c r="SMQ1" t="s">
        <v>9286</v>
      </c>
      <c r="SMR1" t="s">
        <v>9286</v>
      </c>
      <c r="SMS1" t="s">
        <v>9286</v>
      </c>
      <c r="SMT1" t="s">
        <v>9286</v>
      </c>
      <c r="SMU1" t="s">
        <v>9286</v>
      </c>
      <c r="SMV1" t="s">
        <v>9286</v>
      </c>
      <c r="SMW1" t="s">
        <v>9286</v>
      </c>
      <c r="SMX1" t="s">
        <v>9286</v>
      </c>
      <c r="SMY1" t="s">
        <v>9286</v>
      </c>
      <c r="SMZ1" t="s">
        <v>9286</v>
      </c>
      <c r="SNA1" t="s">
        <v>9286</v>
      </c>
      <c r="SNB1" t="s">
        <v>9286</v>
      </c>
      <c r="SNC1" t="s">
        <v>9286</v>
      </c>
      <c r="SND1" t="s">
        <v>9286</v>
      </c>
      <c r="SNE1" t="s">
        <v>9286</v>
      </c>
      <c r="SNF1" t="s">
        <v>9286</v>
      </c>
      <c r="SNG1" t="s">
        <v>9286</v>
      </c>
      <c r="SNH1" t="s">
        <v>9286</v>
      </c>
      <c r="SNI1" t="s">
        <v>9286</v>
      </c>
      <c r="SNJ1" t="s">
        <v>9286</v>
      </c>
      <c r="SNK1" t="s">
        <v>9286</v>
      </c>
      <c r="SNL1" t="s">
        <v>9286</v>
      </c>
      <c r="SNM1" t="s">
        <v>9286</v>
      </c>
      <c r="SNN1" t="s">
        <v>9286</v>
      </c>
      <c r="SNO1" t="s">
        <v>9286</v>
      </c>
      <c r="SNP1" t="s">
        <v>9286</v>
      </c>
      <c r="SNQ1" t="s">
        <v>9286</v>
      </c>
      <c r="SNR1" t="s">
        <v>9286</v>
      </c>
      <c r="SNS1" t="s">
        <v>9286</v>
      </c>
      <c r="SNT1" t="s">
        <v>9286</v>
      </c>
      <c r="SNU1" t="s">
        <v>9286</v>
      </c>
      <c r="SNV1" t="s">
        <v>9286</v>
      </c>
      <c r="SNW1" t="s">
        <v>9286</v>
      </c>
      <c r="SNX1" t="s">
        <v>9286</v>
      </c>
      <c r="SNY1" t="s">
        <v>9286</v>
      </c>
      <c r="SNZ1" t="s">
        <v>9286</v>
      </c>
      <c r="SOA1" t="s">
        <v>9286</v>
      </c>
      <c r="SOB1" t="s">
        <v>9286</v>
      </c>
      <c r="SOC1" t="s">
        <v>9286</v>
      </c>
      <c r="SOD1" t="s">
        <v>9286</v>
      </c>
      <c r="SOE1" t="s">
        <v>9286</v>
      </c>
      <c r="SOF1" t="s">
        <v>9286</v>
      </c>
      <c r="SOG1" t="s">
        <v>9286</v>
      </c>
      <c r="SOH1" t="s">
        <v>9286</v>
      </c>
      <c r="SOI1" t="s">
        <v>9286</v>
      </c>
      <c r="SOJ1" t="s">
        <v>9286</v>
      </c>
      <c r="SOK1" t="s">
        <v>9286</v>
      </c>
      <c r="SOL1" t="s">
        <v>9286</v>
      </c>
      <c r="SOM1" t="s">
        <v>9286</v>
      </c>
      <c r="SON1" t="s">
        <v>9286</v>
      </c>
      <c r="SOO1" t="s">
        <v>9286</v>
      </c>
      <c r="SOP1" t="s">
        <v>9286</v>
      </c>
      <c r="SOQ1" t="s">
        <v>9286</v>
      </c>
      <c r="SOR1" t="s">
        <v>9286</v>
      </c>
      <c r="SOS1" t="s">
        <v>9286</v>
      </c>
      <c r="SOT1" t="s">
        <v>9286</v>
      </c>
      <c r="SOU1" t="s">
        <v>9286</v>
      </c>
      <c r="SOV1" t="s">
        <v>9286</v>
      </c>
      <c r="SOW1" t="s">
        <v>9286</v>
      </c>
      <c r="SOX1" t="s">
        <v>9286</v>
      </c>
      <c r="SOY1" t="s">
        <v>9286</v>
      </c>
      <c r="SOZ1" t="s">
        <v>9286</v>
      </c>
      <c r="SPA1" t="s">
        <v>9286</v>
      </c>
      <c r="SPB1" t="s">
        <v>9286</v>
      </c>
      <c r="SPC1" t="s">
        <v>9286</v>
      </c>
      <c r="SPD1" t="s">
        <v>9286</v>
      </c>
      <c r="SPE1" t="s">
        <v>9286</v>
      </c>
      <c r="SPF1" t="s">
        <v>9286</v>
      </c>
      <c r="SPG1" t="s">
        <v>9286</v>
      </c>
      <c r="SPH1" t="s">
        <v>9286</v>
      </c>
      <c r="SPI1" t="s">
        <v>9286</v>
      </c>
      <c r="SPJ1" t="s">
        <v>9286</v>
      </c>
      <c r="SPK1" t="s">
        <v>9286</v>
      </c>
      <c r="SPL1" t="s">
        <v>9286</v>
      </c>
      <c r="SPM1" t="s">
        <v>9286</v>
      </c>
      <c r="SPN1" t="s">
        <v>9286</v>
      </c>
      <c r="SPO1" t="s">
        <v>9286</v>
      </c>
      <c r="SPP1" t="s">
        <v>9286</v>
      </c>
      <c r="SPQ1" t="s">
        <v>9286</v>
      </c>
      <c r="SPR1" t="s">
        <v>9286</v>
      </c>
      <c r="SPS1" t="s">
        <v>9286</v>
      </c>
      <c r="SPT1" t="s">
        <v>9286</v>
      </c>
      <c r="SPU1" t="s">
        <v>9286</v>
      </c>
      <c r="SPV1" t="s">
        <v>9286</v>
      </c>
      <c r="SPW1" t="s">
        <v>9286</v>
      </c>
      <c r="SPX1" t="s">
        <v>9286</v>
      </c>
      <c r="SPY1" t="s">
        <v>9286</v>
      </c>
      <c r="SPZ1" t="s">
        <v>9286</v>
      </c>
      <c r="SQA1" t="s">
        <v>9286</v>
      </c>
      <c r="SQB1" t="s">
        <v>9286</v>
      </c>
      <c r="SQC1" t="s">
        <v>9286</v>
      </c>
      <c r="SQD1" t="s">
        <v>9286</v>
      </c>
      <c r="SQE1" t="s">
        <v>9286</v>
      </c>
      <c r="SQF1" t="s">
        <v>9286</v>
      </c>
      <c r="SQG1" t="s">
        <v>9286</v>
      </c>
      <c r="SQH1" t="s">
        <v>9286</v>
      </c>
      <c r="SQI1" t="s">
        <v>9286</v>
      </c>
      <c r="SQJ1" t="s">
        <v>9286</v>
      </c>
      <c r="SQK1" t="s">
        <v>9286</v>
      </c>
      <c r="SQL1" t="s">
        <v>9286</v>
      </c>
      <c r="SQM1" t="s">
        <v>9286</v>
      </c>
      <c r="SQN1" t="s">
        <v>9286</v>
      </c>
      <c r="SQO1" t="s">
        <v>9286</v>
      </c>
      <c r="SQP1" t="s">
        <v>9286</v>
      </c>
      <c r="SQQ1" t="s">
        <v>9286</v>
      </c>
      <c r="SQR1" t="s">
        <v>9286</v>
      </c>
      <c r="SQS1" t="s">
        <v>9286</v>
      </c>
      <c r="SQT1" t="s">
        <v>9286</v>
      </c>
      <c r="SQU1" t="s">
        <v>9286</v>
      </c>
      <c r="SQV1" t="s">
        <v>9286</v>
      </c>
      <c r="SQW1" t="s">
        <v>9286</v>
      </c>
      <c r="SQX1" t="s">
        <v>9286</v>
      </c>
      <c r="SQY1" t="s">
        <v>9286</v>
      </c>
      <c r="SQZ1" t="s">
        <v>9286</v>
      </c>
      <c r="SRA1" t="s">
        <v>9286</v>
      </c>
      <c r="SRB1" t="s">
        <v>9286</v>
      </c>
      <c r="SRC1" t="s">
        <v>9286</v>
      </c>
      <c r="SRD1" t="s">
        <v>9286</v>
      </c>
      <c r="SRE1" t="s">
        <v>9286</v>
      </c>
      <c r="SRF1" t="s">
        <v>9286</v>
      </c>
      <c r="SRG1" t="s">
        <v>9286</v>
      </c>
      <c r="SRH1" t="s">
        <v>9286</v>
      </c>
      <c r="SRI1" t="s">
        <v>9286</v>
      </c>
      <c r="SRJ1" t="s">
        <v>9286</v>
      </c>
      <c r="SRK1" t="s">
        <v>9286</v>
      </c>
      <c r="SRL1" t="s">
        <v>9286</v>
      </c>
      <c r="SRM1" t="s">
        <v>9286</v>
      </c>
      <c r="SRN1" t="s">
        <v>9286</v>
      </c>
      <c r="SRO1" t="s">
        <v>9286</v>
      </c>
      <c r="SRP1" t="s">
        <v>9286</v>
      </c>
      <c r="SRQ1" t="s">
        <v>9286</v>
      </c>
      <c r="SRR1" t="s">
        <v>9286</v>
      </c>
      <c r="SRS1" t="s">
        <v>9286</v>
      </c>
      <c r="SRT1" t="s">
        <v>9286</v>
      </c>
      <c r="SRU1" t="s">
        <v>9286</v>
      </c>
      <c r="SRV1" t="s">
        <v>9286</v>
      </c>
      <c r="SRW1" t="s">
        <v>9286</v>
      </c>
      <c r="SRX1" t="s">
        <v>9286</v>
      </c>
      <c r="SRY1" t="s">
        <v>9286</v>
      </c>
      <c r="SRZ1" t="s">
        <v>9286</v>
      </c>
      <c r="SSA1" t="s">
        <v>9286</v>
      </c>
      <c r="SSB1" t="s">
        <v>9286</v>
      </c>
      <c r="SSC1" t="s">
        <v>9286</v>
      </c>
      <c r="SSD1" t="s">
        <v>9286</v>
      </c>
      <c r="SSE1" t="s">
        <v>9286</v>
      </c>
      <c r="SSF1" t="s">
        <v>9286</v>
      </c>
      <c r="SSG1" t="s">
        <v>9286</v>
      </c>
      <c r="SSH1" t="s">
        <v>9286</v>
      </c>
      <c r="SSI1" t="s">
        <v>9286</v>
      </c>
      <c r="SSJ1" t="s">
        <v>9286</v>
      </c>
      <c r="SSK1" t="s">
        <v>9286</v>
      </c>
      <c r="SSL1" t="s">
        <v>9286</v>
      </c>
      <c r="SSM1" t="s">
        <v>9286</v>
      </c>
      <c r="SSN1" t="s">
        <v>9286</v>
      </c>
      <c r="SSO1" t="s">
        <v>9286</v>
      </c>
      <c r="SSP1" t="s">
        <v>9286</v>
      </c>
      <c r="SSQ1" t="s">
        <v>9286</v>
      </c>
      <c r="SSR1" t="s">
        <v>9286</v>
      </c>
      <c r="SSS1" t="s">
        <v>9286</v>
      </c>
      <c r="SST1" t="s">
        <v>9286</v>
      </c>
      <c r="SSU1" t="s">
        <v>9286</v>
      </c>
      <c r="SSV1" t="s">
        <v>9286</v>
      </c>
      <c r="SSW1" t="s">
        <v>9286</v>
      </c>
      <c r="SSX1" t="s">
        <v>9286</v>
      </c>
      <c r="SSY1" t="s">
        <v>9286</v>
      </c>
      <c r="SSZ1" t="s">
        <v>9286</v>
      </c>
      <c r="STA1" t="s">
        <v>9286</v>
      </c>
      <c r="STB1" t="s">
        <v>9286</v>
      </c>
      <c r="STC1" t="s">
        <v>9286</v>
      </c>
      <c r="STD1" t="s">
        <v>9286</v>
      </c>
      <c r="STE1" t="s">
        <v>9286</v>
      </c>
      <c r="STF1" t="s">
        <v>9286</v>
      </c>
      <c r="STG1" t="s">
        <v>9286</v>
      </c>
      <c r="STH1" t="s">
        <v>9286</v>
      </c>
      <c r="STI1" t="s">
        <v>9286</v>
      </c>
      <c r="STJ1" t="s">
        <v>9286</v>
      </c>
      <c r="STK1" t="s">
        <v>9286</v>
      </c>
      <c r="STL1" t="s">
        <v>9286</v>
      </c>
      <c r="STM1" t="s">
        <v>9286</v>
      </c>
      <c r="STN1" t="s">
        <v>9286</v>
      </c>
      <c r="STO1" t="s">
        <v>9286</v>
      </c>
      <c r="STP1" t="s">
        <v>9286</v>
      </c>
      <c r="STQ1" t="s">
        <v>9286</v>
      </c>
      <c r="STR1" t="s">
        <v>9286</v>
      </c>
      <c r="STS1" t="s">
        <v>9286</v>
      </c>
      <c r="STT1" t="s">
        <v>9286</v>
      </c>
      <c r="STU1" t="s">
        <v>9286</v>
      </c>
      <c r="STV1" t="s">
        <v>9286</v>
      </c>
      <c r="STW1" t="s">
        <v>9286</v>
      </c>
      <c r="STX1" t="s">
        <v>9286</v>
      </c>
      <c r="STY1" t="s">
        <v>9286</v>
      </c>
      <c r="STZ1" t="s">
        <v>9286</v>
      </c>
      <c r="SUA1" t="s">
        <v>9286</v>
      </c>
      <c r="SUB1" t="s">
        <v>9286</v>
      </c>
      <c r="SUC1" t="s">
        <v>9286</v>
      </c>
      <c r="SUD1" t="s">
        <v>9286</v>
      </c>
      <c r="SUE1" t="s">
        <v>9286</v>
      </c>
      <c r="SUF1" t="s">
        <v>9286</v>
      </c>
      <c r="SUG1" t="s">
        <v>9286</v>
      </c>
      <c r="SUH1" t="s">
        <v>9286</v>
      </c>
      <c r="SUI1" t="s">
        <v>9286</v>
      </c>
      <c r="SUJ1" t="s">
        <v>9286</v>
      </c>
      <c r="SUK1" t="s">
        <v>9286</v>
      </c>
      <c r="SUL1" t="s">
        <v>9286</v>
      </c>
      <c r="SUM1" t="s">
        <v>9286</v>
      </c>
      <c r="SUN1" t="s">
        <v>9286</v>
      </c>
      <c r="SUO1" t="s">
        <v>9286</v>
      </c>
      <c r="SUP1" t="s">
        <v>9286</v>
      </c>
      <c r="SUQ1" t="s">
        <v>9286</v>
      </c>
      <c r="SUR1" t="s">
        <v>9286</v>
      </c>
      <c r="SUS1" t="s">
        <v>9286</v>
      </c>
      <c r="SUT1" t="s">
        <v>9286</v>
      </c>
      <c r="SUU1" t="s">
        <v>9286</v>
      </c>
      <c r="SUV1" t="s">
        <v>9286</v>
      </c>
      <c r="SUW1" t="s">
        <v>9286</v>
      </c>
      <c r="SUX1" t="s">
        <v>9286</v>
      </c>
      <c r="SUY1" t="s">
        <v>9286</v>
      </c>
      <c r="SUZ1" t="s">
        <v>9286</v>
      </c>
      <c r="SVA1" t="s">
        <v>9286</v>
      </c>
      <c r="SVB1" t="s">
        <v>9286</v>
      </c>
      <c r="SVC1" t="s">
        <v>9286</v>
      </c>
      <c r="SVD1" t="s">
        <v>9286</v>
      </c>
      <c r="SVE1" t="s">
        <v>9286</v>
      </c>
      <c r="SVF1" t="s">
        <v>9286</v>
      </c>
      <c r="SVG1" t="s">
        <v>9286</v>
      </c>
      <c r="SVH1" t="s">
        <v>9286</v>
      </c>
      <c r="SVI1" t="s">
        <v>9286</v>
      </c>
      <c r="SVJ1" t="s">
        <v>9286</v>
      </c>
      <c r="SVK1" t="s">
        <v>9286</v>
      </c>
      <c r="SVL1" t="s">
        <v>9286</v>
      </c>
      <c r="SVM1" t="s">
        <v>9286</v>
      </c>
      <c r="SVN1" t="s">
        <v>9286</v>
      </c>
      <c r="SVO1" t="s">
        <v>9286</v>
      </c>
      <c r="SVP1" t="s">
        <v>9286</v>
      </c>
      <c r="SVQ1" t="s">
        <v>9286</v>
      </c>
      <c r="SVR1" t="s">
        <v>9286</v>
      </c>
      <c r="SVS1" t="s">
        <v>9286</v>
      </c>
      <c r="SVT1" t="s">
        <v>9286</v>
      </c>
      <c r="SVU1" t="s">
        <v>9286</v>
      </c>
      <c r="SVV1" t="s">
        <v>9286</v>
      </c>
      <c r="SVW1" t="s">
        <v>9286</v>
      </c>
      <c r="SVX1" t="s">
        <v>9286</v>
      </c>
      <c r="SVY1" t="s">
        <v>9286</v>
      </c>
      <c r="SVZ1" t="s">
        <v>9286</v>
      </c>
      <c r="SWA1" t="s">
        <v>9286</v>
      </c>
      <c r="SWB1" t="s">
        <v>9286</v>
      </c>
      <c r="SWC1" t="s">
        <v>9286</v>
      </c>
      <c r="SWD1" t="s">
        <v>9286</v>
      </c>
      <c r="SWE1" t="s">
        <v>9286</v>
      </c>
      <c r="SWF1" t="s">
        <v>9286</v>
      </c>
      <c r="SWG1" t="s">
        <v>9286</v>
      </c>
      <c r="SWH1" t="s">
        <v>9286</v>
      </c>
      <c r="SWI1" t="s">
        <v>9286</v>
      </c>
      <c r="SWJ1" t="s">
        <v>9286</v>
      </c>
      <c r="SWK1" t="s">
        <v>9286</v>
      </c>
      <c r="SWL1" t="s">
        <v>9286</v>
      </c>
      <c r="SWM1" t="s">
        <v>9286</v>
      </c>
      <c r="SWN1" t="s">
        <v>9286</v>
      </c>
      <c r="SWO1" t="s">
        <v>9286</v>
      </c>
      <c r="SWP1" t="s">
        <v>9286</v>
      </c>
      <c r="SWQ1" t="s">
        <v>9286</v>
      </c>
      <c r="SWR1" t="s">
        <v>9286</v>
      </c>
      <c r="SWS1" t="s">
        <v>9286</v>
      </c>
      <c r="SWT1" t="s">
        <v>9286</v>
      </c>
      <c r="SWU1" t="s">
        <v>9286</v>
      </c>
      <c r="SWV1" t="s">
        <v>9286</v>
      </c>
      <c r="SWW1" t="s">
        <v>9286</v>
      </c>
      <c r="SWX1" t="s">
        <v>9286</v>
      </c>
      <c r="SWY1" t="s">
        <v>9286</v>
      </c>
      <c r="SWZ1" t="s">
        <v>9286</v>
      </c>
      <c r="SXA1" t="s">
        <v>9286</v>
      </c>
      <c r="SXB1" t="s">
        <v>9286</v>
      </c>
      <c r="SXC1" t="s">
        <v>9286</v>
      </c>
      <c r="SXD1" t="s">
        <v>9286</v>
      </c>
      <c r="SXE1" t="s">
        <v>9286</v>
      </c>
      <c r="SXF1" t="s">
        <v>9286</v>
      </c>
      <c r="SXG1" t="s">
        <v>9286</v>
      </c>
      <c r="SXH1" t="s">
        <v>9286</v>
      </c>
      <c r="SXI1" t="s">
        <v>9286</v>
      </c>
      <c r="SXJ1" t="s">
        <v>9286</v>
      </c>
      <c r="SXK1" t="s">
        <v>9286</v>
      </c>
      <c r="SXL1" t="s">
        <v>9286</v>
      </c>
      <c r="SXM1" t="s">
        <v>9286</v>
      </c>
      <c r="SXN1" t="s">
        <v>9286</v>
      </c>
      <c r="SXO1" t="s">
        <v>9286</v>
      </c>
      <c r="SXP1" t="s">
        <v>9286</v>
      </c>
      <c r="SXQ1" t="s">
        <v>9286</v>
      </c>
      <c r="SXR1" t="s">
        <v>9286</v>
      </c>
      <c r="SXS1" t="s">
        <v>9286</v>
      </c>
      <c r="SXT1" t="s">
        <v>9286</v>
      </c>
      <c r="SXU1" t="s">
        <v>9286</v>
      </c>
      <c r="SXV1" t="s">
        <v>9286</v>
      </c>
      <c r="SXW1" t="s">
        <v>9286</v>
      </c>
      <c r="SXX1" t="s">
        <v>9286</v>
      </c>
      <c r="SXY1" t="s">
        <v>9286</v>
      </c>
      <c r="SXZ1" t="s">
        <v>9286</v>
      </c>
      <c r="SYA1" t="s">
        <v>9286</v>
      </c>
      <c r="SYB1" t="s">
        <v>9286</v>
      </c>
      <c r="SYC1" t="s">
        <v>9286</v>
      </c>
      <c r="SYD1" t="s">
        <v>9286</v>
      </c>
      <c r="SYE1" t="s">
        <v>9286</v>
      </c>
      <c r="SYF1" t="s">
        <v>9286</v>
      </c>
      <c r="SYG1" t="s">
        <v>9286</v>
      </c>
      <c r="SYH1" t="s">
        <v>9286</v>
      </c>
      <c r="SYI1" t="s">
        <v>9286</v>
      </c>
      <c r="SYJ1" t="s">
        <v>9286</v>
      </c>
      <c r="SYK1" t="s">
        <v>9286</v>
      </c>
      <c r="SYL1" t="s">
        <v>9286</v>
      </c>
      <c r="SYM1" t="s">
        <v>9286</v>
      </c>
      <c r="SYN1" t="s">
        <v>9286</v>
      </c>
      <c r="SYO1" t="s">
        <v>9286</v>
      </c>
      <c r="SYP1" t="s">
        <v>9286</v>
      </c>
      <c r="SYQ1" t="s">
        <v>9286</v>
      </c>
      <c r="SYR1" t="s">
        <v>9286</v>
      </c>
      <c r="SYS1" t="s">
        <v>9286</v>
      </c>
      <c r="SYT1" t="s">
        <v>9286</v>
      </c>
      <c r="SYU1" t="s">
        <v>9286</v>
      </c>
      <c r="SYV1" t="s">
        <v>9286</v>
      </c>
      <c r="SYW1" t="s">
        <v>9286</v>
      </c>
      <c r="SYX1" t="s">
        <v>9286</v>
      </c>
      <c r="SYY1" t="s">
        <v>9286</v>
      </c>
      <c r="SYZ1" t="s">
        <v>9286</v>
      </c>
      <c r="SZA1" t="s">
        <v>9286</v>
      </c>
      <c r="SZB1" t="s">
        <v>9286</v>
      </c>
      <c r="SZC1" t="s">
        <v>9286</v>
      </c>
      <c r="SZD1" t="s">
        <v>9286</v>
      </c>
      <c r="SZE1" t="s">
        <v>9286</v>
      </c>
      <c r="SZF1" t="s">
        <v>9286</v>
      </c>
      <c r="SZG1" t="s">
        <v>9286</v>
      </c>
      <c r="SZH1" t="s">
        <v>9286</v>
      </c>
      <c r="SZI1" t="s">
        <v>9286</v>
      </c>
      <c r="SZJ1" t="s">
        <v>9286</v>
      </c>
      <c r="SZK1" t="s">
        <v>9286</v>
      </c>
      <c r="SZL1" t="s">
        <v>9286</v>
      </c>
      <c r="SZM1" t="s">
        <v>9286</v>
      </c>
      <c r="SZN1" t="s">
        <v>9286</v>
      </c>
      <c r="SZO1" t="s">
        <v>9286</v>
      </c>
      <c r="SZP1" t="s">
        <v>9286</v>
      </c>
      <c r="SZQ1" t="s">
        <v>9286</v>
      </c>
      <c r="SZR1" t="s">
        <v>9286</v>
      </c>
      <c r="SZS1" t="s">
        <v>9286</v>
      </c>
      <c r="SZT1" t="s">
        <v>9286</v>
      </c>
      <c r="SZU1" t="s">
        <v>9286</v>
      </c>
      <c r="SZV1" t="s">
        <v>9286</v>
      </c>
      <c r="SZW1" t="s">
        <v>9286</v>
      </c>
      <c r="SZX1" t="s">
        <v>9286</v>
      </c>
      <c r="SZY1" t="s">
        <v>9286</v>
      </c>
      <c r="SZZ1" t="s">
        <v>9286</v>
      </c>
      <c r="TAA1" t="s">
        <v>9286</v>
      </c>
      <c r="TAB1" t="s">
        <v>9286</v>
      </c>
      <c r="TAC1" t="s">
        <v>9286</v>
      </c>
      <c r="TAD1" t="s">
        <v>9286</v>
      </c>
      <c r="TAE1" t="s">
        <v>9286</v>
      </c>
      <c r="TAF1" t="s">
        <v>9286</v>
      </c>
      <c r="TAG1" t="s">
        <v>9286</v>
      </c>
      <c r="TAH1" t="s">
        <v>9286</v>
      </c>
      <c r="TAI1" t="s">
        <v>9286</v>
      </c>
      <c r="TAJ1" t="s">
        <v>9286</v>
      </c>
      <c r="TAK1" t="s">
        <v>9286</v>
      </c>
      <c r="TAL1" t="s">
        <v>9286</v>
      </c>
      <c r="TAM1" t="s">
        <v>9286</v>
      </c>
      <c r="TAN1" t="s">
        <v>9286</v>
      </c>
      <c r="TAO1" t="s">
        <v>9286</v>
      </c>
      <c r="TAP1" t="s">
        <v>9286</v>
      </c>
      <c r="TAQ1" t="s">
        <v>9286</v>
      </c>
      <c r="TAR1" t="s">
        <v>9286</v>
      </c>
      <c r="TAS1" t="s">
        <v>9286</v>
      </c>
      <c r="TAT1" t="s">
        <v>9286</v>
      </c>
      <c r="TAU1" t="s">
        <v>9286</v>
      </c>
      <c r="TAV1" t="s">
        <v>9286</v>
      </c>
      <c r="TAW1" t="s">
        <v>9286</v>
      </c>
      <c r="TAX1" t="s">
        <v>9286</v>
      </c>
      <c r="TAY1" t="s">
        <v>9286</v>
      </c>
      <c r="TAZ1" t="s">
        <v>9286</v>
      </c>
      <c r="TBA1" t="s">
        <v>9286</v>
      </c>
      <c r="TBB1" t="s">
        <v>9286</v>
      </c>
      <c r="TBC1" t="s">
        <v>9286</v>
      </c>
      <c r="TBD1" t="s">
        <v>9286</v>
      </c>
      <c r="TBE1" t="s">
        <v>9286</v>
      </c>
      <c r="TBF1" t="s">
        <v>9286</v>
      </c>
      <c r="TBG1" t="s">
        <v>9286</v>
      </c>
      <c r="TBH1" t="s">
        <v>9286</v>
      </c>
      <c r="TBI1" t="s">
        <v>9286</v>
      </c>
      <c r="TBJ1" t="s">
        <v>9286</v>
      </c>
      <c r="TBK1" t="s">
        <v>9286</v>
      </c>
      <c r="TBL1" t="s">
        <v>9286</v>
      </c>
      <c r="TBM1" t="s">
        <v>9286</v>
      </c>
      <c r="TBN1" t="s">
        <v>9286</v>
      </c>
      <c r="TBO1" t="s">
        <v>9286</v>
      </c>
      <c r="TBP1" t="s">
        <v>9286</v>
      </c>
      <c r="TBQ1" t="s">
        <v>9286</v>
      </c>
      <c r="TBR1" t="s">
        <v>9286</v>
      </c>
      <c r="TBS1" t="s">
        <v>9286</v>
      </c>
      <c r="TBT1" t="s">
        <v>9286</v>
      </c>
      <c r="TBU1" t="s">
        <v>9286</v>
      </c>
      <c r="TBV1" t="s">
        <v>9286</v>
      </c>
      <c r="TBW1" t="s">
        <v>9286</v>
      </c>
      <c r="TBX1" t="s">
        <v>9286</v>
      </c>
      <c r="TBY1" t="s">
        <v>9286</v>
      </c>
      <c r="TBZ1" t="s">
        <v>9286</v>
      </c>
      <c r="TCA1" t="s">
        <v>9286</v>
      </c>
      <c r="TCB1" t="s">
        <v>9286</v>
      </c>
      <c r="TCC1" t="s">
        <v>9286</v>
      </c>
      <c r="TCD1" t="s">
        <v>9286</v>
      </c>
      <c r="TCE1" t="s">
        <v>9286</v>
      </c>
      <c r="TCF1" t="s">
        <v>9286</v>
      </c>
      <c r="TCG1" t="s">
        <v>9286</v>
      </c>
      <c r="TCH1" t="s">
        <v>9286</v>
      </c>
      <c r="TCI1" t="s">
        <v>9286</v>
      </c>
      <c r="TCJ1" t="s">
        <v>9286</v>
      </c>
      <c r="TCK1" t="s">
        <v>9286</v>
      </c>
      <c r="TCL1" t="s">
        <v>9286</v>
      </c>
      <c r="TCM1" t="s">
        <v>9286</v>
      </c>
      <c r="TCN1" t="s">
        <v>9286</v>
      </c>
      <c r="TCO1" t="s">
        <v>9286</v>
      </c>
      <c r="TCP1" t="s">
        <v>9286</v>
      </c>
      <c r="TCQ1" t="s">
        <v>9286</v>
      </c>
      <c r="TCR1" t="s">
        <v>9286</v>
      </c>
      <c r="TCS1" t="s">
        <v>9286</v>
      </c>
      <c r="TCT1" t="s">
        <v>9286</v>
      </c>
      <c r="TCU1" t="s">
        <v>9286</v>
      </c>
      <c r="TCV1" t="s">
        <v>9286</v>
      </c>
      <c r="TCW1" t="s">
        <v>9286</v>
      </c>
      <c r="TCX1" t="s">
        <v>9286</v>
      </c>
      <c r="TCY1" t="s">
        <v>9286</v>
      </c>
      <c r="TCZ1" t="s">
        <v>9286</v>
      </c>
      <c r="TDA1" t="s">
        <v>9286</v>
      </c>
      <c r="TDB1" t="s">
        <v>9286</v>
      </c>
      <c r="TDC1" t="s">
        <v>9286</v>
      </c>
      <c r="TDD1" t="s">
        <v>9286</v>
      </c>
      <c r="TDE1" t="s">
        <v>9286</v>
      </c>
      <c r="TDF1" t="s">
        <v>9286</v>
      </c>
      <c r="TDG1" t="s">
        <v>9286</v>
      </c>
      <c r="TDH1" t="s">
        <v>9286</v>
      </c>
      <c r="TDI1" t="s">
        <v>9286</v>
      </c>
      <c r="TDJ1" t="s">
        <v>9286</v>
      </c>
      <c r="TDK1" t="s">
        <v>9286</v>
      </c>
      <c r="TDL1" t="s">
        <v>9286</v>
      </c>
      <c r="TDM1" t="s">
        <v>9286</v>
      </c>
      <c r="TDN1" t="s">
        <v>9286</v>
      </c>
      <c r="TDO1" t="s">
        <v>9286</v>
      </c>
      <c r="TDP1" t="s">
        <v>9286</v>
      </c>
      <c r="TDQ1" t="s">
        <v>9286</v>
      </c>
      <c r="TDR1" t="s">
        <v>9286</v>
      </c>
      <c r="TDS1" t="s">
        <v>9286</v>
      </c>
      <c r="TDT1" t="s">
        <v>9286</v>
      </c>
      <c r="TDU1" t="s">
        <v>9286</v>
      </c>
      <c r="TDV1" t="s">
        <v>9286</v>
      </c>
      <c r="TDW1" t="s">
        <v>9286</v>
      </c>
      <c r="TDX1" t="s">
        <v>9286</v>
      </c>
      <c r="TDY1" t="s">
        <v>9286</v>
      </c>
      <c r="TDZ1" t="s">
        <v>9286</v>
      </c>
      <c r="TEA1" t="s">
        <v>9286</v>
      </c>
      <c r="TEB1" t="s">
        <v>9286</v>
      </c>
      <c r="TEC1" t="s">
        <v>9286</v>
      </c>
      <c r="TED1" t="s">
        <v>9286</v>
      </c>
      <c r="TEE1" t="s">
        <v>9286</v>
      </c>
      <c r="TEF1" t="s">
        <v>9286</v>
      </c>
      <c r="TEG1" t="s">
        <v>9286</v>
      </c>
      <c r="TEH1" t="s">
        <v>9286</v>
      </c>
      <c r="TEI1" t="s">
        <v>9286</v>
      </c>
      <c r="TEJ1" t="s">
        <v>9286</v>
      </c>
      <c r="TEK1" t="s">
        <v>9286</v>
      </c>
      <c r="TEL1" t="s">
        <v>9286</v>
      </c>
      <c r="TEM1" t="s">
        <v>9286</v>
      </c>
      <c r="TEN1" t="s">
        <v>9286</v>
      </c>
      <c r="TEO1" t="s">
        <v>9286</v>
      </c>
      <c r="TEP1" t="s">
        <v>9286</v>
      </c>
      <c r="TEQ1" t="s">
        <v>9286</v>
      </c>
      <c r="TER1" t="s">
        <v>9286</v>
      </c>
      <c r="TES1" t="s">
        <v>9286</v>
      </c>
      <c r="TET1" t="s">
        <v>9286</v>
      </c>
      <c r="TEU1" t="s">
        <v>9286</v>
      </c>
      <c r="TEV1" t="s">
        <v>9286</v>
      </c>
      <c r="TEW1" t="s">
        <v>9286</v>
      </c>
      <c r="TEX1" t="s">
        <v>9286</v>
      </c>
      <c r="TEY1" t="s">
        <v>9286</v>
      </c>
      <c r="TEZ1" t="s">
        <v>9286</v>
      </c>
      <c r="TFA1" t="s">
        <v>9286</v>
      </c>
      <c r="TFB1" t="s">
        <v>9286</v>
      </c>
      <c r="TFC1" t="s">
        <v>9286</v>
      </c>
      <c r="TFD1" t="s">
        <v>9286</v>
      </c>
      <c r="TFE1" t="s">
        <v>9286</v>
      </c>
      <c r="TFF1" t="s">
        <v>9286</v>
      </c>
      <c r="TFG1" t="s">
        <v>9286</v>
      </c>
      <c r="TFH1" t="s">
        <v>9286</v>
      </c>
      <c r="TFI1" t="s">
        <v>9286</v>
      </c>
      <c r="TFJ1" t="s">
        <v>9286</v>
      </c>
      <c r="TFK1" t="s">
        <v>9286</v>
      </c>
      <c r="TFL1" t="s">
        <v>9286</v>
      </c>
      <c r="TFM1" t="s">
        <v>9286</v>
      </c>
      <c r="TFN1" t="s">
        <v>9286</v>
      </c>
      <c r="TFO1" t="s">
        <v>9286</v>
      </c>
      <c r="TFP1" t="s">
        <v>9286</v>
      </c>
      <c r="TFQ1" t="s">
        <v>9286</v>
      </c>
      <c r="TFR1" t="s">
        <v>9286</v>
      </c>
      <c r="TFS1" t="s">
        <v>9286</v>
      </c>
      <c r="TFT1" t="s">
        <v>9286</v>
      </c>
      <c r="TFU1" t="s">
        <v>9286</v>
      </c>
      <c r="TFV1" t="s">
        <v>9286</v>
      </c>
      <c r="TFW1" t="s">
        <v>9286</v>
      </c>
      <c r="TFX1" t="s">
        <v>9286</v>
      </c>
      <c r="TFY1" t="s">
        <v>9286</v>
      </c>
      <c r="TFZ1" t="s">
        <v>9286</v>
      </c>
      <c r="TGA1" t="s">
        <v>9286</v>
      </c>
      <c r="TGB1" t="s">
        <v>9286</v>
      </c>
      <c r="TGC1" t="s">
        <v>9286</v>
      </c>
      <c r="TGD1" t="s">
        <v>9286</v>
      </c>
      <c r="TGE1" t="s">
        <v>9286</v>
      </c>
      <c r="TGF1" t="s">
        <v>9286</v>
      </c>
      <c r="TGG1" t="s">
        <v>9286</v>
      </c>
      <c r="TGH1" t="s">
        <v>9286</v>
      </c>
      <c r="TGI1" t="s">
        <v>9286</v>
      </c>
      <c r="TGJ1" t="s">
        <v>9286</v>
      </c>
      <c r="TGK1" t="s">
        <v>9286</v>
      </c>
      <c r="TGL1" t="s">
        <v>9286</v>
      </c>
      <c r="TGM1" t="s">
        <v>9286</v>
      </c>
      <c r="TGN1" t="s">
        <v>9286</v>
      </c>
      <c r="TGO1" t="s">
        <v>9286</v>
      </c>
      <c r="TGP1" t="s">
        <v>9286</v>
      </c>
      <c r="TGQ1" t="s">
        <v>9286</v>
      </c>
      <c r="TGR1" t="s">
        <v>9286</v>
      </c>
      <c r="TGS1" t="s">
        <v>9286</v>
      </c>
      <c r="TGT1" t="s">
        <v>9286</v>
      </c>
      <c r="TGU1" t="s">
        <v>9286</v>
      </c>
      <c r="TGV1" t="s">
        <v>9286</v>
      </c>
      <c r="TGW1" t="s">
        <v>9286</v>
      </c>
      <c r="TGX1" t="s">
        <v>9286</v>
      </c>
      <c r="TGY1" t="s">
        <v>9286</v>
      </c>
      <c r="TGZ1" t="s">
        <v>9286</v>
      </c>
      <c r="THA1" t="s">
        <v>9286</v>
      </c>
      <c r="THB1" t="s">
        <v>9286</v>
      </c>
      <c r="THC1" t="s">
        <v>9286</v>
      </c>
      <c r="THD1" t="s">
        <v>9286</v>
      </c>
      <c r="THE1" t="s">
        <v>9286</v>
      </c>
      <c r="THF1" t="s">
        <v>9286</v>
      </c>
      <c r="THG1" t="s">
        <v>9286</v>
      </c>
      <c r="THH1" t="s">
        <v>9286</v>
      </c>
      <c r="THI1" t="s">
        <v>9286</v>
      </c>
      <c r="THJ1" t="s">
        <v>9286</v>
      </c>
      <c r="THK1" t="s">
        <v>9286</v>
      </c>
      <c r="THL1" t="s">
        <v>9286</v>
      </c>
      <c r="THM1" t="s">
        <v>9286</v>
      </c>
      <c r="THN1" t="s">
        <v>9286</v>
      </c>
      <c r="THO1" t="s">
        <v>9286</v>
      </c>
      <c r="THP1" t="s">
        <v>9286</v>
      </c>
      <c r="THQ1" t="s">
        <v>9286</v>
      </c>
      <c r="THR1" t="s">
        <v>9286</v>
      </c>
      <c r="THS1" t="s">
        <v>9286</v>
      </c>
      <c r="THT1" t="s">
        <v>9286</v>
      </c>
      <c r="THU1" t="s">
        <v>9286</v>
      </c>
      <c r="THV1" t="s">
        <v>9286</v>
      </c>
      <c r="THW1" t="s">
        <v>9286</v>
      </c>
      <c r="THX1" t="s">
        <v>9286</v>
      </c>
      <c r="THY1" t="s">
        <v>9286</v>
      </c>
      <c r="THZ1" t="s">
        <v>9286</v>
      </c>
      <c r="TIA1" t="s">
        <v>9286</v>
      </c>
      <c r="TIB1" t="s">
        <v>9286</v>
      </c>
      <c r="TIC1" t="s">
        <v>9286</v>
      </c>
      <c r="TID1" t="s">
        <v>9286</v>
      </c>
      <c r="TIE1" t="s">
        <v>9286</v>
      </c>
      <c r="TIF1" t="s">
        <v>9286</v>
      </c>
      <c r="TIG1" t="s">
        <v>9286</v>
      </c>
      <c r="TIH1" t="s">
        <v>9286</v>
      </c>
      <c r="TII1" t="s">
        <v>9286</v>
      </c>
      <c r="TIJ1" t="s">
        <v>9286</v>
      </c>
      <c r="TIK1" t="s">
        <v>9286</v>
      </c>
      <c r="TIL1" t="s">
        <v>9286</v>
      </c>
      <c r="TIM1" t="s">
        <v>9286</v>
      </c>
      <c r="TIN1" t="s">
        <v>9286</v>
      </c>
      <c r="TIO1" t="s">
        <v>9286</v>
      </c>
      <c r="TIP1" t="s">
        <v>9286</v>
      </c>
      <c r="TIQ1" t="s">
        <v>9286</v>
      </c>
      <c r="TIR1" t="s">
        <v>9286</v>
      </c>
      <c r="TIS1" t="s">
        <v>9286</v>
      </c>
      <c r="TIT1" t="s">
        <v>9286</v>
      </c>
      <c r="TIU1" t="s">
        <v>9286</v>
      </c>
      <c r="TIV1" t="s">
        <v>9286</v>
      </c>
      <c r="TIW1" t="s">
        <v>9286</v>
      </c>
      <c r="TIX1" t="s">
        <v>9286</v>
      </c>
      <c r="TIY1" t="s">
        <v>9286</v>
      </c>
      <c r="TIZ1" t="s">
        <v>9286</v>
      </c>
      <c r="TJA1" t="s">
        <v>9286</v>
      </c>
      <c r="TJB1" t="s">
        <v>9286</v>
      </c>
      <c r="TJC1" t="s">
        <v>9286</v>
      </c>
      <c r="TJD1" t="s">
        <v>9286</v>
      </c>
      <c r="TJE1" t="s">
        <v>9286</v>
      </c>
      <c r="TJF1" t="s">
        <v>9286</v>
      </c>
      <c r="TJG1" t="s">
        <v>9286</v>
      </c>
      <c r="TJH1" t="s">
        <v>9286</v>
      </c>
      <c r="TJI1" t="s">
        <v>9286</v>
      </c>
      <c r="TJJ1" t="s">
        <v>9286</v>
      </c>
      <c r="TJK1" t="s">
        <v>9286</v>
      </c>
      <c r="TJL1" t="s">
        <v>9286</v>
      </c>
      <c r="TJM1" t="s">
        <v>9286</v>
      </c>
      <c r="TJN1" t="s">
        <v>9286</v>
      </c>
      <c r="TJO1" t="s">
        <v>9286</v>
      </c>
      <c r="TJP1" t="s">
        <v>9286</v>
      </c>
      <c r="TJQ1" t="s">
        <v>9286</v>
      </c>
      <c r="TJR1" t="s">
        <v>9286</v>
      </c>
      <c r="TJS1" t="s">
        <v>9286</v>
      </c>
      <c r="TJT1" t="s">
        <v>9286</v>
      </c>
      <c r="TJU1" t="s">
        <v>9286</v>
      </c>
      <c r="TJV1" t="s">
        <v>9286</v>
      </c>
      <c r="TJW1" t="s">
        <v>9286</v>
      </c>
      <c r="TJX1" t="s">
        <v>9286</v>
      </c>
      <c r="TJY1" t="s">
        <v>9286</v>
      </c>
      <c r="TJZ1" t="s">
        <v>9286</v>
      </c>
      <c r="TKA1" t="s">
        <v>9286</v>
      </c>
      <c r="TKB1" t="s">
        <v>9286</v>
      </c>
      <c r="TKC1" t="s">
        <v>9286</v>
      </c>
      <c r="TKD1" t="s">
        <v>9286</v>
      </c>
      <c r="TKE1" t="s">
        <v>9286</v>
      </c>
      <c r="TKF1" t="s">
        <v>9286</v>
      </c>
      <c r="TKG1" t="s">
        <v>9286</v>
      </c>
      <c r="TKH1" t="s">
        <v>9286</v>
      </c>
      <c r="TKI1" t="s">
        <v>9286</v>
      </c>
      <c r="TKJ1" t="s">
        <v>9286</v>
      </c>
      <c r="TKK1" t="s">
        <v>9286</v>
      </c>
      <c r="TKL1" t="s">
        <v>9286</v>
      </c>
      <c r="TKM1" t="s">
        <v>9286</v>
      </c>
      <c r="TKN1" t="s">
        <v>9286</v>
      </c>
      <c r="TKO1" t="s">
        <v>9286</v>
      </c>
      <c r="TKP1" t="s">
        <v>9286</v>
      </c>
      <c r="TKQ1" t="s">
        <v>9286</v>
      </c>
      <c r="TKR1" t="s">
        <v>9286</v>
      </c>
      <c r="TKS1" t="s">
        <v>9286</v>
      </c>
      <c r="TKT1" t="s">
        <v>9286</v>
      </c>
      <c r="TKU1" t="s">
        <v>9286</v>
      </c>
      <c r="TKV1" t="s">
        <v>9286</v>
      </c>
      <c r="TKW1" t="s">
        <v>9286</v>
      </c>
      <c r="TKX1" t="s">
        <v>9286</v>
      </c>
      <c r="TKY1" t="s">
        <v>9286</v>
      </c>
      <c r="TKZ1" t="s">
        <v>9286</v>
      </c>
      <c r="TLA1" t="s">
        <v>9286</v>
      </c>
      <c r="TLB1" t="s">
        <v>9286</v>
      </c>
      <c r="TLC1" t="s">
        <v>9286</v>
      </c>
      <c r="TLD1" t="s">
        <v>9286</v>
      </c>
      <c r="TLE1" t="s">
        <v>9286</v>
      </c>
      <c r="TLF1" t="s">
        <v>9286</v>
      </c>
      <c r="TLG1" t="s">
        <v>9286</v>
      </c>
      <c r="TLH1" t="s">
        <v>9286</v>
      </c>
      <c r="TLI1" t="s">
        <v>9286</v>
      </c>
      <c r="TLJ1" t="s">
        <v>9286</v>
      </c>
      <c r="TLK1" t="s">
        <v>9286</v>
      </c>
      <c r="TLL1" t="s">
        <v>9286</v>
      </c>
      <c r="TLM1" t="s">
        <v>9286</v>
      </c>
      <c r="TLN1" t="s">
        <v>9286</v>
      </c>
      <c r="TLO1" t="s">
        <v>9286</v>
      </c>
      <c r="TLP1" t="s">
        <v>9286</v>
      </c>
      <c r="TLQ1" t="s">
        <v>9286</v>
      </c>
      <c r="TLR1" t="s">
        <v>9286</v>
      </c>
      <c r="TLS1" t="s">
        <v>9286</v>
      </c>
      <c r="TLT1" t="s">
        <v>9286</v>
      </c>
      <c r="TLU1" t="s">
        <v>9286</v>
      </c>
      <c r="TLV1" t="s">
        <v>9286</v>
      </c>
      <c r="TLW1" t="s">
        <v>9286</v>
      </c>
      <c r="TLX1" t="s">
        <v>9286</v>
      </c>
      <c r="TLY1" t="s">
        <v>9286</v>
      </c>
      <c r="TLZ1" t="s">
        <v>9286</v>
      </c>
      <c r="TMA1" t="s">
        <v>9286</v>
      </c>
      <c r="TMB1" t="s">
        <v>9286</v>
      </c>
      <c r="TMC1" t="s">
        <v>9286</v>
      </c>
      <c r="TMD1" t="s">
        <v>9286</v>
      </c>
      <c r="TME1" t="s">
        <v>9286</v>
      </c>
      <c r="TMF1" t="s">
        <v>9286</v>
      </c>
      <c r="TMG1" t="s">
        <v>9286</v>
      </c>
      <c r="TMH1" t="s">
        <v>9286</v>
      </c>
      <c r="TMI1" t="s">
        <v>9286</v>
      </c>
      <c r="TMJ1" t="s">
        <v>9286</v>
      </c>
      <c r="TMK1" t="s">
        <v>9286</v>
      </c>
      <c r="TML1" t="s">
        <v>9286</v>
      </c>
      <c r="TMM1" t="s">
        <v>9286</v>
      </c>
      <c r="TMN1" t="s">
        <v>9286</v>
      </c>
      <c r="TMO1" t="s">
        <v>9286</v>
      </c>
      <c r="TMP1" t="s">
        <v>9286</v>
      </c>
      <c r="TMQ1" t="s">
        <v>9286</v>
      </c>
      <c r="TMR1" t="s">
        <v>9286</v>
      </c>
      <c r="TMS1" t="s">
        <v>9286</v>
      </c>
      <c r="TMT1" t="s">
        <v>9286</v>
      </c>
      <c r="TMU1" t="s">
        <v>9286</v>
      </c>
      <c r="TMV1" t="s">
        <v>9286</v>
      </c>
      <c r="TMW1" t="s">
        <v>9286</v>
      </c>
      <c r="TMX1" t="s">
        <v>9286</v>
      </c>
      <c r="TMY1" t="s">
        <v>9286</v>
      </c>
      <c r="TMZ1" t="s">
        <v>9286</v>
      </c>
      <c r="TNA1" t="s">
        <v>9286</v>
      </c>
      <c r="TNB1" t="s">
        <v>9286</v>
      </c>
      <c r="TNC1" t="s">
        <v>9286</v>
      </c>
      <c r="TND1" t="s">
        <v>9286</v>
      </c>
      <c r="TNE1" t="s">
        <v>9286</v>
      </c>
      <c r="TNF1" t="s">
        <v>9286</v>
      </c>
      <c r="TNG1" t="s">
        <v>9286</v>
      </c>
      <c r="TNH1" t="s">
        <v>9286</v>
      </c>
      <c r="TNI1" t="s">
        <v>9286</v>
      </c>
      <c r="TNJ1" t="s">
        <v>9286</v>
      </c>
      <c r="TNK1" t="s">
        <v>9286</v>
      </c>
      <c r="TNL1" t="s">
        <v>9286</v>
      </c>
      <c r="TNM1" t="s">
        <v>9286</v>
      </c>
      <c r="TNN1" t="s">
        <v>9286</v>
      </c>
      <c r="TNO1" t="s">
        <v>9286</v>
      </c>
      <c r="TNP1" t="s">
        <v>9286</v>
      </c>
      <c r="TNQ1" t="s">
        <v>9286</v>
      </c>
      <c r="TNR1" t="s">
        <v>9286</v>
      </c>
      <c r="TNS1" t="s">
        <v>9286</v>
      </c>
      <c r="TNT1" t="s">
        <v>9286</v>
      </c>
      <c r="TNU1" t="s">
        <v>9286</v>
      </c>
      <c r="TNV1" t="s">
        <v>9286</v>
      </c>
      <c r="TNW1" t="s">
        <v>9286</v>
      </c>
      <c r="TNX1" t="s">
        <v>9286</v>
      </c>
      <c r="TNY1" t="s">
        <v>9286</v>
      </c>
      <c r="TNZ1" t="s">
        <v>9286</v>
      </c>
      <c r="TOA1" t="s">
        <v>9286</v>
      </c>
      <c r="TOB1" t="s">
        <v>9286</v>
      </c>
      <c r="TOC1" t="s">
        <v>9286</v>
      </c>
      <c r="TOD1" t="s">
        <v>9286</v>
      </c>
      <c r="TOE1" t="s">
        <v>9286</v>
      </c>
      <c r="TOF1" t="s">
        <v>9286</v>
      </c>
      <c r="TOG1" t="s">
        <v>9286</v>
      </c>
      <c r="TOH1" t="s">
        <v>9286</v>
      </c>
      <c r="TOI1" t="s">
        <v>9286</v>
      </c>
      <c r="TOJ1" t="s">
        <v>9286</v>
      </c>
      <c r="TOK1" t="s">
        <v>9286</v>
      </c>
      <c r="TOL1" t="s">
        <v>9286</v>
      </c>
      <c r="TOM1" t="s">
        <v>9286</v>
      </c>
      <c r="TON1" t="s">
        <v>9286</v>
      </c>
      <c r="TOO1" t="s">
        <v>9286</v>
      </c>
      <c r="TOP1" t="s">
        <v>9286</v>
      </c>
      <c r="TOQ1" t="s">
        <v>9286</v>
      </c>
      <c r="TOR1" t="s">
        <v>9286</v>
      </c>
      <c r="TOS1" t="s">
        <v>9286</v>
      </c>
      <c r="TOT1" t="s">
        <v>9286</v>
      </c>
      <c r="TOU1" t="s">
        <v>9286</v>
      </c>
      <c r="TOV1" t="s">
        <v>9286</v>
      </c>
      <c r="TOW1" t="s">
        <v>9286</v>
      </c>
      <c r="TOX1" t="s">
        <v>9286</v>
      </c>
      <c r="TOY1" t="s">
        <v>9286</v>
      </c>
      <c r="TOZ1" t="s">
        <v>9286</v>
      </c>
      <c r="TPA1" t="s">
        <v>9286</v>
      </c>
      <c r="TPB1" t="s">
        <v>9286</v>
      </c>
      <c r="TPC1" t="s">
        <v>9286</v>
      </c>
      <c r="TPD1" t="s">
        <v>9286</v>
      </c>
      <c r="TPE1" t="s">
        <v>9286</v>
      </c>
      <c r="TPF1" t="s">
        <v>9286</v>
      </c>
      <c r="TPG1" t="s">
        <v>9286</v>
      </c>
      <c r="TPH1" t="s">
        <v>9286</v>
      </c>
      <c r="TPI1" t="s">
        <v>9286</v>
      </c>
      <c r="TPJ1" t="s">
        <v>9286</v>
      </c>
      <c r="TPK1" t="s">
        <v>9286</v>
      </c>
      <c r="TPL1" t="s">
        <v>9286</v>
      </c>
      <c r="TPM1" t="s">
        <v>9286</v>
      </c>
      <c r="TPN1" t="s">
        <v>9286</v>
      </c>
      <c r="TPO1" t="s">
        <v>9286</v>
      </c>
      <c r="TPP1" t="s">
        <v>9286</v>
      </c>
      <c r="TPQ1" t="s">
        <v>9286</v>
      </c>
      <c r="TPR1" t="s">
        <v>9286</v>
      </c>
      <c r="TPS1" t="s">
        <v>9286</v>
      </c>
      <c r="TPT1" t="s">
        <v>9286</v>
      </c>
      <c r="TPU1" t="s">
        <v>9286</v>
      </c>
      <c r="TPV1" t="s">
        <v>9286</v>
      </c>
      <c r="TPW1" t="s">
        <v>9286</v>
      </c>
      <c r="TPX1" t="s">
        <v>9286</v>
      </c>
      <c r="TPY1" t="s">
        <v>9286</v>
      </c>
      <c r="TPZ1" t="s">
        <v>9286</v>
      </c>
      <c r="TQA1" t="s">
        <v>9286</v>
      </c>
      <c r="TQB1" t="s">
        <v>9286</v>
      </c>
      <c r="TQC1" t="s">
        <v>9286</v>
      </c>
      <c r="TQD1" t="s">
        <v>9286</v>
      </c>
      <c r="TQE1" t="s">
        <v>9286</v>
      </c>
      <c r="TQF1" t="s">
        <v>9286</v>
      </c>
      <c r="TQG1" t="s">
        <v>9286</v>
      </c>
      <c r="TQH1" t="s">
        <v>9286</v>
      </c>
      <c r="TQI1" t="s">
        <v>9286</v>
      </c>
      <c r="TQJ1" t="s">
        <v>9286</v>
      </c>
      <c r="TQK1" t="s">
        <v>9286</v>
      </c>
      <c r="TQL1" t="s">
        <v>9286</v>
      </c>
      <c r="TQM1" t="s">
        <v>9286</v>
      </c>
      <c r="TQN1" t="s">
        <v>9286</v>
      </c>
      <c r="TQO1" t="s">
        <v>9286</v>
      </c>
      <c r="TQP1" t="s">
        <v>9286</v>
      </c>
      <c r="TQQ1" t="s">
        <v>9286</v>
      </c>
      <c r="TQR1" t="s">
        <v>9286</v>
      </c>
      <c r="TQS1" t="s">
        <v>9286</v>
      </c>
      <c r="TQT1" t="s">
        <v>9286</v>
      </c>
      <c r="TQU1" t="s">
        <v>9286</v>
      </c>
      <c r="TQV1" t="s">
        <v>9286</v>
      </c>
      <c r="TQW1" t="s">
        <v>9286</v>
      </c>
      <c r="TQX1" t="s">
        <v>9286</v>
      </c>
      <c r="TQY1" t="s">
        <v>9286</v>
      </c>
      <c r="TQZ1" t="s">
        <v>9286</v>
      </c>
      <c r="TRA1" t="s">
        <v>9286</v>
      </c>
      <c r="TRB1" t="s">
        <v>9286</v>
      </c>
      <c r="TRC1" t="s">
        <v>9286</v>
      </c>
      <c r="TRD1" t="s">
        <v>9286</v>
      </c>
      <c r="TRE1" t="s">
        <v>9286</v>
      </c>
      <c r="TRF1" t="s">
        <v>9286</v>
      </c>
      <c r="TRG1" t="s">
        <v>9286</v>
      </c>
      <c r="TRH1" t="s">
        <v>9286</v>
      </c>
      <c r="TRI1" t="s">
        <v>9286</v>
      </c>
      <c r="TRJ1" t="s">
        <v>9286</v>
      </c>
      <c r="TRK1" t="s">
        <v>9286</v>
      </c>
      <c r="TRL1" t="s">
        <v>9286</v>
      </c>
      <c r="TRM1" t="s">
        <v>9286</v>
      </c>
      <c r="TRN1" t="s">
        <v>9286</v>
      </c>
      <c r="TRO1" t="s">
        <v>9286</v>
      </c>
      <c r="TRP1" t="s">
        <v>9286</v>
      </c>
      <c r="TRQ1" t="s">
        <v>9286</v>
      </c>
      <c r="TRR1" t="s">
        <v>9286</v>
      </c>
      <c r="TRS1" t="s">
        <v>9286</v>
      </c>
      <c r="TRT1" t="s">
        <v>9286</v>
      </c>
      <c r="TRU1" t="s">
        <v>9286</v>
      </c>
      <c r="TRV1" t="s">
        <v>9286</v>
      </c>
      <c r="TRW1" t="s">
        <v>9286</v>
      </c>
      <c r="TRX1" t="s">
        <v>9286</v>
      </c>
      <c r="TRY1" t="s">
        <v>9286</v>
      </c>
      <c r="TRZ1" t="s">
        <v>9286</v>
      </c>
      <c r="TSA1" t="s">
        <v>9286</v>
      </c>
      <c r="TSB1" t="s">
        <v>9286</v>
      </c>
      <c r="TSC1" t="s">
        <v>9286</v>
      </c>
      <c r="TSD1" t="s">
        <v>9286</v>
      </c>
      <c r="TSE1" t="s">
        <v>9286</v>
      </c>
      <c r="TSF1" t="s">
        <v>9286</v>
      </c>
      <c r="TSG1" t="s">
        <v>9286</v>
      </c>
      <c r="TSH1" t="s">
        <v>9286</v>
      </c>
      <c r="TSI1" t="s">
        <v>9286</v>
      </c>
      <c r="TSJ1" t="s">
        <v>9286</v>
      </c>
      <c r="TSK1" t="s">
        <v>9286</v>
      </c>
      <c r="TSL1" t="s">
        <v>9286</v>
      </c>
      <c r="TSM1" t="s">
        <v>9286</v>
      </c>
      <c r="TSN1" t="s">
        <v>9286</v>
      </c>
      <c r="TSO1" t="s">
        <v>9286</v>
      </c>
      <c r="TSP1" t="s">
        <v>9286</v>
      </c>
      <c r="TSQ1" t="s">
        <v>9286</v>
      </c>
      <c r="TSR1" t="s">
        <v>9286</v>
      </c>
      <c r="TSS1" t="s">
        <v>9286</v>
      </c>
      <c r="TST1" t="s">
        <v>9286</v>
      </c>
      <c r="TSU1" t="s">
        <v>9286</v>
      </c>
      <c r="TSV1" t="s">
        <v>9286</v>
      </c>
      <c r="TSW1" t="s">
        <v>9286</v>
      </c>
      <c r="TSX1" t="s">
        <v>9286</v>
      </c>
      <c r="TSY1" t="s">
        <v>9286</v>
      </c>
      <c r="TSZ1" t="s">
        <v>9286</v>
      </c>
      <c r="TTA1" t="s">
        <v>9286</v>
      </c>
      <c r="TTB1" t="s">
        <v>9286</v>
      </c>
      <c r="TTC1" t="s">
        <v>9286</v>
      </c>
      <c r="TTD1" t="s">
        <v>9286</v>
      </c>
      <c r="TTE1" t="s">
        <v>9286</v>
      </c>
      <c r="TTF1" t="s">
        <v>9286</v>
      </c>
      <c r="TTG1" t="s">
        <v>9286</v>
      </c>
      <c r="TTH1" t="s">
        <v>9286</v>
      </c>
      <c r="TTI1" t="s">
        <v>9286</v>
      </c>
      <c r="TTJ1" t="s">
        <v>9286</v>
      </c>
      <c r="TTK1" t="s">
        <v>9286</v>
      </c>
      <c r="TTL1" t="s">
        <v>9286</v>
      </c>
      <c r="TTM1" t="s">
        <v>9286</v>
      </c>
      <c r="TTN1" t="s">
        <v>9286</v>
      </c>
      <c r="TTO1" t="s">
        <v>9286</v>
      </c>
      <c r="TTP1" t="s">
        <v>9286</v>
      </c>
      <c r="TTQ1" t="s">
        <v>9286</v>
      </c>
      <c r="TTR1" t="s">
        <v>9286</v>
      </c>
      <c r="TTS1" t="s">
        <v>9286</v>
      </c>
      <c r="TTT1" t="s">
        <v>9286</v>
      </c>
      <c r="TTU1" t="s">
        <v>9286</v>
      </c>
      <c r="TTV1" t="s">
        <v>9286</v>
      </c>
      <c r="TTW1" t="s">
        <v>9286</v>
      </c>
      <c r="TTX1" t="s">
        <v>9286</v>
      </c>
      <c r="TTY1" t="s">
        <v>9286</v>
      </c>
      <c r="TTZ1" t="s">
        <v>9286</v>
      </c>
      <c r="TUA1" t="s">
        <v>9286</v>
      </c>
      <c r="TUB1" t="s">
        <v>9286</v>
      </c>
      <c r="TUC1" t="s">
        <v>9286</v>
      </c>
      <c r="TUD1" t="s">
        <v>9286</v>
      </c>
      <c r="TUE1" t="s">
        <v>9286</v>
      </c>
      <c r="TUF1" t="s">
        <v>9286</v>
      </c>
      <c r="TUG1" t="s">
        <v>9286</v>
      </c>
      <c r="TUH1" t="s">
        <v>9286</v>
      </c>
      <c r="TUI1" t="s">
        <v>9286</v>
      </c>
      <c r="TUJ1" t="s">
        <v>9286</v>
      </c>
      <c r="TUK1" t="s">
        <v>9286</v>
      </c>
      <c r="TUL1" t="s">
        <v>9286</v>
      </c>
      <c r="TUM1" t="s">
        <v>9286</v>
      </c>
      <c r="TUN1" t="s">
        <v>9286</v>
      </c>
      <c r="TUO1" t="s">
        <v>9286</v>
      </c>
      <c r="TUP1" t="s">
        <v>9286</v>
      </c>
      <c r="TUQ1" t="s">
        <v>9286</v>
      </c>
      <c r="TUR1" t="s">
        <v>9286</v>
      </c>
      <c r="TUS1" t="s">
        <v>9286</v>
      </c>
      <c r="TUT1" t="s">
        <v>9286</v>
      </c>
      <c r="TUU1" t="s">
        <v>9286</v>
      </c>
      <c r="TUV1" t="s">
        <v>9286</v>
      </c>
      <c r="TUW1" t="s">
        <v>9286</v>
      </c>
      <c r="TUX1" t="s">
        <v>9286</v>
      </c>
      <c r="TUY1" t="s">
        <v>9286</v>
      </c>
      <c r="TUZ1" t="s">
        <v>9286</v>
      </c>
      <c r="TVA1" t="s">
        <v>9286</v>
      </c>
      <c r="TVB1" t="s">
        <v>9286</v>
      </c>
      <c r="TVC1" t="s">
        <v>9286</v>
      </c>
      <c r="TVD1" t="s">
        <v>9286</v>
      </c>
      <c r="TVE1" t="s">
        <v>9286</v>
      </c>
      <c r="TVF1" t="s">
        <v>9286</v>
      </c>
      <c r="TVG1" t="s">
        <v>9286</v>
      </c>
      <c r="TVH1" t="s">
        <v>9286</v>
      </c>
      <c r="TVI1" t="s">
        <v>9286</v>
      </c>
      <c r="TVJ1" t="s">
        <v>9286</v>
      </c>
      <c r="TVK1" t="s">
        <v>9286</v>
      </c>
      <c r="TVL1" t="s">
        <v>9286</v>
      </c>
      <c r="TVM1" t="s">
        <v>9286</v>
      </c>
      <c r="TVN1" t="s">
        <v>9286</v>
      </c>
      <c r="TVO1" t="s">
        <v>9286</v>
      </c>
      <c r="TVP1" t="s">
        <v>9286</v>
      </c>
      <c r="TVQ1" t="s">
        <v>9286</v>
      </c>
      <c r="TVR1" t="s">
        <v>9286</v>
      </c>
      <c r="TVS1" t="s">
        <v>9286</v>
      </c>
      <c r="TVT1" t="s">
        <v>9286</v>
      </c>
      <c r="TVU1" t="s">
        <v>9286</v>
      </c>
      <c r="TVV1" t="s">
        <v>9286</v>
      </c>
      <c r="TVW1" t="s">
        <v>9286</v>
      </c>
      <c r="TVX1" t="s">
        <v>9286</v>
      </c>
      <c r="TVY1" t="s">
        <v>9286</v>
      </c>
      <c r="TVZ1" t="s">
        <v>9286</v>
      </c>
      <c r="TWA1" t="s">
        <v>9286</v>
      </c>
      <c r="TWB1" t="s">
        <v>9286</v>
      </c>
      <c r="TWC1" t="s">
        <v>9286</v>
      </c>
      <c r="TWD1" t="s">
        <v>9286</v>
      </c>
      <c r="TWE1" t="s">
        <v>9286</v>
      </c>
      <c r="TWF1" t="s">
        <v>9286</v>
      </c>
      <c r="TWG1" t="s">
        <v>9286</v>
      </c>
      <c r="TWH1" t="s">
        <v>9286</v>
      </c>
      <c r="TWI1" t="s">
        <v>9286</v>
      </c>
      <c r="TWJ1" t="s">
        <v>9286</v>
      </c>
      <c r="TWK1" t="s">
        <v>9286</v>
      </c>
      <c r="TWL1" t="s">
        <v>9286</v>
      </c>
      <c r="TWM1" t="s">
        <v>9286</v>
      </c>
      <c r="TWN1" t="s">
        <v>9286</v>
      </c>
      <c r="TWO1" t="s">
        <v>9286</v>
      </c>
      <c r="TWP1" t="s">
        <v>9286</v>
      </c>
      <c r="TWQ1" t="s">
        <v>9286</v>
      </c>
      <c r="TWR1" t="s">
        <v>9286</v>
      </c>
      <c r="TWS1" t="s">
        <v>9286</v>
      </c>
      <c r="TWT1" t="s">
        <v>9286</v>
      </c>
      <c r="TWU1" t="s">
        <v>9286</v>
      </c>
      <c r="TWV1" t="s">
        <v>9286</v>
      </c>
      <c r="TWW1" t="s">
        <v>9286</v>
      </c>
      <c r="TWX1" t="s">
        <v>9286</v>
      </c>
      <c r="TWY1" t="s">
        <v>9286</v>
      </c>
      <c r="TWZ1" t="s">
        <v>9286</v>
      </c>
      <c r="TXA1" t="s">
        <v>9286</v>
      </c>
      <c r="TXB1" t="s">
        <v>9286</v>
      </c>
      <c r="TXC1" t="s">
        <v>9286</v>
      </c>
      <c r="TXD1" t="s">
        <v>9286</v>
      </c>
      <c r="TXE1" t="s">
        <v>9286</v>
      </c>
      <c r="TXF1" t="s">
        <v>9286</v>
      </c>
      <c r="TXG1" t="s">
        <v>9286</v>
      </c>
      <c r="TXH1" t="s">
        <v>9286</v>
      </c>
      <c r="TXI1" t="s">
        <v>9286</v>
      </c>
      <c r="TXJ1" t="s">
        <v>9286</v>
      </c>
      <c r="TXK1" t="s">
        <v>9286</v>
      </c>
      <c r="TXL1" t="s">
        <v>9286</v>
      </c>
      <c r="TXM1" t="s">
        <v>9286</v>
      </c>
      <c r="TXN1" t="s">
        <v>9286</v>
      </c>
      <c r="TXO1" t="s">
        <v>9286</v>
      </c>
      <c r="TXP1" t="s">
        <v>9286</v>
      </c>
      <c r="TXQ1" t="s">
        <v>9286</v>
      </c>
      <c r="TXR1" t="s">
        <v>9286</v>
      </c>
      <c r="TXS1" t="s">
        <v>9286</v>
      </c>
      <c r="TXT1" t="s">
        <v>9286</v>
      </c>
      <c r="TXU1" t="s">
        <v>9286</v>
      </c>
      <c r="TXV1" t="s">
        <v>9286</v>
      </c>
      <c r="TXW1" t="s">
        <v>9286</v>
      </c>
      <c r="TXX1" t="s">
        <v>9286</v>
      </c>
      <c r="TXY1" t="s">
        <v>9286</v>
      </c>
      <c r="TXZ1" t="s">
        <v>9286</v>
      </c>
      <c r="TYA1" t="s">
        <v>9286</v>
      </c>
      <c r="TYB1" t="s">
        <v>9286</v>
      </c>
      <c r="TYC1" t="s">
        <v>9286</v>
      </c>
      <c r="TYD1" t="s">
        <v>9286</v>
      </c>
      <c r="TYE1" t="s">
        <v>9286</v>
      </c>
      <c r="TYF1" t="s">
        <v>9286</v>
      </c>
      <c r="TYG1" t="s">
        <v>9286</v>
      </c>
      <c r="TYH1" t="s">
        <v>9286</v>
      </c>
      <c r="TYI1" t="s">
        <v>9286</v>
      </c>
      <c r="TYJ1" t="s">
        <v>9286</v>
      </c>
      <c r="TYK1" t="s">
        <v>9286</v>
      </c>
      <c r="TYL1" t="s">
        <v>9286</v>
      </c>
      <c r="TYM1" t="s">
        <v>9286</v>
      </c>
      <c r="TYN1" t="s">
        <v>9286</v>
      </c>
      <c r="TYO1" t="s">
        <v>9286</v>
      </c>
      <c r="TYP1" t="s">
        <v>9286</v>
      </c>
      <c r="TYQ1" t="s">
        <v>9286</v>
      </c>
      <c r="TYR1" t="s">
        <v>9286</v>
      </c>
      <c r="TYS1" t="s">
        <v>9286</v>
      </c>
      <c r="TYT1" t="s">
        <v>9286</v>
      </c>
      <c r="TYU1" t="s">
        <v>9286</v>
      </c>
      <c r="TYV1" t="s">
        <v>9286</v>
      </c>
      <c r="TYW1" t="s">
        <v>9286</v>
      </c>
      <c r="TYX1" t="s">
        <v>9286</v>
      </c>
      <c r="TYY1" t="s">
        <v>9286</v>
      </c>
      <c r="TYZ1" t="s">
        <v>9286</v>
      </c>
      <c r="TZA1" t="s">
        <v>9286</v>
      </c>
      <c r="TZB1" t="s">
        <v>9286</v>
      </c>
      <c r="TZC1" t="s">
        <v>9286</v>
      </c>
      <c r="TZD1" t="s">
        <v>9286</v>
      </c>
      <c r="TZE1" t="s">
        <v>9286</v>
      </c>
      <c r="TZF1" t="s">
        <v>9286</v>
      </c>
      <c r="TZG1" t="s">
        <v>9286</v>
      </c>
      <c r="TZH1" t="s">
        <v>9286</v>
      </c>
      <c r="TZI1" t="s">
        <v>9286</v>
      </c>
      <c r="TZJ1" t="s">
        <v>9286</v>
      </c>
      <c r="TZK1" t="s">
        <v>9286</v>
      </c>
      <c r="TZL1" t="s">
        <v>9286</v>
      </c>
      <c r="TZM1" t="s">
        <v>9286</v>
      </c>
      <c r="TZN1" t="s">
        <v>9286</v>
      </c>
      <c r="TZO1" t="s">
        <v>9286</v>
      </c>
      <c r="TZP1" t="s">
        <v>9286</v>
      </c>
      <c r="TZQ1" t="s">
        <v>9286</v>
      </c>
      <c r="TZR1" t="s">
        <v>9286</v>
      </c>
      <c r="TZS1" t="s">
        <v>9286</v>
      </c>
      <c r="TZT1" t="s">
        <v>9286</v>
      </c>
      <c r="TZU1" t="s">
        <v>9286</v>
      </c>
      <c r="TZV1" t="s">
        <v>9286</v>
      </c>
      <c r="TZW1" t="s">
        <v>9286</v>
      </c>
      <c r="TZX1" t="s">
        <v>9286</v>
      </c>
      <c r="TZY1" t="s">
        <v>9286</v>
      </c>
      <c r="TZZ1" t="s">
        <v>9286</v>
      </c>
      <c r="UAA1" t="s">
        <v>9286</v>
      </c>
      <c r="UAB1" t="s">
        <v>9286</v>
      </c>
      <c r="UAC1" t="s">
        <v>9286</v>
      </c>
      <c r="UAD1" t="s">
        <v>9286</v>
      </c>
      <c r="UAE1" t="s">
        <v>9286</v>
      </c>
      <c r="UAF1" t="s">
        <v>9286</v>
      </c>
      <c r="UAG1" t="s">
        <v>9286</v>
      </c>
      <c r="UAH1" t="s">
        <v>9286</v>
      </c>
      <c r="UAI1" t="s">
        <v>9286</v>
      </c>
      <c r="UAJ1" t="s">
        <v>9286</v>
      </c>
      <c r="UAK1" t="s">
        <v>9286</v>
      </c>
      <c r="UAL1" t="s">
        <v>9286</v>
      </c>
      <c r="UAM1" t="s">
        <v>9286</v>
      </c>
      <c r="UAN1" t="s">
        <v>9286</v>
      </c>
      <c r="UAO1" t="s">
        <v>9286</v>
      </c>
      <c r="UAP1" t="s">
        <v>9286</v>
      </c>
      <c r="UAQ1" t="s">
        <v>9286</v>
      </c>
      <c r="UAR1" t="s">
        <v>9286</v>
      </c>
      <c r="UAS1" t="s">
        <v>9286</v>
      </c>
      <c r="UAT1" t="s">
        <v>9286</v>
      </c>
      <c r="UAU1" t="s">
        <v>9286</v>
      </c>
      <c r="UAV1" t="s">
        <v>9286</v>
      </c>
      <c r="UAW1" t="s">
        <v>9286</v>
      </c>
      <c r="UAX1" t="s">
        <v>9286</v>
      </c>
      <c r="UAY1" t="s">
        <v>9286</v>
      </c>
      <c r="UAZ1" t="s">
        <v>9286</v>
      </c>
      <c r="UBA1" t="s">
        <v>9286</v>
      </c>
      <c r="UBB1" t="s">
        <v>9286</v>
      </c>
      <c r="UBC1" t="s">
        <v>9286</v>
      </c>
      <c r="UBD1" t="s">
        <v>9286</v>
      </c>
      <c r="UBE1" t="s">
        <v>9286</v>
      </c>
      <c r="UBF1" t="s">
        <v>9286</v>
      </c>
      <c r="UBG1" t="s">
        <v>9286</v>
      </c>
      <c r="UBH1" t="s">
        <v>9286</v>
      </c>
      <c r="UBI1" t="s">
        <v>9286</v>
      </c>
      <c r="UBJ1" t="s">
        <v>9286</v>
      </c>
      <c r="UBK1" t="s">
        <v>9286</v>
      </c>
      <c r="UBL1" t="s">
        <v>9286</v>
      </c>
      <c r="UBM1" t="s">
        <v>9286</v>
      </c>
      <c r="UBN1" t="s">
        <v>9286</v>
      </c>
      <c r="UBO1" t="s">
        <v>9286</v>
      </c>
      <c r="UBP1" t="s">
        <v>9286</v>
      </c>
      <c r="UBQ1" t="s">
        <v>9286</v>
      </c>
      <c r="UBR1" t="s">
        <v>9286</v>
      </c>
      <c r="UBS1" t="s">
        <v>9286</v>
      </c>
      <c r="UBT1" t="s">
        <v>9286</v>
      </c>
      <c r="UBU1" t="s">
        <v>9286</v>
      </c>
      <c r="UBV1" t="s">
        <v>9286</v>
      </c>
      <c r="UBW1" t="s">
        <v>9286</v>
      </c>
      <c r="UBX1" t="s">
        <v>9286</v>
      </c>
      <c r="UBY1" t="s">
        <v>9286</v>
      </c>
      <c r="UBZ1" t="s">
        <v>9286</v>
      </c>
      <c r="UCA1" t="s">
        <v>9286</v>
      </c>
      <c r="UCB1" t="s">
        <v>9286</v>
      </c>
      <c r="UCC1" t="s">
        <v>9286</v>
      </c>
      <c r="UCD1" t="s">
        <v>9286</v>
      </c>
      <c r="UCE1" t="s">
        <v>9286</v>
      </c>
      <c r="UCF1" t="s">
        <v>9286</v>
      </c>
      <c r="UCG1" t="s">
        <v>9286</v>
      </c>
      <c r="UCH1" t="s">
        <v>9286</v>
      </c>
      <c r="UCI1" t="s">
        <v>9286</v>
      </c>
      <c r="UCJ1" t="s">
        <v>9286</v>
      </c>
      <c r="UCK1" t="s">
        <v>9286</v>
      </c>
      <c r="UCL1" t="s">
        <v>9286</v>
      </c>
      <c r="UCM1" t="s">
        <v>9286</v>
      </c>
      <c r="UCN1" t="s">
        <v>9286</v>
      </c>
      <c r="UCO1" t="s">
        <v>9286</v>
      </c>
      <c r="UCP1" t="s">
        <v>9286</v>
      </c>
      <c r="UCQ1" t="s">
        <v>9286</v>
      </c>
      <c r="UCR1" t="s">
        <v>9286</v>
      </c>
      <c r="UCS1" t="s">
        <v>9286</v>
      </c>
      <c r="UCT1" t="s">
        <v>9286</v>
      </c>
      <c r="UCU1" t="s">
        <v>9286</v>
      </c>
      <c r="UCV1" t="s">
        <v>9286</v>
      </c>
      <c r="UCW1" t="s">
        <v>9286</v>
      </c>
      <c r="UCX1" t="s">
        <v>9286</v>
      </c>
      <c r="UCY1" t="s">
        <v>9286</v>
      </c>
      <c r="UCZ1" t="s">
        <v>9286</v>
      </c>
      <c r="UDA1" t="s">
        <v>9286</v>
      </c>
      <c r="UDB1" t="s">
        <v>9286</v>
      </c>
      <c r="UDC1" t="s">
        <v>9286</v>
      </c>
      <c r="UDD1" t="s">
        <v>9286</v>
      </c>
      <c r="UDE1" t="s">
        <v>9286</v>
      </c>
      <c r="UDF1" t="s">
        <v>9286</v>
      </c>
      <c r="UDG1" t="s">
        <v>9286</v>
      </c>
      <c r="UDH1" t="s">
        <v>9286</v>
      </c>
      <c r="UDI1" t="s">
        <v>9286</v>
      </c>
      <c r="UDJ1" t="s">
        <v>9286</v>
      </c>
      <c r="UDK1" t="s">
        <v>9286</v>
      </c>
      <c r="UDL1" t="s">
        <v>9286</v>
      </c>
      <c r="UDM1" t="s">
        <v>9286</v>
      </c>
      <c r="UDN1" t="s">
        <v>9286</v>
      </c>
      <c r="UDO1" t="s">
        <v>9286</v>
      </c>
      <c r="UDP1" t="s">
        <v>9286</v>
      </c>
      <c r="UDQ1" t="s">
        <v>9286</v>
      </c>
      <c r="UDR1" t="s">
        <v>9286</v>
      </c>
      <c r="UDS1" t="s">
        <v>9286</v>
      </c>
      <c r="UDT1" t="s">
        <v>9286</v>
      </c>
      <c r="UDU1" t="s">
        <v>9286</v>
      </c>
      <c r="UDV1" t="s">
        <v>9286</v>
      </c>
      <c r="UDW1" t="s">
        <v>9286</v>
      </c>
      <c r="UDX1" t="s">
        <v>9286</v>
      </c>
      <c r="UDY1" t="s">
        <v>9286</v>
      </c>
      <c r="UDZ1" t="s">
        <v>9286</v>
      </c>
      <c r="UEA1" t="s">
        <v>9286</v>
      </c>
      <c r="UEB1" t="s">
        <v>9286</v>
      </c>
      <c r="UEC1" t="s">
        <v>9286</v>
      </c>
      <c r="UED1" t="s">
        <v>9286</v>
      </c>
      <c r="UEE1" t="s">
        <v>9286</v>
      </c>
      <c r="UEF1" t="s">
        <v>9286</v>
      </c>
      <c r="UEG1" t="s">
        <v>9286</v>
      </c>
      <c r="UEH1" t="s">
        <v>9286</v>
      </c>
      <c r="UEI1" t="s">
        <v>9286</v>
      </c>
      <c r="UEJ1" t="s">
        <v>9286</v>
      </c>
      <c r="UEK1" t="s">
        <v>9286</v>
      </c>
      <c r="UEL1" t="s">
        <v>9286</v>
      </c>
      <c r="UEM1" t="s">
        <v>9286</v>
      </c>
      <c r="UEN1" t="s">
        <v>9286</v>
      </c>
      <c r="UEO1" t="s">
        <v>9286</v>
      </c>
      <c r="UEP1" t="s">
        <v>9286</v>
      </c>
      <c r="UEQ1" t="s">
        <v>9286</v>
      </c>
      <c r="UER1" t="s">
        <v>9286</v>
      </c>
      <c r="UES1" t="s">
        <v>9286</v>
      </c>
      <c r="UET1" t="s">
        <v>9286</v>
      </c>
      <c r="UEU1" t="s">
        <v>9286</v>
      </c>
      <c r="UEV1" t="s">
        <v>9286</v>
      </c>
      <c r="UEW1" t="s">
        <v>9286</v>
      </c>
      <c r="UEX1" t="s">
        <v>9286</v>
      </c>
      <c r="UEY1" t="s">
        <v>9286</v>
      </c>
      <c r="UEZ1" t="s">
        <v>9286</v>
      </c>
      <c r="UFA1" t="s">
        <v>9286</v>
      </c>
      <c r="UFB1" t="s">
        <v>9286</v>
      </c>
      <c r="UFC1" t="s">
        <v>9286</v>
      </c>
      <c r="UFD1" t="s">
        <v>9286</v>
      </c>
      <c r="UFE1" t="s">
        <v>9286</v>
      </c>
      <c r="UFF1" t="s">
        <v>9286</v>
      </c>
      <c r="UFG1" t="s">
        <v>9286</v>
      </c>
      <c r="UFH1" t="s">
        <v>9286</v>
      </c>
      <c r="UFI1" t="s">
        <v>9286</v>
      </c>
      <c r="UFJ1" t="s">
        <v>9286</v>
      </c>
      <c r="UFK1" t="s">
        <v>9286</v>
      </c>
      <c r="UFL1" t="s">
        <v>9286</v>
      </c>
      <c r="UFM1" t="s">
        <v>9286</v>
      </c>
      <c r="UFN1" t="s">
        <v>9286</v>
      </c>
      <c r="UFO1" t="s">
        <v>9286</v>
      </c>
      <c r="UFP1" t="s">
        <v>9286</v>
      </c>
      <c r="UFQ1" t="s">
        <v>9286</v>
      </c>
      <c r="UFR1" t="s">
        <v>9286</v>
      </c>
      <c r="UFS1" t="s">
        <v>9286</v>
      </c>
      <c r="UFT1" t="s">
        <v>9286</v>
      </c>
      <c r="UFU1" t="s">
        <v>9286</v>
      </c>
      <c r="UFV1" t="s">
        <v>9286</v>
      </c>
      <c r="UFW1" t="s">
        <v>9286</v>
      </c>
      <c r="UFX1" t="s">
        <v>9286</v>
      </c>
      <c r="UFY1" t="s">
        <v>9286</v>
      </c>
      <c r="UFZ1" t="s">
        <v>9286</v>
      </c>
      <c r="UGA1" t="s">
        <v>9286</v>
      </c>
      <c r="UGB1" t="s">
        <v>9286</v>
      </c>
      <c r="UGC1" t="s">
        <v>9286</v>
      </c>
      <c r="UGD1" t="s">
        <v>9286</v>
      </c>
      <c r="UGE1" t="s">
        <v>9286</v>
      </c>
      <c r="UGF1" t="s">
        <v>9286</v>
      </c>
      <c r="UGG1" t="s">
        <v>9286</v>
      </c>
      <c r="UGH1" t="s">
        <v>9286</v>
      </c>
      <c r="UGI1" t="s">
        <v>9286</v>
      </c>
      <c r="UGJ1" t="s">
        <v>9286</v>
      </c>
      <c r="UGK1" t="s">
        <v>9286</v>
      </c>
      <c r="UGL1" t="s">
        <v>9286</v>
      </c>
      <c r="UGM1" t="s">
        <v>9286</v>
      </c>
      <c r="UGN1" t="s">
        <v>9286</v>
      </c>
      <c r="UGO1" t="s">
        <v>9286</v>
      </c>
      <c r="UGP1" t="s">
        <v>9286</v>
      </c>
      <c r="UGQ1" t="s">
        <v>9286</v>
      </c>
      <c r="UGR1" t="s">
        <v>9286</v>
      </c>
      <c r="UGS1" t="s">
        <v>9286</v>
      </c>
      <c r="UGT1" t="s">
        <v>9286</v>
      </c>
      <c r="UGU1" t="s">
        <v>9286</v>
      </c>
      <c r="UGV1" t="s">
        <v>9286</v>
      </c>
      <c r="UGW1" t="s">
        <v>9286</v>
      </c>
      <c r="UGX1" t="s">
        <v>9286</v>
      </c>
      <c r="UGY1" t="s">
        <v>9286</v>
      </c>
      <c r="UGZ1" t="s">
        <v>9286</v>
      </c>
      <c r="UHA1" t="s">
        <v>9286</v>
      </c>
      <c r="UHB1" t="s">
        <v>9286</v>
      </c>
      <c r="UHC1" t="s">
        <v>9286</v>
      </c>
      <c r="UHD1" t="s">
        <v>9286</v>
      </c>
      <c r="UHE1" t="s">
        <v>9286</v>
      </c>
      <c r="UHF1" t="s">
        <v>9286</v>
      </c>
      <c r="UHG1" t="s">
        <v>9286</v>
      </c>
      <c r="UHH1" t="s">
        <v>9286</v>
      </c>
      <c r="UHI1" t="s">
        <v>9286</v>
      </c>
      <c r="UHJ1" t="s">
        <v>9286</v>
      </c>
      <c r="UHK1" t="s">
        <v>9286</v>
      </c>
      <c r="UHL1" t="s">
        <v>9286</v>
      </c>
      <c r="UHM1" t="s">
        <v>9286</v>
      </c>
      <c r="UHN1" t="s">
        <v>9286</v>
      </c>
      <c r="UHO1" t="s">
        <v>9286</v>
      </c>
      <c r="UHP1" t="s">
        <v>9286</v>
      </c>
      <c r="UHQ1" t="s">
        <v>9286</v>
      </c>
      <c r="UHR1" t="s">
        <v>9286</v>
      </c>
      <c r="UHS1" t="s">
        <v>9286</v>
      </c>
      <c r="UHT1" t="s">
        <v>9286</v>
      </c>
      <c r="UHU1" t="s">
        <v>9286</v>
      </c>
      <c r="UHV1" t="s">
        <v>9286</v>
      </c>
      <c r="UHW1" t="s">
        <v>9286</v>
      </c>
      <c r="UHX1" t="s">
        <v>9286</v>
      </c>
      <c r="UHY1" t="s">
        <v>9286</v>
      </c>
      <c r="UHZ1" t="s">
        <v>9286</v>
      </c>
      <c r="UIA1" t="s">
        <v>9286</v>
      </c>
      <c r="UIB1" t="s">
        <v>9286</v>
      </c>
      <c r="UIC1" t="s">
        <v>9286</v>
      </c>
      <c r="UID1" t="s">
        <v>9286</v>
      </c>
      <c r="UIE1" t="s">
        <v>9286</v>
      </c>
      <c r="UIF1" t="s">
        <v>9286</v>
      </c>
      <c r="UIG1" t="s">
        <v>9286</v>
      </c>
      <c r="UIH1" t="s">
        <v>9286</v>
      </c>
      <c r="UII1" t="s">
        <v>9286</v>
      </c>
      <c r="UIJ1" t="s">
        <v>9286</v>
      </c>
      <c r="UIK1" t="s">
        <v>9286</v>
      </c>
      <c r="UIL1" t="s">
        <v>9286</v>
      </c>
      <c r="UIM1" t="s">
        <v>9286</v>
      </c>
      <c r="UIN1" t="s">
        <v>9286</v>
      </c>
      <c r="UIO1" t="s">
        <v>9286</v>
      </c>
      <c r="UIP1" t="s">
        <v>9286</v>
      </c>
      <c r="UIQ1" t="s">
        <v>9286</v>
      </c>
      <c r="UIR1" t="s">
        <v>9286</v>
      </c>
      <c r="UIS1" t="s">
        <v>9286</v>
      </c>
      <c r="UIT1" t="s">
        <v>9286</v>
      </c>
      <c r="UIU1" t="s">
        <v>9286</v>
      </c>
      <c r="UIV1" t="s">
        <v>9286</v>
      </c>
      <c r="UIW1" t="s">
        <v>9286</v>
      </c>
      <c r="UIX1" t="s">
        <v>9286</v>
      </c>
      <c r="UIY1" t="s">
        <v>9286</v>
      </c>
      <c r="UIZ1" t="s">
        <v>9286</v>
      </c>
      <c r="UJA1" t="s">
        <v>9286</v>
      </c>
      <c r="UJB1" t="s">
        <v>9286</v>
      </c>
      <c r="UJC1" t="s">
        <v>9286</v>
      </c>
      <c r="UJD1" t="s">
        <v>9286</v>
      </c>
      <c r="UJE1" t="s">
        <v>9286</v>
      </c>
      <c r="UJF1" t="s">
        <v>9286</v>
      </c>
      <c r="UJG1" t="s">
        <v>9286</v>
      </c>
      <c r="UJH1" t="s">
        <v>9286</v>
      </c>
      <c r="UJI1" t="s">
        <v>9286</v>
      </c>
      <c r="UJJ1" t="s">
        <v>9286</v>
      </c>
      <c r="UJK1" t="s">
        <v>9286</v>
      </c>
      <c r="UJL1" t="s">
        <v>9286</v>
      </c>
      <c r="UJM1" t="s">
        <v>9286</v>
      </c>
      <c r="UJN1" t="s">
        <v>9286</v>
      </c>
      <c r="UJO1" t="s">
        <v>9286</v>
      </c>
      <c r="UJP1" t="s">
        <v>9286</v>
      </c>
      <c r="UJQ1" t="s">
        <v>9286</v>
      </c>
      <c r="UJR1" t="s">
        <v>9286</v>
      </c>
      <c r="UJS1" t="s">
        <v>9286</v>
      </c>
      <c r="UJT1" t="s">
        <v>9286</v>
      </c>
      <c r="UJU1" t="s">
        <v>9286</v>
      </c>
      <c r="UJV1" t="s">
        <v>9286</v>
      </c>
      <c r="UJW1" t="s">
        <v>9286</v>
      </c>
      <c r="UJX1" t="s">
        <v>9286</v>
      </c>
      <c r="UJY1" t="s">
        <v>9286</v>
      </c>
      <c r="UJZ1" t="s">
        <v>9286</v>
      </c>
      <c r="UKA1" t="s">
        <v>9286</v>
      </c>
      <c r="UKB1" t="s">
        <v>9286</v>
      </c>
      <c r="UKC1" t="s">
        <v>9286</v>
      </c>
      <c r="UKD1" t="s">
        <v>9286</v>
      </c>
      <c r="UKE1" t="s">
        <v>9286</v>
      </c>
      <c r="UKF1" t="s">
        <v>9286</v>
      </c>
      <c r="UKG1" t="s">
        <v>9286</v>
      </c>
      <c r="UKH1" t="s">
        <v>9286</v>
      </c>
      <c r="UKI1" t="s">
        <v>9286</v>
      </c>
      <c r="UKJ1" t="s">
        <v>9286</v>
      </c>
      <c r="UKK1" t="s">
        <v>9286</v>
      </c>
      <c r="UKL1" t="s">
        <v>9286</v>
      </c>
      <c r="UKM1" t="s">
        <v>9286</v>
      </c>
      <c r="UKN1" t="s">
        <v>9286</v>
      </c>
      <c r="UKO1" t="s">
        <v>9286</v>
      </c>
      <c r="UKP1" t="s">
        <v>9286</v>
      </c>
      <c r="UKQ1" t="s">
        <v>9286</v>
      </c>
      <c r="UKR1" t="s">
        <v>9286</v>
      </c>
      <c r="UKS1" t="s">
        <v>9286</v>
      </c>
      <c r="UKT1" t="s">
        <v>9286</v>
      </c>
      <c r="UKU1" t="s">
        <v>9286</v>
      </c>
      <c r="UKV1" t="s">
        <v>9286</v>
      </c>
      <c r="UKW1" t="s">
        <v>9286</v>
      </c>
      <c r="UKX1" t="s">
        <v>9286</v>
      </c>
      <c r="UKY1" t="s">
        <v>9286</v>
      </c>
      <c r="UKZ1" t="s">
        <v>9286</v>
      </c>
      <c r="ULA1" t="s">
        <v>9286</v>
      </c>
      <c r="ULB1" t="s">
        <v>9286</v>
      </c>
      <c r="ULC1" t="s">
        <v>9286</v>
      </c>
      <c r="ULD1" t="s">
        <v>9286</v>
      </c>
      <c r="ULE1" t="s">
        <v>9286</v>
      </c>
      <c r="ULF1" t="s">
        <v>9286</v>
      </c>
      <c r="ULG1" t="s">
        <v>9286</v>
      </c>
      <c r="ULH1" t="s">
        <v>9286</v>
      </c>
      <c r="ULI1" t="s">
        <v>9286</v>
      </c>
      <c r="ULJ1" t="s">
        <v>9286</v>
      </c>
      <c r="ULK1" t="s">
        <v>9286</v>
      </c>
      <c r="ULL1" t="s">
        <v>9286</v>
      </c>
      <c r="ULM1" t="s">
        <v>9286</v>
      </c>
      <c r="ULN1" t="s">
        <v>9286</v>
      </c>
      <c r="ULO1" t="s">
        <v>9286</v>
      </c>
      <c r="ULP1" t="s">
        <v>9286</v>
      </c>
      <c r="ULQ1" t="s">
        <v>9286</v>
      </c>
      <c r="ULR1" t="s">
        <v>9286</v>
      </c>
      <c r="ULS1" t="s">
        <v>9286</v>
      </c>
      <c r="ULT1" t="s">
        <v>9286</v>
      </c>
      <c r="ULU1" t="s">
        <v>9286</v>
      </c>
      <c r="ULV1" t="s">
        <v>9286</v>
      </c>
      <c r="ULW1" t="s">
        <v>9286</v>
      </c>
      <c r="ULX1" t="s">
        <v>9286</v>
      </c>
      <c r="ULY1" t="s">
        <v>9286</v>
      </c>
      <c r="ULZ1" t="s">
        <v>9286</v>
      </c>
      <c r="UMA1" t="s">
        <v>9286</v>
      </c>
      <c r="UMB1" t="s">
        <v>9286</v>
      </c>
      <c r="UMC1" t="s">
        <v>9286</v>
      </c>
      <c r="UMD1" t="s">
        <v>9286</v>
      </c>
      <c r="UME1" t="s">
        <v>9286</v>
      </c>
      <c r="UMF1" t="s">
        <v>9286</v>
      </c>
      <c r="UMG1" t="s">
        <v>9286</v>
      </c>
      <c r="UMH1" t="s">
        <v>9286</v>
      </c>
      <c r="UMI1" t="s">
        <v>9286</v>
      </c>
      <c r="UMJ1" t="s">
        <v>9286</v>
      </c>
      <c r="UMK1" t="s">
        <v>9286</v>
      </c>
      <c r="UML1" t="s">
        <v>9286</v>
      </c>
      <c r="UMM1" t="s">
        <v>9286</v>
      </c>
      <c r="UMN1" t="s">
        <v>9286</v>
      </c>
      <c r="UMO1" t="s">
        <v>9286</v>
      </c>
      <c r="UMP1" t="s">
        <v>9286</v>
      </c>
      <c r="UMQ1" t="s">
        <v>9286</v>
      </c>
      <c r="UMR1" t="s">
        <v>9286</v>
      </c>
      <c r="UMS1" t="s">
        <v>9286</v>
      </c>
      <c r="UMT1" t="s">
        <v>9286</v>
      </c>
      <c r="UMU1" t="s">
        <v>9286</v>
      </c>
      <c r="UMV1" t="s">
        <v>9286</v>
      </c>
      <c r="UMW1" t="s">
        <v>9286</v>
      </c>
      <c r="UMX1" t="s">
        <v>9286</v>
      </c>
      <c r="UMY1" t="s">
        <v>9286</v>
      </c>
      <c r="UMZ1" t="s">
        <v>9286</v>
      </c>
      <c r="UNA1" t="s">
        <v>9286</v>
      </c>
      <c r="UNB1" t="s">
        <v>9286</v>
      </c>
      <c r="UNC1" t="s">
        <v>9286</v>
      </c>
      <c r="UND1" t="s">
        <v>9286</v>
      </c>
      <c r="UNE1" t="s">
        <v>9286</v>
      </c>
      <c r="UNF1" t="s">
        <v>9286</v>
      </c>
      <c r="UNG1" t="s">
        <v>9286</v>
      </c>
      <c r="UNH1" t="s">
        <v>9286</v>
      </c>
      <c r="UNI1" t="s">
        <v>9286</v>
      </c>
      <c r="UNJ1" t="s">
        <v>9286</v>
      </c>
      <c r="UNK1" t="s">
        <v>9286</v>
      </c>
      <c r="UNL1" t="s">
        <v>9286</v>
      </c>
      <c r="UNM1" t="s">
        <v>9286</v>
      </c>
      <c r="UNN1" t="s">
        <v>9286</v>
      </c>
      <c r="UNO1" t="s">
        <v>9286</v>
      </c>
      <c r="UNP1" t="s">
        <v>9286</v>
      </c>
      <c r="UNQ1" t="s">
        <v>9286</v>
      </c>
      <c r="UNR1" t="s">
        <v>9286</v>
      </c>
      <c r="UNS1" t="s">
        <v>9286</v>
      </c>
      <c r="UNT1" t="s">
        <v>9286</v>
      </c>
      <c r="UNU1" t="s">
        <v>9286</v>
      </c>
      <c r="UNV1" t="s">
        <v>9286</v>
      </c>
      <c r="UNW1" t="s">
        <v>9286</v>
      </c>
      <c r="UNX1" t="s">
        <v>9286</v>
      </c>
      <c r="UNY1" t="s">
        <v>9286</v>
      </c>
      <c r="UNZ1" t="s">
        <v>9286</v>
      </c>
      <c r="UOA1" t="s">
        <v>9286</v>
      </c>
      <c r="UOB1" t="s">
        <v>9286</v>
      </c>
      <c r="UOC1" t="s">
        <v>9286</v>
      </c>
      <c r="UOD1" t="s">
        <v>9286</v>
      </c>
      <c r="UOE1" t="s">
        <v>9286</v>
      </c>
      <c r="UOF1" t="s">
        <v>9286</v>
      </c>
      <c r="UOG1" t="s">
        <v>9286</v>
      </c>
      <c r="UOH1" t="s">
        <v>9286</v>
      </c>
      <c r="UOI1" t="s">
        <v>9286</v>
      </c>
      <c r="UOJ1" t="s">
        <v>9286</v>
      </c>
      <c r="UOK1" t="s">
        <v>9286</v>
      </c>
      <c r="UOL1" t="s">
        <v>9286</v>
      </c>
      <c r="UOM1" t="s">
        <v>9286</v>
      </c>
      <c r="UON1" t="s">
        <v>9286</v>
      </c>
      <c r="UOO1" t="s">
        <v>9286</v>
      </c>
      <c r="UOP1" t="s">
        <v>9286</v>
      </c>
      <c r="UOQ1" t="s">
        <v>9286</v>
      </c>
      <c r="UOR1" t="s">
        <v>9286</v>
      </c>
      <c r="UOS1" t="s">
        <v>9286</v>
      </c>
      <c r="UOT1" t="s">
        <v>9286</v>
      </c>
      <c r="UOU1" t="s">
        <v>9286</v>
      </c>
      <c r="UOV1" t="s">
        <v>9286</v>
      </c>
      <c r="UOW1" t="s">
        <v>9286</v>
      </c>
      <c r="UOX1" t="s">
        <v>9286</v>
      </c>
      <c r="UOY1" t="s">
        <v>9286</v>
      </c>
      <c r="UOZ1" t="s">
        <v>9286</v>
      </c>
      <c r="UPA1" t="s">
        <v>9286</v>
      </c>
      <c r="UPB1" t="s">
        <v>9286</v>
      </c>
      <c r="UPC1" t="s">
        <v>9286</v>
      </c>
      <c r="UPD1" t="s">
        <v>9286</v>
      </c>
      <c r="UPE1" t="s">
        <v>9286</v>
      </c>
      <c r="UPF1" t="s">
        <v>9286</v>
      </c>
      <c r="UPG1" t="s">
        <v>9286</v>
      </c>
      <c r="UPH1" t="s">
        <v>9286</v>
      </c>
      <c r="UPI1" t="s">
        <v>9286</v>
      </c>
      <c r="UPJ1" t="s">
        <v>9286</v>
      </c>
      <c r="UPK1" t="s">
        <v>9286</v>
      </c>
      <c r="UPL1" t="s">
        <v>9286</v>
      </c>
      <c r="UPM1" t="s">
        <v>9286</v>
      </c>
      <c r="UPN1" t="s">
        <v>9286</v>
      </c>
      <c r="UPO1" t="s">
        <v>9286</v>
      </c>
      <c r="UPP1" t="s">
        <v>9286</v>
      </c>
      <c r="UPQ1" t="s">
        <v>9286</v>
      </c>
      <c r="UPR1" t="s">
        <v>9286</v>
      </c>
      <c r="UPS1" t="s">
        <v>9286</v>
      </c>
      <c r="UPT1" t="s">
        <v>9286</v>
      </c>
      <c r="UPU1" t="s">
        <v>9286</v>
      </c>
      <c r="UPV1" t="s">
        <v>9286</v>
      </c>
      <c r="UPW1" t="s">
        <v>9286</v>
      </c>
      <c r="UPX1" t="s">
        <v>9286</v>
      </c>
      <c r="UPY1" t="s">
        <v>9286</v>
      </c>
      <c r="UPZ1" t="s">
        <v>9286</v>
      </c>
      <c r="UQA1" t="s">
        <v>9286</v>
      </c>
      <c r="UQB1" t="s">
        <v>9286</v>
      </c>
      <c r="UQC1" t="s">
        <v>9286</v>
      </c>
      <c r="UQD1" t="s">
        <v>9286</v>
      </c>
      <c r="UQE1" t="s">
        <v>9286</v>
      </c>
      <c r="UQF1" t="s">
        <v>9286</v>
      </c>
      <c r="UQG1" t="s">
        <v>9286</v>
      </c>
      <c r="UQH1" t="s">
        <v>9286</v>
      </c>
      <c r="UQI1" t="s">
        <v>9286</v>
      </c>
      <c r="UQJ1" t="s">
        <v>9286</v>
      </c>
      <c r="UQK1" t="s">
        <v>9286</v>
      </c>
      <c r="UQL1" t="s">
        <v>9286</v>
      </c>
      <c r="UQM1" t="s">
        <v>9286</v>
      </c>
      <c r="UQN1" t="s">
        <v>9286</v>
      </c>
      <c r="UQO1" t="s">
        <v>9286</v>
      </c>
      <c r="UQP1" t="s">
        <v>9286</v>
      </c>
      <c r="UQQ1" t="s">
        <v>9286</v>
      </c>
      <c r="UQR1" t="s">
        <v>9286</v>
      </c>
      <c r="UQS1" t="s">
        <v>9286</v>
      </c>
      <c r="UQT1" t="s">
        <v>9286</v>
      </c>
      <c r="UQU1" t="s">
        <v>9286</v>
      </c>
      <c r="UQV1" t="s">
        <v>9286</v>
      </c>
      <c r="UQW1" t="s">
        <v>9286</v>
      </c>
      <c r="UQX1" t="s">
        <v>9286</v>
      </c>
      <c r="UQY1" t="s">
        <v>9286</v>
      </c>
      <c r="UQZ1" t="s">
        <v>9286</v>
      </c>
      <c r="URA1" t="s">
        <v>9286</v>
      </c>
      <c r="URB1" t="s">
        <v>9286</v>
      </c>
      <c r="URC1" t="s">
        <v>9286</v>
      </c>
      <c r="URD1" t="s">
        <v>9286</v>
      </c>
      <c r="URE1" t="s">
        <v>9286</v>
      </c>
      <c r="URF1" t="s">
        <v>9286</v>
      </c>
      <c r="URG1" t="s">
        <v>9286</v>
      </c>
      <c r="URH1" t="s">
        <v>9286</v>
      </c>
      <c r="URI1" t="s">
        <v>9286</v>
      </c>
      <c r="URJ1" t="s">
        <v>9286</v>
      </c>
      <c r="URK1" t="s">
        <v>9286</v>
      </c>
      <c r="URL1" t="s">
        <v>9286</v>
      </c>
      <c r="URM1" t="s">
        <v>9286</v>
      </c>
      <c r="URN1" t="s">
        <v>9286</v>
      </c>
      <c r="URO1" t="s">
        <v>9286</v>
      </c>
      <c r="URP1" t="s">
        <v>9286</v>
      </c>
      <c r="URQ1" t="s">
        <v>9286</v>
      </c>
      <c r="URR1" t="s">
        <v>9286</v>
      </c>
      <c r="URS1" t="s">
        <v>9286</v>
      </c>
      <c r="URT1" t="s">
        <v>9286</v>
      </c>
      <c r="URU1" t="s">
        <v>9286</v>
      </c>
      <c r="URV1" t="s">
        <v>9286</v>
      </c>
      <c r="URW1" t="s">
        <v>9286</v>
      </c>
      <c r="URX1" t="s">
        <v>9286</v>
      </c>
      <c r="URY1" t="s">
        <v>9286</v>
      </c>
      <c r="URZ1" t="s">
        <v>9286</v>
      </c>
      <c r="USA1" t="s">
        <v>9286</v>
      </c>
      <c r="USB1" t="s">
        <v>9286</v>
      </c>
      <c r="USC1" t="s">
        <v>9286</v>
      </c>
      <c r="USD1" t="s">
        <v>9286</v>
      </c>
      <c r="USE1" t="s">
        <v>9286</v>
      </c>
      <c r="USF1" t="s">
        <v>9286</v>
      </c>
      <c r="USG1" t="s">
        <v>9286</v>
      </c>
      <c r="USH1" t="s">
        <v>9286</v>
      </c>
      <c r="USI1" t="s">
        <v>9286</v>
      </c>
      <c r="USJ1" t="s">
        <v>9286</v>
      </c>
      <c r="USK1" t="s">
        <v>9286</v>
      </c>
      <c r="USL1" t="s">
        <v>9286</v>
      </c>
      <c r="USM1" t="s">
        <v>9286</v>
      </c>
      <c r="USN1" t="s">
        <v>9286</v>
      </c>
      <c r="USO1" t="s">
        <v>9286</v>
      </c>
      <c r="USP1" t="s">
        <v>9286</v>
      </c>
      <c r="USQ1" t="s">
        <v>9286</v>
      </c>
      <c r="USR1" t="s">
        <v>9286</v>
      </c>
      <c r="USS1" t="s">
        <v>9286</v>
      </c>
      <c r="UST1" t="s">
        <v>9286</v>
      </c>
      <c r="USU1" t="s">
        <v>9286</v>
      </c>
      <c r="USV1" t="s">
        <v>9286</v>
      </c>
      <c r="USW1" t="s">
        <v>9286</v>
      </c>
      <c r="USX1" t="s">
        <v>9286</v>
      </c>
      <c r="USY1" t="s">
        <v>9286</v>
      </c>
      <c r="USZ1" t="s">
        <v>9286</v>
      </c>
      <c r="UTA1" t="s">
        <v>9286</v>
      </c>
      <c r="UTB1" t="s">
        <v>9286</v>
      </c>
      <c r="UTC1" t="s">
        <v>9286</v>
      </c>
      <c r="UTD1" t="s">
        <v>9286</v>
      </c>
      <c r="UTE1" t="s">
        <v>9286</v>
      </c>
      <c r="UTF1" t="s">
        <v>9286</v>
      </c>
      <c r="UTG1" t="s">
        <v>9286</v>
      </c>
      <c r="UTH1" t="s">
        <v>9286</v>
      </c>
      <c r="UTI1" t="s">
        <v>9286</v>
      </c>
      <c r="UTJ1" t="s">
        <v>9286</v>
      </c>
      <c r="UTK1" t="s">
        <v>9286</v>
      </c>
      <c r="UTL1" t="s">
        <v>9286</v>
      </c>
      <c r="UTM1" t="s">
        <v>9286</v>
      </c>
      <c r="UTN1" t="s">
        <v>9286</v>
      </c>
      <c r="UTO1" t="s">
        <v>9286</v>
      </c>
      <c r="UTP1" t="s">
        <v>9286</v>
      </c>
      <c r="UTQ1" t="s">
        <v>9286</v>
      </c>
      <c r="UTR1" t="s">
        <v>9286</v>
      </c>
      <c r="UTS1" t="s">
        <v>9286</v>
      </c>
      <c r="UTT1" t="s">
        <v>9286</v>
      </c>
      <c r="UTU1" t="s">
        <v>9286</v>
      </c>
      <c r="UTV1" t="s">
        <v>9286</v>
      </c>
      <c r="UTW1" t="s">
        <v>9286</v>
      </c>
      <c r="UTX1" t="s">
        <v>9286</v>
      </c>
      <c r="UTY1" t="s">
        <v>9286</v>
      </c>
      <c r="UTZ1" t="s">
        <v>9286</v>
      </c>
      <c r="UUA1" t="s">
        <v>9286</v>
      </c>
      <c r="UUB1" t="s">
        <v>9286</v>
      </c>
      <c r="UUC1" t="s">
        <v>9286</v>
      </c>
      <c r="UUD1" t="s">
        <v>9286</v>
      </c>
      <c r="UUE1" t="s">
        <v>9286</v>
      </c>
      <c r="UUF1" t="s">
        <v>9286</v>
      </c>
      <c r="UUG1" t="s">
        <v>9286</v>
      </c>
      <c r="UUH1" t="s">
        <v>9286</v>
      </c>
      <c r="UUI1" t="s">
        <v>9286</v>
      </c>
      <c r="UUJ1" t="s">
        <v>9286</v>
      </c>
      <c r="UUK1" t="s">
        <v>9286</v>
      </c>
      <c r="UUL1" t="s">
        <v>9286</v>
      </c>
      <c r="UUM1" t="s">
        <v>9286</v>
      </c>
      <c r="UUN1" t="s">
        <v>9286</v>
      </c>
      <c r="UUO1" t="s">
        <v>9286</v>
      </c>
      <c r="UUP1" t="s">
        <v>9286</v>
      </c>
      <c r="UUQ1" t="s">
        <v>9286</v>
      </c>
      <c r="UUR1" t="s">
        <v>9286</v>
      </c>
      <c r="UUS1" t="s">
        <v>9286</v>
      </c>
      <c r="UUT1" t="s">
        <v>9286</v>
      </c>
      <c r="UUU1" t="s">
        <v>9286</v>
      </c>
      <c r="UUV1" t="s">
        <v>9286</v>
      </c>
      <c r="UUW1" t="s">
        <v>9286</v>
      </c>
      <c r="UUX1" t="s">
        <v>9286</v>
      </c>
      <c r="UUY1" t="s">
        <v>9286</v>
      </c>
      <c r="UUZ1" t="s">
        <v>9286</v>
      </c>
      <c r="UVA1" t="s">
        <v>9286</v>
      </c>
      <c r="UVB1" t="s">
        <v>9286</v>
      </c>
      <c r="UVC1" t="s">
        <v>9286</v>
      </c>
      <c r="UVD1" t="s">
        <v>9286</v>
      </c>
      <c r="UVE1" t="s">
        <v>9286</v>
      </c>
      <c r="UVF1" t="s">
        <v>9286</v>
      </c>
      <c r="UVG1" t="s">
        <v>9286</v>
      </c>
      <c r="UVH1" t="s">
        <v>9286</v>
      </c>
      <c r="UVI1" t="s">
        <v>9286</v>
      </c>
      <c r="UVJ1" t="s">
        <v>9286</v>
      </c>
      <c r="UVK1" t="s">
        <v>9286</v>
      </c>
      <c r="UVL1" t="s">
        <v>9286</v>
      </c>
      <c r="UVM1" t="s">
        <v>9286</v>
      </c>
      <c r="UVN1" t="s">
        <v>9286</v>
      </c>
      <c r="UVO1" t="s">
        <v>9286</v>
      </c>
      <c r="UVP1" t="s">
        <v>9286</v>
      </c>
      <c r="UVQ1" t="s">
        <v>9286</v>
      </c>
      <c r="UVR1" t="s">
        <v>9286</v>
      </c>
      <c r="UVS1" t="s">
        <v>9286</v>
      </c>
      <c r="UVT1" t="s">
        <v>9286</v>
      </c>
      <c r="UVU1" t="s">
        <v>9286</v>
      </c>
      <c r="UVV1" t="s">
        <v>9286</v>
      </c>
      <c r="UVW1" t="s">
        <v>9286</v>
      </c>
      <c r="UVX1" t="s">
        <v>9286</v>
      </c>
      <c r="UVY1" t="s">
        <v>9286</v>
      </c>
      <c r="UVZ1" t="s">
        <v>9286</v>
      </c>
      <c r="UWA1" t="s">
        <v>9286</v>
      </c>
      <c r="UWB1" t="s">
        <v>9286</v>
      </c>
      <c r="UWC1" t="s">
        <v>9286</v>
      </c>
      <c r="UWD1" t="s">
        <v>9286</v>
      </c>
      <c r="UWE1" t="s">
        <v>9286</v>
      </c>
      <c r="UWF1" t="s">
        <v>9286</v>
      </c>
      <c r="UWG1" t="s">
        <v>9286</v>
      </c>
      <c r="UWH1" t="s">
        <v>9286</v>
      </c>
      <c r="UWI1" t="s">
        <v>9286</v>
      </c>
      <c r="UWJ1" t="s">
        <v>9286</v>
      </c>
      <c r="UWK1" t="s">
        <v>9286</v>
      </c>
      <c r="UWL1" t="s">
        <v>9286</v>
      </c>
      <c r="UWM1" t="s">
        <v>9286</v>
      </c>
      <c r="UWN1" t="s">
        <v>9286</v>
      </c>
      <c r="UWO1" t="s">
        <v>9286</v>
      </c>
      <c r="UWP1" t="s">
        <v>9286</v>
      </c>
      <c r="UWQ1" t="s">
        <v>9286</v>
      </c>
      <c r="UWR1" t="s">
        <v>9286</v>
      </c>
      <c r="UWS1" t="s">
        <v>9286</v>
      </c>
      <c r="UWT1" t="s">
        <v>9286</v>
      </c>
      <c r="UWU1" t="s">
        <v>9286</v>
      </c>
      <c r="UWV1" t="s">
        <v>9286</v>
      </c>
      <c r="UWW1" t="s">
        <v>9286</v>
      </c>
      <c r="UWX1" t="s">
        <v>9286</v>
      </c>
      <c r="UWY1" t="s">
        <v>9286</v>
      </c>
      <c r="UWZ1" t="s">
        <v>9286</v>
      </c>
      <c r="UXA1" t="s">
        <v>9286</v>
      </c>
      <c r="UXB1" t="s">
        <v>9286</v>
      </c>
      <c r="UXC1" t="s">
        <v>9286</v>
      </c>
      <c r="UXD1" t="s">
        <v>9286</v>
      </c>
      <c r="UXE1" t="s">
        <v>9286</v>
      </c>
      <c r="UXF1" t="s">
        <v>9286</v>
      </c>
      <c r="UXG1" t="s">
        <v>9286</v>
      </c>
      <c r="UXH1" t="s">
        <v>9286</v>
      </c>
      <c r="UXI1" t="s">
        <v>9286</v>
      </c>
      <c r="UXJ1" t="s">
        <v>9286</v>
      </c>
      <c r="UXK1" t="s">
        <v>9286</v>
      </c>
      <c r="UXL1" t="s">
        <v>9286</v>
      </c>
      <c r="UXM1" t="s">
        <v>9286</v>
      </c>
      <c r="UXN1" t="s">
        <v>9286</v>
      </c>
      <c r="UXO1" t="s">
        <v>9286</v>
      </c>
      <c r="UXP1" t="s">
        <v>9286</v>
      </c>
      <c r="UXQ1" t="s">
        <v>9286</v>
      </c>
      <c r="UXR1" t="s">
        <v>9286</v>
      </c>
      <c r="UXS1" t="s">
        <v>9286</v>
      </c>
      <c r="UXT1" t="s">
        <v>9286</v>
      </c>
      <c r="UXU1" t="s">
        <v>9286</v>
      </c>
      <c r="UXV1" t="s">
        <v>9286</v>
      </c>
      <c r="UXW1" t="s">
        <v>9286</v>
      </c>
      <c r="UXX1" t="s">
        <v>9286</v>
      </c>
      <c r="UXY1" t="s">
        <v>9286</v>
      </c>
      <c r="UXZ1" t="s">
        <v>9286</v>
      </c>
      <c r="UYA1" t="s">
        <v>9286</v>
      </c>
      <c r="UYB1" t="s">
        <v>9286</v>
      </c>
      <c r="UYC1" t="s">
        <v>9286</v>
      </c>
      <c r="UYD1" t="s">
        <v>9286</v>
      </c>
      <c r="UYE1" t="s">
        <v>9286</v>
      </c>
      <c r="UYF1" t="s">
        <v>9286</v>
      </c>
      <c r="UYG1" t="s">
        <v>9286</v>
      </c>
      <c r="UYH1" t="s">
        <v>9286</v>
      </c>
      <c r="UYI1" t="s">
        <v>9286</v>
      </c>
      <c r="UYJ1" t="s">
        <v>9286</v>
      </c>
      <c r="UYK1" t="s">
        <v>9286</v>
      </c>
      <c r="UYL1" t="s">
        <v>9286</v>
      </c>
      <c r="UYM1" t="s">
        <v>9286</v>
      </c>
      <c r="UYN1" t="s">
        <v>9286</v>
      </c>
      <c r="UYO1" t="s">
        <v>9286</v>
      </c>
      <c r="UYP1" t="s">
        <v>9286</v>
      </c>
      <c r="UYQ1" t="s">
        <v>9286</v>
      </c>
      <c r="UYR1" t="s">
        <v>9286</v>
      </c>
      <c r="UYS1" t="s">
        <v>9286</v>
      </c>
      <c r="UYT1" t="s">
        <v>9286</v>
      </c>
      <c r="UYU1" t="s">
        <v>9286</v>
      </c>
      <c r="UYV1" t="s">
        <v>9286</v>
      </c>
      <c r="UYW1" t="s">
        <v>9286</v>
      </c>
      <c r="UYX1" t="s">
        <v>9286</v>
      </c>
      <c r="UYY1" t="s">
        <v>9286</v>
      </c>
      <c r="UYZ1" t="s">
        <v>9286</v>
      </c>
      <c r="UZA1" t="s">
        <v>9286</v>
      </c>
      <c r="UZB1" t="s">
        <v>9286</v>
      </c>
      <c r="UZC1" t="s">
        <v>9286</v>
      </c>
      <c r="UZD1" t="s">
        <v>9286</v>
      </c>
      <c r="UZE1" t="s">
        <v>9286</v>
      </c>
      <c r="UZF1" t="s">
        <v>9286</v>
      </c>
      <c r="UZG1" t="s">
        <v>9286</v>
      </c>
      <c r="UZH1" t="s">
        <v>9286</v>
      </c>
      <c r="UZI1" t="s">
        <v>9286</v>
      </c>
      <c r="UZJ1" t="s">
        <v>9286</v>
      </c>
      <c r="UZK1" t="s">
        <v>9286</v>
      </c>
      <c r="UZL1" t="s">
        <v>9286</v>
      </c>
      <c r="UZM1" t="s">
        <v>9286</v>
      </c>
      <c r="UZN1" t="s">
        <v>9286</v>
      </c>
      <c r="UZO1" t="s">
        <v>9286</v>
      </c>
      <c r="UZP1" t="s">
        <v>9286</v>
      </c>
      <c r="UZQ1" t="s">
        <v>9286</v>
      </c>
      <c r="UZR1" t="s">
        <v>9286</v>
      </c>
      <c r="UZS1" t="s">
        <v>9286</v>
      </c>
      <c r="UZT1" t="s">
        <v>9286</v>
      </c>
      <c r="UZU1" t="s">
        <v>9286</v>
      </c>
      <c r="UZV1" t="s">
        <v>9286</v>
      </c>
      <c r="UZW1" t="s">
        <v>9286</v>
      </c>
      <c r="UZX1" t="s">
        <v>9286</v>
      </c>
      <c r="UZY1" t="s">
        <v>9286</v>
      </c>
      <c r="UZZ1" t="s">
        <v>9286</v>
      </c>
      <c r="VAA1" t="s">
        <v>9286</v>
      </c>
      <c r="VAB1" t="s">
        <v>9286</v>
      </c>
      <c r="VAC1" t="s">
        <v>9286</v>
      </c>
      <c r="VAD1" t="s">
        <v>9286</v>
      </c>
      <c r="VAE1" t="s">
        <v>9286</v>
      </c>
      <c r="VAF1" t="s">
        <v>9286</v>
      </c>
      <c r="VAG1" t="s">
        <v>9286</v>
      </c>
      <c r="VAH1" t="s">
        <v>9286</v>
      </c>
      <c r="VAI1" t="s">
        <v>9286</v>
      </c>
      <c r="VAJ1" t="s">
        <v>9286</v>
      </c>
      <c r="VAK1" t="s">
        <v>9286</v>
      </c>
      <c r="VAL1" t="s">
        <v>9286</v>
      </c>
      <c r="VAM1" t="s">
        <v>9286</v>
      </c>
      <c r="VAN1" t="s">
        <v>9286</v>
      </c>
      <c r="VAO1" t="s">
        <v>9286</v>
      </c>
      <c r="VAP1" t="s">
        <v>9286</v>
      </c>
      <c r="VAQ1" t="s">
        <v>9286</v>
      </c>
      <c r="VAR1" t="s">
        <v>9286</v>
      </c>
      <c r="VAS1" t="s">
        <v>9286</v>
      </c>
      <c r="VAT1" t="s">
        <v>9286</v>
      </c>
      <c r="VAU1" t="s">
        <v>9286</v>
      </c>
      <c r="VAV1" t="s">
        <v>9286</v>
      </c>
      <c r="VAW1" t="s">
        <v>9286</v>
      </c>
      <c r="VAX1" t="s">
        <v>9286</v>
      </c>
      <c r="VAY1" t="s">
        <v>9286</v>
      </c>
      <c r="VAZ1" t="s">
        <v>9286</v>
      </c>
      <c r="VBA1" t="s">
        <v>9286</v>
      </c>
      <c r="VBB1" t="s">
        <v>9286</v>
      </c>
      <c r="VBC1" t="s">
        <v>9286</v>
      </c>
      <c r="VBD1" t="s">
        <v>9286</v>
      </c>
      <c r="VBE1" t="s">
        <v>9286</v>
      </c>
      <c r="VBF1" t="s">
        <v>9286</v>
      </c>
      <c r="VBG1" t="s">
        <v>9286</v>
      </c>
      <c r="VBH1" t="s">
        <v>9286</v>
      </c>
      <c r="VBI1" t="s">
        <v>9286</v>
      </c>
      <c r="VBJ1" t="s">
        <v>9286</v>
      </c>
      <c r="VBK1" t="s">
        <v>9286</v>
      </c>
      <c r="VBL1" t="s">
        <v>9286</v>
      </c>
      <c r="VBM1" t="s">
        <v>9286</v>
      </c>
      <c r="VBN1" t="s">
        <v>9286</v>
      </c>
      <c r="VBO1" t="s">
        <v>9286</v>
      </c>
      <c r="VBP1" t="s">
        <v>9286</v>
      </c>
      <c r="VBQ1" t="s">
        <v>9286</v>
      </c>
      <c r="VBR1" t="s">
        <v>9286</v>
      </c>
      <c r="VBS1" t="s">
        <v>9286</v>
      </c>
      <c r="VBT1" t="s">
        <v>9286</v>
      </c>
      <c r="VBU1" t="s">
        <v>9286</v>
      </c>
      <c r="VBV1" t="s">
        <v>9286</v>
      </c>
      <c r="VBW1" t="s">
        <v>9286</v>
      </c>
      <c r="VBX1" t="s">
        <v>9286</v>
      </c>
      <c r="VBY1" t="s">
        <v>9286</v>
      </c>
      <c r="VBZ1" t="s">
        <v>9286</v>
      </c>
      <c r="VCA1" t="s">
        <v>9286</v>
      </c>
      <c r="VCB1" t="s">
        <v>9286</v>
      </c>
      <c r="VCC1" t="s">
        <v>9286</v>
      </c>
      <c r="VCD1" t="s">
        <v>9286</v>
      </c>
      <c r="VCE1" t="s">
        <v>9286</v>
      </c>
      <c r="VCF1" t="s">
        <v>9286</v>
      </c>
      <c r="VCG1" t="s">
        <v>9286</v>
      </c>
      <c r="VCH1" t="s">
        <v>9286</v>
      </c>
      <c r="VCI1" t="s">
        <v>9286</v>
      </c>
      <c r="VCJ1" t="s">
        <v>9286</v>
      </c>
      <c r="VCK1" t="s">
        <v>9286</v>
      </c>
      <c r="VCL1" t="s">
        <v>9286</v>
      </c>
      <c r="VCM1" t="s">
        <v>9286</v>
      </c>
      <c r="VCN1" t="s">
        <v>9286</v>
      </c>
      <c r="VCO1" t="s">
        <v>9286</v>
      </c>
      <c r="VCP1" t="s">
        <v>9286</v>
      </c>
      <c r="VCQ1" t="s">
        <v>9286</v>
      </c>
      <c r="VCR1" t="s">
        <v>9286</v>
      </c>
      <c r="VCS1" t="s">
        <v>9286</v>
      </c>
      <c r="VCT1" t="s">
        <v>9286</v>
      </c>
      <c r="VCU1" t="s">
        <v>9286</v>
      </c>
      <c r="VCV1" t="s">
        <v>9286</v>
      </c>
      <c r="VCW1" t="s">
        <v>9286</v>
      </c>
      <c r="VCX1" t="s">
        <v>9286</v>
      </c>
      <c r="VCY1" t="s">
        <v>9286</v>
      </c>
      <c r="VCZ1" t="s">
        <v>9286</v>
      </c>
      <c r="VDA1" t="s">
        <v>9286</v>
      </c>
      <c r="VDB1" t="s">
        <v>9286</v>
      </c>
      <c r="VDC1" t="s">
        <v>9286</v>
      </c>
      <c r="VDD1" t="s">
        <v>9286</v>
      </c>
      <c r="VDE1" t="s">
        <v>9286</v>
      </c>
      <c r="VDF1" t="s">
        <v>9286</v>
      </c>
      <c r="VDG1" t="s">
        <v>9286</v>
      </c>
      <c r="VDH1" t="s">
        <v>9286</v>
      </c>
      <c r="VDI1" t="s">
        <v>9286</v>
      </c>
      <c r="VDJ1" t="s">
        <v>9286</v>
      </c>
      <c r="VDK1" t="s">
        <v>9286</v>
      </c>
      <c r="VDL1" t="s">
        <v>9286</v>
      </c>
      <c r="VDM1" t="s">
        <v>9286</v>
      </c>
      <c r="VDN1" t="s">
        <v>9286</v>
      </c>
      <c r="VDO1" t="s">
        <v>9286</v>
      </c>
      <c r="VDP1" t="s">
        <v>9286</v>
      </c>
      <c r="VDQ1" t="s">
        <v>9286</v>
      </c>
      <c r="VDR1" t="s">
        <v>9286</v>
      </c>
      <c r="VDS1" t="s">
        <v>9286</v>
      </c>
      <c r="VDT1" t="s">
        <v>9286</v>
      </c>
      <c r="VDU1" t="s">
        <v>9286</v>
      </c>
      <c r="VDV1" t="s">
        <v>9286</v>
      </c>
      <c r="VDW1" t="s">
        <v>9286</v>
      </c>
      <c r="VDX1" t="s">
        <v>9286</v>
      </c>
      <c r="VDY1" t="s">
        <v>9286</v>
      </c>
      <c r="VDZ1" t="s">
        <v>9286</v>
      </c>
      <c r="VEA1" t="s">
        <v>9286</v>
      </c>
      <c r="VEB1" t="s">
        <v>9286</v>
      </c>
      <c r="VEC1" t="s">
        <v>9286</v>
      </c>
      <c r="VED1" t="s">
        <v>9286</v>
      </c>
      <c r="VEE1" t="s">
        <v>9286</v>
      </c>
      <c r="VEF1" t="s">
        <v>9286</v>
      </c>
      <c r="VEG1" t="s">
        <v>9286</v>
      </c>
      <c r="VEH1" t="s">
        <v>9286</v>
      </c>
      <c r="VEI1" t="s">
        <v>9286</v>
      </c>
      <c r="VEJ1" t="s">
        <v>9286</v>
      </c>
      <c r="VEK1" t="s">
        <v>9286</v>
      </c>
      <c r="VEL1" t="s">
        <v>9286</v>
      </c>
      <c r="VEM1" t="s">
        <v>9286</v>
      </c>
      <c r="VEN1" t="s">
        <v>9286</v>
      </c>
      <c r="VEO1" t="s">
        <v>9286</v>
      </c>
      <c r="VEP1" t="s">
        <v>9286</v>
      </c>
      <c r="VEQ1" t="s">
        <v>9286</v>
      </c>
      <c r="VER1" t="s">
        <v>9286</v>
      </c>
      <c r="VES1" t="s">
        <v>9286</v>
      </c>
      <c r="VET1" t="s">
        <v>9286</v>
      </c>
      <c r="VEU1" t="s">
        <v>9286</v>
      </c>
      <c r="VEV1" t="s">
        <v>9286</v>
      </c>
      <c r="VEW1" t="s">
        <v>9286</v>
      </c>
      <c r="VEX1" t="s">
        <v>9286</v>
      </c>
      <c r="VEY1" t="s">
        <v>9286</v>
      </c>
      <c r="VEZ1" t="s">
        <v>9286</v>
      </c>
      <c r="VFA1" t="s">
        <v>9286</v>
      </c>
      <c r="VFB1" t="s">
        <v>9286</v>
      </c>
      <c r="VFC1" t="s">
        <v>9286</v>
      </c>
      <c r="VFD1" t="s">
        <v>9286</v>
      </c>
      <c r="VFE1" t="s">
        <v>9286</v>
      </c>
      <c r="VFF1" t="s">
        <v>9286</v>
      </c>
      <c r="VFG1" t="s">
        <v>9286</v>
      </c>
      <c r="VFH1" t="s">
        <v>9286</v>
      </c>
      <c r="VFI1" t="s">
        <v>9286</v>
      </c>
      <c r="VFJ1" t="s">
        <v>9286</v>
      </c>
      <c r="VFK1" t="s">
        <v>9286</v>
      </c>
      <c r="VFL1" t="s">
        <v>9286</v>
      </c>
      <c r="VFM1" t="s">
        <v>9286</v>
      </c>
      <c r="VFN1" t="s">
        <v>9286</v>
      </c>
      <c r="VFO1" t="s">
        <v>9286</v>
      </c>
      <c r="VFP1" t="s">
        <v>9286</v>
      </c>
      <c r="VFQ1" t="s">
        <v>9286</v>
      </c>
      <c r="VFR1" t="s">
        <v>9286</v>
      </c>
      <c r="VFS1" t="s">
        <v>9286</v>
      </c>
      <c r="VFT1" t="s">
        <v>9286</v>
      </c>
      <c r="VFU1" t="s">
        <v>9286</v>
      </c>
      <c r="VFV1" t="s">
        <v>9286</v>
      </c>
      <c r="VFW1" t="s">
        <v>9286</v>
      </c>
      <c r="VFX1" t="s">
        <v>9286</v>
      </c>
      <c r="VFY1" t="s">
        <v>9286</v>
      </c>
      <c r="VFZ1" t="s">
        <v>9286</v>
      </c>
      <c r="VGA1" t="s">
        <v>9286</v>
      </c>
      <c r="VGB1" t="s">
        <v>9286</v>
      </c>
      <c r="VGC1" t="s">
        <v>9286</v>
      </c>
      <c r="VGD1" t="s">
        <v>9286</v>
      </c>
      <c r="VGE1" t="s">
        <v>9286</v>
      </c>
      <c r="VGF1" t="s">
        <v>9286</v>
      </c>
      <c r="VGG1" t="s">
        <v>9286</v>
      </c>
      <c r="VGH1" t="s">
        <v>9286</v>
      </c>
      <c r="VGI1" t="s">
        <v>9286</v>
      </c>
      <c r="VGJ1" t="s">
        <v>9286</v>
      </c>
      <c r="VGK1" t="s">
        <v>9286</v>
      </c>
      <c r="VGL1" t="s">
        <v>9286</v>
      </c>
      <c r="VGM1" t="s">
        <v>9286</v>
      </c>
      <c r="VGN1" t="s">
        <v>9286</v>
      </c>
      <c r="VGO1" t="s">
        <v>9286</v>
      </c>
      <c r="VGP1" t="s">
        <v>9286</v>
      </c>
      <c r="VGQ1" t="s">
        <v>9286</v>
      </c>
      <c r="VGR1" t="s">
        <v>9286</v>
      </c>
      <c r="VGS1" t="s">
        <v>9286</v>
      </c>
      <c r="VGT1" t="s">
        <v>9286</v>
      </c>
      <c r="VGU1" t="s">
        <v>9286</v>
      </c>
      <c r="VGV1" t="s">
        <v>9286</v>
      </c>
      <c r="VGW1" t="s">
        <v>9286</v>
      </c>
      <c r="VGX1" t="s">
        <v>9286</v>
      </c>
      <c r="VGY1" t="s">
        <v>9286</v>
      </c>
      <c r="VGZ1" t="s">
        <v>9286</v>
      </c>
      <c r="VHA1" t="s">
        <v>9286</v>
      </c>
      <c r="VHB1" t="s">
        <v>9286</v>
      </c>
      <c r="VHC1" t="s">
        <v>9286</v>
      </c>
      <c r="VHD1" t="s">
        <v>9286</v>
      </c>
      <c r="VHE1" t="s">
        <v>9286</v>
      </c>
      <c r="VHF1" t="s">
        <v>9286</v>
      </c>
      <c r="VHG1" t="s">
        <v>9286</v>
      </c>
      <c r="VHH1" t="s">
        <v>9286</v>
      </c>
      <c r="VHI1" t="s">
        <v>9286</v>
      </c>
      <c r="VHJ1" t="s">
        <v>9286</v>
      </c>
      <c r="VHK1" t="s">
        <v>9286</v>
      </c>
      <c r="VHL1" t="s">
        <v>9286</v>
      </c>
      <c r="VHM1" t="s">
        <v>9286</v>
      </c>
      <c r="VHN1" t="s">
        <v>9286</v>
      </c>
      <c r="VHO1" t="s">
        <v>9286</v>
      </c>
      <c r="VHP1" t="s">
        <v>9286</v>
      </c>
      <c r="VHQ1" t="s">
        <v>9286</v>
      </c>
      <c r="VHR1" t="s">
        <v>9286</v>
      </c>
      <c r="VHS1" t="s">
        <v>9286</v>
      </c>
      <c r="VHT1" t="s">
        <v>9286</v>
      </c>
      <c r="VHU1" t="s">
        <v>9286</v>
      </c>
      <c r="VHV1" t="s">
        <v>9286</v>
      </c>
      <c r="VHW1" t="s">
        <v>9286</v>
      </c>
      <c r="VHX1" t="s">
        <v>9286</v>
      </c>
      <c r="VHY1" t="s">
        <v>9286</v>
      </c>
      <c r="VHZ1" t="s">
        <v>9286</v>
      </c>
      <c r="VIA1" t="s">
        <v>9286</v>
      </c>
      <c r="VIB1" t="s">
        <v>9286</v>
      </c>
      <c r="VIC1" t="s">
        <v>9286</v>
      </c>
      <c r="VID1" t="s">
        <v>9286</v>
      </c>
      <c r="VIE1" t="s">
        <v>9286</v>
      </c>
      <c r="VIF1" t="s">
        <v>9286</v>
      </c>
      <c r="VIG1" t="s">
        <v>9286</v>
      </c>
      <c r="VIH1" t="s">
        <v>9286</v>
      </c>
      <c r="VII1" t="s">
        <v>9286</v>
      </c>
      <c r="VIJ1" t="s">
        <v>9286</v>
      </c>
      <c r="VIK1" t="s">
        <v>9286</v>
      </c>
      <c r="VIL1" t="s">
        <v>9286</v>
      </c>
      <c r="VIM1" t="s">
        <v>9286</v>
      </c>
      <c r="VIN1" t="s">
        <v>9286</v>
      </c>
      <c r="VIO1" t="s">
        <v>9286</v>
      </c>
      <c r="VIP1" t="s">
        <v>9286</v>
      </c>
      <c r="VIQ1" t="s">
        <v>9286</v>
      </c>
      <c r="VIR1" t="s">
        <v>9286</v>
      </c>
      <c r="VIS1" t="s">
        <v>9286</v>
      </c>
      <c r="VIT1" t="s">
        <v>9286</v>
      </c>
      <c r="VIU1" t="s">
        <v>9286</v>
      </c>
      <c r="VIV1" t="s">
        <v>9286</v>
      </c>
      <c r="VIW1" t="s">
        <v>9286</v>
      </c>
      <c r="VIX1" t="s">
        <v>9286</v>
      </c>
      <c r="VIY1" t="s">
        <v>9286</v>
      </c>
      <c r="VIZ1" t="s">
        <v>9286</v>
      </c>
      <c r="VJA1" t="s">
        <v>9286</v>
      </c>
      <c r="VJB1" t="s">
        <v>9286</v>
      </c>
      <c r="VJC1" t="s">
        <v>9286</v>
      </c>
      <c r="VJD1" t="s">
        <v>9286</v>
      </c>
      <c r="VJE1" t="s">
        <v>9286</v>
      </c>
      <c r="VJF1" t="s">
        <v>9286</v>
      </c>
      <c r="VJG1" t="s">
        <v>9286</v>
      </c>
      <c r="VJH1" t="s">
        <v>9286</v>
      </c>
      <c r="VJI1" t="s">
        <v>9286</v>
      </c>
      <c r="VJJ1" t="s">
        <v>9286</v>
      </c>
      <c r="VJK1" t="s">
        <v>9286</v>
      </c>
      <c r="VJL1" t="s">
        <v>9286</v>
      </c>
      <c r="VJM1" t="s">
        <v>9286</v>
      </c>
      <c r="VJN1" t="s">
        <v>9286</v>
      </c>
      <c r="VJO1" t="s">
        <v>9286</v>
      </c>
      <c r="VJP1" t="s">
        <v>9286</v>
      </c>
      <c r="VJQ1" t="s">
        <v>9286</v>
      </c>
      <c r="VJR1" t="s">
        <v>9286</v>
      </c>
      <c r="VJS1" t="s">
        <v>9286</v>
      </c>
      <c r="VJT1" t="s">
        <v>9286</v>
      </c>
      <c r="VJU1" t="s">
        <v>9286</v>
      </c>
      <c r="VJV1" t="s">
        <v>9286</v>
      </c>
      <c r="VJW1" t="s">
        <v>9286</v>
      </c>
      <c r="VJX1" t="s">
        <v>9286</v>
      </c>
      <c r="VJY1" t="s">
        <v>9286</v>
      </c>
      <c r="VJZ1" t="s">
        <v>9286</v>
      </c>
      <c r="VKA1" t="s">
        <v>9286</v>
      </c>
      <c r="VKB1" t="s">
        <v>9286</v>
      </c>
      <c r="VKC1" t="s">
        <v>9286</v>
      </c>
      <c r="VKD1" t="s">
        <v>9286</v>
      </c>
      <c r="VKE1" t="s">
        <v>9286</v>
      </c>
      <c r="VKF1" t="s">
        <v>9286</v>
      </c>
      <c r="VKG1" t="s">
        <v>9286</v>
      </c>
      <c r="VKH1" t="s">
        <v>9286</v>
      </c>
      <c r="VKI1" t="s">
        <v>9286</v>
      </c>
      <c r="VKJ1" t="s">
        <v>9286</v>
      </c>
      <c r="VKK1" t="s">
        <v>9286</v>
      </c>
      <c r="VKL1" t="s">
        <v>9286</v>
      </c>
      <c r="VKM1" t="s">
        <v>9286</v>
      </c>
      <c r="VKN1" t="s">
        <v>9286</v>
      </c>
      <c r="VKO1" t="s">
        <v>9286</v>
      </c>
      <c r="VKP1" t="s">
        <v>9286</v>
      </c>
      <c r="VKQ1" t="s">
        <v>9286</v>
      </c>
      <c r="VKR1" t="s">
        <v>9286</v>
      </c>
      <c r="VKS1" t="s">
        <v>9286</v>
      </c>
      <c r="VKT1" t="s">
        <v>9286</v>
      </c>
      <c r="VKU1" t="s">
        <v>9286</v>
      </c>
      <c r="VKV1" t="s">
        <v>9286</v>
      </c>
      <c r="VKW1" t="s">
        <v>9286</v>
      </c>
      <c r="VKX1" t="s">
        <v>9286</v>
      </c>
      <c r="VKY1" t="s">
        <v>9286</v>
      </c>
      <c r="VKZ1" t="s">
        <v>9286</v>
      </c>
      <c r="VLA1" t="s">
        <v>9286</v>
      </c>
      <c r="VLB1" t="s">
        <v>9286</v>
      </c>
      <c r="VLC1" t="s">
        <v>9286</v>
      </c>
      <c r="VLD1" t="s">
        <v>9286</v>
      </c>
      <c r="VLE1" t="s">
        <v>9286</v>
      </c>
      <c r="VLF1" t="s">
        <v>9286</v>
      </c>
      <c r="VLG1" t="s">
        <v>9286</v>
      </c>
      <c r="VLH1" t="s">
        <v>9286</v>
      </c>
      <c r="VLI1" t="s">
        <v>9286</v>
      </c>
      <c r="VLJ1" t="s">
        <v>9286</v>
      </c>
      <c r="VLK1" t="s">
        <v>9286</v>
      </c>
      <c r="VLL1" t="s">
        <v>9286</v>
      </c>
      <c r="VLM1" t="s">
        <v>9286</v>
      </c>
      <c r="VLN1" t="s">
        <v>9286</v>
      </c>
      <c r="VLO1" t="s">
        <v>9286</v>
      </c>
      <c r="VLP1" t="s">
        <v>9286</v>
      </c>
      <c r="VLQ1" t="s">
        <v>9286</v>
      </c>
      <c r="VLR1" t="s">
        <v>9286</v>
      </c>
      <c r="VLS1" t="s">
        <v>9286</v>
      </c>
      <c r="VLT1" t="s">
        <v>9286</v>
      </c>
      <c r="VLU1" t="s">
        <v>9286</v>
      </c>
      <c r="VLV1" t="s">
        <v>9286</v>
      </c>
      <c r="VLW1" t="s">
        <v>9286</v>
      </c>
      <c r="VLX1" t="s">
        <v>9286</v>
      </c>
      <c r="VLY1" t="s">
        <v>9286</v>
      </c>
      <c r="VLZ1" t="s">
        <v>9286</v>
      </c>
      <c r="VMA1" t="s">
        <v>9286</v>
      </c>
      <c r="VMB1" t="s">
        <v>9286</v>
      </c>
      <c r="VMC1" t="s">
        <v>9286</v>
      </c>
      <c r="VMD1" t="s">
        <v>9286</v>
      </c>
      <c r="VME1" t="s">
        <v>9286</v>
      </c>
      <c r="VMF1" t="s">
        <v>9286</v>
      </c>
      <c r="VMG1" t="s">
        <v>9286</v>
      </c>
      <c r="VMH1" t="s">
        <v>9286</v>
      </c>
      <c r="VMI1" t="s">
        <v>9286</v>
      </c>
      <c r="VMJ1" t="s">
        <v>9286</v>
      </c>
      <c r="VMK1" t="s">
        <v>9286</v>
      </c>
      <c r="VML1" t="s">
        <v>9286</v>
      </c>
      <c r="VMM1" t="s">
        <v>9286</v>
      </c>
      <c r="VMN1" t="s">
        <v>9286</v>
      </c>
      <c r="VMO1" t="s">
        <v>9286</v>
      </c>
      <c r="VMP1" t="s">
        <v>9286</v>
      </c>
      <c r="VMQ1" t="s">
        <v>9286</v>
      </c>
      <c r="VMR1" t="s">
        <v>9286</v>
      </c>
      <c r="VMS1" t="s">
        <v>9286</v>
      </c>
      <c r="VMT1" t="s">
        <v>9286</v>
      </c>
      <c r="VMU1" t="s">
        <v>9286</v>
      </c>
      <c r="VMV1" t="s">
        <v>9286</v>
      </c>
      <c r="VMW1" t="s">
        <v>9286</v>
      </c>
      <c r="VMX1" t="s">
        <v>9286</v>
      </c>
      <c r="VMY1" t="s">
        <v>9286</v>
      </c>
      <c r="VMZ1" t="s">
        <v>9286</v>
      </c>
      <c r="VNA1" t="s">
        <v>9286</v>
      </c>
      <c r="VNB1" t="s">
        <v>9286</v>
      </c>
      <c r="VNC1" t="s">
        <v>9286</v>
      </c>
      <c r="VND1" t="s">
        <v>9286</v>
      </c>
      <c r="VNE1" t="s">
        <v>9286</v>
      </c>
      <c r="VNF1" t="s">
        <v>9286</v>
      </c>
      <c r="VNG1" t="s">
        <v>9286</v>
      </c>
      <c r="VNH1" t="s">
        <v>9286</v>
      </c>
      <c r="VNI1" t="s">
        <v>9286</v>
      </c>
      <c r="VNJ1" t="s">
        <v>9286</v>
      </c>
      <c r="VNK1" t="s">
        <v>9286</v>
      </c>
      <c r="VNL1" t="s">
        <v>9286</v>
      </c>
      <c r="VNM1" t="s">
        <v>9286</v>
      </c>
      <c r="VNN1" t="s">
        <v>9286</v>
      </c>
      <c r="VNO1" t="s">
        <v>9286</v>
      </c>
      <c r="VNP1" t="s">
        <v>9286</v>
      </c>
      <c r="VNQ1" t="s">
        <v>9286</v>
      </c>
      <c r="VNR1" t="s">
        <v>9286</v>
      </c>
      <c r="VNS1" t="s">
        <v>9286</v>
      </c>
      <c r="VNT1" t="s">
        <v>9286</v>
      </c>
      <c r="VNU1" t="s">
        <v>9286</v>
      </c>
      <c r="VNV1" t="s">
        <v>9286</v>
      </c>
      <c r="VNW1" t="s">
        <v>9286</v>
      </c>
      <c r="VNX1" t="s">
        <v>9286</v>
      </c>
      <c r="VNY1" t="s">
        <v>9286</v>
      </c>
      <c r="VNZ1" t="s">
        <v>9286</v>
      </c>
      <c r="VOA1" t="s">
        <v>9286</v>
      </c>
      <c r="VOB1" t="s">
        <v>9286</v>
      </c>
      <c r="VOC1" t="s">
        <v>9286</v>
      </c>
      <c r="VOD1" t="s">
        <v>9286</v>
      </c>
      <c r="VOE1" t="s">
        <v>9286</v>
      </c>
      <c r="VOF1" t="s">
        <v>9286</v>
      </c>
      <c r="VOG1" t="s">
        <v>9286</v>
      </c>
      <c r="VOH1" t="s">
        <v>9286</v>
      </c>
      <c r="VOI1" t="s">
        <v>9286</v>
      </c>
      <c r="VOJ1" t="s">
        <v>9286</v>
      </c>
      <c r="VOK1" t="s">
        <v>9286</v>
      </c>
      <c r="VOL1" t="s">
        <v>9286</v>
      </c>
      <c r="VOM1" t="s">
        <v>9286</v>
      </c>
      <c r="VON1" t="s">
        <v>9286</v>
      </c>
      <c r="VOO1" t="s">
        <v>9286</v>
      </c>
      <c r="VOP1" t="s">
        <v>9286</v>
      </c>
      <c r="VOQ1" t="s">
        <v>9286</v>
      </c>
      <c r="VOR1" t="s">
        <v>9286</v>
      </c>
      <c r="VOS1" t="s">
        <v>9286</v>
      </c>
      <c r="VOT1" t="s">
        <v>9286</v>
      </c>
      <c r="VOU1" t="s">
        <v>9286</v>
      </c>
      <c r="VOV1" t="s">
        <v>9286</v>
      </c>
      <c r="VOW1" t="s">
        <v>9286</v>
      </c>
      <c r="VOX1" t="s">
        <v>9286</v>
      </c>
      <c r="VOY1" t="s">
        <v>9286</v>
      </c>
      <c r="VOZ1" t="s">
        <v>9286</v>
      </c>
      <c r="VPA1" t="s">
        <v>9286</v>
      </c>
      <c r="VPB1" t="s">
        <v>9286</v>
      </c>
      <c r="VPC1" t="s">
        <v>9286</v>
      </c>
      <c r="VPD1" t="s">
        <v>9286</v>
      </c>
      <c r="VPE1" t="s">
        <v>9286</v>
      </c>
      <c r="VPF1" t="s">
        <v>9286</v>
      </c>
      <c r="VPG1" t="s">
        <v>9286</v>
      </c>
      <c r="VPH1" t="s">
        <v>9286</v>
      </c>
      <c r="VPI1" t="s">
        <v>9286</v>
      </c>
      <c r="VPJ1" t="s">
        <v>9286</v>
      </c>
      <c r="VPK1" t="s">
        <v>9286</v>
      </c>
      <c r="VPL1" t="s">
        <v>9286</v>
      </c>
      <c r="VPM1" t="s">
        <v>9286</v>
      </c>
      <c r="VPN1" t="s">
        <v>9286</v>
      </c>
      <c r="VPO1" t="s">
        <v>9286</v>
      </c>
      <c r="VPP1" t="s">
        <v>9286</v>
      </c>
      <c r="VPQ1" t="s">
        <v>9286</v>
      </c>
      <c r="VPR1" t="s">
        <v>9286</v>
      </c>
      <c r="VPS1" t="s">
        <v>9286</v>
      </c>
      <c r="VPT1" t="s">
        <v>9286</v>
      </c>
      <c r="VPU1" t="s">
        <v>9286</v>
      </c>
      <c r="VPV1" t="s">
        <v>9286</v>
      </c>
      <c r="VPW1" t="s">
        <v>9286</v>
      </c>
      <c r="VPX1" t="s">
        <v>9286</v>
      </c>
      <c r="VPY1" t="s">
        <v>9286</v>
      </c>
      <c r="VPZ1" t="s">
        <v>9286</v>
      </c>
      <c r="VQA1" t="s">
        <v>9286</v>
      </c>
      <c r="VQB1" t="s">
        <v>9286</v>
      </c>
      <c r="VQC1" t="s">
        <v>9286</v>
      </c>
      <c r="VQD1" t="s">
        <v>9286</v>
      </c>
      <c r="VQE1" t="s">
        <v>9286</v>
      </c>
      <c r="VQF1" t="s">
        <v>9286</v>
      </c>
      <c r="VQG1" t="s">
        <v>9286</v>
      </c>
      <c r="VQH1" t="s">
        <v>9286</v>
      </c>
      <c r="VQI1" t="s">
        <v>9286</v>
      </c>
      <c r="VQJ1" t="s">
        <v>9286</v>
      </c>
      <c r="VQK1" t="s">
        <v>9286</v>
      </c>
      <c r="VQL1" t="s">
        <v>9286</v>
      </c>
      <c r="VQM1" t="s">
        <v>9286</v>
      </c>
      <c r="VQN1" t="s">
        <v>9286</v>
      </c>
      <c r="VQO1" t="s">
        <v>9286</v>
      </c>
      <c r="VQP1" t="s">
        <v>9286</v>
      </c>
      <c r="VQQ1" t="s">
        <v>9286</v>
      </c>
      <c r="VQR1" t="s">
        <v>9286</v>
      </c>
      <c r="VQS1" t="s">
        <v>9286</v>
      </c>
      <c r="VQT1" t="s">
        <v>9286</v>
      </c>
      <c r="VQU1" t="s">
        <v>9286</v>
      </c>
      <c r="VQV1" t="s">
        <v>9286</v>
      </c>
      <c r="VQW1" t="s">
        <v>9286</v>
      </c>
      <c r="VQX1" t="s">
        <v>9286</v>
      </c>
      <c r="VQY1" t="s">
        <v>9286</v>
      </c>
      <c r="VQZ1" t="s">
        <v>9286</v>
      </c>
      <c r="VRA1" t="s">
        <v>9286</v>
      </c>
      <c r="VRB1" t="s">
        <v>9286</v>
      </c>
      <c r="VRC1" t="s">
        <v>9286</v>
      </c>
      <c r="VRD1" t="s">
        <v>9286</v>
      </c>
      <c r="VRE1" t="s">
        <v>9286</v>
      </c>
      <c r="VRF1" t="s">
        <v>9286</v>
      </c>
      <c r="VRG1" t="s">
        <v>9286</v>
      </c>
      <c r="VRH1" t="s">
        <v>9286</v>
      </c>
      <c r="VRI1" t="s">
        <v>9286</v>
      </c>
      <c r="VRJ1" t="s">
        <v>9286</v>
      </c>
      <c r="VRK1" t="s">
        <v>9286</v>
      </c>
      <c r="VRL1" t="s">
        <v>9286</v>
      </c>
      <c r="VRM1" t="s">
        <v>9286</v>
      </c>
      <c r="VRN1" t="s">
        <v>9286</v>
      </c>
      <c r="VRO1" t="s">
        <v>9286</v>
      </c>
      <c r="VRP1" t="s">
        <v>9286</v>
      </c>
      <c r="VRQ1" t="s">
        <v>9286</v>
      </c>
      <c r="VRR1" t="s">
        <v>9286</v>
      </c>
      <c r="VRS1" t="s">
        <v>9286</v>
      </c>
      <c r="VRT1" t="s">
        <v>9286</v>
      </c>
      <c r="VRU1" t="s">
        <v>9286</v>
      </c>
      <c r="VRV1" t="s">
        <v>9286</v>
      </c>
      <c r="VRW1" t="s">
        <v>9286</v>
      </c>
      <c r="VRX1" t="s">
        <v>9286</v>
      </c>
      <c r="VRY1" t="s">
        <v>9286</v>
      </c>
      <c r="VRZ1" t="s">
        <v>9286</v>
      </c>
      <c r="VSA1" t="s">
        <v>9286</v>
      </c>
      <c r="VSB1" t="s">
        <v>9286</v>
      </c>
      <c r="VSC1" t="s">
        <v>9286</v>
      </c>
      <c r="VSD1" t="s">
        <v>9286</v>
      </c>
      <c r="VSE1" t="s">
        <v>9286</v>
      </c>
      <c r="VSF1" t="s">
        <v>9286</v>
      </c>
      <c r="VSG1" t="s">
        <v>9286</v>
      </c>
      <c r="VSH1" t="s">
        <v>9286</v>
      </c>
      <c r="VSI1" t="s">
        <v>9286</v>
      </c>
      <c r="VSJ1" t="s">
        <v>9286</v>
      </c>
      <c r="VSK1" t="s">
        <v>9286</v>
      </c>
      <c r="VSL1" t="s">
        <v>9286</v>
      </c>
      <c r="VSM1" t="s">
        <v>9286</v>
      </c>
      <c r="VSN1" t="s">
        <v>9286</v>
      </c>
      <c r="VSO1" t="s">
        <v>9286</v>
      </c>
      <c r="VSP1" t="s">
        <v>9286</v>
      </c>
      <c r="VSQ1" t="s">
        <v>9286</v>
      </c>
      <c r="VSR1" t="s">
        <v>9286</v>
      </c>
      <c r="VSS1" t="s">
        <v>9286</v>
      </c>
      <c r="VST1" t="s">
        <v>9286</v>
      </c>
      <c r="VSU1" t="s">
        <v>9286</v>
      </c>
      <c r="VSV1" t="s">
        <v>9286</v>
      </c>
      <c r="VSW1" t="s">
        <v>9286</v>
      </c>
      <c r="VSX1" t="s">
        <v>9286</v>
      </c>
      <c r="VSY1" t="s">
        <v>9286</v>
      </c>
      <c r="VSZ1" t="s">
        <v>9286</v>
      </c>
      <c r="VTA1" t="s">
        <v>9286</v>
      </c>
      <c r="VTB1" t="s">
        <v>9286</v>
      </c>
      <c r="VTC1" t="s">
        <v>9286</v>
      </c>
      <c r="VTD1" t="s">
        <v>9286</v>
      </c>
      <c r="VTE1" t="s">
        <v>9286</v>
      </c>
      <c r="VTF1" t="s">
        <v>9286</v>
      </c>
      <c r="VTG1" t="s">
        <v>9286</v>
      </c>
      <c r="VTH1" t="s">
        <v>9286</v>
      </c>
      <c r="VTI1" t="s">
        <v>9286</v>
      </c>
      <c r="VTJ1" t="s">
        <v>9286</v>
      </c>
      <c r="VTK1" t="s">
        <v>9286</v>
      </c>
      <c r="VTL1" t="s">
        <v>9286</v>
      </c>
      <c r="VTM1" t="s">
        <v>9286</v>
      </c>
      <c r="VTN1" t="s">
        <v>9286</v>
      </c>
      <c r="VTO1" t="s">
        <v>9286</v>
      </c>
      <c r="VTP1" t="s">
        <v>9286</v>
      </c>
      <c r="VTQ1" t="s">
        <v>9286</v>
      </c>
      <c r="VTR1" t="s">
        <v>9286</v>
      </c>
      <c r="VTS1" t="s">
        <v>9286</v>
      </c>
      <c r="VTT1" t="s">
        <v>9286</v>
      </c>
      <c r="VTU1" t="s">
        <v>9286</v>
      </c>
      <c r="VTV1" t="s">
        <v>9286</v>
      </c>
      <c r="VTW1" t="s">
        <v>9286</v>
      </c>
      <c r="VTX1" t="s">
        <v>9286</v>
      </c>
      <c r="VTY1" t="s">
        <v>9286</v>
      </c>
      <c r="VTZ1" t="s">
        <v>9286</v>
      </c>
      <c r="VUA1" t="s">
        <v>9286</v>
      </c>
      <c r="VUB1" t="s">
        <v>9286</v>
      </c>
      <c r="VUC1" t="s">
        <v>9286</v>
      </c>
      <c r="VUD1" t="s">
        <v>9286</v>
      </c>
      <c r="VUE1" t="s">
        <v>9286</v>
      </c>
      <c r="VUF1" t="s">
        <v>9286</v>
      </c>
      <c r="VUG1" t="s">
        <v>9286</v>
      </c>
      <c r="VUH1" t="s">
        <v>9286</v>
      </c>
      <c r="VUI1" t="s">
        <v>9286</v>
      </c>
      <c r="VUJ1" t="s">
        <v>9286</v>
      </c>
      <c r="VUK1" t="s">
        <v>9286</v>
      </c>
      <c r="VUL1" t="s">
        <v>9286</v>
      </c>
      <c r="VUM1" t="s">
        <v>9286</v>
      </c>
      <c r="VUN1" t="s">
        <v>9286</v>
      </c>
      <c r="VUO1" t="s">
        <v>9286</v>
      </c>
      <c r="VUP1" t="s">
        <v>9286</v>
      </c>
      <c r="VUQ1" t="s">
        <v>9286</v>
      </c>
      <c r="VUR1" t="s">
        <v>9286</v>
      </c>
      <c r="VUS1" t="s">
        <v>9286</v>
      </c>
      <c r="VUT1" t="s">
        <v>9286</v>
      </c>
      <c r="VUU1" t="s">
        <v>9286</v>
      </c>
      <c r="VUV1" t="s">
        <v>9286</v>
      </c>
      <c r="VUW1" t="s">
        <v>9286</v>
      </c>
      <c r="VUX1" t="s">
        <v>9286</v>
      </c>
      <c r="VUY1" t="s">
        <v>9286</v>
      </c>
      <c r="VUZ1" t="s">
        <v>9286</v>
      </c>
      <c r="VVA1" t="s">
        <v>9286</v>
      </c>
      <c r="VVB1" t="s">
        <v>9286</v>
      </c>
      <c r="VVC1" t="s">
        <v>9286</v>
      </c>
      <c r="VVD1" t="s">
        <v>9286</v>
      </c>
      <c r="VVE1" t="s">
        <v>9286</v>
      </c>
      <c r="VVF1" t="s">
        <v>9286</v>
      </c>
      <c r="VVG1" t="s">
        <v>9286</v>
      </c>
      <c r="VVH1" t="s">
        <v>9286</v>
      </c>
      <c r="VVI1" t="s">
        <v>9286</v>
      </c>
      <c r="VVJ1" t="s">
        <v>9286</v>
      </c>
      <c r="VVK1" t="s">
        <v>9286</v>
      </c>
      <c r="VVL1" t="s">
        <v>9286</v>
      </c>
      <c r="VVM1" t="s">
        <v>9286</v>
      </c>
      <c r="VVN1" t="s">
        <v>9286</v>
      </c>
      <c r="VVO1" t="s">
        <v>9286</v>
      </c>
      <c r="VVP1" t="s">
        <v>9286</v>
      </c>
      <c r="VVQ1" t="s">
        <v>9286</v>
      </c>
      <c r="VVR1" t="s">
        <v>9286</v>
      </c>
      <c r="VVS1" t="s">
        <v>9286</v>
      </c>
      <c r="VVT1" t="s">
        <v>9286</v>
      </c>
      <c r="VVU1" t="s">
        <v>9286</v>
      </c>
      <c r="VVV1" t="s">
        <v>9286</v>
      </c>
      <c r="VVW1" t="s">
        <v>9286</v>
      </c>
      <c r="VVX1" t="s">
        <v>9286</v>
      </c>
      <c r="VVY1" t="s">
        <v>9286</v>
      </c>
      <c r="VVZ1" t="s">
        <v>9286</v>
      </c>
      <c r="VWA1" t="s">
        <v>9286</v>
      </c>
      <c r="VWB1" t="s">
        <v>9286</v>
      </c>
      <c r="VWC1" t="s">
        <v>9286</v>
      </c>
      <c r="VWD1" t="s">
        <v>9286</v>
      </c>
      <c r="VWE1" t="s">
        <v>9286</v>
      </c>
      <c r="VWF1" t="s">
        <v>9286</v>
      </c>
      <c r="VWG1" t="s">
        <v>9286</v>
      </c>
      <c r="VWH1" t="s">
        <v>9286</v>
      </c>
      <c r="VWI1" t="s">
        <v>9286</v>
      </c>
      <c r="VWJ1" t="s">
        <v>9286</v>
      </c>
      <c r="VWK1" t="s">
        <v>9286</v>
      </c>
      <c r="VWL1" t="s">
        <v>9286</v>
      </c>
      <c r="VWM1" t="s">
        <v>9286</v>
      </c>
      <c r="VWN1" t="s">
        <v>9286</v>
      </c>
      <c r="VWO1" t="s">
        <v>9286</v>
      </c>
      <c r="VWP1" t="s">
        <v>9286</v>
      </c>
      <c r="VWQ1" t="s">
        <v>9286</v>
      </c>
      <c r="VWR1" t="s">
        <v>9286</v>
      </c>
      <c r="VWS1" t="s">
        <v>9286</v>
      </c>
      <c r="VWT1" t="s">
        <v>9286</v>
      </c>
      <c r="VWU1" t="s">
        <v>9286</v>
      </c>
      <c r="VWV1" t="s">
        <v>9286</v>
      </c>
      <c r="VWW1" t="s">
        <v>9286</v>
      </c>
      <c r="VWX1" t="s">
        <v>9286</v>
      </c>
      <c r="VWY1" t="s">
        <v>9286</v>
      </c>
      <c r="VWZ1" t="s">
        <v>9286</v>
      </c>
      <c r="VXA1" t="s">
        <v>9286</v>
      </c>
      <c r="VXB1" t="s">
        <v>9286</v>
      </c>
      <c r="VXC1" t="s">
        <v>9286</v>
      </c>
      <c r="VXD1" t="s">
        <v>9286</v>
      </c>
      <c r="VXE1" t="s">
        <v>9286</v>
      </c>
      <c r="VXF1" t="s">
        <v>9286</v>
      </c>
      <c r="VXG1" t="s">
        <v>9286</v>
      </c>
      <c r="VXH1" t="s">
        <v>9286</v>
      </c>
      <c r="VXI1" t="s">
        <v>9286</v>
      </c>
      <c r="VXJ1" t="s">
        <v>9286</v>
      </c>
      <c r="VXK1" t="s">
        <v>9286</v>
      </c>
      <c r="VXL1" t="s">
        <v>9286</v>
      </c>
      <c r="VXM1" t="s">
        <v>9286</v>
      </c>
      <c r="VXN1" t="s">
        <v>9286</v>
      </c>
      <c r="VXO1" t="s">
        <v>9286</v>
      </c>
      <c r="VXP1" t="s">
        <v>9286</v>
      </c>
      <c r="VXQ1" t="s">
        <v>9286</v>
      </c>
      <c r="VXR1" t="s">
        <v>9286</v>
      </c>
      <c r="VXS1" t="s">
        <v>9286</v>
      </c>
      <c r="VXT1" t="s">
        <v>9286</v>
      </c>
      <c r="VXU1" t="s">
        <v>9286</v>
      </c>
      <c r="VXV1" t="s">
        <v>9286</v>
      </c>
      <c r="VXW1" t="s">
        <v>9286</v>
      </c>
      <c r="VXX1" t="s">
        <v>9286</v>
      </c>
      <c r="VXY1" t="s">
        <v>9286</v>
      </c>
      <c r="VXZ1" t="s">
        <v>9286</v>
      </c>
      <c r="VYA1" t="s">
        <v>9286</v>
      </c>
      <c r="VYB1" t="s">
        <v>9286</v>
      </c>
      <c r="VYC1" t="s">
        <v>9286</v>
      </c>
      <c r="VYD1" t="s">
        <v>9286</v>
      </c>
      <c r="VYE1" t="s">
        <v>9286</v>
      </c>
      <c r="VYF1" t="s">
        <v>9286</v>
      </c>
      <c r="VYG1" t="s">
        <v>9286</v>
      </c>
      <c r="VYH1" t="s">
        <v>9286</v>
      </c>
      <c r="VYI1" t="s">
        <v>9286</v>
      </c>
      <c r="VYJ1" t="s">
        <v>9286</v>
      </c>
      <c r="VYK1" t="s">
        <v>9286</v>
      </c>
      <c r="VYL1" t="s">
        <v>9286</v>
      </c>
      <c r="VYM1" t="s">
        <v>9286</v>
      </c>
      <c r="VYN1" t="s">
        <v>9286</v>
      </c>
      <c r="VYO1" t="s">
        <v>9286</v>
      </c>
      <c r="VYP1" t="s">
        <v>9286</v>
      </c>
      <c r="VYQ1" t="s">
        <v>9286</v>
      </c>
      <c r="VYR1" t="s">
        <v>9286</v>
      </c>
      <c r="VYS1" t="s">
        <v>9286</v>
      </c>
      <c r="VYT1" t="s">
        <v>9286</v>
      </c>
      <c r="VYU1" t="s">
        <v>9286</v>
      </c>
      <c r="VYV1" t="s">
        <v>9286</v>
      </c>
      <c r="VYW1" t="s">
        <v>9286</v>
      </c>
      <c r="VYX1" t="s">
        <v>9286</v>
      </c>
      <c r="VYY1" t="s">
        <v>9286</v>
      </c>
      <c r="VYZ1" t="s">
        <v>9286</v>
      </c>
      <c r="VZA1" t="s">
        <v>9286</v>
      </c>
      <c r="VZB1" t="s">
        <v>9286</v>
      </c>
      <c r="VZC1" t="s">
        <v>9286</v>
      </c>
      <c r="VZD1" t="s">
        <v>9286</v>
      </c>
      <c r="VZE1" t="s">
        <v>9286</v>
      </c>
      <c r="VZF1" t="s">
        <v>9286</v>
      </c>
      <c r="VZG1" t="s">
        <v>9286</v>
      </c>
      <c r="VZH1" t="s">
        <v>9286</v>
      </c>
      <c r="VZI1" t="s">
        <v>9286</v>
      </c>
      <c r="VZJ1" t="s">
        <v>9286</v>
      </c>
      <c r="VZK1" t="s">
        <v>9286</v>
      </c>
      <c r="VZL1" t="s">
        <v>9286</v>
      </c>
      <c r="VZM1" t="s">
        <v>9286</v>
      </c>
      <c r="VZN1" t="s">
        <v>9286</v>
      </c>
      <c r="VZO1" t="s">
        <v>9286</v>
      </c>
      <c r="VZP1" t="s">
        <v>9286</v>
      </c>
      <c r="VZQ1" t="s">
        <v>9286</v>
      </c>
      <c r="VZR1" t="s">
        <v>9286</v>
      </c>
      <c r="VZS1" t="s">
        <v>9286</v>
      </c>
      <c r="VZT1" t="s">
        <v>9286</v>
      </c>
      <c r="VZU1" t="s">
        <v>9286</v>
      </c>
      <c r="VZV1" t="s">
        <v>9286</v>
      </c>
      <c r="VZW1" t="s">
        <v>9286</v>
      </c>
      <c r="VZX1" t="s">
        <v>9286</v>
      </c>
      <c r="VZY1" t="s">
        <v>9286</v>
      </c>
      <c r="VZZ1" t="s">
        <v>9286</v>
      </c>
      <c r="WAA1" t="s">
        <v>9286</v>
      </c>
      <c r="WAB1" t="s">
        <v>9286</v>
      </c>
      <c r="WAC1" t="s">
        <v>9286</v>
      </c>
      <c r="WAD1" t="s">
        <v>9286</v>
      </c>
      <c r="WAE1" t="s">
        <v>9286</v>
      </c>
      <c r="WAF1" t="s">
        <v>9286</v>
      </c>
      <c r="WAG1" t="s">
        <v>9286</v>
      </c>
      <c r="WAH1" t="s">
        <v>9286</v>
      </c>
      <c r="WAI1" t="s">
        <v>9286</v>
      </c>
      <c r="WAJ1" t="s">
        <v>9286</v>
      </c>
      <c r="WAK1" t="s">
        <v>9286</v>
      </c>
      <c r="WAL1" t="s">
        <v>9286</v>
      </c>
      <c r="WAM1" t="s">
        <v>9286</v>
      </c>
      <c r="WAN1" t="s">
        <v>9286</v>
      </c>
      <c r="WAO1" t="s">
        <v>9286</v>
      </c>
      <c r="WAP1" t="s">
        <v>9286</v>
      </c>
      <c r="WAQ1" t="s">
        <v>9286</v>
      </c>
      <c r="WAR1" t="s">
        <v>9286</v>
      </c>
      <c r="WAS1" t="s">
        <v>9286</v>
      </c>
      <c r="WAT1" t="s">
        <v>9286</v>
      </c>
      <c r="WAU1" t="s">
        <v>9286</v>
      </c>
      <c r="WAV1" t="s">
        <v>9286</v>
      </c>
      <c r="WAW1" t="s">
        <v>9286</v>
      </c>
      <c r="WAX1" t="s">
        <v>9286</v>
      </c>
      <c r="WAY1" t="s">
        <v>9286</v>
      </c>
      <c r="WAZ1" t="s">
        <v>9286</v>
      </c>
      <c r="WBA1" t="s">
        <v>9286</v>
      </c>
      <c r="WBB1" t="s">
        <v>9286</v>
      </c>
      <c r="WBC1" t="s">
        <v>9286</v>
      </c>
      <c r="WBD1" t="s">
        <v>9286</v>
      </c>
      <c r="WBE1" t="s">
        <v>9286</v>
      </c>
      <c r="WBF1" t="s">
        <v>9286</v>
      </c>
      <c r="WBG1" t="s">
        <v>9286</v>
      </c>
      <c r="WBH1" t="s">
        <v>9286</v>
      </c>
      <c r="WBI1" t="s">
        <v>9286</v>
      </c>
      <c r="WBJ1" t="s">
        <v>9286</v>
      </c>
      <c r="WBK1" t="s">
        <v>9286</v>
      </c>
      <c r="WBL1" t="s">
        <v>9286</v>
      </c>
      <c r="WBM1" t="s">
        <v>9286</v>
      </c>
      <c r="WBN1" t="s">
        <v>9286</v>
      </c>
      <c r="WBO1" t="s">
        <v>9286</v>
      </c>
      <c r="WBP1" t="s">
        <v>9286</v>
      </c>
      <c r="WBQ1" t="s">
        <v>9286</v>
      </c>
      <c r="WBR1" t="s">
        <v>9286</v>
      </c>
      <c r="WBS1" t="s">
        <v>9286</v>
      </c>
      <c r="WBT1" t="s">
        <v>9286</v>
      </c>
      <c r="WBU1" t="s">
        <v>9286</v>
      </c>
      <c r="WBV1" t="s">
        <v>9286</v>
      </c>
      <c r="WBW1" t="s">
        <v>9286</v>
      </c>
      <c r="WBX1" t="s">
        <v>9286</v>
      </c>
      <c r="WBY1" t="s">
        <v>9286</v>
      </c>
      <c r="WBZ1" t="s">
        <v>9286</v>
      </c>
      <c r="WCA1" t="s">
        <v>9286</v>
      </c>
      <c r="WCB1" t="s">
        <v>9286</v>
      </c>
      <c r="WCC1" t="s">
        <v>9286</v>
      </c>
      <c r="WCD1" t="s">
        <v>9286</v>
      </c>
      <c r="WCE1" t="s">
        <v>9286</v>
      </c>
      <c r="WCF1" t="s">
        <v>9286</v>
      </c>
      <c r="WCG1" t="s">
        <v>9286</v>
      </c>
      <c r="WCH1" t="s">
        <v>9286</v>
      </c>
      <c r="WCI1" t="s">
        <v>9286</v>
      </c>
      <c r="WCJ1" t="s">
        <v>9286</v>
      </c>
      <c r="WCK1" t="s">
        <v>9286</v>
      </c>
      <c r="WCL1" t="s">
        <v>9286</v>
      </c>
      <c r="WCM1" t="s">
        <v>9286</v>
      </c>
      <c r="WCN1" t="s">
        <v>9286</v>
      </c>
      <c r="WCO1" t="s">
        <v>9286</v>
      </c>
      <c r="WCP1" t="s">
        <v>9286</v>
      </c>
      <c r="WCQ1" t="s">
        <v>9286</v>
      </c>
      <c r="WCR1" t="s">
        <v>9286</v>
      </c>
      <c r="WCS1" t="s">
        <v>9286</v>
      </c>
      <c r="WCT1" t="s">
        <v>9286</v>
      </c>
      <c r="WCU1" t="s">
        <v>9286</v>
      </c>
      <c r="WCV1" t="s">
        <v>9286</v>
      </c>
      <c r="WCW1" t="s">
        <v>9286</v>
      </c>
      <c r="WCX1" t="s">
        <v>9286</v>
      </c>
      <c r="WCY1" t="s">
        <v>9286</v>
      </c>
      <c r="WCZ1" t="s">
        <v>9286</v>
      </c>
      <c r="WDA1" t="s">
        <v>9286</v>
      </c>
      <c r="WDB1" t="s">
        <v>9286</v>
      </c>
      <c r="WDC1" t="s">
        <v>9286</v>
      </c>
      <c r="WDD1" t="s">
        <v>9286</v>
      </c>
      <c r="WDE1" t="s">
        <v>9286</v>
      </c>
      <c r="WDF1" t="s">
        <v>9286</v>
      </c>
      <c r="WDG1" t="s">
        <v>9286</v>
      </c>
      <c r="WDH1" t="s">
        <v>9286</v>
      </c>
      <c r="WDI1" t="s">
        <v>9286</v>
      </c>
      <c r="WDJ1" t="s">
        <v>9286</v>
      </c>
      <c r="WDK1" t="s">
        <v>9286</v>
      </c>
      <c r="WDL1" t="s">
        <v>9286</v>
      </c>
      <c r="WDM1" t="s">
        <v>9286</v>
      </c>
      <c r="WDN1" t="s">
        <v>9286</v>
      </c>
      <c r="WDO1" t="s">
        <v>9286</v>
      </c>
      <c r="WDP1" t="s">
        <v>9286</v>
      </c>
      <c r="WDQ1" t="s">
        <v>9286</v>
      </c>
      <c r="WDR1" t="s">
        <v>9286</v>
      </c>
      <c r="WDS1" t="s">
        <v>9286</v>
      </c>
      <c r="WDT1" t="s">
        <v>9286</v>
      </c>
      <c r="WDU1" t="s">
        <v>9286</v>
      </c>
      <c r="WDV1" t="s">
        <v>9286</v>
      </c>
      <c r="WDW1" t="s">
        <v>9286</v>
      </c>
      <c r="WDX1" t="s">
        <v>9286</v>
      </c>
      <c r="WDY1" t="s">
        <v>9286</v>
      </c>
      <c r="WDZ1" t="s">
        <v>9286</v>
      </c>
      <c r="WEA1" t="s">
        <v>9286</v>
      </c>
      <c r="WEB1" t="s">
        <v>9286</v>
      </c>
      <c r="WEC1" t="s">
        <v>9286</v>
      </c>
      <c r="WED1" t="s">
        <v>9286</v>
      </c>
      <c r="WEE1" t="s">
        <v>9286</v>
      </c>
      <c r="WEF1" t="s">
        <v>9286</v>
      </c>
      <c r="WEG1" t="s">
        <v>9286</v>
      </c>
      <c r="WEH1" t="s">
        <v>9286</v>
      </c>
      <c r="WEI1" t="s">
        <v>9286</v>
      </c>
      <c r="WEJ1" t="s">
        <v>9286</v>
      </c>
      <c r="WEK1" t="s">
        <v>9286</v>
      </c>
      <c r="WEL1" t="s">
        <v>9286</v>
      </c>
      <c r="WEM1" t="s">
        <v>9286</v>
      </c>
      <c r="WEN1" t="s">
        <v>9286</v>
      </c>
      <c r="WEO1" t="s">
        <v>9286</v>
      </c>
      <c r="WEP1" t="s">
        <v>9286</v>
      </c>
      <c r="WEQ1" t="s">
        <v>9286</v>
      </c>
      <c r="WER1" t="s">
        <v>9286</v>
      </c>
      <c r="WES1" t="s">
        <v>9286</v>
      </c>
      <c r="WET1" t="s">
        <v>9286</v>
      </c>
      <c r="WEU1" t="s">
        <v>9286</v>
      </c>
      <c r="WEV1" t="s">
        <v>9286</v>
      </c>
      <c r="WEW1" t="s">
        <v>9286</v>
      </c>
      <c r="WEX1" t="s">
        <v>9286</v>
      </c>
      <c r="WEY1" t="s">
        <v>9286</v>
      </c>
      <c r="WEZ1" t="s">
        <v>9286</v>
      </c>
      <c r="WFA1" t="s">
        <v>9286</v>
      </c>
      <c r="WFB1" t="s">
        <v>9286</v>
      </c>
      <c r="WFC1" t="s">
        <v>9286</v>
      </c>
      <c r="WFD1" t="s">
        <v>9286</v>
      </c>
      <c r="WFE1" t="s">
        <v>9286</v>
      </c>
      <c r="WFF1" t="s">
        <v>9286</v>
      </c>
      <c r="WFG1" t="s">
        <v>9286</v>
      </c>
      <c r="WFH1" t="s">
        <v>9286</v>
      </c>
      <c r="WFI1" t="s">
        <v>9286</v>
      </c>
      <c r="WFJ1" t="s">
        <v>9286</v>
      </c>
      <c r="WFK1" t="s">
        <v>9286</v>
      </c>
      <c r="WFL1" t="s">
        <v>9286</v>
      </c>
      <c r="WFM1" t="s">
        <v>9286</v>
      </c>
      <c r="WFN1" t="s">
        <v>9286</v>
      </c>
      <c r="WFO1" t="s">
        <v>9286</v>
      </c>
      <c r="WFP1" t="s">
        <v>9286</v>
      </c>
      <c r="WFQ1" t="s">
        <v>9286</v>
      </c>
      <c r="WFR1" t="s">
        <v>9286</v>
      </c>
      <c r="WFS1" t="s">
        <v>9286</v>
      </c>
      <c r="WFT1" t="s">
        <v>9286</v>
      </c>
      <c r="WFU1" t="s">
        <v>9286</v>
      </c>
      <c r="WFV1" t="s">
        <v>9286</v>
      </c>
      <c r="WFW1" t="s">
        <v>9286</v>
      </c>
      <c r="WFX1" t="s">
        <v>9286</v>
      </c>
      <c r="WFY1" t="s">
        <v>9286</v>
      </c>
      <c r="WFZ1" t="s">
        <v>9286</v>
      </c>
      <c r="WGA1" t="s">
        <v>9286</v>
      </c>
      <c r="WGB1" t="s">
        <v>9286</v>
      </c>
      <c r="WGC1" t="s">
        <v>9286</v>
      </c>
      <c r="WGD1" t="s">
        <v>9286</v>
      </c>
      <c r="WGE1" t="s">
        <v>9286</v>
      </c>
      <c r="WGF1" t="s">
        <v>9286</v>
      </c>
      <c r="WGG1" t="s">
        <v>9286</v>
      </c>
      <c r="WGH1" t="s">
        <v>9286</v>
      </c>
      <c r="WGI1" t="s">
        <v>9286</v>
      </c>
      <c r="WGJ1" t="s">
        <v>9286</v>
      </c>
      <c r="WGK1" t="s">
        <v>9286</v>
      </c>
      <c r="WGL1" t="s">
        <v>9286</v>
      </c>
      <c r="WGM1" t="s">
        <v>9286</v>
      </c>
      <c r="WGN1" t="s">
        <v>9286</v>
      </c>
      <c r="WGO1" t="s">
        <v>9286</v>
      </c>
      <c r="WGP1" t="s">
        <v>9286</v>
      </c>
      <c r="WGQ1" t="s">
        <v>9286</v>
      </c>
      <c r="WGR1" t="s">
        <v>9286</v>
      </c>
      <c r="WGS1" t="s">
        <v>9286</v>
      </c>
      <c r="WGT1" t="s">
        <v>9286</v>
      </c>
      <c r="WGU1" t="s">
        <v>9286</v>
      </c>
      <c r="WGV1" t="s">
        <v>9286</v>
      </c>
      <c r="WGW1" t="s">
        <v>9286</v>
      </c>
      <c r="WGX1" t="s">
        <v>9286</v>
      </c>
      <c r="WGY1" t="s">
        <v>9286</v>
      </c>
      <c r="WGZ1" t="s">
        <v>9286</v>
      </c>
      <c r="WHA1" t="s">
        <v>9286</v>
      </c>
      <c r="WHB1" t="s">
        <v>9286</v>
      </c>
      <c r="WHC1" t="s">
        <v>9286</v>
      </c>
      <c r="WHD1" t="s">
        <v>9286</v>
      </c>
      <c r="WHE1" t="s">
        <v>9286</v>
      </c>
      <c r="WHF1" t="s">
        <v>9286</v>
      </c>
      <c r="WHG1" t="s">
        <v>9286</v>
      </c>
      <c r="WHH1" t="s">
        <v>9286</v>
      </c>
      <c r="WHI1" t="s">
        <v>9286</v>
      </c>
      <c r="WHJ1" t="s">
        <v>9286</v>
      </c>
      <c r="WHK1" t="s">
        <v>9286</v>
      </c>
      <c r="WHL1" t="s">
        <v>9286</v>
      </c>
      <c r="WHM1" t="s">
        <v>9286</v>
      </c>
      <c r="WHN1" t="s">
        <v>9286</v>
      </c>
      <c r="WHO1" t="s">
        <v>9286</v>
      </c>
      <c r="WHP1" t="s">
        <v>9286</v>
      </c>
      <c r="WHQ1" t="s">
        <v>9286</v>
      </c>
      <c r="WHR1" t="s">
        <v>9286</v>
      </c>
      <c r="WHS1" t="s">
        <v>9286</v>
      </c>
      <c r="WHT1" t="s">
        <v>9286</v>
      </c>
      <c r="WHU1" t="s">
        <v>9286</v>
      </c>
      <c r="WHV1" t="s">
        <v>9286</v>
      </c>
      <c r="WHW1" t="s">
        <v>9286</v>
      </c>
      <c r="WHX1" t="s">
        <v>9286</v>
      </c>
      <c r="WHY1" t="s">
        <v>9286</v>
      </c>
      <c r="WHZ1" t="s">
        <v>9286</v>
      </c>
      <c r="WIA1" t="s">
        <v>9286</v>
      </c>
      <c r="WIB1" t="s">
        <v>9286</v>
      </c>
      <c r="WIC1" t="s">
        <v>9286</v>
      </c>
      <c r="WID1" t="s">
        <v>9286</v>
      </c>
      <c r="WIE1" t="s">
        <v>9286</v>
      </c>
      <c r="WIF1" t="s">
        <v>9286</v>
      </c>
      <c r="WIG1" t="s">
        <v>9286</v>
      </c>
      <c r="WIH1" t="s">
        <v>9286</v>
      </c>
      <c r="WII1" t="s">
        <v>9286</v>
      </c>
      <c r="WIJ1" t="s">
        <v>9286</v>
      </c>
      <c r="WIK1" t="s">
        <v>9286</v>
      </c>
      <c r="WIL1" t="s">
        <v>9286</v>
      </c>
      <c r="WIM1" t="s">
        <v>9286</v>
      </c>
      <c r="WIN1" t="s">
        <v>9286</v>
      </c>
      <c r="WIO1" t="s">
        <v>9286</v>
      </c>
      <c r="WIP1" t="s">
        <v>9286</v>
      </c>
      <c r="WIQ1" t="s">
        <v>9286</v>
      </c>
      <c r="WIR1" t="s">
        <v>9286</v>
      </c>
      <c r="WIS1" t="s">
        <v>9286</v>
      </c>
      <c r="WIT1" t="s">
        <v>9286</v>
      </c>
      <c r="WIU1" t="s">
        <v>9286</v>
      </c>
      <c r="WIV1" t="s">
        <v>9286</v>
      </c>
      <c r="WIW1" t="s">
        <v>9286</v>
      </c>
      <c r="WIX1" t="s">
        <v>9286</v>
      </c>
      <c r="WIY1" t="s">
        <v>9286</v>
      </c>
      <c r="WIZ1" t="s">
        <v>9286</v>
      </c>
      <c r="WJA1" t="s">
        <v>9286</v>
      </c>
      <c r="WJB1" t="s">
        <v>9286</v>
      </c>
      <c r="WJC1" t="s">
        <v>9286</v>
      </c>
      <c r="WJD1" t="s">
        <v>9286</v>
      </c>
      <c r="WJE1" t="s">
        <v>9286</v>
      </c>
      <c r="WJF1" t="s">
        <v>9286</v>
      </c>
      <c r="WJG1" t="s">
        <v>9286</v>
      </c>
      <c r="WJH1" t="s">
        <v>9286</v>
      </c>
      <c r="WJI1" t="s">
        <v>9286</v>
      </c>
      <c r="WJJ1" t="s">
        <v>9286</v>
      </c>
      <c r="WJK1" t="s">
        <v>9286</v>
      </c>
      <c r="WJL1" t="s">
        <v>9286</v>
      </c>
      <c r="WJM1" t="s">
        <v>9286</v>
      </c>
      <c r="WJN1" t="s">
        <v>9286</v>
      </c>
      <c r="WJO1" t="s">
        <v>9286</v>
      </c>
      <c r="WJP1" t="s">
        <v>9286</v>
      </c>
      <c r="WJQ1" t="s">
        <v>9286</v>
      </c>
      <c r="WJR1" t="s">
        <v>9286</v>
      </c>
      <c r="WJS1" t="s">
        <v>9286</v>
      </c>
      <c r="WJT1" t="s">
        <v>9286</v>
      </c>
      <c r="WJU1" t="s">
        <v>9286</v>
      </c>
      <c r="WJV1" t="s">
        <v>9286</v>
      </c>
      <c r="WJW1" t="s">
        <v>9286</v>
      </c>
      <c r="WJX1" t="s">
        <v>9286</v>
      </c>
      <c r="WJY1" t="s">
        <v>9286</v>
      </c>
      <c r="WJZ1" t="s">
        <v>9286</v>
      </c>
      <c r="WKA1" t="s">
        <v>9286</v>
      </c>
      <c r="WKB1" t="s">
        <v>9286</v>
      </c>
      <c r="WKC1" t="s">
        <v>9286</v>
      </c>
      <c r="WKD1" t="s">
        <v>9286</v>
      </c>
      <c r="WKE1" t="s">
        <v>9286</v>
      </c>
      <c r="WKF1" t="s">
        <v>9286</v>
      </c>
      <c r="WKG1" t="s">
        <v>9286</v>
      </c>
      <c r="WKH1" t="s">
        <v>9286</v>
      </c>
      <c r="WKI1" t="s">
        <v>9286</v>
      </c>
      <c r="WKJ1" t="s">
        <v>9286</v>
      </c>
      <c r="WKK1" t="s">
        <v>9286</v>
      </c>
      <c r="WKL1" t="s">
        <v>9286</v>
      </c>
      <c r="WKM1" t="s">
        <v>9286</v>
      </c>
      <c r="WKN1" t="s">
        <v>9286</v>
      </c>
      <c r="WKO1" t="s">
        <v>9286</v>
      </c>
      <c r="WKP1" t="s">
        <v>9286</v>
      </c>
      <c r="WKQ1" t="s">
        <v>9286</v>
      </c>
      <c r="WKR1" t="s">
        <v>9286</v>
      </c>
      <c r="WKS1" t="s">
        <v>9286</v>
      </c>
      <c r="WKT1" t="s">
        <v>9286</v>
      </c>
      <c r="WKU1" t="s">
        <v>9286</v>
      </c>
      <c r="WKV1" t="s">
        <v>9286</v>
      </c>
      <c r="WKW1" t="s">
        <v>9286</v>
      </c>
      <c r="WKX1" t="s">
        <v>9286</v>
      </c>
      <c r="WKY1" t="s">
        <v>9286</v>
      </c>
      <c r="WKZ1" t="s">
        <v>9286</v>
      </c>
      <c r="WLA1" t="s">
        <v>9286</v>
      </c>
      <c r="WLB1" t="s">
        <v>9286</v>
      </c>
      <c r="WLC1" t="s">
        <v>9286</v>
      </c>
      <c r="WLD1" t="s">
        <v>9286</v>
      </c>
      <c r="WLE1" t="s">
        <v>9286</v>
      </c>
      <c r="WLF1" t="s">
        <v>9286</v>
      </c>
      <c r="WLG1" t="s">
        <v>9286</v>
      </c>
      <c r="WLH1" t="s">
        <v>9286</v>
      </c>
      <c r="WLI1" t="s">
        <v>9286</v>
      </c>
      <c r="WLJ1" t="s">
        <v>9286</v>
      </c>
      <c r="WLK1" t="s">
        <v>9286</v>
      </c>
      <c r="WLL1" t="s">
        <v>9286</v>
      </c>
      <c r="WLM1" t="s">
        <v>9286</v>
      </c>
      <c r="WLN1" t="s">
        <v>9286</v>
      </c>
      <c r="WLO1" t="s">
        <v>9286</v>
      </c>
      <c r="WLP1" t="s">
        <v>9286</v>
      </c>
      <c r="WLQ1" t="s">
        <v>9286</v>
      </c>
      <c r="WLR1" t="s">
        <v>9286</v>
      </c>
      <c r="WLS1" t="s">
        <v>9286</v>
      </c>
      <c r="WLT1" t="s">
        <v>9286</v>
      </c>
      <c r="WLU1" t="s">
        <v>9286</v>
      </c>
      <c r="WLV1" t="s">
        <v>9286</v>
      </c>
      <c r="WLW1" t="s">
        <v>9286</v>
      </c>
      <c r="WLX1" t="s">
        <v>9286</v>
      </c>
      <c r="WLY1" t="s">
        <v>9286</v>
      </c>
      <c r="WLZ1" t="s">
        <v>9286</v>
      </c>
      <c r="WMA1" t="s">
        <v>9286</v>
      </c>
      <c r="WMB1" t="s">
        <v>9286</v>
      </c>
      <c r="WMC1" t="s">
        <v>9286</v>
      </c>
      <c r="WMD1" t="s">
        <v>9286</v>
      </c>
      <c r="WME1" t="s">
        <v>9286</v>
      </c>
      <c r="WMF1" t="s">
        <v>9286</v>
      </c>
      <c r="WMG1" t="s">
        <v>9286</v>
      </c>
      <c r="WMH1" t="s">
        <v>9286</v>
      </c>
      <c r="WMI1" t="s">
        <v>9286</v>
      </c>
      <c r="WMJ1" t="s">
        <v>9286</v>
      </c>
      <c r="WMK1" t="s">
        <v>9286</v>
      </c>
      <c r="WML1" t="s">
        <v>9286</v>
      </c>
      <c r="WMM1" t="s">
        <v>9286</v>
      </c>
      <c r="WMN1" t="s">
        <v>9286</v>
      </c>
      <c r="WMO1" t="s">
        <v>9286</v>
      </c>
      <c r="WMP1" t="s">
        <v>9286</v>
      </c>
      <c r="WMQ1" t="s">
        <v>9286</v>
      </c>
      <c r="WMR1" t="s">
        <v>9286</v>
      </c>
      <c r="WMS1" t="s">
        <v>9286</v>
      </c>
      <c r="WMT1" t="s">
        <v>9286</v>
      </c>
      <c r="WMU1" t="s">
        <v>9286</v>
      </c>
      <c r="WMV1" t="s">
        <v>9286</v>
      </c>
      <c r="WMW1" t="s">
        <v>9286</v>
      </c>
      <c r="WMX1" t="s">
        <v>9286</v>
      </c>
      <c r="WMY1" t="s">
        <v>9286</v>
      </c>
      <c r="WMZ1" t="s">
        <v>9286</v>
      </c>
      <c r="WNA1" t="s">
        <v>9286</v>
      </c>
      <c r="WNB1" t="s">
        <v>9286</v>
      </c>
      <c r="WNC1" t="s">
        <v>9286</v>
      </c>
      <c r="WND1" t="s">
        <v>9286</v>
      </c>
      <c r="WNE1" t="s">
        <v>9286</v>
      </c>
      <c r="WNF1" t="s">
        <v>9286</v>
      </c>
      <c r="WNG1" t="s">
        <v>9286</v>
      </c>
      <c r="WNH1" t="s">
        <v>9286</v>
      </c>
      <c r="WNI1" t="s">
        <v>9286</v>
      </c>
      <c r="WNJ1" t="s">
        <v>9286</v>
      </c>
      <c r="WNK1" t="s">
        <v>9286</v>
      </c>
      <c r="WNL1" t="s">
        <v>9286</v>
      </c>
      <c r="WNM1" t="s">
        <v>9286</v>
      </c>
      <c r="WNN1" t="s">
        <v>9286</v>
      </c>
      <c r="WNO1" t="s">
        <v>9286</v>
      </c>
      <c r="WNP1" t="s">
        <v>9286</v>
      </c>
      <c r="WNQ1" t="s">
        <v>9286</v>
      </c>
      <c r="WNR1" t="s">
        <v>9286</v>
      </c>
      <c r="WNS1" t="s">
        <v>9286</v>
      </c>
      <c r="WNT1" t="s">
        <v>9286</v>
      </c>
      <c r="WNU1" t="s">
        <v>9286</v>
      </c>
      <c r="WNV1" t="s">
        <v>9286</v>
      </c>
      <c r="WNW1" t="s">
        <v>9286</v>
      </c>
      <c r="WNX1" t="s">
        <v>9286</v>
      </c>
      <c r="WNY1" t="s">
        <v>9286</v>
      </c>
      <c r="WNZ1" t="s">
        <v>9286</v>
      </c>
      <c r="WOA1" t="s">
        <v>9286</v>
      </c>
      <c r="WOB1" t="s">
        <v>9286</v>
      </c>
      <c r="WOC1" t="s">
        <v>9286</v>
      </c>
      <c r="WOD1" t="s">
        <v>9286</v>
      </c>
      <c r="WOE1" t="s">
        <v>9286</v>
      </c>
      <c r="WOF1" t="s">
        <v>9286</v>
      </c>
      <c r="WOG1" t="s">
        <v>9286</v>
      </c>
      <c r="WOH1" t="s">
        <v>9286</v>
      </c>
      <c r="WOI1" t="s">
        <v>9286</v>
      </c>
      <c r="WOJ1" t="s">
        <v>9286</v>
      </c>
      <c r="WOK1" t="s">
        <v>9286</v>
      </c>
      <c r="WOL1" t="s">
        <v>9286</v>
      </c>
      <c r="WOM1" t="s">
        <v>9286</v>
      </c>
      <c r="WON1" t="s">
        <v>9286</v>
      </c>
      <c r="WOO1" t="s">
        <v>9286</v>
      </c>
      <c r="WOP1" t="s">
        <v>9286</v>
      </c>
      <c r="WOQ1" t="s">
        <v>9286</v>
      </c>
      <c r="WOR1" t="s">
        <v>9286</v>
      </c>
      <c r="WOS1" t="s">
        <v>9286</v>
      </c>
      <c r="WOT1" t="s">
        <v>9286</v>
      </c>
      <c r="WOU1" t="s">
        <v>9286</v>
      </c>
      <c r="WOV1" t="s">
        <v>9286</v>
      </c>
      <c r="WOW1" t="s">
        <v>9286</v>
      </c>
      <c r="WOX1" t="s">
        <v>9286</v>
      </c>
      <c r="WOY1" t="s">
        <v>9286</v>
      </c>
      <c r="WOZ1" t="s">
        <v>9286</v>
      </c>
      <c r="WPA1" t="s">
        <v>9286</v>
      </c>
      <c r="WPB1" t="s">
        <v>9286</v>
      </c>
      <c r="WPC1" t="s">
        <v>9286</v>
      </c>
      <c r="WPD1" t="s">
        <v>9286</v>
      </c>
      <c r="WPE1" t="s">
        <v>9286</v>
      </c>
      <c r="WPF1" t="s">
        <v>9286</v>
      </c>
      <c r="WPG1" t="s">
        <v>9286</v>
      </c>
      <c r="WPH1" t="s">
        <v>9286</v>
      </c>
      <c r="WPI1" t="s">
        <v>9286</v>
      </c>
      <c r="WPJ1" t="s">
        <v>9286</v>
      </c>
      <c r="WPK1" t="s">
        <v>9286</v>
      </c>
      <c r="WPL1" t="s">
        <v>9286</v>
      </c>
      <c r="WPM1" t="s">
        <v>9286</v>
      </c>
      <c r="WPN1" t="s">
        <v>9286</v>
      </c>
      <c r="WPO1" t="s">
        <v>9286</v>
      </c>
      <c r="WPP1" t="s">
        <v>9286</v>
      </c>
      <c r="WPQ1" t="s">
        <v>9286</v>
      </c>
      <c r="WPR1" t="s">
        <v>9286</v>
      </c>
      <c r="WPS1" t="s">
        <v>9286</v>
      </c>
      <c r="WPT1" t="s">
        <v>9286</v>
      </c>
      <c r="WPU1" t="s">
        <v>9286</v>
      </c>
      <c r="WPV1" t="s">
        <v>9286</v>
      </c>
      <c r="WPW1" t="s">
        <v>9286</v>
      </c>
      <c r="WPX1" t="s">
        <v>9286</v>
      </c>
      <c r="WPY1" t="s">
        <v>9286</v>
      </c>
      <c r="WPZ1" t="s">
        <v>9286</v>
      </c>
      <c r="WQA1" t="s">
        <v>9286</v>
      </c>
      <c r="WQB1" t="s">
        <v>9286</v>
      </c>
      <c r="WQC1" t="s">
        <v>9286</v>
      </c>
      <c r="WQD1" t="s">
        <v>9286</v>
      </c>
      <c r="WQE1" t="s">
        <v>9286</v>
      </c>
      <c r="WQF1" t="s">
        <v>9286</v>
      </c>
      <c r="WQG1" t="s">
        <v>9286</v>
      </c>
      <c r="WQH1" t="s">
        <v>9286</v>
      </c>
      <c r="WQI1" t="s">
        <v>9286</v>
      </c>
      <c r="WQJ1" t="s">
        <v>9286</v>
      </c>
      <c r="WQK1" t="s">
        <v>9286</v>
      </c>
      <c r="WQL1" t="s">
        <v>9286</v>
      </c>
      <c r="WQM1" t="s">
        <v>9286</v>
      </c>
      <c r="WQN1" t="s">
        <v>9286</v>
      </c>
      <c r="WQO1" t="s">
        <v>9286</v>
      </c>
      <c r="WQP1" t="s">
        <v>9286</v>
      </c>
      <c r="WQQ1" t="s">
        <v>9286</v>
      </c>
      <c r="WQR1" t="s">
        <v>9286</v>
      </c>
      <c r="WQS1" t="s">
        <v>9286</v>
      </c>
      <c r="WQT1" t="s">
        <v>9286</v>
      </c>
      <c r="WQU1" t="s">
        <v>9286</v>
      </c>
      <c r="WQV1" t="s">
        <v>9286</v>
      </c>
      <c r="WQW1" t="s">
        <v>9286</v>
      </c>
      <c r="WQX1" t="s">
        <v>9286</v>
      </c>
      <c r="WQY1" t="s">
        <v>9286</v>
      </c>
      <c r="WQZ1" t="s">
        <v>9286</v>
      </c>
      <c r="WRA1" t="s">
        <v>9286</v>
      </c>
      <c r="WRB1" t="s">
        <v>9286</v>
      </c>
      <c r="WRC1" t="s">
        <v>9286</v>
      </c>
      <c r="WRD1" t="s">
        <v>9286</v>
      </c>
      <c r="WRE1" t="s">
        <v>9286</v>
      </c>
      <c r="WRF1" t="s">
        <v>9286</v>
      </c>
      <c r="WRG1" t="s">
        <v>9286</v>
      </c>
      <c r="WRH1" t="s">
        <v>9286</v>
      </c>
      <c r="WRI1" t="s">
        <v>9286</v>
      </c>
      <c r="WRJ1" t="s">
        <v>9286</v>
      </c>
      <c r="WRK1" t="s">
        <v>9286</v>
      </c>
      <c r="WRL1" t="s">
        <v>9286</v>
      </c>
      <c r="WRM1" t="s">
        <v>9286</v>
      </c>
      <c r="WRN1" t="s">
        <v>9286</v>
      </c>
      <c r="WRO1" t="s">
        <v>9286</v>
      </c>
      <c r="WRP1" t="s">
        <v>9286</v>
      </c>
      <c r="WRQ1" t="s">
        <v>9286</v>
      </c>
      <c r="WRR1" t="s">
        <v>9286</v>
      </c>
      <c r="WRS1" t="s">
        <v>9286</v>
      </c>
      <c r="WRT1" t="s">
        <v>9286</v>
      </c>
      <c r="WRU1" t="s">
        <v>9286</v>
      </c>
      <c r="WRV1" t="s">
        <v>9286</v>
      </c>
      <c r="WRW1" t="s">
        <v>9286</v>
      </c>
      <c r="WRX1" t="s">
        <v>9286</v>
      </c>
      <c r="WRY1" t="s">
        <v>9286</v>
      </c>
      <c r="WRZ1" t="s">
        <v>9286</v>
      </c>
      <c r="WSA1" t="s">
        <v>9286</v>
      </c>
      <c r="WSB1" t="s">
        <v>9286</v>
      </c>
      <c r="WSC1" t="s">
        <v>9286</v>
      </c>
      <c r="WSD1" t="s">
        <v>9286</v>
      </c>
      <c r="WSE1" t="s">
        <v>9286</v>
      </c>
      <c r="WSF1" t="s">
        <v>9286</v>
      </c>
      <c r="WSG1" t="s">
        <v>9286</v>
      </c>
      <c r="WSH1" t="s">
        <v>9286</v>
      </c>
      <c r="WSI1" t="s">
        <v>9286</v>
      </c>
      <c r="WSJ1" t="s">
        <v>9286</v>
      </c>
      <c r="WSK1" t="s">
        <v>9286</v>
      </c>
      <c r="WSL1" t="s">
        <v>9286</v>
      </c>
      <c r="WSM1" t="s">
        <v>9286</v>
      </c>
      <c r="WSN1" t="s">
        <v>9286</v>
      </c>
      <c r="WSO1" t="s">
        <v>9286</v>
      </c>
      <c r="WSP1" t="s">
        <v>9286</v>
      </c>
      <c r="WSQ1" t="s">
        <v>9286</v>
      </c>
      <c r="WSR1" t="s">
        <v>9286</v>
      </c>
      <c r="WSS1" t="s">
        <v>9286</v>
      </c>
      <c r="WST1" t="s">
        <v>9286</v>
      </c>
      <c r="WSU1" t="s">
        <v>9286</v>
      </c>
      <c r="WSV1" t="s">
        <v>9286</v>
      </c>
      <c r="WSW1" t="s">
        <v>9286</v>
      </c>
      <c r="WSX1" t="s">
        <v>9286</v>
      </c>
      <c r="WSY1" t="s">
        <v>9286</v>
      </c>
      <c r="WSZ1" t="s">
        <v>9286</v>
      </c>
      <c r="WTA1" t="s">
        <v>9286</v>
      </c>
      <c r="WTB1" t="s">
        <v>9286</v>
      </c>
      <c r="WTC1" t="s">
        <v>9286</v>
      </c>
      <c r="WTD1" t="s">
        <v>9286</v>
      </c>
      <c r="WTE1" t="s">
        <v>9286</v>
      </c>
      <c r="WTF1" t="s">
        <v>9286</v>
      </c>
      <c r="WTG1" t="s">
        <v>9286</v>
      </c>
      <c r="WTH1" t="s">
        <v>9286</v>
      </c>
      <c r="WTI1" t="s">
        <v>9286</v>
      </c>
      <c r="WTJ1" t="s">
        <v>9286</v>
      </c>
      <c r="WTK1" t="s">
        <v>9286</v>
      </c>
      <c r="WTL1" t="s">
        <v>9286</v>
      </c>
      <c r="WTM1" t="s">
        <v>9286</v>
      </c>
      <c r="WTN1" t="s">
        <v>9286</v>
      </c>
      <c r="WTO1" t="s">
        <v>9286</v>
      </c>
      <c r="WTP1" t="s">
        <v>9286</v>
      </c>
      <c r="WTQ1" t="s">
        <v>9286</v>
      </c>
      <c r="WTR1" t="s">
        <v>9286</v>
      </c>
      <c r="WTS1" t="s">
        <v>9286</v>
      </c>
      <c r="WTT1" t="s">
        <v>9286</v>
      </c>
      <c r="WTU1" t="s">
        <v>9286</v>
      </c>
      <c r="WTV1" t="s">
        <v>9286</v>
      </c>
      <c r="WTW1" t="s">
        <v>9286</v>
      </c>
      <c r="WTX1" t="s">
        <v>9286</v>
      </c>
      <c r="WTY1" t="s">
        <v>9286</v>
      </c>
      <c r="WTZ1" t="s">
        <v>9286</v>
      </c>
      <c r="WUA1" t="s">
        <v>9286</v>
      </c>
      <c r="WUB1" t="s">
        <v>9286</v>
      </c>
      <c r="WUC1" t="s">
        <v>9286</v>
      </c>
      <c r="WUD1" t="s">
        <v>9286</v>
      </c>
      <c r="WUE1" t="s">
        <v>9286</v>
      </c>
      <c r="WUF1" t="s">
        <v>9286</v>
      </c>
      <c r="WUG1" t="s">
        <v>9286</v>
      </c>
      <c r="WUH1" t="s">
        <v>9286</v>
      </c>
      <c r="WUI1" t="s">
        <v>9286</v>
      </c>
      <c r="WUJ1" t="s">
        <v>9286</v>
      </c>
      <c r="WUK1" t="s">
        <v>9286</v>
      </c>
      <c r="WUL1" t="s">
        <v>9286</v>
      </c>
      <c r="WUM1" t="s">
        <v>9286</v>
      </c>
      <c r="WUN1" t="s">
        <v>9286</v>
      </c>
      <c r="WUO1" t="s">
        <v>9286</v>
      </c>
      <c r="WUP1" t="s">
        <v>9286</v>
      </c>
      <c r="WUQ1" t="s">
        <v>9286</v>
      </c>
      <c r="WUR1" t="s">
        <v>9286</v>
      </c>
      <c r="WUS1" t="s">
        <v>9286</v>
      </c>
      <c r="WUT1" t="s">
        <v>9286</v>
      </c>
      <c r="WUU1" t="s">
        <v>9286</v>
      </c>
      <c r="WUV1" t="s">
        <v>9286</v>
      </c>
      <c r="WUW1" t="s">
        <v>9286</v>
      </c>
      <c r="WUX1" t="s">
        <v>9286</v>
      </c>
      <c r="WUY1" t="s">
        <v>9286</v>
      </c>
      <c r="WUZ1" t="s">
        <v>9286</v>
      </c>
      <c r="WVA1" t="s">
        <v>9286</v>
      </c>
      <c r="WVB1" t="s">
        <v>9286</v>
      </c>
      <c r="WVC1" t="s">
        <v>9286</v>
      </c>
      <c r="WVD1" t="s">
        <v>9286</v>
      </c>
      <c r="WVE1" t="s">
        <v>9286</v>
      </c>
      <c r="WVF1" t="s">
        <v>9286</v>
      </c>
      <c r="WVG1" t="s">
        <v>9286</v>
      </c>
      <c r="WVH1" t="s">
        <v>9286</v>
      </c>
      <c r="WVI1" t="s">
        <v>9286</v>
      </c>
      <c r="WVJ1" t="s">
        <v>9286</v>
      </c>
      <c r="WVK1" t="s">
        <v>9286</v>
      </c>
      <c r="WVL1" t="s">
        <v>9286</v>
      </c>
      <c r="WVM1" t="s">
        <v>9286</v>
      </c>
      <c r="WVN1" t="s">
        <v>9286</v>
      </c>
      <c r="WVO1" t="s">
        <v>9286</v>
      </c>
      <c r="WVP1" t="s">
        <v>9286</v>
      </c>
      <c r="WVQ1" t="s">
        <v>9286</v>
      </c>
      <c r="WVR1" t="s">
        <v>9286</v>
      </c>
      <c r="WVS1" t="s">
        <v>9286</v>
      </c>
      <c r="WVT1" t="s">
        <v>9286</v>
      </c>
      <c r="WVU1" t="s">
        <v>9286</v>
      </c>
      <c r="WVV1" t="s">
        <v>9286</v>
      </c>
      <c r="WVW1" t="s">
        <v>9286</v>
      </c>
      <c r="WVX1" t="s">
        <v>9286</v>
      </c>
      <c r="WVY1" t="s">
        <v>9286</v>
      </c>
      <c r="WVZ1" t="s">
        <v>9286</v>
      </c>
      <c r="WWA1" t="s">
        <v>9286</v>
      </c>
      <c r="WWB1" t="s">
        <v>9286</v>
      </c>
      <c r="WWC1" t="s">
        <v>9286</v>
      </c>
      <c r="WWD1" t="s">
        <v>9286</v>
      </c>
      <c r="WWE1" t="s">
        <v>9286</v>
      </c>
      <c r="WWF1" t="s">
        <v>9286</v>
      </c>
      <c r="WWG1" t="s">
        <v>9286</v>
      </c>
      <c r="WWH1" t="s">
        <v>9286</v>
      </c>
      <c r="WWI1" t="s">
        <v>9286</v>
      </c>
      <c r="WWJ1" t="s">
        <v>9286</v>
      </c>
      <c r="WWK1" t="s">
        <v>9286</v>
      </c>
      <c r="WWL1" t="s">
        <v>9286</v>
      </c>
      <c r="WWM1" t="s">
        <v>9286</v>
      </c>
      <c r="WWN1" t="s">
        <v>9286</v>
      </c>
      <c r="WWO1" t="s">
        <v>9286</v>
      </c>
      <c r="WWP1" t="s">
        <v>9286</v>
      </c>
      <c r="WWQ1" t="s">
        <v>9286</v>
      </c>
      <c r="WWR1" t="s">
        <v>9286</v>
      </c>
      <c r="WWS1" t="s">
        <v>9286</v>
      </c>
      <c r="WWT1" t="s">
        <v>9286</v>
      </c>
      <c r="WWU1" t="s">
        <v>9286</v>
      </c>
      <c r="WWV1" t="s">
        <v>9286</v>
      </c>
      <c r="WWW1" t="s">
        <v>9286</v>
      </c>
      <c r="WWX1" t="s">
        <v>9286</v>
      </c>
      <c r="WWY1" t="s">
        <v>9286</v>
      </c>
      <c r="WWZ1" t="s">
        <v>9286</v>
      </c>
      <c r="WXA1" t="s">
        <v>9286</v>
      </c>
      <c r="WXB1" t="s">
        <v>9286</v>
      </c>
      <c r="WXC1" t="s">
        <v>9286</v>
      </c>
      <c r="WXD1" t="s">
        <v>9286</v>
      </c>
      <c r="WXE1" t="s">
        <v>9286</v>
      </c>
      <c r="WXF1" t="s">
        <v>9286</v>
      </c>
      <c r="WXG1" t="s">
        <v>9286</v>
      </c>
      <c r="WXH1" t="s">
        <v>9286</v>
      </c>
      <c r="WXI1" t="s">
        <v>9286</v>
      </c>
      <c r="WXJ1" t="s">
        <v>9286</v>
      </c>
      <c r="WXK1" t="s">
        <v>9286</v>
      </c>
      <c r="WXL1" t="s">
        <v>9286</v>
      </c>
      <c r="WXM1" t="s">
        <v>9286</v>
      </c>
      <c r="WXN1" t="s">
        <v>9286</v>
      </c>
      <c r="WXO1" t="s">
        <v>9286</v>
      </c>
      <c r="WXP1" t="s">
        <v>9286</v>
      </c>
      <c r="WXQ1" t="s">
        <v>9286</v>
      </c>
      <c r="WXR1" t="s">
        <v>9286</v>
      </c>
      <c r="WXS1" t="s">
        <v>9286</v>
      </c>
      <c r="WXT1" t="s">
        <v>9286</v>
      </c>
      <c r="WXU1" t="s">
        <v>9286</v>
      </c>
      <c r="WXV1" t="s">
        <v>9286</v>
      </c>
      <c r="WXW1" t="s">
        <v>9286</v>
      </c>
      <c r="WXX1" t="s">
        <v>9286</v>
      </c>
      <c r="WXY1" t="s">
        <v>9286</v>
      </c>
      <c r="WXZ1" t="s">
        <v>9286</v>
      </c>
      <c r="WYA1" t="s">
        <v>9286</v>
      </c>
      <c r="WYB1" t="s">
        <v>9286</v>
      </c>
      <c r="WYC1" t="s">
        <v>9286</v>
      </c>
      <c r="WYD1" t="s">
        <v>9286</v>
      </c>
      <c r="WYE1" t="s">
        <v>9286</v>
      </c>
      <c r="WYF1" t="s">
        <v>9286</v>
      </c>
      <c r="WYG1" t="s">
        <v>9286</v>
      </c>
      <c r="WYH1" t="s">
        <v>9286</v>
      </c>
      <c r="WYI1" t="s">
        <v>9286</v>
      </c>
      <c r="WYJ1" t="s">
        <v>9286</v>
      </c>
      <c r="WYK1" t="s">
        <v>9286</v>
      </c>
      <c r="WYL1" t="s">
        <v>9286</v>
      </c>
      <c r="WYM1" t="s">
        <v>9286</v>
      </c>
      <c r="WYN1" t="s">
        <v>9286</v>
      </c>
      <c r="WYO1" t="s">
        <v>9286</v>
      </c>
      <c r="WYP1" t="s">
        <v>9286</v>
      </c>
      <c r="WYQ1" t="s">
        <v>9286</v>
      </c>
      <c r="WYR1" t="s">
        <v>9286</v>
      </c>
      <c r="WYS1" t="s">
        <v>9286</v>
      </c>
      <c r="WYT1" t="s">
        <v>9286</v>
      </c>
      <c r="WYU1" t="s">
        <v>9286</v>
      </c>
      <c r="WYV1" t="s">
        <v>9286</v>
      </c>
      <c r="WYW1" t="s">
        <v>9286</v>
      </c>
      <c r="WYX1" t="s">
        <v>9286</v>
      </c>
      <c r="WYY1" t="s">
        <v>9286</v>
      </c>
      <c r="WYZ1" t="s">
        <v>9286</v>
      </c>
      <c r="WZA1" t="s">
        <v>9286</v>
      </c>
      <c r="WZB1" t="s">
        <v>9286</v>
      </c>
      <c r="WZC1" t="s">
        <v>9286</v>
      </c>
      <c r="WZD1" t="s">
        <v>9286</v>
      </c>
      <c r="WZE1" t="s">
        <v>9286</v>
      </c>
      <c r="WZF1" t="s">
        <v>9286</v>
      </c>
      <c r="WZG1" t="s">
        <v>9286</v>
      </c>
      <c r="WZH1" t="s">
        <v>9286</v>
      </c>
      <c r="WZI1" t="s">
        <v>9286</v>
      </c>
      <c r="WZJ1" t="s">
        <v>9286</v>
      </c>
      <c r="WZK1" t="s">
        <v>9286</v>
      </c>
      <c r="WZL1" t="s">
        <v>9286</v>
      </c>
      <c r="WZM1" t="s">
        <v>9286</v>
      </c>
      <c r="WZN1" t="s">
        <v>9286</v>
      </c>
      <c r="WZO1" t="s">
        <v>9286</v>
      </c>
      <c r="WZP1" t="s">
        <v>9286</v>
      </c>
      <c r="WZQ1" t="s">
        <v>9286</v>
      </c>
      <c r="WZR1" t="s">
        <v>9286</v>
      </c>
      <c r="WZS1" t="s">
        <v>9286</v>
      </c>
      <c r="WZT1" t="s">
        <v>9286</v>
      </c>
      <c r="WZU1" t="s">
        <v>9286</v>
      </c>
      <c r="WZV1" t="s">
        <v>9286</v>
      </c>
      <c r="WZW1" t="s">
        <v>9286</v>
      </c>
      <c r="WZX1" t="s">
        <v>9286</v>
      </c>
      <c r="WZY1" t="s">
        <v>9286</v>
      </c>
      <c r="WZZ1" t="s">
        <v>9286</v>
      </c>
      <c r="XAA1" t="s">
        <v>9286</v>
      </c>
      <c r="XAB1" t="s">
        <v>9286</v>
      </c>
      <c r="XAC1" t="s">
        <v>9286</v>
      </c>
      <c r="XAD1" t="s">
        <v>9286</v>
      </c>
      <c r="XAE1" t="s">
        <v>9286</v>
      </c>
      <c r="XAF1" t="s">
        <v>9286</v>
      </c>
      <c r="XAG1" t="s">
        <v>9286</v>
      </c>
      <c r="XAH1" t="s">
        <v>9286</v>
      </c>
      <c r="XAI1" t="s">
        <v>9286</v>
      </c>
      <c r="XAJ1" t="s">
        <v>9286</v>
      </c>
      <c r="XAK1" t="s">
        <v>9286</v>
      </c>
      <c r="XAL1" t="s">
        <v>9286</v>
      </c>
      <c r="XAM1" t="s">
        <v>9286</v>
      </c>
      <c r="XAN1" t="s">
        <v>9286</v>
      </c>
      <c r="XAO1" t="s">
        <v>9286</v>
      </c>
      <c r="XAP1" t="s">
        <v>9286</v>
      </c>
      <c r="XAQ1" t="s">
        <v>9286</v>
      </c>
      <c r="XAR1" t="s">
        <v>9286</v>
      </c>
      <c r="XAS1" t="s">
        <v>9286</v>
      </c>
      <c r="XAT1" t="s">
        <v>9286</v>
      </c>
      <c r="XAU1" t="s">
        <v>9286</v>
      </c>
      <c r="XAV1" t="s">
        <v>9286</v>
      </c>
      <c r="XAW1" t="s">
        <v>9286</v>
      </c>
      <c r="XAX1" t="s">
        <v>9286</v>
      </c>
      <c r="XAY1" t="s">
        <v>9286</v>
      </c>
      <c r="XAZ1" t="s">
        <v>9286</v>
      </c>
      <c r="XBA1" t="s">
        <v>9286</v>
      </c>
      <c r="XBB1" t="s">
        <v>9286</v>
      </c>
      <c r="XBC1" t="s">
        <v>9286</v>
      </c>
      <c r="XBD1" t="s">
        <v>9286</v>
      </c>
      <c r="XBE1" t="s">
        <v>9286</v>
      </c>
      <c r="XBF1" t="s">
        <v>9286</v>
      </c>
      <c r="XBG1" t="s">
        <v>9286</v>
      </c>
      <c r="XBH1" t="s">
        <v>9286</v>
      </c>
      <c r="XBI1" t="s">
        <v>9286</v>
      </c>
      <c r="XBJ1" t="s">
        <v>9286</v>
      </c>
      <c r="XBK1" t="s">
        <v>9286</v>
      </c>
      <c r="XBL1" t="s">
        <v>9286</v>
      </c>
      <c r="XBM1" t="s">
        <v>9286</v>
      </c>
      <c r="XBN1" t="s">
        <v>9286</v>
      </c>
      <c r="XBO1" t="s">
        <v>9286</v>
      </c>
      <c r="XBP1" t="s">
        <v>9286</v>
      </c>
      <c r="XBQ1" t="s">
        <v>9286</v>
      </c>
      <c r="XBR1" t="s">
        <v>9286</v>
      </c>
      <c r="XBS1" t="s">
        <v>9286</v>
      </c>
      <c r="XBT1" t="s">
        <v>9286</v>
      </c>
      <c r="XBU1" t="s">
        <v>9286</v>
      </c>
      <c r="XBV1" t="s">
        <v>9286</v>
      </c>
      <c r="XBW1" t="s">
        <v>9286</v>
      </c>
      <c r="XBX1" t="s">
        <v>9286</v>
      </c>
      <c r="XBY1" t="s">
        <v>9286</v>
      </c>
      <c r="XBZ1" t="s">
        <v>9286</v>
      </c>
      <c r="XCA1" t="s">
        <v>9286</v>
      </c>
      <c r="XCB1" t="s">
        <v>9286</v>
      </c>
      <c r="XCC1" t="s">
        <v>9286</v>
      </c>
      <c r="XCD1" t="s">
        <v>9286</v>
      </c>
      <c r="XCE1" t="s">
        <v>9286</v>
      </c>
      <c r="XCF1" t="s">
        <v>9286</v>
      </c>
      <c r="XCG1" t="s">
        <v>9286</v>
      </c>
      <c r="XCH1" t="s">
        <v>9286</v>
      </c>
      <c r="XCI1" t="s">
        <v>9286</v>
      </c>
      <c r="XCJ1" t="s">
        <v>9286</v>
      </c>
      <c r="XCK1" t="s">
        <v>9286</v>
      </c>
      <c r="XCL1" t="s">
        <v>9286</v>
      </c>
      <c r="XCM1" t="s">
        <v>9286</v>
      </c>
      <c r="XCN1" t="s">
        <v>9286</v>
      </c>
      <c r="XCO1" t="s">
        <v>9286</v>
      </c>
      <c r="XCP1" t="s">
        <v>9286</v>
      </c>
      <c r="XCQ1" t="s">
        <v>9286</v>
      </c>
      <c r="XCR1" t="s">
        <v>9286</v>
      </c>
      <c r="XCS1" t="s">
        <v>9286</v>
      </c>
      <c r="XCT1" t="s">
        <v>9286</v>
      </c>
      <c r="XCU1" t="s">
        <v>9286</v>
      </c>
      <c r="XCV1" t="s">
        <v>9286</v>
      </c>
      <c r="XCW1" t="s">
        <v>9286</v>
      </c>
      <c r="XCX1" t="s">
        <v>9286</v>
      </c>
      <c r="XCY1" t="s">
        <v>9286</v>
      </c>
      <c r="XCZ1" t="s">
        <v>9286</v>
      </c>
      <c r="XDA1" t="s">
        <v>9286</v>
      </c>
      <c r="XDB1" t="s">
        <v>9286</v>
      </c>
      <c r="XDC1" t="s">
        <v>9286</v>
      </c>
      <c r="XDD1" t="s">
        <v>9286</v>
      </c>
      <c r="XDE1" t="s">
        <v>9286</v>
      </c>
      <c r="XDF1" t="s">
        <v>9286</v>
      </c>
      <c r="XDG1" t="s">
        <v>9286</v>
      </c>
      <c r="XDH1" t="s">
        <v>9286</v>
      </c>
      <c r="XDI1" t="s">
        <v>9286</v>
      </c>
      <c r="XDJ1" t="s">
        <v>9286</v>
      </c>
      <c r="XDK1" t="s">
        <v>9286</v>
      </c>
      <c r="XDL1" t="s">
        <v>9286</v>
      </c>
      <c r="XDM1" t="s">
        <v>9286</v>
      </c>
      <c r="XDN1" t="s">
        <v>9286</v>
      </c>
      <c r="XDO1" t="s">
        <v>9286</v>
      </c>
      <c r="XDP1" t="s">
        <v>9286</v>
      </c>
      <c r="XDQ1" t="s">
        <v>9286</v>
      </c>
      <c r="XDR1" t="s">
        <v>9286</v>
      </c>
      <c r="XDS1" t="s">
        <v>9286</v>
      </c>
      <c r="XDT1" t="s">
        <v>9286</v>
      </c>
      <c r="XDU1" t="s">
        <v>9286</v>
      </c>
      <c r="XDV1" t="s">
        <v>9286</v>
      </c>
      <c r="XDW1" t="s">
        <v>9286</v>
      </c>
      <c r="XDX1" t="s">
        <v>9286</v>
      </c>
      <c r="XDY1" t="s">
        <v>9286</v>
      </c>
      <c r="XDZ1" t="s">
        <v>9286</v>
      </c>
      <c r="XEA1" t="s">
        <v>9286</v>
      </c>
      <c r="XEB1" t="s">
        <v>9286</v>
      </c>
      <c r="XEC1" t="s">
        <v>9286</v>
      </c>
      <c r="XED1" t="s">
        <v>9286</v>
      </c>
      <c r="XEE1" t="s">
        <v>9286</v>
      </c>
      <c r="XEF1" t="s">
        <v>9286</v>
      </c>
      <c r="XEG1" t="s">
        <v>9286</v>
      </c>
      <c r="XEH1" t="s">
        <v>9286</v>
      </c>
      <c r="XEI1" t="s">
        <v>9286</v>
      </c>
      <c r="XEJ1" t="s">
        <v>9286</v>
      </c>
      <c r="XEK1" t="s">
        <v>9286</v>
      </c>
      <c r="XEL1" t="s">
        <v>9286</v>
      </c>
      <c r="XEM1" t="s">
        <v>9286</v>
      </c>
      <c r="XEN1" t="s">
        <v>9286</v>
      </c>
      <c r="XEO1" t="s">
        <v>9286</v>
      </c>
      <c r="XEP1" t="s">
        <v>9286</v>
      </c>
      <c r="XEQ1" t="s">
        <v>9286</v>
      </c>
      <c r="XER1" t="s">
        <v>9286</v>
      </c>
      <c r="XES1" t="s">
        <v>9286</v>
      </c>
      <c r="XET1" t="s">
        <v>9286</v>
      </c>
      <c r="XEU1" t="s">
        <v>9286</v>
      </c>
      <c r="XEV1" t="s">
        <v>9286</v>
      </c>
      <c r="XEW1" t="s">
        <v>9286</v>
      </c>
      <c r="XEX1" t="s">
        <v>9286</v>
      </c>
      <c r="XEY1" t="s">
        <v>9286</v>
      </c>
      <c r="XEZ1" t="s">
        <v>9286</v>
      </c>
      <c r="XFA1" t="s">
        <v>9286</v>
      </c>
      <c r="XFB1" t="s">
        <v>9286</v>
      </c>
      <c r="XFC1" t="s">
        <v>9286</v>
      </c>
      <c r="XFD1" t="s">
        <v>9286</v>
      </c>
    </row>
    <row r="2" spans="1:16384" customFormat="1" x14ac:dyDescent="0.25"/>
    <row r="3" spans="1:16384" customFormat="1" x14ac:dyDescent="0.25">
      <c r="A3" t="s">
        <v>0</v>
      </c>
      <c r="B3" t="s">
        <v>1</v>
      </c>
      <c r="C3" t="s">
        <v>2</v>
      </c>
      <c r="D3" t="s">
        <v>3</v>
      </c>
      <c r="E3" t="s">
        <v>4</v>
      </c>
      <c r="F3" t="s">
        <v>5</v>
      </c>
      <c r="G3" t="s">
        <v>6</v>
      </c>
      <c r="H3" t="s">
        <v>7</v>
      </c>
      <c r="I3" t="s">
        <v>8</v>
      </c>
      <c r="L3" t="s">
        <v>1</v>
      </c>
      <c r="M3" t="s">
        <v>2</v>
      </c>
      <c r="N3" t="s">
        <v>3</v>
      </c>
      <c r="O3" t="s">
        <v>4</v>
      </c>
      <c r="P3" t="s">
        <v>5</v>
      </c>
      <c r="Q3" t="s">
        <v>6</v>
      </c>
    </row>
    <row r="4" spans="1:16384" customFormat="1" x14ac:dyDescent="0.25">
      <c r="A4" t="s">
        <v>9</v>
      </c>
      <c r="B4">
        <v>138.9</v>
      </c>
      <c r="C4" s="1">
        <v>61000000000</v>
      </c>
      <c r="D4">
        <v>317</v>
      </c>
      <c r="E4">
        <v>1.89</v>
      </c>
      <c r="F4">
        <v>0.33100000000000002</v>
      </c>
      <c r="H4" t="s">
        <v>10</v>
      </c>
      <c r="I4">
        <v>1</v>
      </c>
      <c r="K4" s="16" t="s">
        <v>60</v>
      </c>
      <c r="L4" s="17">
        <f t="shared" ref="L4:Q4" si="0">AVERAGE(B4:B150)</f>
        <v>127.17093023255808</v>
      </c>
      <c r="M4" s="18">
        <f t="shared" si="0"/>
        <v>162108139534.88373</v>
      </c>
      <c r="N4" s="17">
        <f t="shared" si="0"/>
        <v>63.390983606557356</v>
      </c>
      <c r="O4" s="17">
        <f t="shared" si="0"/>
        <v>5.2839678160919563</v>
      </c>
      <c r="P4" s="17">
        <f t="shared" si="0"/>
        <v>0.56830666666666663</v>
      </c>
      <c r="Q4" s="31">
        <f t="shared" si="0"/>
        <v>34.18</v>
      </c>
      <c r="R4" s="10"/>
    </row>
    <row r="5" spans="1:16384" customFormat="1" x14ac:dyDescent="0.25">
      <c r="A5" t="s">
        <v>9</v>
      </c>
      <c r="D5">
        <v>300</v>
      </c>
      <c r="E5">
        <v>1.82</v>
      </c>
      <c r="F5">
        <v>0.33300000000000002</v>
      </c>
      <c r="H5" t="s">
        <v>10</v>
      </c>
      <c r="I5">
        <v>2</v>
      </c>
      <c r="K5" s="16" t="s">
        <v>52</v>
      </c>
      <c r="L5" s="16">
        <f t="shared" ref="L5:Q5" si="1">MIN(B4:B150)</f>
        <v>86.9</v>
      </c>
      <c r="M5" s="18">
        <f t="shared" si="1"/>
        <v>2600000000</v>
      </c>
      <c r="N5" s="16">
        <f t="shared" si="1"/>
        <v>4</v>
      </c>
      <c r="O5" s="16">
        <f t="shared" si="1"/>
        <v>1.7500000000000002E-2</v>
      </c>
      <c r="P5" s="16">
        <f t="shared" si="1"/>
        <v>0.21</v>
      </c>
      <c r="Q5" s="32">
        <f t="shared" si="1"/>
        <v>21.42</v>
      </c>
    </row>
    <row r="6" spans="1:16384" customFormat="1" x14ac:dyDescent="0.25">
      <c r="A6" s="2" t="s">
        <v>9</v>
      </c>
      <c r="B6" s="2"/>
      <c r="C6" s="2"/>
      <c r="D6" s="2">
        <v>308</v>
      </c>
      <c r="E6" s="2"/>
      <c r="F6" s="2"/>
      <c r="G6" s="2"/>
      <c r="H6" s="2" t="s">
        <v>10</v>
      </c>
      <c r="I6" s="2">
        <v>3</v>
      </c>
      <c r="K6" s="16" t="s">
        <v>53</v>
      </c>
      <c r="L6" s="16">
        <f t="shared" ref="L6:Q6" si="2">MAX(B4:B150)</f>
        <v>197.3</v>
      </c>
      <c r="M6" s="18">
        <f t="shared" si="2"/>
        <v>5630000000000</v>
      </c>
      <c r="N6" s="16">
        <f t="shared" si="2"/>
        <v>492</v>
      </c>
      <c r="O6" s="16">
        <f t="shared" si="2"/>
        <v>51</v>
      </c>
      <c r="P6" s="16">
        <f t="shared" si="2"/>
        <v>1.05</v>
      </c>
      <c r="Q6" s="32">
        <f t="shared" si="2"/>
        <v>68.87</v>
      </c>
    </row>
    <row r="7" spans="1:16384" customFormat="1" x14ac:dyDescent="0.25">
      <c r="A7" t="s">
        <v>11</v>
      </c>
      <c r="B7">
        <v>140.6</v>
      </c>
      <c r="C7" s="1">
        <v>310000000000</v>
      </c>
      <c r="D7">
        <v>40</v>
      </c>
      <c r="E7">
        <v>3.76</v>
      </c>
      <c r="G7">
        <v>27.24</v>
      </c>
      <c r="H7" t="s">
        <v>12</v>
      </c>
      <c r="I7">
        <v>1</v>
      </c>
      <c r="M7" s="1"/>
    </row>
    <row r="8" spans="1:16384" customFormat="1" x14ac:dyDescent="0.25">
      <c r="A8" t="s">
        <v>11</v>
      </c>
      <c r="B8">
        <v>136.5</v>
      </c>
      <c r="C8" s="1">
        <v>390000000000</v>
      </c>
      <c r="D8">
        <v>44</v>
      </c>
      <c r="E8">
        <v>3.75</v>
      </c>
      <c r="H8" t="s">
        <v>12</v>
      </c>
      <c r="I8">
        <v>2</v>
      </c>
      <c r="K8" t="s">
        <v>56</v>
      </c>
    </row>
    <row r="9" spans="1:16384" customFormat="1" x14ac:dyDescent="0.25">
      <c r="A9" t="s">
        <v>11</v>
      </c>
      <c r="B9" s="3">
        <v>122.4</v>
      </c>
      <c r="C9" s="4">
        <v>85000000000</v>
      </c>
      <c r="D9">
        <v>44</v>
      </c>
      <c r="H9" t="s">
        <v>12</v>
      </c>
      <c r="I9">
        <v>3</v>
      </c>
      <c r="K9" s="16" t="s">
        <v>51</v>
      </c>
      <c r="L9" s="17">
        <v>123.60645161290323</v>
      </c>
      <c r="M9" s="18">
        <v>215541935483.87097</v>
      </c>
      <c r="N9" s="18">
        <v>225867708333.33331</v>
      </c>
      <c r="O9" s="17">
        <v>64.165000000000006</v>
      </c>
      <c r="P9" s="17">
        <v>6.8530344827586198</v>
      </c>
      <c r="Q9" s="31">
        <v>0.5514444444444444</v>
      </c>
      <c r="R9" s="10"/>
    </row>
    <row r="10" spans="1:16384" customFormat="1" x14ac:dyDescent="0.25">
      <c r="A10" t="s">
        <v>11</v>
      </c>
      <c r="B10" s="3">
        <v>115.8</v>
      </c>
      <c r="C10" s="4">
        <v>100000000000</v>
      </c>
      <c r="H10" t="s">
        <v>12</v>
      </c>
      <c r="I10">
        <v>4</v>
      </c>
      <c r="K10" s="16" t="s">
        <v>52</v>
      </c>
      <c r="L10" s="16">
        <v>86.9</v>
      </c>
      <c r="M10" s="16">
        <v>12100000000</v>
      </c>
      <c r="N10" s="18">
        <v>20700000000</v>
      </c>
      <c r="O10" s="16">
        <v>16</v>
      </c>
      <c r="P10" s="16">
        <v>0.23200000000000001</v>
      </c>
      <c r="Q10" s="32">
        <v>0.21</v>
      </c>
    </row>
    <row r="11" spans="1:16384" customFormat="1" x14ac:dyDescent="0.25">
      <c r="A11" t="s">
        <v>11</v>
      </c>
      <c r="B11">
        <v>115.5</v>
      </c>
      <c r="C11" s="1">
        <v>130000000000</v>
      </c>
      <c r="H11" t="s">
        <v>12</v>
      </c>
      <c r="I11">
        <v>5</v>
      </c>
      <c r="K11" s="16" t="s">
        <v>53</v>
      </c>
      <c r="L11" s="16">
        <v>148</v>
      </c>
      <c r="M11" s="16">
        <v>2330000000000</v>
      </c>
      <c r="N11" s="18">
        <v>1140700000000</v>
      </c>
      <c r="O11" s="16">
        <v>140</v>
      </c>
      <c r="P11" s="16">
        <v>51</v>
      </c>
      <c r="Q11" s="32">
        <v>1.05</v>
      </c>
    </row>
    <row r="12" spans="1:16384" customFormat="1" x14ac:dyDescent="0.25">
      <c r="A12" t="s">
        <v>11</v>
      </c>
      <c r="B12">
        <v>115.2</v>
      </c>
      <c r="C12" s="1">
        <v>56000000000</v>
      </c>
      <c r="H12" t="s">
        <v>12</v>
      </c>
      <c r="I12">
        <v>6</v>
      </c>
    </row>
    <row r="13" spans="1:16384" customFormat="1" x14ac:dyDescent="0.25">
      <c r="A13" t="s">
        <v>11</v>
      </c>
      <c r="B13">
        <v>143.1</v>
      </c>
      <c r="C13" s="1">
        <v>43000000000</v>
      </c>
      <c r="H13" t="s">
        <v>12</v>
      </c>
      <c r="I13">
        <v>7</v>
      </c>
      <c r="K13" t="s">
        <v>57</v>
      </c>
    </row>
    <row r="14" spans="1:16384" customFormat="1" x14ac:dyDescent="0.25">
      <c r="A14" s="2" t="s">
        <v>11</v>
      </c>
      <c r="B14" s="2">
        <v>110.3</v>
      </c>
      <c r="C14" s="5">
        <f>(266000000)*500</f>
        <v>133000000000</v>
      </c>
      <c r="D14" s="2"/>
      <c r="E14" s="2"/>
      <c r="F14" s="2"/>
      <c r="G14" s="2"/>
      <c r="H14" s="2" t="s">
        <v>12</v>
      </c>
      <c r="I14" s="2">
        <v>8</v>
      </c>
      <c r="K14" s="16" t="s">
        <v>51</v>
      </c>
      <c r="L14" s="16">
        <v>136.85357142857143</v>
      </c>
      <c r="M14" s="16">
        <v>30260714285.714287</v>
      </c>
      <c r="N14" s="16">
        <v>37.551219512195125</v>
      </c>
      <c r="O14" s="16">
        <v>7.807192307692306</v>
      </c>
      <c r="P14" s="16">
        <v>0.56013333333333337</v>
      </c>
      <c r="Q14" s="32">
        <v>22.075000000000003</v>
      </c>
    </row>
    <row r="15" spans="1:16384" customFormat="1" x14ac:dyDescent="0.25">
      <c r="A15" t="s">
        <v>13</v>
      </c>
      <c r="B15">
        <v>136.4</v>
      </c>
      <c r="C15" s="1">
        <v>71000000000</v>
      </c>
      <c r="D15">
        <v>44</v>
      </c>
      <c r="E15">
        <v>2.98</v>
      </c>
      <c r="H15" t="s">
        <v>14</v>
      </c>
      <c r="I15">
        <v>1</v>
      </c>
      <c r="K15" s="16" t="s">
        <v>52</v>
      </c>
      <c r="L15" s="16">
        <v>87.9</v>
      </c>
      <c r="M15" s="18">
        <v>2600000000</v>
      </c>
      <c r="N15" s="16">
        <v>11</v>
      </c>
      <c r="O15" s="16">
        <v>0.91100000000000003</v>
      </c>
      <c r="P15" s="16">
        <v>0.33</v>
      </c>
      <c r="Q15" s="16">
        <v>21.42</v>
      </c>
    </row>
    <row r="16" spans="1:16384" customFormat="1" x14ac:dyDescent="0.25">
      <c r="A16" t="s">
        <v>13</v>
      </c>
      <c r="B16">
        <v>149.19999999999999</v>
      </c>
      <c r="C16" s="1">
        <v>59000000000</v>
      </c>
      <c r="D16">
        <v>48</v>
      </c>
      <c r="E16">
        <v>2.94</v>
      </c>
      <c r="H16" t="s">
        <v>14</v>
      </c>
      <c r="I16">
        <v>2</v>
      </c>
      <c r="K16" s="16" t="s">
        <v>53</v>
      </c>
      <c r="L16" s="16">
        <v>197.3</v>
      </c>
      <c r="M16" s="16">
        <v>92000000000</v>
      </c>
      <c r="N16" s="16">
        <v>88.9</v>
      </c>
      <c r="O16" s="16">
        <v>46.3</v>
      </c>
      <c r="P16" s="16">
        <v>0.78700000000000003</v>
      </c>
      <c r="Q16" s="16">
        <v>22.73</v>
      </c>
    </row>
    <row r="17" spans="1:17" x14ac:dyDescent="0.25">
      <c r="A17" t="s">
        <v>13</v>
      </c>
      <c r="B17">
        <v>131.80000000000001</v>
      </c>
      <c r="C17" s="1">
        <v>92000000000</v>
      </c>
      <c r="D17">
        <v>51.2</v>
      </c>
      <c r="H17" t="s">
        <v>14</v>
      </c>
      <c r="I17">
        <v>3</v>
      </c>
    </row>
    <row r="18" spans="1:17" x14ac:dyDescent="0.25">
      <c r="A18" t="s">
        <v>13</v>
      </c>
      <c r="B18">
        <v>137.6</v>
      </c>
      <c r="C18" s="1">
        <v>34000000000</v>
      </c>
      <c r="H18" t="s">
        <v>14</v>
      </c>
      <c r="I18">
        <v>4</v>
      </c>
      <c r="K18" t="s">
        <v>58</v>
      </c>
    </row>
    <row r="19" spans="1:17" x14ac:dyDescent="0.25">
      <c r="A19" t="s">
        <v>13</v>
      </c>
      <c r="B19">
        <v>141.6</v>
      </c>
      <c r="C19" s="1">
        <v>61000000000</v>
      </c>
      <c r="H19" t="s">
        <v>14</v>
      </c>
      <c r="I19">
        <v>5</v>
      </c>
      <c r="K19" s="16" t="s">
        <v>51</v>
      </c>
      <c r="L19" s="16">
        <v>117.28235294117648</v>
      </c>
      <c r="M19" s="16">
        <v>368717647058.82355</v>
      </c>
      <c r="N19" s="17">
        <v>125.79583333333335</v>
      </c>
      <c r="O19" s="16">
        <v>3.2706249999999999</v>
      </c>
      <c r="P19" s="16">
        <v>0.58948</v>
      </c>
      <c r="Q19" s="16">
        <v>45.93</v>
      </c>
    </row>
    <row r="20" spans="1:17" x14ac:dyDescent="0.25">
      <c r="A20" t="s">
        <v>13</v>
      </c>
      <c r="B20">
        <v>137.19999999999999</v>
      </c>
      <c r="C20" s="1">
        <v>10000000000</v>
      </c>
      <c r="H20" t="s">
        <v>14</v>
      </c>
      <c r="I20">
        <v>6</v>
      </c>
      <c r="K20" s="16" t="s">
        <v>52</v>
      </c>
      <c r="L20" s="16">
        <v>91.3</v>
      </c>
      <c r="M20" s="16">
        <v>12000000000</v>
      </c>
      <c r="N20" s="16">
        <v>6</v>
      </c>
      <c r="O20" s="16">
        <v>0.78400000000000003</v>
      </c>
      <c r="P20" s="16">
        <v>0.33100000000000002</v>
      </c>
      <c r="Q20" s="16">
        <v>45.93</v>
      </c>
    </row>
    <row r="21" spans="1:17" x14ac:dyDescent="0.25">
      <c r="A21" s="2" t="s">
        <v>13</v>
      </c>
      <c r="B21" s="2">
        <v>141.6</v>
      </c>
      <c r="C21" s="5">
        <v>2600000000</v>
      </c>
      <c r="D21" s="2"/>
      <c r="E21" s="2"/>
      <c r="F21" s="2"/>
      <c r="G21" s="2"/>
      <c r="H21" s="2" t="s">
        <v>14</v>
      </c>
      <c r="I21" s="2">
        <v>7</v>
      </c>
      <c r="K21" s="16" t="s">
        <v>53</v>
      </c>
      <c r="L21" s="16">
        <v>138.9</v>
      </c>
      <c r="M21" s="16">
        <v>5630000000000</v>
      </c>
      <c r="N21" s="16">
        <v>492</v>
      </c>
      <c r="O21" s="16">
        <v>5.9</v>
      </c>
      <c r="P21" s="16">
        <v>0.73399999999999999</v>
      </c>
      <c r="Q21" s="16">
        <v>45.93</v>
      </c>
    </row>
    <row r="22" spans="1:17" x14ac:dyDescent="0.25">
      <c r="A22" t="s">
        <v>13</v>
      </c>
      <c r="B22">
        <v>152</v>
      </c>
      <c r="C22" s="1">
        <v>23000000000</v>
      </c>
      <c r="D22">
        <v>44</v>
      </c>
      <c r="E22">
        <v>46.3</v>
      </c>
      <c r="H22" t="s">
        <v>15</v>
      </c>
      <c r="I22">
        <v>1</v>
      </c>
    </row>
    <row r="23" spans="1:17" x14ac:dyDescent="0.25">
      <c r="A23" t="s">
        <v>13</v>
      </c>
      <c r="B23">
        <v>121.5</v>
      </c>
      <c r="C23" s="1">
        <v>12000000000</v>
      </c>
      <c r="D23">
        <v>44</v>
      </c>
      <c r="E23">
        <v>45.6</v>
      </c>
      <c r="H23" t="s">
        <v>15</v>
      </c>
      <c r="I23">
        <v>2</v>
      </c>
      <c r="K23" t="s">
        <v>59</v>
      </c>
    </row>
    <row r="24" spans="1:17" x14ac:dyDescent="0.25">
      <c r="A24" t="s">
        <v>13</v>
      </c>
      <c r="B24">
        <v>129.9</v>
      </c>
      <c r="C24" s="1">
        <v>9300000000</v>
      </c>
      <c r="D24">
        <v>48</v>
      </c>
      <c r="E24">
        <v>11.9</v>
      </c>
      <c r="H24" t="s">
        <v>15</v>
      </c>
      <c r="I24">
        <v>3</v>
      </c>
      <c r="K24" s="16" t="s">
        <v>51</v>
      </c>
      <c r="L24" s="16">
        <v>127.91999999999999</v>
      </c>
      <c r="M24" s="16">
        <v>14400000000</v>
      </c>
      <c r="N24" s="16">
        <v>22.905882352941177</v>
      </c>
      <c r="O24" s="16">
        <v>0.35313749999999999</v>
      </c>
      <c r="P24" s="16">
        <v>0.67549999999999999</v>
      </c>
      <c r="Q24" s="16">
        <v>28.25</v>
      </c>
    </row>
    <row r="25" spans="1:17" x14ac:dyDescent="0.25">
      <c r="A25" t="s">
        <v>13</v>
      </c>
      <c r="D25">
        <v>20.7</v>
      </c>
      <c r="H25" t="s">
        <v>15</v>
      </c>
      <c r="I25">
        <v>4</v>
      </c>
      <c r="K25" s="16" t="s">
        <v>52</v>
      </c>
      <c r="L25" s="16">
        <v>94</v>
      </c>
      <c r="M25" s="18">
        <v>4200000000</v>
      </c>
      <c r="N25" s="16">
        <v>4</v>
      </c>
      <c r="O25" s="16">
        <v>1.7500000000000002E-2</v>
      </c>
      <c r="P25" s="16">
        <v>0.66200000000000003</v>
      </c>
      <c r="Q25" s="16">
        <v>28.25</v>
      </c>
    </row>
    <row r="26" spans="1:17" x14ac:dyDescent="0.25">
      <c r="A26" t="s">
        <v>13</v>
      </c>
      <c r="D26">
        <v>21.1</v>
      </c>
      <c r="H26" t="s">
        <v>15</v>
      </c>
      <c r="I26">
        <v>5</v>
      </c>
      <c r="K26" s="16" t="s">
        <v>53</v>
      </c>
      <c r="L26" s="16">
        <v>168.7</v>
      </c>
      <c r="M26" s="16">
        <v>40800000000</v>
      </c>
      <c r="N26" s="16">
        <v>78.8</v>
      </c>
      <c r="O26" s="16">
        <v>1.1299999999999999</v>
      </c>
      <c r="P26" s="16">
        <v>0.68899999999999995</v>
      </c>
      <c r="Q26" s="16">
        <v>28.25</v>
      </c>
    </row>
    <row r="27" spans="1:17" x14ac:dyDescent="0.25">
      <c r="A27" t="s">
        <v>13</v>
      </c>
      <c r="D27">
        <v>26.1</v>
      </c>
      <c r="H27" t="s">
        <v>15</v>
      </c>
      <c r="I27">
        <v>6</v>
      </c>
    </row>
    <row r="28" spans="1:17" x14ac:dyDescent="0.25">
      <c r="A28" t="s">
        <v>13</v>
      </c>
      <c r="B28">
        <v>197.3</v>
      </c>
      <c r="C28" s="1">
        <v>54000000000</v>
      </c>
      <c r="D28">
        <v>23</v>
      </c>
      <c r="H28" t="s">
        <v>16</v>
      </c>
      <c r="I28">
        <v>7</v>
      </c>
      <c r="K28" s="16" t="s">
        <v>55</v>
      </c>
      <c r="L28" s="16"/>
      <c r="M28" s="16"/>
    </row>
    <row r="29" spans="1:17" x14ac:dyDescent="0.25">
      <c r="A29" t="s">
        <v>13</v>
      </c>
      <c r="B29">
        <v>187.7</v>
      </c>
      <c r="C29" s="1">
        <v>15000000000</v>
      </c>
      <c r="D29">
        <v>26.5</v>
      </c>
      <c r="H29" t="s">
        <v>16</v>
      </c>
      <c r="I29">
        <v>8</v>
      </c>
      <c r="K29" s="16" t="s">
        <v>51</v>
      </c>
      <c r="L29" s="16">
        <f>AVERAGE(B152:B154)</f>
        <v>119</v>
      </c>
      <c r="M29" s="18">
        <f>AVERAGE(C152:C154)</f>
        <v>638333333333.33337</v>
      </c>
    </row>
    <row r="30" spans="1:17" x14ac:dyDescent="0.25">
      <c r="A30" t="s">
        <v>13</v>
      </c>
      <c r="B30">
        <v>148.5</v>
      </c>
      <c r="C30" s="1">
        <v>9300000000</v>
      </c>
      <c r="H30" t="s">
        <v>16</v>
      </c>
      <c r="I30">
        <v>9</v>
      </c>
    </row>
    <row r="31" spans="1:17" x14ac:dyDescent="0.25">
      <c r="A31" s="2" t="s">
        <v>13</v>
      </c>
      <c r="B31" s="2">
        <v>124.6</v>
      </c>
      <c r="C31" s="5">
        <v>10000000000</v>
      </c>
      <c r="D31" s="2"/>
      <c r="E31" s="2"/>
      <c r="F31" s="2"/>
      <c r="G31" s="2"/>
      <c r="H31" s="2" t="s">
        <v>16</v>
      </c>
      <c r="I31" s="2">
        <v>10</v>
      </c>
    </row>
    <row r="32" spans="1:17" x14ac:dyDescent="0.25">
      <c r="A32" t="s">
        <v>11</v>
      </c>
      <c r="B32">
        <v>114</v>
      </c>
      <c r="C32" s="1">
        <v>110000000000</v>
      </c>
      <c r="D32">
        <v>85.6</v>
      </c>
      <c r="E32">
        <v>49.1</v>
      </c>
      <c r="F32">
        <v>0.25</v>
      </c>
      <c r="H32" t="s">
        <v>17</v>
      </c>
      <c r="I32">
        <v>1</v>
      </c>
    </row>
    <row r="33" spans="1:9" x14ac:dyDescent="0.25">
      <c r="A33" t="s">
        <v>11</v>
      </c>
      <c r="B33">
        <v>106.6</v>
      </c>
      <c r="C33" s="1">
        <v>53000000000</v>
      </c>
      <c r="D33">
        <v>83.6</v>
      </c>
      <c r="E33">
        <v>51</v>
      </c>
      <c r="F33">
        <v>0.252</v>
      </c>
      <c r="H33" t="s">
        <v>17</v>
      </c>
      <c r="I33">
        <v>2</v>
      </c>
    </row>
    <row r="34" spans="1:9" x14ac:dyDescent="0.25">
      <c r="A34" t="s">
        <v>11</v>
      </c>
      <c r="B34">
        <v>102.3</v>
      </c>
      <c r="C34" s="1">
        <v>56000000000</v>
      </c>
      <c r="D34">
        <v>88.4</v>
      </c>
      <c r="H34" t="s">
        <v>17</v>
      </c>
      <c r="I34">
        <v>3</v>
      </c>
    </row>
    <row r="35" spans="1:9" x14ac:dyDescent="0.25">
      <c r="A35" t="s">
        <v>11</v>
      </c>
      <c r="D35">
        <v>26.9</v>
      </c>
      <c r="H35" t="s">
        <v>17</v>
      </c>
      <c r="I35">
        <v>4</v>
      </c>
    </row>
    <row r="36" spans="1:9" x14ac:dyDescent="0.25">
      <c r="A36" t="s">
        <v>11</v>
      </c>
      <c r="D36">
        <v>27.9</v>
      </c>
      <c r="H36" t="s">
        <v>17</v>
      </c>
      <c r="I36">
        <v>5</v>
      </c>
    </row>
    <row r="37" spans="1:9" x14ac:dyDescent="0.25">
      <c r="A37" t="s">
        <v>11</v>
      </c>
      <c r="B37">
        <v>129.1</v>
      </c>
      <c r="C37" s="1">
        <v>54000000000</v>
      </c>
      <c r="D37">
        <v>44</v>
      </c>
      <c r="E37">
        <v>5.9</v>
      </c>
      <c r="F37">
        <v>0.21</v>
      </c>
      <c r="G37">
        <v>68.87</v>
      </c>
      <c r="H37" t="s">
        <v>18</v>
      </c>
      <c r="I37">
        <v>6</v>
      </c>
    </row>
    <row r="38" spans="1:9" x14ac:dyDescent="0.25">
      <c r="A38" t="s">
        <v>11</v>
      </c>
      <c r="B38">
        <v>116</v>
      </c>
      <c r="C38" s="1">
        <v>23000000000</v>
      </c>
      <c r="D38">
        <v>48</v>
      </c>
      <c r="E38">
        <v>5.8</v>
      </c>
      <c r="F38">
        <v>0.21</v>
      </c>
      <c r="H38" t="s">
        <v>18</v>
      </c>
      <c r="I38">
        <v>7</v>
      </c>
    </row>
    <row r="39" spans="1:9" x14ac:dyDescent="0.25">
      <c r="A39" s="2" t="s">
        <v>11</v>
      </c>
      <c r="B39" s="2">
        <v>86.9</v>
      </c>
      <c r="C39" s="5">
        <v>83000000000</v>
      </c>
      <c r="D39" s="2">
        <v>53.2</v>
      </c>
      <c r="E39" s="2"/>
      <c r="F39" s="2"/>
      <c r="G39" s="2"/>
      <c r="H39" s="2" t="s">
        <v>18</v>
      </c>
      <c r="I39" s="2">
        <v>8</v>
      </c>
    </row>
    <row r="40" spans="1:9" x14ac:dyDescent="0.25">
      <c r="A40" t="s">
        <v>11</v>
      </c>
      <c r="B40">
        <v>138.9</v>
      </c>
      <c r="C40" s="1">
        <v>370000000000</v>
      </c>
      <c r="D40">
        <v>58</v>
      </c>
      <c r="E40">
        <v>3.61</v>
      </c>
      <c r="G40">
        <v>24.82</v>
      </c>
      <c r="H40" t="s">
        <v>19</v>
      </c>
      <c r="I40">
        <v>1</v>
      </c>
    </row>
    <row r="41" spans="1:9" x14ac:dyDescent="0.25">
      <c r="A41" t="s">
        <v>11</v>
      </c>
      <c r="B41">
        <v>135</v>
      </c>
      <c r="C41" s="1">
        <v>260000000000</v>
      </c>
      <c r="D41">
        <v>58</v>
      </c>
      <c r="E41">
        <v>3.53</v>
      </c>
      <c r="H41" t="s">
        <v>19</v>
      </c>
      <c r="I41">
        <v>2</v>
      </c>
    </row>
    <row r="42" spans="1:9" x14ac:dyDescent="0.25">
      <c r="A42" t="s">
        <v>11</v>
      </c>
      <c r="B42">
        <v>147.30000000000001</v>
      </c>
      <c r="C42" s="1">
        <v>270000000000</v>
      </c>
      <c r="D42">
        <v>60.8</v>
      </c>
      <c r="H42" t="s">
        <v>19</v>
      </c>
      <c r="I42">
        <v>3</v>
      </c>
    </row>
    <row r="43" spans="1:9" x14ac:dyDescent="0.25">
      <c r="A43" t="s">
        <v>11</v>
      </c>
      <c r="B43" s="3">
        <v>121.2</v>
      </c>
      <c r="C43" s="4">
        <v>36000000000</v>
      </c>
      <c r="H43" t="s">
        <v>19</v>
      </c>
      <c r="I43">
        <v>4</v>
      </c>
    </row>
    <row r="44" spans="1:9" x14ac:dyDescent="0.25">
      <c r="A44" t="s">
        <v>11</v>
      </c>
      <c r="B44" s="3">
        <v>118.2</v>
      </c>
      <c r="C44" s="4">
        <v>17000000000</v>
      </c>
      <c r="H44" t="s">
        <v>19</v>
      </c>
      <c r="I44">
        <v>5</v>
      </c>
    </row>
    <row r="45" spans="1:9" x14ac:dyDescent="0.25">
      <c r="A45" t="s">
        <v>11</v>
      </c>
      <c r="B45" s="3">
        <v>121.3</v>
      </c>
      <c r="C45" s="4">
        <v>62000000000</v>
      </c>
      <c r="H45" t="s">
        <v>19</v>
      </c>
      <c r="I45">
        <v>6</v>
      </c>
    </row>
    <row r="46" spans="1:9" x14ac:dyDescent="0.25">
      <c r="A46" t="s">
        <v>11</v>
      </c>
      <c r="B46">
        <v>121.6</v>
      </c>
      <c r="C46" s="1">
        <v>40000000000</v>
      </c>
      <c r="H46" t="s">
        <v>19</v>
      </c>
      <c r="I46">
        <v>7</v>
      </c>
    </row>
    <row r="47" spans="1:9" x14ac:dyDescent="0.25">
      <c r="A47" t="s">
        <v>11</v>
      </c>
      <c r="B47">
        <v>119.3</v>
      </c>
      <c r="C47" s="1">
        <v>19000000000</v>
      </c>
      <c r="H47" t="s">
        <v>19</v>
      </c>
      <c r="I47">
        <v>8</v>
      </c>
    </row>
    <row r="48" spans="1:9" x14ac:dyDescent="0.25">
      <c r="A48" s="2" t="s">
        <v>11</v>
      </c>
      <c r="B48" s="2">
        <v>116.1</v>
      </c>
      <c r="C48" s="5">
        <v>69000000000</v>
      </c>
      <c r="D48" s="2"/>
      <c r="E48" s="2"/>
      <c r="F48" s="2"/>
      <c r="G48" s="2"/>
      <c r="H48" s="2" t="s">
        <v>19</v>
      </c>
      <c r="I48" s="2">
        <v>9</v>
      </c>
    </row>
    <row r="49" spans="1:9" x14ac:dyDescent="0.25">
      <c r="A49" t="s">
        <v>9</v>
      </c>
      <c r="B49">
        <v>134.19999999999999</v>
      </c>
      <c r="C49" s="1">
        <v>26000000000</v>
      </c>
      <c r="D49">
        <v>492</v>
      </c>
      <c r="E49">
        <v>3.16</v>
      </c>
      <c r="F49">
        <v>0.7258</v>
      </c>
      <c r="H49" t="s">
        <v>20</v>
      </c>
      <c r="I49">
        <v>1</v>
      </c>
    </row>
    <row r="50" spans="1:9" x14ac:dyDescent="0.25">
      <c r="A50" t="s">
        <v>9</v>
      </c>
      <c r="B50">
        <v>121.5</v>
      </c>
      <c r="C50" s="1">
        <v>27000000000</v>
      </c>
      <c r="D50">
        <v>492</v>
      </c>
      <c r="E50">
        <v>3.3</v>
      </c>
      <c r="F50">
        <v>0.73399999999999999</v>
      </c>
      <c r="H50" t="s">
        <v>20</v>
      </c>
      <c r="I50">
        <v>2</v>
      </c>
    </row>
    <row r="51" spans="1:9" x14ac:dyDescent="0.25">
      <c r="A51" s="2" t="s">
        <v>9</v>
      </c>
      <c r="B51" s="2"/>
      <c r="C51" s="2"/>
      <c r="D51" s="2">
        <v>472</v>
      </c>
      <c r="E51" s="2"/>
      <c r="F51" s="2"/>
      <c r="G51" s="2"/>
      <c r="H51" s="2" t="s">
        <v>20</v>
      </c>
      <c r="I51" s="2">
        <v>3</v>
      </c>
    </row>
    <row r="52" spans="1:9" x14ac:dyDescent="0.25">
      <c r="A52" t="s">
        <v>9</v>
      </c>
      <c r="B52">
        <v>122</v>
      </c>
      <c r="C52" s="1">
        <v>47000000000</v>
      </c>
      <c r="D52">
        <v>50.4</v>
      </c>
      <c r="E52">
        <v>4.75</v>
      </c>
      <c r="H52" t="s">
        <v>21</v>
      </c>
      <c r="I52">
        <v>1</v>
      </c>
    </row>
    <row r="53" spans="1:9" x14ac:dyDescent="0.25">
      <c r="A53" t="s">
        <v>9</v>
      </c>
      <c r="B53">
        <v>131.80000000000001</v>
      </c>
      <c r="C53" s="1">
        <v>50000000000</v>
      </c>
      <c r="D53">
        <v>6</v>
      </c>
      <c r="E53">
        <v>4.76</v>
      </c>
      <c r="H53" t="s">
        <v>21</v>
      </c>
      <c r="I53">
        <v>2</v>
      </c>
    </row>
    <row r="54" spans="1:9" x14ac:dyDescent="0.25">
      <c r="A54" t="s">
        <v>9</v>
      </c>
      <c r="B54">
        <v>131.1</v>
      </c>
      <c r="C54" s="1">
        <v>63000000000</v>
      </c>
      <c r="D54">
        <v>59.6</v>
      </c>
      <c r="H54" t="s">
        <v>21</v>
      </c>
      <c r="I54">
        <v>3</v>
      </c>
    </row>
    <row r="55" spans="1:9" x14ac:dyDescent="0.25">
      <c r="A55" t="s">
        <v>9</v>
      </c>
      <c r="D55">
        <v>63.2</v>
      </c>
      <c r="H55" t="s">
        <v>21</v>
      </c>
      <c r="I55">
        <v>4</v>
      </c>
    </row>
    <row r="56" spans="1:9" x14ac:dyDescent="0.25">
      <c r="A56" t="s">
        <v>9</v>
      </c>
      <c r="B56">
        <v>120.4</v>
      </c>
      <c r="C56" s="1">
        <v>61000000000</v>
      </c>
      <c r="D56">
        <v>57.6</v>
      </c>
      <c r="E56">
        <v>5.4</v>
      </c>
      <c r="G56">
        <v>45.93</v>
      </c>
      <c r="H56" t="s">
        <v>22</v>
      </c>
      <c r="I56">
        <v>5</v>
      </c>
    </row>
    <row r="57" spans="1:9" x14ac:dyDescent="0.25">
      <c r="A57" t="s">
        <v>9</v>
      </c>
      <c r="B57">
        <v>134.80000000000001</v>
      </c>
      <c r="C57" s="1">
        <v>24000000000</v>
      </c>
      <c r="D57">
        <v>84.8</v>
      </c>
      <c r="E57">
        <v>5.3</v>
      </c>
      <c r="H57" t="s">
        <v>22</v>
      </c>
      <c r="I57">
        <v>6</v>
      </c>
    </row>
    <row r="58" spans="1:9" x14ac:dyDescent="0.25">
      <c r="A58" t="s">
        <v>9</v>
      </c>
      <c r="B58">
        <v>103.8</v>
      </c>
      <c r="C58" s="1">
        <v>14000000000</v>
      </c>
      <c r="D58">
        <v>84.8</v>
      </c>
      <c r="H58" t="s">
        <v>22</v>
      </c>
      <c r="I58">
        <v>7</v>
      </c>
    </row>
    <row r="59" spans="1:9" x14ac:dyDescent="0.25">
      <c r="A59" t="s">
        <v>9</v>
      </c>
      <c r="B59">
        <v>108.2</v>
      </c>
      <c r="C59" s="1">
        <v>12000000000</v>
      </c>
      <c r="D59">
        <v>89.6</v>
      </c>
      <c r="H59" t="s">
        <v>22</v>
      </c>
      <c r="I59">
        <v>8</v>
      </c>
    </row>
    <row r="60" spans="1:9" x14ac:dyDescent="0.25">
      <c r="A60" t="s">
        <v>9</v>
      </c>
      <c r="B60">
        <v>101</v>
      </c>
      <c r="C60" s="1">
        <v>15000000000</v>
      </c>
      <c r="H60" t="s">
        <v>22</v>
      </c>
      <c r="I60">
        <v>9</v>
      </c>
    </row>
    <row r="61" spans="1:9" x14ac:dyDescent="0.25">
      <c r="A61" t="s">
        <v>9</v>
      </c>
      <c r="B61">
        <v>112.7</v>
      </c>
      <c r="C61" s="1">
        <v>96000000000</v>
      </c>
      <c r="H61" t="s">
        <v>22</v>
      </c>
      <c r="I61">
        <v>10</v>
      </c>
    </row>
    <row r="62" spans="1:9" x14ac:dyDescent="0.25">
      <c r="A62" t="s">
        <v>9</v>
      </c>
      <c r="B62" s="3">
        <v>116.3</v>
      </c>
      <c r="C62" s="4">
        <v>56000000000</v>
      </c>
      <c r="D62">
        <v>62.4</v>
      </c>
      <c r="E62">
        <v>5.9</v>
      </c>
      <c r="H62" t="s">
        <v>23</v>
      </c>
      <c r="I62">
        <v>11</v>
      </c>
    </row>
    <row r="63" spans="1:9" x14ac:dyDescent="0.25">
      <c r="A63" t="s">
        <v>9</v>
      </c>
      <c r="B63">
        <v>118.9</v>
      </c>
      <c r="C63" s="1">
        <v>34000000000</v>
      </c>
      <c r="D63">
        <v>8</v>
      </c>
      <c r="E63">
        <v>5.9</v>
      </c>
      <c r="H63" t="s">
        <v>23</v>
      </c>
      <c r="I63">
        <v>12</v>
      </c>
    </row>
    <row r="64" spans="1:9" x14ac:dyDescent="0.25">
      <c r="A64" t="s">
        <v>9</v>
      </c>
      <c r="B64">
        <v>114.9</v>
      </c>
      <c r="C64" s="1">
        <v>30000000000</v>
      </c>
      <c r="D64">
        <v>8</v>
      </c>
      <c r="H64" t="s">
        <v>23</v>
      </c>
      <c r="I64">
        <v>13</v>
      </c>
    </row>
    <row r="65" spans="1:11" x14ac:dyDescent="0.25">
      <c r="A65" s="2" t="s">
        <v>9</v>
      </c>
      <c r="B65" s="2"/>
      <c r="C65" s="2"/>
      <c r="D65" s="2">
        <v>8.4</v>
      </c>
      <c r="E65" s="2"/>
      <c r="F65" s="2"/>
      <c r="G65" s="2"/>
      <c r="H65" s="2" t="s">
        <v>23</v>
      </c>
      <c r="I65" s="2">
        <v>14</v>
      </c>
    </row>
    <row r="66" spans="1:11" x14ac:dyDescent="0.25">
      <c r="A66" t="s">
        <v>13</v>
      </c>
      <c r="B66">
        <v>127.7</v>
      </c>
      <c r="C66" s="1">
        <v>6300000000</v>
      </c>
      <c r="D66">
        <v>12.9</v>
      </c>
      <c r="E66">
        <v>1.26</v>
      </c>
      <c r="H66" t="s">
        <v>24</v>
      </c>
      <c r="I66">
        <v>1</v>
      </c>
    </row>
    <row r="67" spans="1:11" x14ac:dyDescent="0.25">
      <c r="A67" t="s">
        <v>13</v>
      </c>
      <c r="B67">
        <v>141.69999999999999</v>
      </c>
      <c r="C67" s="1">
        <v>12000000000</v>
      </c>
      <c r="D67">
        <v>11</v>
      </c>
      <c r="E67">
        <v>1.23</v>
      </c>
      <c r="H67" t="s">
        <v>24</v>
      </c>
      <c r="I67">
        <v>2</v>
      </c>
    </row>
    <row r="68" spans="1:11" x14ac:dyDescent="0.25">
      <c r="A68" t="s">
        <v>13</v>
      </c>
      <c r="B68">
        <v>146.6</v>
      </c>
      <c r="C68" s="1">
        <v>4100000000</v>
      </c>
      <c r="H68" t="s">
        <v>24</v>
      </c>
      <c r="I68">
        <v>3</v>
      </c>
    </row>
    <row r="69" spans="1:11" x14ac:dyDescent="0.25">
      <c r="A69" t="s">
        <v>13</v>
      </c>
      <c r="B69">
        <v>144.6</v>
      </c>
      <c r="C69" s="1">
        <v>7100000000</v>
      </c>
      <c r="H69" t="s">
        <v>24</v>
      </c>
      <c r="I69">
        <v>4</v>
      </c>
    </row>
    <row r="70" spans="1:11" x14ac:dyDescent="0.25">
      <c r="A70" t="s">
        <v>13</v>
      </c>
      <c r="B70">
        <v>134.4</v>
      </c>
      <c r="C70" s="1">
        <v>44000000000</v>
      </c>
      <c r="H70" t="s">
        <v>24</v>
      </c>
      <c r="I70">
        <v>5</v>
      </c>
    </row>
    <row r="71" spans="1:11" x14ac:dyDescent="0.25">
      <c r="A71" s="2" t="s">
        <v>13</v>
      </c>
      <c r="B71" s="2">
        <v>170.3</v>
      </c>
      <c r="C71" s="5">
        <v>11000000000</v>
      </c>
      <c r="D71" s="2"/>
      <c r="E71" s="2"/>
      <c r="F71" s="2"/>
      <c r="G71" s="2"/>
      <c r="H71" s="2" t="s">
        <v>24</v>
      </c>
      <c r="I71" s="2">
        <v>6</v>
      </c>
    </row>
    <row r="72" spans="1:11" x14ac:dyDescent="0.25">
      <c r="A72" t="s">
        <v>25</v>
      </c>
      <c r="B72">
        <v>130.19999999999999</v>
      </c>
      <c r="C72" s="1">
        <v>11000000000</v>
      </c>
      <c r="D72">
        <v>4</v>
      </c>
      <c r="E72">
        <v>0.23699999999999999</v>
      </c>
      <c r="G72">
        <v>28.25</v>
      </c>
      <c r="H72" t="s">
        <v>26</v>
      </c>
      <c r="I72">
        <v>1</v>
      </c>
    </row>
    <row r="73" spans="1:11" x14ac:dyDescent="0.25">
      <c r="A73" t="s">
        <v>25</v>
      </c>
      <c r="B73">
        <v>138.19999999999999</v>
      </c>
      <c r="C73" s="1">
        <v>5000000000</v>
      </c>
      <c r="D73">
        <v>12.5</v>
      </c>
      <c r="E73">
        <v>0.23699999999999999</v>
      </c>
      <c r="H73" t="s">
        <v>26</v>
      </c>
      <c r="I73">
        <v>2</v>
      </c>
    </row>
    <row r="74" spans="1:11" x14ac:dyDescent="0.25">
      <c r="A74" t="s">
        <v>25</v>
      </c>
      <c r="D74">
        <v>13</v>
      </c>
      <c r="H74" t="s">
        <v>26</v>
      </c>
      <c r="I74">
        <v>3</v>
      </c>
    </row>
    <row r="75" spans="1:11" x14ac:dyDescent="0.25">
      <c r="A75" t="s">
        <v>25</v>
      </c>
      <c r="B75">
        <v>168.7</v>
      </c>
      <c r="C75" s="1">
        <v>9400000000</v>
      </c>
      <c r="D75">
        <v>18.2</v>
      </c>
      <c r="E75">
        <v>0.19800000000000001</v>
      </c>
      <c r="H75" t="s">
        <v>27</v>
      </c>
      <c r="I75">
        <v>4</v>
      </c>
    </row>
    <row r="76" spans="1:11" x14ac:dyDescent="0.25">
      <c r="A76" s="2" t="s">
        <v>25</v>
      </c>
      <c r="B76" s="2">
        <v>116</v>
      </c>
      <c r="C76" s="5">
        <v>6600000000</v>
      </c>
      <c r="D76" s="2">
        <v>17.100000000000001</v>
      </c>
      <c r="E76" s="2">
        <v>0.19700000000000001</v>
      </c>
      <c r="F76" s="2"/>
      <c r="G76" s="2"/>
      <c r="H76" s="2" t="s">
        <v>27</v>
      </c>
      <c r="I76" s="2">
        <v>5</v>
      </c>
    </row>
    <row r="77" spans="1:11" x14ac:dyDescent="0.25">
      <c r="A77" t="s">
        <v>25</v>
      </c>
      <c r="B77">
        <v>137.9</v>
      </c>
      <c r="C77" s="1">
        <v>4200000000</v>
      </c>
      <c r="D77" s="6">
        <v>15</v>
      </c>
      <c r="E77">
        <v>1.1299999999999999</v>
      </c>
      <c r="H77" t="s">
        <v>28</v>
      </c>
      <c r="I77">
        <v>1</v>
      </c>
    </row>
    <row r="78" spans="1:11" x14ac:dyDescent="0.25">
      <c r="A78" s="2" t="s">
        <v>25</v>
      </c>
      <c r="B78" s="2">
        <v>160.9</v>
      </c>
      <c r="C78" s="5">
        <v>4400000000</v>
      </c>
      <c r="D78" s="7">
        <v>17.100000000000001</v>
      </c>
      <c r="E78" s="2">
        <v>1.07</v>
      </c>
      <c r="F78" s="2"/>
      <c r="G78" s="2"/>
      <c r="H78" s="2" t="s">
        <v>28</v>
      </c>
      <c r="I78" s="2">
        <v>2</v>
      </c>
    </row>
    <row r="79" spans="1:11" x14ac:dyDescent="0.25">
      <c r="A79" t="s">
        <v>13</v>
      </c>
      <c r="B79" s="8">
        <v>116.7</v>
      </c>
      <c r="C79" s="9">
        <v>2800000000</v>
      </c>
      <c r="D79">
        <v>12</v>
      </c>
      <c r="E79">
        <v>0.91600000000000004</v>
      </c>
      <c r="G79">
        <v>22.73</v>
      </c>
      <c r="H79" t="s">
        <v>29</v>
      </c>
      <c r="I79">
        <v>1</v>
      </c>
      <c r="K79" s="10"/>
    </row>
    <row r="80" spans="1:11" x14ac:dyDescent="0.25">
      <c r="A80" s="2" t="s">
        <v>13</v>
      </c>
      <c r="B80" s="2"/>
      <c r="C80" s="2"/>
      <c r="D80" s="2">
        <v>11</v>
      </c>
      <c r="E80" s="2">
        <v>0.91100000000000003</v>
      </c>
      <c r="F80" s="2"/>
      <c r="G80" s="2"/>
      <c r="H80" s="2" t="s">
        <v>29</v>
      </c>
      <c r="I80" s="2">
        <v>2</v>
      </c>
    </row>
    <row r="81" spans="1:9" x14ac:dyDescent="0.25">
      <c r="A81" t="s">
        <v>13</v>
      </c>
      <c r="D81" s="11">
        <v>43</v>
      </c>
      <c r="E81">
        <v>14.2</v>
      </c>
      <c r="F81">
        <v>0.46300000000000002</v>
      </c>
      <c r="G81">
        <v>21.42</v>
      </c>
      <c r="H81" t="s">
        <v>30</v>
      </c>
      <c r="I81">
        <v>1</v>
      </c>
    </row>
    <row r="82" spans="1:9" x14ac:dyDescent="0.25">
      <c r="A82" s="2" t="s">
        <v>13</v>
      </c>
      <c r="B82" s="2"/>
      <c r="C82" s="2"/>
      <c r="D82" s="2"/>
      <c r="E82" s="2"/>
      <c r="F82" s="2">
        <v>0.44500000000000001</v>
      </c>
      <c r="G82" s="2"/>
      <c r="H82" s="2" t="s">
        <v>30</v>
      </c>
      <c r="I82" s="2">
        <v>2</v>
      </c>
    </row>
    <row r="83" spans="1:9" x14ac:dyDescent="0.25">
      <c r="A83" t="s">
        <v>13</v>
      </c>
      <c r="D83">
        <v>16</v>
      </c>
      <c r="H83" t="s">
        <v>31</v>
      </c>
      <c r="I83">
        <v>1</v>
      </c>
    </row>
    <row r="84" spans="1:9" x14ac:dyDescent="0.25">
      <c r="A84" t="s">
        <v>13</v>
      </c>
      <c r="D84">
        <v>15.7</v>
      </c>
      <c r="H84" t="s">
        <v>31</v>
      </c>
      <c r="I84">
        <v>2</v>
      </c>
    </row>
    <row r="85" spans="1:9" x14ac:dyDescent="0.25">
      <c r="A85" t="s">
        <v>13</v>
      </c>
      <c r="D85">
        <v>15.8</v>
      </c>
      <c r="H85" t="s">
        <v>31</v>
      </c>
      <c r="I85">
        <v>3</v>
      </c>
    </row>
    <row r="86" spans="1:9" x14ac:dyDescent="0.25">
      <c r="A86" s="2" t="s">
        <v>13</v>
      </c>
      <c r="B86" s="2"/>
      <c r="C86" s="2"/>
      <c r="D86" s="2">
        <v>15.7</v>
      </c>
      <c r="E86" s="2"/>
      <c r="F86" s="2"/>
      <c r="G86" s="2"/>
      <c r="H86" s="2" t="s">
        <v>31</v>
      </c>
      <c r="I86" s="2">
        <v>4</v>
      </c>
    </row>
    <row r="87" spans="1:9" x14ac:dyDescent="0.25">
      <c r="A87" t="s">
        <v>11</v>
      </c>
      <c r="D87">
        <v>29.4</v>
      </c>
      <c r="H87" t="s">
        <v>32</v>
      </c>
      <c r="I87">
        <v>1</v>
      </c>
    </row>
    <row r="88" spans="1:9" x14ac:dyDescent="0.25">
      <c r="A88" t="s">
        <v>11</v>
      </c>
      <c r="D88">
        <v>29.4</v>
      </c>
      <c r="H88" t="s">
        <v>32</v>
      </c>
      <c r="I88">
        <v>2</v>
      </c>
    </row>
    <row r="89" spans="1:9" x14ac:dyDescent="0.25">
      <c r="A89" t="s">
        <v>11</v>
      </c>
      <c r="D89">
        <v>30.1</v>
      </c>
      <c r="H89" t="s">
        <v>32</v>
      </c>
      <c r="I89">
        <v>3</v>
      </c>
    </row>
    <row r="90" spans="1:9" x14ac:dyDescent="0.25">
      <c r="A90" s="2" t="s">
        <v>11</v>
      </c>
      <c r="B90" s="2"/>
      <c r="C90" s="2"/>
      <c r="D90" s="2">
        <v>30.2</v>
      </c>
      <c r="E90" s="2"/>
      <c r="F90" s="2"/>
      <c r="G90" s="2"/>
      <c r="H90" s="2" t="s">
        <v>32</v>
      </c>
      <c r="I90" s="2">
        <v>4</v>
      </c>
    </row>
    <row r="91" spans="1:9" x14ac:dyDescent="0.25">
      <c r="A91" t="s">
        <v>9</v>
      </c>
      <c r="B91">
        <v>91.3</v>
      </c>
      <c r="C91" s="1">
        <f>56300000000*100</f>
        <v>5630000000000</v>
      </c>
      <c r="D91">
        <v>51.5</v>
      </c>
      <c r="E91">
        <v>2.4700000000000002</v>
      </c>
      <c r="F91">
        <v>0.64300000000000002</v>
      </c>
      <c r="H91" t="s">
        <v>33</v>
      </c>
      <c r="I91">
        <v>1</v>
      </c>
    </row>
    <row r="92" spans="1:9" x14ac:dyDescent="0.25">
      <c r="A92" t="s">
        <v>9</v>
      </c>
      <c r="D92">
        <v>52.1</v>
      </c>
      <c r="E92">
        <v>2.39</v>
      </c>
      <c r="F92">
        <v>0.65900000000000003</v>
      </c>
      <c r="H92" t="s">
        <v>33</v>
      </c>
      <c r="I92">
        <v>2</v>
      </c>
    </row>
    <row r="93" spans="1:9" x14ac:dyDescent="0.25">
      <c r="A93" t="s">
        <v>9</v>
      </c>
      <c r="D93">
        <v>49.2</v>
      </c>
      <c r="E93">
        <v>1.85</v>
      </c>
      <c r="F93">
        <v>0.68300000000000005</v>
      </c>
      <c r="H93" t="s">
        <v>33</v>
      </c>
      <c r="I93">
        <v>3</v>
      </c>
    </row>
    <row r="94" spans="1:9" x14ac:dyDescent="0.25">
      <c r="A94" s="2" t="s">
        <v>9</v>
      </c>
      <c r="B94" s="2"/>
      <c r="C94" s="2"/>
      <c r="D94" s="2">
        <v>50.3</v>
      </c>
      <c r="E94" s="2">
        <v>1.86</v>
      </c>
      <c r="F94" s="2">
        <v>0.68700000000000006</v>
      </c>
      <c r="G94" s="2"/>
      <c r="H94" s="2" t="s">
        <v>33</v>
      </c>
      <c r="I94" s="2">
        <v>4</v>
      </c>
    </row>
    <row r="95" spans="1:9" x14ac:dyDescent="0.25">
      <c r="A95" t="s">
        <v>25</v>
      </c>
      <c r="B95" s="3">
        <v>127.8</v>
      </c>
      <c r="C95" s="4">
        <v>19300000000</v>
      </c>
      <c r="D95">
        <v>12.8</v>
      </c>
      <c r="E95">
        <v>0.34499999999999997</v>
      </c>
      <c r="H95" t="s">
        <v>34</v>
      </c>
      <c r="I95">
        <v>1</v>
      </c>
    </row>
    <row r="96" spans="1:9" x14ac:dyDescent="0.25">
      <c r="A96" t="s">
        <v>25</v>
      </c>
      <c r="D96">
        <v>12</v>
      </c>
      <c r="E96">
        <v>0.34699999999999998</v>
      </c>
      <c r="H96" t="s">
        <v>34</v>
      </c>
      <c r="I96">
        <v>2</v>
      </c>
    </row>
    <row r="97" spans="1:9" x14ac:dyDescent="0.25">
      <c r="A97" t="s">
        <v>25</v>
      </c>
      <c r="D97">
        <v>10</v>
      </c>
      <c r="E97">
        <v>0.25900000000000001</v>
      </c>
      <c r="H97" t="s">
        <v>34</v>
      </c>
      <c r="I97">
        <v>3</v>
      </c>
    </row>
    <row r="98" spans="1:9" x14ac:dyDescent="0.25">
      <c r="A98" s="2" t="s">
        <v>25</v>
      </c>
      <c r="B98" s="2"/>
      <c r="C98" s="2"/>
      <c r="D98" s="2">
        <v>11</v>
      </c>
      <c r="E98" s="2">
        <v>0.26100000000000001</v>
      </c>
      <c r="F98" s="2"/>
      <c r="G98" s="2"/>
      <c r="H98" s="2" t="s">
        <v>34</v>
      </c>
      <c r="I98" s="2">
        <v>4</v>
      </c>
    </row>
    <row r="99" spans="1:9" x14ac:dyDescent="0.25">
      <c r="A99" t="s">
        <v>11</v>
      </c>
      <c r="B99">
        <v>148</v>
      </c>
      <c r="C99" s="1">
        <f>121000000*100</f>
        <v>12100000000</v>
      </c>
      <c r="D99">
        <v>29.5</v>
      </c>
      <c r="E99">
        <v>4.43</v>
      </c>
      <c r="F99">
        <v>0.33700000000000002</v>
      </c>
      <c r="H99" t="s">
        <v>35</v>
      </c>
      <c r="I99">
        <v>1</v>
      </c>
    </row>
    <row r="100" spans="1:9" x14ac:dyDescent="0.25">
      <c r="A100" t="s">
        <v>11</v>
      </c>
      <c r="B100">
        <v>103.7</v>
      </c>
      <c r="C100" s="1">
        <f>23300000000*100</f>
        <v>2330000000000</v>
      </c>
      <c r="D100">
        <v>30.9</v>
      </c>
      <c r="E100">
        <v>4.3</v>
      </c>
      <c r="F100">
        <v>0.313</v>
      </c>
      <c r="H100" t="s">
        <v>35</v>
      </c>
      <c r="I100">
        <v>2</v>
      </c>
    </row>
    <row r="101" spans="1:9" x14ac:dyDescent="0.25">
      <c r="A101" s="2" t="s">
        <v>11</v>
      </c>
      <c r="B101" s="2">
        <v>125.4</v>
      </c>
      <c r="C101" s="5">
        <f>10800000000*100</f>
        <v>1080000000000</v>
      </c>
      <c r="D101" s="2"/>
      <c r="E101" s="2">
        <v>5.0599999999999996</v>
      </c>
      <c r="F101" s="2"/>
      <c r="G101" s="2"/>
      <c r="H101" s="2" t="s">
        <v>35</v>
      </c>
      <c r="I101" s="2">
        <v>3</v>
      </c>
    </row>
    <row r="102" spans="1:9" x14ac:dyDescent="0.25">
      <c r="A102" t="s">
        <v>13</v>
      </c>
      <c r="B102">
        <v>111.4</v>
      </c>
      <c r="C102" s="1">
        <f>605000000*100</f>
        <v>60500000000</v>
      </c>
      <c r="D102">
        <v>34.200000000000003</v>
      </c>
      <c r="E102">
        <v>4.78</v>
      </c>
      <c r="F102">
        <v>0.61899999999999999</v>
      </c>
      <c r="H102" t="s">
        <v>36</v>
      </c>
      <c r="I102">
        <v>1</v>
      </c>
    </row>
    <row r="103" spans="1:9" x14ac:dyDescent="0.25">
      <c r="A103" t="s">
        <v>13</v>
      </c>
      <c r="B103">
        <v>107.1</v>
      </c>
      <c r="C103" s="1">
        <f>346000000*100</f>
        <v>34600000000</v>
      </c>
      <c r="D103">
        <v>35.799999999999997</v>
      </c>
      <c r="E103">
        <v>4.8099999999999996</v>
      </c>
      <c r="F103">
        <v>0.63900000000000001</v>
      </c>
      <c r="H103" t="s">
        <v>36</v>
      </c>
      <c r="I103">
        <v>2</v>
      </c>
    </row>
    <row r="104" spans="1:9" x14ac:dyDescent="0.25">
      <c r="A104" t="s">
        <v>13</v>
      </c>
      <c r="D104">
        <v>31.4</v>
      </c>
      <c r="E104">
        <v>5.7</v>
      </c>
      <c r="F104">
        <v>0.69099999999999995</v>
      </c>
      <c r="H104" t="s">
        <v>36</v>
      </c>
      <c r="I104">
        <v>3</v>
      </c>
    </row>
    <row r="105" spans="1:9" x14ac:dyDescent="0.25">
      <c r="A105" s="2" t="s">
        <v>13</v>
      </c>
      <c r="B105" s="2"/>
      <c r="C105" s="2"/>
      <c r="D105" s="2">
        <v>32</v>
      </c>
      <c r="E105" s="2">
        <v>5.6</v>
      </c>
      <c r="F105" s="2">
        <v>0.69899999999999995</v>
      </c>
      <c r="G105" s="2"/>
      <c r="H105" s="2" t="s">
        <v>36</v>
      </c>
      <c r="I105" s="2">
        <v>4</v>
      </c>
    </row>
    <row r="106" spans="1:9" x14ac:dyDescent="0.25">
      <c r="A106" t="s">
        <v>11</v>
      </c>
      <c r="B106">
        <v>143.5</v>
      </c>
      <c r="C106" s="1">
        <f>1540000000*100</f>
        <v>154000000000</v>
      </c>
      <c r="D106">
        <v>139</v>
      </c>
      <c r="E106">
        <v>5</v>
      </c>
      <c r="F106">
        <v>0.95399999999999996</v>
      </c>
      <c r="H106" t="s">
        <v>37</v>
      </c>
      <c r="I106">
        <v>1</v>
      </c>
    </row>
    <row r="107" spans="1:9" x14ac:dyDescent="0.25">
      <c r="A107" t="s">
        <v>11</v>
      </c>
      <c r="B107">
        <v>134.30000000000001</v>
      </c>
      <c r="C107" s="1">
        <f>1870000000*100</f>
        <v>187000000000</v>
      </c>
      <c r="D107">
        <v>140</v>
      </c>
      <c r="E107">
        <v>5.5</v>
      </c>
      <c r="F107">
        <v>0.93600000000000005</v>
      </c>
      <c r="H107" t="s">
        <v>37</v>
      </c>
      <c r="I107">
        <v>2</v>
      </c>
    </row>
    <row r="108" spans="1:9" x14ac:dyDescent="0.25">
      <c r="A108" t="s">
        <v>11</v>
      </c>
      <c r="D108">
        <v>128</v>
      </c>
      <c r="E108">
        <v>4.7</v>
      </c>
      <c r="F108">
        <v>1.05</v>
      </c>
      <c r="H108" t="s">
        <v>37</v>
      </c>
      <c r="I108">
        <v>3</v>
      </c>
    </row>
    <row r="109" spans="1:9" x14ac:dyDescent="0.25">
      <c r="A109" t="s">
        <v>11</v>
      </c>
      <c r="D109">
        <v>128</v>
      </c>
      <c r="E109">
        <v>4.68</v>
      </c>
      <c r="F109">
        <v>1.05</v>
      </c>
      <c r="H109" t="s">
        <v>37</v>
      </c>
      <c r="I109">
        <v>4</v>
      </c>
    </row>
    <row r="110" spans="1:9" x14ac:dyDescent="0.25">
      <c r="A110" s="2" t="s">
        <v>11</v>
      </c>
      <c r="B110" s="2"/>
      <c r="C110" s="2"/>
      <c r="D110" s="2">
        <v>125</v>
      </c>
      <c r="E110" s="2"/>
      <c r="F110" s="2"/>
      <c r="G110" s="2"/>
      <c r="H110" s="2" t="s">
        <v>37</v>
      </c>
      <c r="I110" s="2">
        <v>5</v>
      </c>
    </row>
    <row r="111" spans="1:9" x14ac:dyDescent="0.25">
      <c r="A111" t="s">
        <v>11</v>
      </c>
      <c r="B111">
        <v>135.4</v>
      </c>
      <c r="C111" s="1">
        <f>671000000*100</f>
        <v>67100000000</v>
      </c>
      <c r="D111">
        <v>113</v>
      </c>
      <c r="E111">
        <v>3.65</v>
      </c>
      <c r="F111">
        <v>0.63600000000000001</v>
      </c>
      <c r="H111" t="s">
        <v>38</v>
      </c>
      <c r="I111">
        <v>1</v>
      </c>
    </row>
    <row r="112" spans="1:9" x14ac:dyDescent="0.25">
      <c r="A112" t="s">
        <v>11</v>
      </c>
      <c r="D112">
        <v>113</v>
      </c>
      <c r="E112">
        <v>3.73</v>
      </c>
      <c r="F112">
        <v>0.621</v>
      </c>
      <c r="H112" t="s">
        <v>38</v>
      </c>
      <c r="I112">
        <v>2</v>
      </c>
    </row>
    <row r="113" spans="1:9" x14ac:dyDescent="0.25">
      <c r="A113" t="s">
        <v>11</v>
      </c>
      <c r="D113">
        <v>106</v>
      </c>
      <c r="E113">
        <v>3.23</v>
      </c>
      <c r="F113">
        <v>0.77500000000000002</v>
      </c>
      <c r="H113" t="s">
        <v>38</v>
      </c>
      <c r="I113">
        <v>3</v>
      </c>
    </row>
    <row r="114" spans="1:9" x14ac:dyDescent="0.25">
      <c r="A114" s="2" t="s">
        <v>11</v>
      </c>
      <c r="B114" s="2"/>
      <c r="C114" s="2"/>
      <c r="D114" s="2">
        <v>106</v>
      </c>
      <c r="E114" s="2">
        <v>3.38</v>
      </c>
      <c r="F114" s="2">
        <v>0.76800000000000002</v>
      </c>
      <c r="G114" s="2"/>
      <c r="H114" s="2" t="s">
        <v>38</v>
      </c>
      <c r="I114" s="2">
        <v>4</v>
      </c>
    </row>
    <row r="115" spans="1:9" x14ac:dyDescent="0.25">
      <c r="A115" t="s">
        <v>25</v>
      </c>
      <c r="B115">
        <v>107.3</v>
      </c>
      <c r="C115" s="1">
        <f>408000000*100</f>
        <v>40800000000</v>
      </c>
      <c r="D115">
        <v>74.5</v>
      </c>
      <c r="E115">
        <v>1.7500000000000002E-2</v>
      </c>
      <c r="F115">
        <v>0.68899999999999995</v>
      </c>
      <c r="H115" t="s">
        <v>39</v>
      </c>
      <c r="I115">
        <v>1</v>
      </c>
    </row>
    <row r="116" spans="1:9" x14ac:dyDescent="0.25">
      <c r="A116" s="2" t="s">
        <v>25</v>
      </c>
      <c r="B116" s="2"/>
      <c r="C116" s="2"/>
      <c r="D116" s="2">
        <v>78.8</v>
      </c>
      <c r="E116" s="2">
        <v>5.67E-2</v>
      </c>
      <c r="F116" s="2">
        <v>0.66200000000000003</v>
      </c>
      <c r="G116" s="2"/>
      <c r="H116" s="2" t="s">
        <v>39</v>
      </c>
      <c r="I116" s="2">
        <v>2</v>
      </c>
    </row>
    <row r="117" spans="1:9" x14ac:dyDescent="0.25">
      <c r="A117" t="s">
        <v>11</v>
      </c>
      <c r="D117">
        <v>20.3</v>
      </c>
      <c r="E117">
        <v>0.97799999999999998</v>
      </c>
      <c r="H117" t="s">
        <v>40</v>
      </c>
      <c r="I117">
        <v>1</v>
      </c>
    </row>
    <row r="118" spans="1:9" x14ac:dyDescent="0.25">
      <c r="A118" t="s">
        <v>11</v>
      </c>
      <c r="D118">
        <v>21.5</v>
      </c>
      <c r="E118">
        <v>0.94</v>
      </c>
      <c r="H118" t="s">
        <v>40</v>
      </c>
      <c r="I118">
        <v>2</v>
      </c>
    </row>
    <row r="119" spans="1:9" x14ac:dyDescent="0.25">
      <c r="A119" t="s">
        <v>11</v>
      </c>
      <c r="D119">
        <v>16</v>
      </c>
      <c r="E119">
        <v>0.75600000000000001</v>
      </c>
      <c r="H119" t="s">
        <v>40</v>
      </c>
      <c r="I119">
        <v>3</v>
      </c>
    </row>
    <row r="120" spans="1:9" x14ac:dyDescent="0.25">
      <c r="A120" s="2" t="s">
        <v>11</v>
      </c>
      <c r="B120" s="2"/>
      <c r="C120" s="2"/>
      <c r="D120" s="2">
        <v>16.399999999999999</v>
      </c>
      <c r="E120" s="2">
        <v>0.77100000000000002</v>
      </c>
      <c r="F120" s="2"/>
      <c r="G120" s="2"/>
      <c r="H120" s="2" t="s">
        <v>40</v>
      </c>
      <c r="I120" s="2">
        <v>4</v>
      </c>
    </row>
    <row r="121" spans="1:9" x14ac:dyDescent="0.25">
      <c r="A121" t="s">
        <v>13</v>
      </c>
      <c r="B121">
        <v>153.80000000000001</v>
      </c>
      <c r="C121" s="1">
        <f>696000000*100</f>
        <v>69600000000</v>
      </c>
      <c r="D121">
        <v>84.4</v>
      </c>
      <c r="E121">
        <v>5.5</v>
      </c>
      <c r="F121">
        <v>0.78700000000000003</v>
      </c>
      <c r="H121" t="s">
        <v>41</v>
      </c>
      <c r="I121">
        <v>1</v>
      </c>
    </row>
    <row r="122" spans="1:9" x14ac:dyDescent="0.25">
      <c r="A122" t="s">
        <v>13</v>
      </c>
      <c r="D122">
        <v>85.9</v>
      </c>
      <c r="E122">
        <v>5.5</v>
      </c>
      <c r="F122">
        <v>0.78500000000000003</v>
      </c>
      <c r="H122" t="s">
        <v>41</v>
      </c>
      <c r="I122">
        <v>2</v>
      </c>
    </row>
    <row r="123" spans="1:9" x14ac:dyDescent="0.25">
      <c r="A123" t="s">
        <v>13</v>
      </c>
      <c r="D123">
        <v>77.099999999999994</v>
      </c>
      <c r="H123" t="s">
        <v>41</v>
      </c>
      <c r="I123">
        <v>3</v>
      </c>
    </row>
    <row r="124" spans="1:9" x14ac:dyDescent="0.25">
      <c r="A124" t="s">
        <v>13</v>
      </c>
      <c r="D124">
        <v>77.900000000000006</v>
      </c>
      <c r="H124" t="s">
        <v>41</v>
      </c>
      <c r="I124">
        <v>4</v>
      </c>
    </row>
    <row r="125" spans="1:9" x14ac:dyDescent="0.25">
      <c r="A125" s="2" t="s">
        <v>13</v>
      </c>
      <c r="B125" s="2"/>
      <c r="C125" s="2"/>
      <c r="D125" s="2">
        <v>88.9</v>
      </c>
      <c r="E125" s="2"/>
      <c r="F125" s="2"/>
      <c r="G125" s="2"/>
      <c r="H125" s="2" t="s">
        <v>41</v>
      </c>
      <c r="I125" s="2">
        <v>5</v>
      </c>
    </row>
    <row r="126" spans="1:9" x14ac:dyDescent="0.25">
      <c r="A126" t="s">
        <v>13</v>
      </c>
      <c r="B126">
        <v>112.4</v>
      </c>
      <c r="C126" s="1">
        <f>251000000*100</f>
        <v>25100000000</v>
      </c>
      <c r="D126">
        <v>28</v>
      </c>
      <c r="E126">
        <v>5.0999999999999996</v>
      </c>
      <c r="F126">
        <v>0.504</v>
      </c>
      <c r="H126" t="s">
        <v>42</v>
      </c>
      <c r="I126">
        <v>1</v>
      </c>
    </row>
    <row r="127" spans="1:9" x14ac:dyDescent="0.25">
      <c r="A127" t="s">
        <v>13</v>
      </c>
      <c r="D127">
        <v>29</v>
      </c>
      <c r="E127">
        <v>5.0999999999999996</v>
      </c>
      <c r="F127">
        <v>0.496</v>
      </c>
      <c r="H127" t="s">
        <v>42</v>
      </c>
      <c r="I127">
        <v>2</v>
      </c>
    </row>
    <row r="128" spans="1:9" x14ac:dyDescent="0.25">
      <c r="A128" s="2" t="s">
        <v>13</v>
      </c>
      <c r="B128" s="2"/>
      <c r="C128" s="2"/>
      <c r="D128" s="2">
        <v>32.6</v>
      </c>
      <c r="E128" s="2"/>
      <c r="F128" s="2"/>
      <c r="G128" s="2"/>
      <c r="H128" s="2" t="s">
        <v>42</v>
      </c>
      <c r="I128" s="2">
        <v>3</v>
      </c>
    </row>
    <row r="129" spans="1:13" x14ac:dyDescent="0.25">
      <c r="A129" t="s">
        <v>13</v>
      </c>
      <c r="B129">
        <v>123.3</v>
      </c>
      <c r="C129" s="1">
        <f>699000000*100</f>
        <v>69900000000</v>
      </c>
      <c r="D129">
        <v>47.4</v>
      </c>
      <c r="E129">
        <v>4.4400000000000004</v>
      </c>
      <c r="F129">
        <v>0.54300000000000004</v>
      </c>
      <c r="H129" t="s">
        <v>43</v>
      </c>
      <c r="I129">
        <v>1</v>
      </c>
    </row>
    <row r="130" spans="1:13" x14ac:dyDescent="0.25">
      <c r="A130" t="s">
        <v>13</v>
      </c>
      <c r="D130">
        <v>47.7</v>
      </c>
      <c r="E130">
        <v>4.4800000000000004</v>
      </c>
      <c r="F130">
        <v>0.54600000000000004</v>
      </c>
      <c r="H130" t="s">
        <v>43</v>
      </c>
      <c r="I130">
        <v>2</v>
      </c>
    </row>
    <row r="131" spans="1:13" x14ac:dyDescent="0.25">
      <c r="A131" t="s">
        <v>13</v>
      </c>
      <c r="D131">
        <v>49.2</v>
      </c>
      <c r="E131">
        <v>4.5</v>
      </c>
      <c r="F131">
        <v>0.33</v>
      </c>
      <c r="H131" t="s">
        <v>43</v>
      </c>
      <c r="I131">
        <v>3</v>
      </c>
    </row>
    <row r="132" spans="1:13" x14ac:dyDescent="0.25">
      <c r="A132" t="s">
        <v>13</v>
      </c>
      <c r="D132">
        <v>51.9</v>
      </c>
      <c r="E132">
        <v>4.91</v>
      </c>
      <c r="H132" t="s">
        <v>43</v>
      </c>
      <c r="I132">
        <v>4</v>
      </c>
    </row>
    <row r="133" spans="1:13" x14ac:dyDescent="0.25">
      <c r="A133" s="2" t="s">
        <v>13</v>
      </c>
      <c r="B133" s="2"/>
      <c r="C133" s="2"/>
      <c r="D133" s="2">
        <v>58.4</v>
      </c>
      <c r="E133" s="2"/>
      <c r="F133" s="2"/>
      <c r="G133" s="2"/>
      <c r="H133" s="2" t="s">
        <v>43</v>
      </c>
      <c r="I133" s="2">
        <v>5</v>
      </c>
    </row>
    <row r="134" spans="1:13" x14ac:dyDescent="0.25">
      <c r="A134" t="s">
        <v>11</v>
      </c>
      <c r="B134">
        <v>137.80000000000001</v>
      </c>
      <c r="C134" s="1">
        <f>619000000*100</f>
        <v>61900000000</v>
      </c>
      <c r="D134">
        <v>80.5</v>
      </c>
      <c r="E134">
        <v>4.91</v>
      </c>
      <c r="F134">
        <v>0.39500000000000002</v>
      </c>
      <c r="H134" t="s">
        <v>44</v>
      </c>
      <c r="I134">
        <v>1</v>
      </c>
    </row>
    <row r="135" spans="1:13" x14ac:dyDescent="0.25">
      <c r="A135" t="s">
        <v>11</v>
      </c>
      <c r="D135">
        <v>79.7</v>
      </c>
      <c r="E135">
        <v>5.0999999999999996</v>
      </c>
      <c r="F135">
        <v>0.38100000000000001</v>
      </c>
      <c r="H135" t="s">
        <v>44</v>
      </c>
      <c r="I135">
        <v>2</v>
      </c>
    </row>
    <row r="136" spans="1:13" x14ac:dyDescent="0.25">
      <c r="A136" t="s">
        <v>11</v>
      </c>
      <c r="D136">
        <v>79.3</v>
      </c>
      <c r="E136">
        <v>5.2</v>
      </c>
      <c r="F136" s="12"/>
      <c r="H136" t="s">
        <v>44</v>
      </c>
      <c r="I136">
        <v>3</v>
      </c>
    </row>
    <row r="137" spans="1:13" x14ac:dyDescent="0.25">
      <c r="A137" t="s">
        <v>11</v>
      </c>
      <c r="D137">
        <v>78.5</v>
      </c>
      <c r="E137">
        <v>5.5</v>
      </c>
      <c r="H137" t="s">
        <v>44</v>
      </c>
      <c r="I137">
        <v>4</v>
      </c>
    </row>
    <row r="138" spans="1:13" x14ac:dyDescent="0.25">
      <c r="A138" s="2" t="s">
        <v>11</v>
      </c>
      <c r="B138" s="2"/>
      <c r="C138" s="2"/>
      <c r="D138" s="2">
        <v>84.8</v>
      </c>
      <c r="E138" s="2"/>
      <c r="F138" s="2"/>
      <c r="G138" s="2"/>
      <c r="H138" s="2" t="s">
        <v>44</v>
      </c>
      <c r="I138" s="2">
        <v>5</v>
      </c>
    </row>
    <row r="139" spans="1:13" x14ac:dyDescent="0.25">
      <c r="A139" s="8" t="s">
        <v>25</v>
      </c>
      <c r="B139" s="13">
        <v>98.2</v>
      </c>
      <c r="C139" s="14">
        <v>23400000000</v>
      </c>
      <c r="D139" s="8">
        <v>24.4</v>
      </c>
      <c r="E139" s="8">
        <v>0.36899999999999999</v>
      </c>
      <c r="F139" s="8"/>
      <c r="G139" s="8"/>
      <c r="H139" s="8" t="s">
        <v>45</v>
      </c>
      <c r="I139" s="8">
        <v>1</v>
      </c>
    </row>
    <row r="140" spans="1:13" x14ac:dyDescent="0.25">
      <c r="A140" s="2" t="s">
        <v>25</v>
      </c>
      <c r="B140" s="2"/>
      <c r="C140" s="2"/>
      <c r="D140" s="2">
        <v>28.1</v>
      </c>
      <c r="E140" s="2">
        <v>0.34300000000000003</v>
      </c>
      <c r="F140" s="2"/>
      <c r="G140" s="2"/>
      <c r="H140" s="2" t="s">
        <v>45</v>
      </c>
      <c r="I140" s="2">
        <v>2</v>
      </c>
    </row>
    <row r="141" spans="1:13" x14ac:dyDescent="0.25">
      <c r="A141" t="s">
        <v>25</v>
      </c>
      <c r="B141" s="3">
        <v>94</v>
      </c>
      <c r="C141" s="4">
        <v>19900000000</v>
      </c>
      <c r="D141">
        <v>19.600000000000001</v>
      </c>
      <c r="E141">
        <v>0.3</v>
      </c>
      <c r="H141" t="s">
        <v>46</v>
      </c>
      <c r="I141">
        <v>1</v>
      </c>
      <c r="M141" s="1"/>
    </row>
    <row r="142" spans="1:13" x14ac:dyDescent="0.25">
      <c r="A142" s="2" t="s">
        <v>25</v>
      </c>
      <c r="B142" s="2"/>
      <c r="C142" s="2"/>
      <c r="D142" s="2">
        <v>21.3</v>
      </c>
      <c r="E142" s="2">
        <v>0.28299999999999997</v>
      </c>
      <c r="F142" s="2"/>
      <c r="G142" s="2"/>
      <c r="H142" s="2" t="s">
        <v>46</v>
      </c>
      <c r="I142" s="2">
        <v>2</v>
      </c>
    </row>
    <row r="143" spans="1:13" x14ac:dyDescent="0.25">
      <c r="A143" t="s">
        <v>13</v>
      </c>
      <c r="B143" s="3">
        <v>117.1</v>
      </c>
      <c r="C143" s="4">
        <v>26000000000</v>
      </c>
      <c r="D143">
        <v>28.3</v>
      </c>
      <c r="E143">
        <v>4.59</v>
      </c>
      <c r="F143">
        <v>0.43</v>
      </c>
      <c r="H143" t="s">
        <v>47</v>
      </c>
      <c r="I143">
        <v>1</v>
      </c>
    </row>
    <row r="144" spans="1:13" x14ac:dyDescent="0.25">
      <c r="A144" s="2" t="s">
        <v>13</v>
      </c>
      <c r="B144" s="2"/>
      <c r="C144" s="2"/>
      <c r="D144" s="2">
        <v>32.200000000000003</v>
      </c>
      <c r="E144" s="2">
        <v>4.4800000000000004</v>
      </c>
      <c r="F144" s="2">
        <v>0.42499999999999999</v>
      </c>
      <c r="G144" s="2"/>
      <c r="H144" s="2" t="s">
        <v>47</v>
      </c>
      <c r="I144" s="2">
        <v>2</v>
      </c>
    </row>
    <row r="145" spans="1:9" x14ac:dyDescent="0.25">
      <c r="A145" t="s">
        <v>9</v>
      </c>
      <c r="B145">
        <v>92</v>
      </c>
      <c r="C145" s="1">
        <f>222000000*100</f>
        <v>22200000000</v>
      </c>
      <c r="D145">
        <v>33.799999999999997</v>
      </c>
      <c r="E145">
        <v>0.79600000000000004</v>
      </c>
      <c r="F145" s="15">
        <v>0.56299999999999994</v>
      </c>
      <c r="H145" t="s">
        <v>48</v>
      </c>
      <c r="I145">
        <v>1</v>
      </c>
    </row>
    <row r="146" spans="1:9" x14ac:dyDescent="0.25">
      <c r="A146" s="2" t="s">
        <v>9</v>
      </c>
      <c r="D146">
        <v>37.4</v>
      </c>
      <c r="E146">
        <v>0.78400000000000003</v>
      </c>
      <c r="F146">
        <v>0.53600000000000003</v>
      </c>
      <c r="G146" s="2"/>
      <c r="H146" s="2" t="s">
        <v>48</v>
      </c>
      <c r="I146" s="2">
        <v>2</v>
      </c>
    </row>
    <row r="147" spans="1:9" x14ac:dyDescent="0.25">
      <c r="A147" t="s">
        <v>11</v>
      </c>
      <c r="B147">
        <v>110.5</v>
      </c>
      <c r="C147" s="1">
        <f>207000000*100</f>
        <v>20700000000</v>
      </c>
      <c r="D147">
        <v>23.5</v>
      </c>
      <c r="E147">
        <v>0.24099999999999999</v>
      </c>
      <c r="F147">
        <v>0.4</v>
      </c>
      <c r="H147" t="s">
        <v>49</v>
      </c>
      <c r="I147">
        <v>1</v>
      </c>
    </row>
    <row r="148" spans="1:9" x14ac:dyDescent="0.25">
      <c r="A148" s="2" t="s">
        <v>11</v>
      </c>
      <c r="B148" s="2"/>
      <c r="C148" s="2"/>
      <c r="D148" s="2">
        <v>26.2</v>
      </c>
      <c r="E148" s="2">
        <v>0.23200000000000001</v>
      </c>
      <c r="F148" s="2">
        <v>0.38800000000000001</v>
      </c>
      <c r="G148" s="2"/>
      <c r="H148" s="2" t="s">
        <v>49</v>
      </c>
      <c r="I148" s="2">
        <v>2</v>
      </c>
    </row>
    <row r="149" spans="1:9" x14ac:dyDescent="0.25">
      <c r="A149" s="8" t="s">
        <v>13</v>
      </c>
      <c r="B149" s="8">
        <v>87.9</v>
      </c>
      <c r="C149" s="9">
        <f>121000000*100</f>
        <v>12100000000</v>
      </c>
      <c r="D149" s="8">
        <v>17.3</v>
      </c>
      <c r="E149" s="8">
        <v>2.74</v>
      </c>
      <c r="F149" s="8"/>
      <c r="G149" s="8"/>
      <c r="H149" s="8" t="s">
        <v>50</v>
      </c>
      <c r="I149" s="8">
        <v>1</v>
      </c>
    </row>
    <row r="150" spans="1:9" x14ac:dyDescent="0.25">
      <c r="A150" s="2" t="s">
        <v>13</v>
      </c>
      <c r="B150" s="2"/>
      <c r="C150" s="2"/>
      <c r="D150" s="2">
        <v>20.3</v>
      </c>
      <c r="E150" s="2">
        <v>2.52</v>
      </c>
      <c r="F150" s="2"/>
      <c r="G150" s="2"/>
      <c r="H150" s="2" t="s">
        <v>50</v>
      </c>
      <c r="I150" s="2">
        <v>2</v>
      </c>
    </row>
    <row r="151" spans="1:9" x14ac:dyDescent="0.25">
      <c r="A151" s="16" t="s">
        <v>54</v>
      </c>
      <c r="B151" s="16">
        <v>193.7</v>
      </c>
      <c r="C151" s="18">
        <f>500*1600000000</f>
        <v>800000000000</v>
      </c>
    </row>
    <row r="152" spans="1:9" x14ac:dyDescent="0.25">
      <c r="A152" s="26" t="s">
        <v>55</v>
      </c>
      <c r="B152" s="26">
        <v>134.80000000000001</v>
      </c>
      <c r="C152" s="30">
        <f>500*1360000000</f>
        <v>680000000000</v>
      </c>
    </row>
    <row r="153" spans="1:9" x14ac:dyDescent="0.25">
      <c r="A153" s="26" t="s">
        <v>55</v>
      </c>
      <c r="B153" s="15">
        <v>114.3</v>
      </c>
      <c r="C153" s="29">
        <f>1290000000*500</f>
        <v>645000000000</v>
      </c>
    </row>
    <row r="154" spans="1:9" x14ac:dyDescent="0.25">
      <c r="A154" s="26" t="s">
        <v>55</v>
      </c>
      <c r="B154" s="27">
        <v>107.9</v>
      </c>
      <c r="C154" s="28">
        <f>1180000000*500</f>
        <v>590000000000</v>
      </c>
    </row>
  </sheetData>
  <autoFilter ref="A3:I3" xr:uid="{00000000-0001-0000-0000-000000000000}">
    <sortState xmlns:xlrd2="http://schemas.microsoft.com/office/spreadsheetml/2017/richdata2" ref="A4:I150">
      <sortCondition ref="H3:H150"/>
    </sortState>
  </autoFilter>
  <pageMargins left="0.7" right="0.7" top="0.78740157499999996" bottom="0.78740157499999996"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1C767-B253-B94A-8D3C-6F660C86ED22}">
  <dimension ref="A1:AO1488"/>
  <sheetViews>
    <sheetView workbookViewId="0">
      <pane ySplit="3" topLeftCell="A4" activePane="bottomLeft" state="frozen"/>
      <selection pane="bottomLeft" activeCell="C33" sqref="C33"/>
    </sheetView>
  </sheetViews>
  <sheetFormatPr baseColWidth="10" defaultColWidth="10.875" defaultRowHeight="15" x14ac:dyDescent="0.25"/>
  <cols>
    <col min="1" max="16384" width="10.875" style="20"/>
  </cols>
  <sheetData>
    <row r="1" spans="1:41" ht="15.75" x14ac:dyDescent="0.25">
      <c r="A1" t="s">
        <v>9288</v>
      </c>
    </row>
    <row r="3" spans="1:41" x14ac:dyDescent="0.25">
      <c r="A3" s="24" t="s">
        <v>8783</v>
      </c>
      <c r="B3" s="24" t="s">
        <v>8782</v>
      </c>
      <c r="C3" s="24" t="s">
        <v>8781</v>
      </c>
      <c r="D3" s="23" t="s">
        <v>8780</v>
      </c>
      <c r="E3" s="23" t="s">
        <v>8779</v>
      </c>
      <c r="F3" s="23" t="s">
        <v>8778</v>
      </c>
      <c r="G3" s="24" t="s">
        <v>8777</v>
      </c>
      <c r="H3" s="24" t="s">
        <v>8776</v>
      </c>
      <c r="I3" s="24" t="s">
        <v>8775</v>
      </c>
      <c r="J3" s="23" t="s">
        <v>8774</v>
      </c>
      <c r="K3" s="23" t="s">
        <v>8773</v>
      </c>
      <c r="L3" s="23" t="s">
        <v>8772</v>
      </c>
      <c r="M3" s="20" t="s">
        <v>8771</v>
      </c>
      <c r="N3" s="20" t="s">
        <v>8770</v>
      </c>
      <c r="O3" s="20" t="s">
        <v>8769</v>
      </c>
      <c r="P3" s="20" t="s">
        <v>8768</v>
      </c>
      <c r="Q3" s="20" t="s">
        <v>8767</v>
      </c>
      <c r="R3" s="20" t="s">
        <v>8766</v>
      </c>
      <c r="S3" s="20" t="s">
        <v>8765</v>
      </c>
      <c r="T3" s="20" t="s">
        <v>8764</v>
      </c>
      <c r="U3" s="20" t="s">
        <v>8763</v>
      </c>
      <c r="V3" s="20" t="s">
        <v>8762</v>
      </c>
      <c r="W3" s="20" t="s">
        <v>8761</v>
      </c>
      <c r="X3" s="20" t="s">
        <v>8760</v>
      </c>
      <c r="Y3" s="20" t="s">
        <v>8759</v>
      </c>
      <c r="Z3" s="20" t="s">
        <v>8758</v>
      </c>
      <c r="AA3" s="20" t="s">
        <v>8757</v>
      </c>
      <c r="AB3" s="20" t="s">
        <v>8756</v>
      </c>
      <c r="AC3" s="20" t="s">
        <v>8755</v>
      </c>
      <c r="AD3" s="20" t="s">
        <v>8754</v>
      </c>
      <c r="AE3" s="20" t="s">
        <v>8753</v>
      </c>
      <c r="AF3" s="20" t="s">
        <v>8752</v>
      </c>
      <c r="AG3" s="20" t="s">
        <v>8751</v>
      </c>
      <c r="AH3" s="20" t="s">
        <v>8750</v>
      </c>
      <c r="AI3" s="20" t="s">
        <v>8749</v>
      </c>
      <c r="AJ3" s="20" t="s">
        <v>8748</v>
      </c>
      <c r="AK3" s="20" t="s">
        <v>8747</v>
      </c>
      <c r="AL3" s="20" t="s">
        <v>8746</v>
      </c>
      <c r="AM3" s="20" t="s">
        <v>8745</v>
      </c>
      <c r="AN3" s="20" t="s">
        <v>8744</v>
      </c>
      <c r="AO3" s="20" t="s">
        <v>8743</v>
      </c>
    </row>
    <row r="4" spans="1:41" x14ac:dyDescent="0.25">
      <c r="A4" s="20" t="s">
        <v>80</v>
      </c>
      <c r="B4" s="20" t="s">
        <v>80</v>
      </c>
      <c r="C4" s="20" t="s">
        <v>80</v>
      </c>
      <c r="D4" s="20" t="s">
        <v>80</v>
      </c>
      <c r="E4" s="20" t="s">
        <v>80</v>
      </c>
      <c r="F4" s="20" t="s">
        <v>80</v>
      </c>
      <c r="G4" s="20">
        <v>0.12331</v>
      </c>
      <c r="H4" s="21">
        <v>-138595</v>
      </c>
      <c r="I4" s="20">
        <v>0.66349599999999997</v>
      </c>
      <c r="J4" s="20">
        <v>0.47573500000000002</v>
      </c>
      <c r="K4" s="20">
        <v>0.57429200000000002</v>
      </c>
      <c r="L4" s="20">
        <v>0.23543</v>
      </c>
      <c r="M4" s="20" t="s">
        <v>8742</v>
      </c>
      <c r="N4" s="20" t="s">
        <v>8741</v>
      </c>
      <c r="O4" s="20" t="s">
        <v>8741</v>
      </c>
      <c r="Q4" s="20">
        <v>193</v>
      </c>
      <c r="T4" s="20" t="s">
        <v>8741</v>
      </c>
      <c r="U4" s="20">
        <v>1</v>
      </c>
      <c r="V4" s="20">
        <v>0.999</v>
      </c>
      <c r="W4" s="20">
        <v>8</v>
      </c>
      <c r="X4" s="20">
        <v>49</v>
      </c>
      <c r="Y4" s="20">
        <v>0</v>
      </c>
      <c r="Z4" s="20">
        <v>49</v>
      </c>
      <c r="AA4" s="20" t="s">
        <v>8740</v>
      </c>
      <c r="AB4" s="20" t="s">
        <v>8739</v>
      </c>
      <c r="AC4" s="20" t="s">
        <v>8738</v>
      </c>
      <c r="AD4" s="20">
        <v>129.30000000000001</v>
      </c>
      <c r="AE4" s="22">
        <v>1.1E-37</v>
      </c>
      <c r="AF4" s="20" t="s">
        <v>661</v>
      </c>
      <c r="AG4" s="20" t="s">
        <v>660</v>
      </c>
    </row>
    <row r="5" spans="1:41" x14ac:dyDescent="0.25">
      <c r="A5" s="20">
        <v>-0.73318300000000003</v>
      </c>
      <c r="B5" s="20">
        <v>-0.84843400000000002</v>
      </c>
      <c r="C5" s="20">
        <v>0.82852000000000003</v>
      </c>
      <c r="D5" s="20">
        <v>-8.9921000000000001E-2</v>
      </c>
      <c r="E5" s="21">
        <v>104023</v>
      </c>
      <c r="F5" s="21">
        <v>172166</v>
      </c>
      <c r="G5" s="21">
        <v>161281</v>
      </c>
      <c r="H5" s="21">
        <v>144715</v>
      </c>
      <c r="I5" s="21">
        <v>194342</v>
      </c>
      <c r="J5" s="21">
        <v>166889</v>
      </c>
      <c r="K5" s="21">
        <v>265611</v>
      </c>
      <c r="L5" s="21">
        <v>186611</v>
      </c>
      <c r="M5" s="20" t="s">
        <v>8737</v>
      </c>
      <c r="N5" s="20" t="s">
        <v>8736</v>
      </c>
      <c r="O5" s="20" t="s">
        <v>8736</v>
      </c>
      <c r="Q5" s="20">
        <v>98</v>
      </c>
      <c r="T5" s="20" t="s">
        <v>8736</v>
      </c>
      <c r="U5" s="20">
        <v>1</v>
      </c>
      <c r="V5" s="20">
        <v>0.999</v>
      </c>
      <c r="W5" s="20">
        <v>2</v>
      </c>
      <c r="X5" s="20">
        <v>54</v>
      </c>
      <c r="Y5" s="20">
        <v>0</v>
      </c>
      <c r="Z5" s="20">
        <v>54</v>
      </c>
      <c r="AA5" s="20" t="s">
        <v>8735</v>
      </c>
      <c r="AB5" s="20" t="s">
        <v>8734</v>
      </c>
      <c r="AC5" s="20" t="s">
        <v>8733</v>
      </c>
      <c r="AD5" s="20">
        <v>102.1</v>
      </c>
      <c r="AE5" s="22">
        <v>1.1E-29</v>
      </c>
      <c r="AF5" s="20" t="s">
        <v>2356</v>
      </c>
      <c r="AG5" s="20" t="s">
        <v>2355</v>
      </c>
      <c r="AH5" s="20" t="s">
        <v>2354</v>
      </c>
      <c r="AI5" s="20" t="s">
        <v>2353</v>
      </c>
      <c r="AJ5" s="20" t="s">
        <v>2352</v>
      </c>
      <c r="AK5" s="20" t="s">
        <v>2351</v>
      </c>
    </row>
    <row r="6" spans="1:41" x14ac:dyDescent="0.25">
      <c r="A6" s="20">
        <v>0.35827399999999998</v>
      </c>
      <c r="B6" s="21">
        <v>168571</v>
      </c>
      <c r="C6" s="20">
        <v>-0.33441900000000002</v>
      </c>
      <c r="D6" s="20" t="s">
        <v>80</v>
      </c>
      <c r="E6" s="21">
        <v>-184874</v>
      </c>
      <c r="F6" s="20" t="s">
        <v>80</v>
      </c>
      <c r="G6" s="20">
        <v>0.36651</v>
      </c>
      <c r="H6" s="20">
        <v>0.75540399999999996</v>
      </c>
      <c r="I6" s="20">
        <v>-0.50882000000000005</v>
      </c>
      <c r="J6" s="20">
        <v>0.46760600000000002</v>
      </c>
      <c r="K6" s="20">
        <v>0.32636399999999999</v>
      </c>
      <c r="L6" s="20">
        <v>0.29955900000000002</v>
      </c>
      <c r="M6" s="20" t="s">
        <v>8732</v>
      </c>
      <c r="N6" s="20" t="s">
        <v>8731</v>
      </c>
      <c r="O6" s="20" t="s">
        <v>8731</v>
      </c>
      <c r="Q6" s="20">
        <v>186</v>
      </c>
      <c r="T6" s="20" t="s">
        <v>8731</v>
      </c>
      <c r="U6" s="20">
        <v>1</v>
      </c>
      <c r="V6" s="20">
        <v>0.999</v>
      </c>
      <c r="W6" s="20">
        <v>10</v>
      </c>
      <c r="X6" s="20">
        <v>76</v>
      </c>
      <c r="Y6" s="20">
        <v>0</v>
      </c>
      <c r="Z6" s="20">
        <v>76</v>
      </c>
      <c r="AA6" s="20" t="s">
        <v>8730</v>
      </c>
      <c r="AB6" s="20" t="s">
        <v>8729</v>
      </c>
      <c r="AC6" s="20" t="s">
        <v>8728</v>
      </c>
      <c r="AD6" s="20">
        <v>221.7</v>
      </c>
      <c r="AE6" s="22">
        <v>4.4000000000000002E-66</v>
      </c>
    </row>
    <row r="7" spans="1:41" x14ac:dyDescent="0.25">
      <c r="A7" s="20" t="s">
        <v>80</v>
      </c>
      <c r="B7" s="20" t="s">
        <v>80</v>
      </c>
      <c r="C7" s="21">
        <v>-181101</v>
      </c>
      <c r="D7" s="20" t="s">
        <v>80</v>
      </c>
      <c r="E7" s="20" t="s">
        <v>80</v>
      </c>
      <c r="F7" s="20" t="s">
        <v>80</v>
      </c>
      <c r="G7" s="21">
        <v>111923</v>
      </c>
      <c r="H7" s="20">
        <v>0.50058899999999995</v>
      </c>
      <c r="I7" s="20">
        <v>0.66349599999999997</v>
      </c>
      <c r="J7" s="20">
        <v>0.76818500000000001</v>
      </c>
      <c r="K7" s="20">
        <v>0.73943999999999999</v>
      </c>
      <c r="L7" s="20">
        <v>0.96335000000000004</v>
      </c>
      <c r="M7" s="20" t="s">
        <v>8727</v>
      </c>
      <c r="N7" s="20" t="s">
        <v>8726</v>
      </c>
      <c r="O7" s="20" t="s">
        <v>8726</v>
      </c>
      <c r="Q7" s="20">
        <v>149</v>
      </c>
      <c r="T7" s="20" t="s">
        <v>8726</v>
      </c>
      <c r="U7" s="20">
        <v>1</v>
      </c>
      <c r="V7" s="20">
        <v>0.999</v>
      </c>
      <c r="W7" s="20">
        <v>2</v>
      </c>
      <c r="X7" s="20">
        <v>25</v>
      </c>
      <c r="Y7" s="20">
        <v>0</v>
      </c>
      <c r="Z7" s="20">
        <v>25</v>
      </c>
      <c r="AA7" s="20" t="s">
        <v>8725</v>
      </c>
      <c r="AB7" s="20" t="s">
        <v>8724</v>
      </c>
      <c r="AC7" s="20" t="s">
        <v>8723</v>
      </c>
      <c r="AD7" s="20">
        <v>34.1</v>
      </c>
      <c r="AE7" s="20">
        <v>2.3000000000000001E-8</v>
      </c>
      <c r="AF7" s="20" t="s">
        <v>8722</v>
      </c>
      <c r="AG7" s="20" t="s">
        <v>8721</v>
      </c>
    </row>
    <row r="8" spans="1:41" x14ac:dyDescent="0.25">
      <c r="A8" s="20" t="s">
        <v>80</v>
      </c>
      <c r="B8" s="20" t="s">
        <v>80</v>
      </c>
      <c r="C8" s="20" t="s">
        <v>80</v>
      </c>
      <c r="D8" s="20" t="s">
        <v>80</v>
      </c>
      <c r="E8" s="20" t="s">
        <v>80</v>
      </c>
      <c r="F8" s="20" t="s">
        <v>80</v>
      </c>
      <c r="G8" s="20" t="s">
        <v>80</v>
      </c>
      <c r="H8" s="20" t="s">
        <v>80</v>
      </c>
      <c r="I8" s="20" t="s">
        <v>80</v>
      </c>
      <c r="J8" s="20" t="s">
        <v>80</v>
      </c>
      <c r="K8" s="21">
        <v>-467586</v>
      </c>
      <c r="L8" s="21">
        <v>-568843</v>
      </c>
      <c r="M8" s="20" t="s">
        <v>8720</v>
      </c>
      <c r="N8" s="20" t="s">
        <v>8719</v>
      </c>
      <c r="O8" s="20" t="s">
        <v>8719</v>
      </c>
      <c r="Q8" s="20">
        <v>207</v>
      </c>
      <c r="T8" s="20" t="s">
        <v>8719</v>
      </c>
      <c r="U8" s="20">
        <v>1</v>
      </c>
      <c r="V8" s="20">
        <v>0.99890000000000001</v>
      </c>
      <c r="W8" s="20">
        <v>4</v>
      </c>
      <c r="X8" s="20">
        <v>5</v>
      </c>
      <c r="Y8" s="20">
        <v>0</v>
      </c>
      <c r="Z8" s="20">
        <v>5</v>
      </c>
      <c r="AA8" s="20" t="s">
        <v>8718</v>
      </c>
      <c r="AB8" s="20" t="s">
        <v>8717</v>
      </c>
      <c r="AC8" s="20" t="s">
        <v>8716</v>
      </c>
      <c r="AD8" s="20">
        <v>181</v>
      </c>
      <c r="AE8" s="22">
        <v>2.0999999999999998E-53</v>
      </c>
      <c r="AF8" s="20" t="s">
        <v>8715</v>
      </c>
      <c r="AG8" s="20" t="s">
        <v>8714</v>
      </c>
    </row>
    <row r="9" spans="1:41" x14ac:dyDescent="0.25">
      <c r="A9" s="20" t="s">
        <v>80</v>
      </c>
      <c r="B9" s="21">
        <v>-122458</v>
      </c>
      <c r="C9" s="20" t="s">
        <v>80</v>
      </c>
      <c r="D9" s="20" t="s">
        <v>80</v>
      </c>
      <c r="E9" s="20" t="s">
        <v>80</v>
      </c>
      <c r="F9" s="20" t="s">
        <v>80</v>
      </c>
      <c r="G9" s="20">
        <v>-0.26747900000000002</v>
      </c>
      <c r="H9" s="20">
        <v>-0.13611200000000001</v>
      </c>
      <c r="I9" s="20">
        <v>0.57821999999999996</v>
      </c>
      <c r="J9" s="21">
        <v>-503281</v>
      </c>
      <c r="K9" s="21">
        <v>-340491</v>
      </c>
      <c r="L9" s="21">
        <v>-125822</v>
      </c>
      <c r="M9" s="20" t="s">
        <v>8713</v>
      </c>
      <c r="N9" s="20" t="s">
        <v>8712</v>
      </c>
      <c r="O9" s="20" t="s">
        <v>8712</v>
      </c>
      <c r="Q9" s="20">
        <v>295</v>
      </c>
      <c r="T9" s="20" t="s">
        <v>8712</v>
      </c>
      <c r="U9" s="20">
        <v>1</v>
      </c>
      <c r="V9" s="20">
        <v>0.999</v>
      </c>
      <c r="W9" s="20">
        <v>6</v>
      </c>
      <c r="X9" s="20">
        <v>17</v>
      </c>
      <c r="Y9" s="20">
        <v>0</v>
      </c>
      <c r="Z9" s="20">
        <v>17</v>
      </c>
      <c r="AA9" s="20" t="s">
        <v>8711</v>
      </c>
      <c r="AB9" s="20" t="s">
        <v>8710</v>
      </c>
      <c r="AC9" s="20" t="s">
        <v>8709</v>
      </c>
      <c r="AD9" s="20">
        <v>354.2</v>
      </c>
      <c r="AE9" s="22">
        <v>3.0999999999999999E-106</v>
      </c>
    </row>
    <row r="10" spans="1:41" x14ac:dyDescent="0.25">
      <c r="A10" s="20" t="s">
        <v>80</v>
      </c>
      <c r="B10" s="20" t="s">
        <v>80</v>
      </c>
      <c r="C10" s="20" t="s">
        <v>80</v>
      </c>
      <c r="D10" s="20" t="s">
        <v>80</v>
      </c>
      <c r="E10" s="20" t="s">
        <v>80</v>
      </c>
      <c r="F10" s="20" t="s">
        <v>80</v>
      </c>
      <c r="G10" s="20" t="s">
        <v>80</v>
      </c>
      <c r="H10" s="20" t="s">
        <v>80</v>
      </c>
      <c r="I10" s="20" t="s">
        <v>80</v>
      </c>
      <c r="J10" s="21">
        <v>-180615</v>
      </c>
      <c r="K10" s="21">
        <v>-194644</v>
      </c>
      <c r="L10" s="21">
        <v>-224375</v>
      </c>
      <c r="M10" s="20" t="s">
        <v>8708</v>
      </c>
      <c r="N10" s="20" t="s">
        <v>8707</v>
      </c>
      <c r="O10" s="20" t="s">
        <v>8707</v>
      </c>
      <c r="Q10" s="20">
        <v>642</v>
      </c>
      <c r="T10" s="20" t="s">
        <v>8707</v>
      </c>
      <c r="U10" s="20">
        <v>1</v>
      </c>
      <c r="V10" s="20">
        <v>0.99819999999999998</v>
      </c>
      <c r="W10" s="20">
        <v>15</v>
      </c>
      <c r="X10" s="20">
        <v>6</v>
      </c>
      <c r="Y10" s="20">
        <v>0</v>
      </c>
      <c r="Z10" s="20">
        <v>112</v>
      </c>
      <c r="AB10" s="20" t="s">
        <v>1530</v>
      </c>
      <c r="AC10" s="20" t="s">
        <v>1529</v>
      </c>
      <c r="AD10" s="20">
        <v>313.89999999999998</v>
      </c>
      <c r="AE10" s="22">
        <v>8.2E-94</v>
      </c>
    </row>
    <row r="11" spans="1:41" x14ac:dyDescent="0.25">
      <c r="A11" s="20" t="s">
        <v>80</v>
      </c>
      <c r="B11" s="21">
        <v>-187394</v>
      </c>
      <c r="C11" s="20" t="s">
        <v>80</v>
      </c>
      <c r="D11" s="20" t="s">
        <v>80</v>
      </c>
      <c r="E11" s="20" t="s">
        <v>80</v>
      </c>
      <c r="F11" s="20" t="s">
        <v>80</v>
      </c>
      <c r="G11" s="20" t="s">
        <v>80</v>
      </c>
      <c r="H11" s="21">
        <v>-251929</v>
      </c>
      <c r="I11" s="21">
        <v>-19038</v>
      </c>
      <c r="J11" s="20" t="s">
        <v>80</v>
      </c>
      <c r="K11" s="20" t="s">
        <v>80</v>
      </c>
      <c r="L11" s="20" t="s">
        <v>80</v>
      </c>
      <c r="M11" s="20" t="s">
        <v>8706</v>
      </c>
      <c r="N11" s="20" t="s">
        <v>8705</v>
      </c>
      <c r="O11" s="20" t="s">
        <v>8705</v>
      </c>
      <c r="Q11" s="20">
        <v>161</v>
      </c>
      <c r="T11" s="20" t="s">
        <v>8705</v>
      </c>
      <c r="U11" s="20">
        <v>1</v>
      </c>
      <c r="V11" s="20">
        <v>0.99880000000000002</v>
      </c>
      <c r="W11" s="20">
        <v>3</v>
      </c>
      <c r="X11" s="20">
        <v>4</v>
      </c>
      <c r="Y11" s="20">
        <v>0</v>
      </c>
      <c r="Z11" s="20">
        <v>4</v>
      </c>
      <c r="AA11" s="20" t="s">
        <v>8704</v>
      </c>
      <c r="AB11" s="20" t="s">
        <v>8703</v>
      </c>
      <c r="AC11" s="20" t="s">
        <v>8702</v>
      </c>
      <c r="AD11" s="20">
        <v>45.6</v>
      </c>
      <c r="AE11" s="22">
        <v>7.3E-12</v>
      </c>
    </row>
    <row r="12" spans="1:41" x14ac:dyDescent="0.25">
      <c r="A12" s="21">
        <v>-284185</v>
      </c>
      <c r="B12" s="20">
        <v>-1.0986299999999999E-2</v>
      </c>
      <c r="C12" s="21">
        <v>263387</v>
      </c>
      <c r="D12" s="20">
        <v>-0.58742000000000005</v>
      </c>
      <c r="E12" s="21">
        <v>281633</v>
      </c>
      <c r="F12" s="20">
        <v>0.215305</v>
      </c>
      <c r="G12" s="21">
        <v>181052</v>
      </c>
      <c r="H12" s="21">
        <v>19238</v>
      </c>
      <c r="I12" s="21">
        <v>332696</v>
      </c>
      <c r="J12" s="21">
        <v>210329</v>
      </c>
      <c r="K12" s="20">
        <v>0.721665</v>
      </c>
      <c r="L12" s="20">
        <v>0.897532</v>
      </c>
      <c r="M12" s="20" t="s">
        <v>8701</v>
      </c>
      <c r="N12" s="20" t="s">
        <v>8700</v>
      </c>
      <c r="O12" s="20" t="s">
        <v>8700</v>
      </c>
      <c r="Q12" s="20">
        <v>186</v>
      </c>
      <c r="T12" s="20" t="s">
        <v>8700</v>
      </c>
      <c r="U12" s="20">
        <v>1</v>
      </c>
      <c r="V12" s="20">
        <v>0.999</v>
      </c>
      <c r="W12" s="20">
        <v>5</v>
      </c>
      <c r="X12" s="20">
        <v>70</v>
      </c>
      <c r="Y12" s="20">
        <v>0</v>
      </c>
      <c r="Z12" s="20">
        <v>70</v>
      </c>
      <c r="AA12" s="20" t="s">
        <v>8699</v>
      </c>
      <c r="AB12" s="20" t="s">
        <v>8649</v>
      </c>
      <c r="AC12" s="20" t="s">
        <v>8648</v>
      </c>
      <c r="AD12" s="20">
        <v>134.5</v>
      </c>
      <c r="AE12" s="22">
        <v>3.0000000000000003E-39</v>
      </c>
    </row>
    <row r="13" spans="1:41" x14ac:dyDescent="0.25">
      <c r="A13" s="20" t="s">
        <v>80</v>
      </c>
      <c r="B13" s="20" t="s">
        <v>80</v>
      </c>
      <c r="C13" s="20" t="s">
        <v>80</v>
      </c>
      <c r="D13" s="20" t="s">
        <v>80</v>
      </c>
      <c r="E13" s="20" t="s">
        <v>80</v>
      </c>
      <c r="F13" s="20" t="s">
        <v>80</v>
      </c>
      <c r="G13" s="21">
        <v>-321815</v>
      </c>
      <c r="H13" s="21">
        <v>-300385</v>
      </c>
      <c r="I13" s="21">
        <v>-298049</v>
      </c>
      <c r="J13" s="21">
        <v>-294843</v>
      </c>
      <c r="K13" s="21">
        <v>-380228</v>
      </c>
      <c r="L13" s="21">
        <v>-270494</v>
      </c>
      <c r="M13" s="20" t="s">
        <v>8698</v>
      </c>
      <c r="N13" s="20" t="s">
        <v>8697</v>
      </c>
      <c r="O13" s="20" t="s">
        <v>8697</v>
      </c>
      <c r="Q13" s="20">
        <v>118</v>
      </c>
      <c r="T13" s="20" t="s">
        <v>8697</v>
      </c>
      <c r="U13" s="20">
        <v>1</v>
      </c>
      <c r="V13" s="20">
        <v>0.999</v>
      </c>
      <c r="W13" s="20">
        <v>4</v>
      </c>
      <c r="X13" s="20">
        <v>11</v>
      </c>
      <c r="Y13" s="20">
        <v>0</v>
      </c>
      <c r="Z13" s="20">
        <v>11</v>
      </c>
      <c r="AA13" s="20" t="s">
        <v>8696</v>
      </c>
      <c r="AB13" s="20" t="s">
        <v>8695</v>
      </c>
      <c r="AC13" s="20" t="s">
        <v>8694</v>
      </c>
      <c r="AD13" s="20">
        <v>47.8</v>
      </c>
      <c r="AE13" s="22">
        <v>1.4000000000000001E-12</v>
      </c>
    </row>
    <row r="14" spans="1:41" x14ac:dyDescent="0.25">
      <c r="A14" s="20" t="s">
        <v>80</v>
      </c>
      <c r="B14" s="20" t="s">
        <v>80</v>
      </c>
      <c r="C14" s="20" t="s">
        <v>80</v>
      </c>
      <c r="D14" s="20" t="s">
        <v>80</v>
      </c>
      <c r="E14" s="20" t="s">
        <v>80</v>
      </c>
      <c r="F14" s="21">
        <v>-280065</v>
      </c>
      <c r="G14" s="21">
        <v>-276626</v>
      </c>
      <c r="H14" s="21">
        <v>-181132</v>
      </c>
      <c r="I14" s="21">
        <v>-215648</v>
      </c>
      <c r="J14" s="21">
        <v>120212</v>
      </c>
      <c r="K14" s="21">
        <v>121643</v>
      </c>
      <c r="L14" s="20">
        <v>0.35342600000000002</v>
      </c>
      <c r="M14" s="20" t="s">
        <v>8693</v>
      </c>
      <c r="N14" s="20" t="s">
        <v>8692</v>
      </c>
      <c r="O14" s="20" t="s">
        <v>8692</v>
      </c>
      <c r="Q14" s="20">
        <v>139</v>
      </c>
      <c r="T14" s="20" t="s">
        <v>8692</v>
      </c>
      <c r="U14" s="20">
        <v>1</v>
      </c>
      <c r="V14" s="20">
        <v>0.999</v>
      </c>
      <c r="W14" s="20">
        <v>5</v>
      </c>
      <c r="X14" s="20">
        <v>27</v>
      </c>
      <c r="Y14" s="20">
        <v>0</v>
      </c>
      <c r="Z14" s="20">
        <v>27</v>
      </c>
      <c r="AA14" s="20" t="s">
        <v>8691</v>
      </c>
      <c r="AB14" s="20" t="s">
        <v>8690</v>
      </c>
      <c r="AC14" s="20" t="s">
        <v>8689</v>
      </c>
      <c r="AD14" s="20">
        <v>33.700000000000003</v>
      </c>
      <c r="AE14" s="20">
        <v>4.0000000000000001E-8</v>
      </c>
    </row>
    <row r="15" spans="1:41" x14ac:dyDescent="0.25">
      <c r="A15" s="20" t="s">
        <v>80</v>
      </c>
      <c r="B15" s="20" t="s">
        <v>80</v>
      </c>
      <c r="C15" s="20" t="s">
        <v>80</v>
      </c>
      <c r="D15" s="20" t="s">
        <v>80</v>
      </c>
      <c r="E15" s="20" t="s">
        <v>80</v>
      </c>
      <c r="F15" s="20" t="s">
        <v>80</v>
      </c>
      <c r="G15" s="21">
        <v>-306575</v>
      </c>
      <c r="H15" s="21">
        <v>-269993</v>
      </c>
      <c r="I15" s="21">
        <v>-263323</v>
      </c>
      <c r="J15" s="20">
        <v>-0.66015100000000004</v>
      </c>
      <c r="K15" s="20">
        <v>-0.830874</v>
      </c>
      <c r="L15" s="21">
        <v>-167025</v>
      </c>
      <c r="M15" s="20" t="s">
        <v>8688</v>
      </c>
      <c r="N15" s="20" t="s">
        <v>8687</v>
      </c>
      <c r="O15" s="20" t="s">
        <v>8687</v>
      </c>
      <c r="Q15" s="20">
        <v>147</v>
      </c>
      <c r="T15" s="20" t="s">
        <v>8687</v>
      </c>
      <c r="U15" s="20">
        <v>1</v>
      </c>
      <c r="V15" s="20">
        <v>0.999</v>
      </c>
      <c r="W15" s="20">
        <v>7</v>
      </c>
      <c r="X15" s="20">
        <v>15</v>
      </c>
      <c r="Y15" s="20">
        <v>0</v>
      </c>
      <c r="Z15" s="20">
        <v>15</v>
      </c>
      <c r="AA15" s="20" t="s">
        <v>8686</v>
      </c>
    </row>
    <row r="16" spans="1:41" x14ac:dyDescent="0.25">
      <c r="A16" s="21">
        <v>-145263</v>
      </c>
      <c r="B16" s="20" t="s">
        <v>80</v>
      </c>
      <c r="C16" s="21">
        <v>-274781</v>
      </c>
      <c r="D16" s="20">
        <v>-0.89923799999999998</v>
      </c>
      <c r="E16" s="21">
        <v>-194541</v>
      </c>
      <c r="F16" s="20">
        <v>0.56837099999999996</v>
      </c>
      <c r="G16" s="20">
        <v>-0.21501200000000001</v>
      </c>
      <c r="H16" s="20">
        <v>-0.146345</v>
      </c>
      <c r="I16" s="20">
        <v>-0.39832099999999998</v>
      </c>
      <c r="J16" s="21">
        <v>221675</v>
      </c>
      <c r="K16" s="21">
        <v>203162</v>
      </c>
      <c r="L16" s="21">
        <v>181217</v>
      </c>
      <c r="M16" s="20" t="s">
        <v>8685</v>
      </c>
      <c r="N16" s="20" t="s">
        <v>8684</v>
      </c>
      <c r="O16" s="20" t="s">
        <v>8684</v>
      </c>
      <c r="Q16" s="20">
        <v>449</v>
      </c>
      <c r="T16" s="20" t="s">
        <v>8684</v>
      </c>
      <c r="U16" s="20">
        <v>1</v>
      </c>
      <c r="V16" s="20">
        <v>0.999</v>
      </c>
      <c r="W16" s="20">
        <v>16</v>
      </c>
      <c r="X16" s="20">
        <v>129</v>
      </c>
      <c r="Y16" s="20">
        <v>0</v>
      </c>
      <c r="Z16" s="20">
        <v>129</v>
      </c>
    </row>
    <row r="17" spans="1:41" x14ac:dyDescent="0.25">
      <c r="A17" s="20">
        <v>-0.51619499999999996</v>
      </c>
      <c r="B17" s="20">
        <v>0.97571600000000003</v>
      </c>
      <c r="C17" s="21">
        <v>192338</v>
      </c>
      <c r="D17" s="21">
        <v>-147052</v>
      </c>
      <c r="E17" s="20">
        <v>0.30626700000000001</v>
      </c>
      <c r="F17" s="21">
        <v>-128993</v>
      </c>
      <c r="G17" s="20">
        <v>0.79269599999999996</v>
      </c>
      <c r="H17" s="21">
        <v>163361</v>
      </c>
      <c r="I17" s="21">
        <v>163617</v>
      </c>
      <c r="J17" s="21">
        <v>183131</v>
      </c>
      <c r="K17" s="21">
        <v>201955</v>
      </c>
      <c r="L17" s="21">
        <v>167384</v>
      </c>
      <c r="M17" s="20" t="s">
        <v>8683</v>
      </c>
      <c r="N17" s="20" t="s">
        <v>8682</v>
      </c>
      <c r="O17" s="20" t="s">
        <v>8682</v>
      </c>
      <c r="Q17" s="20">
        <v>366</v>
      </c>
      <c r="T17" s="20" t="s">
        <v>8682</v>
      </c>
      <c r="U17" s="20">
        <v>1</v>
      </c>
      <c r="V17" s="20">
        <v>0.999</v>
      </c>
      <c r="W17" s="20">
        <v>14</v>
      </c>
      <c r="X17" s="20">
        <v>166</v>
      </c>
      <c r="Y17" s="20">
        <v>0</v>
      </c>
      <c r="Z17" s="20">
        <v>166</v>
      </c>
      <c r="AA17" s="20" t="s">
        <v>8681</v>
      </c>
      <c r="AB17" s="20" t="s">
        <v>8680</v>
      </c>
      <c r="AC17" s="20" t="s">
        <v>8679</v>
      </c>
      <c r="AD17" s="20">
        <v>55.1</v>
      </c>
      <c r="AE17" s="22">
        <v>5E-15</v>
      </c>
      <c r="AF17" s="20" t="s">
        <v>3464</v>
      </c>
      <c r="AG17" s="20" t="s">
        <v>3463</v>
      </c>
      <c r="AH17" s="20" t="s">
        <v>157</v>
      </c>
      <c r="AI17" s="20" t="s">
        <v>156</v>
      </c>
      <c r="AJ17" s="20" t="s">
        <v>191</v>
      </c>
      <c r="AK17" s="20" t="s">
        <v>190</v>
      </c>
      <c r="AL17" s="20" t="s">
        <v>8678</v>
      </c>
      <c r="AM17" s="20" t="s">
        <v>8677</v>
      </c>
      <c r="AN17" s="20" t="s">
        <v>8676</v>
      </c>
      <c r="AO17" s="20" t="s">
        <v>8675</v>
      </c>
    </row>
    <row r="18" spans="1:41" x14ac:dyDescent="0.25">
      <c r="A18" s="20" t="s">
        <v>80</v>
      </c>
      <c r="B18" s="20" t="s">
        <v>80</v>
      </c>
      <c r="C18" s="20" t="s">
        <v>80</v>
      </c>
      <c r="D18" s="20" t="s">
        <v>80</v>
      </c>
      <c r="E18" s="20" t="s">
        <v>80</v>
      </c>
      <c r="F18" s="20" t="s">
        <v>80</v>
      </c>
      <c r="G18" s="21">
        <v>-199677</v>
      </c>
      <c r="H18" s="21">
        <v>-194366</v>
      </c>
      <c r="I18" s="21">
        <v>-223908</v>
      </c>
      <c r="J18" s="21">
        <v>-387687</v>
      </c>
      <c r="K18" s="20" t="s">
        <v>80</v>
      </c>
      <c r="L18" s="21">
        <v>-400127</v>
      </c>
      <c r="M18" s="20" t="s">
        <v>8674</v>
      </c>
      <c r="N18" s="20" t="s">
        <v>8673</v>
      </c>
      <c r="O18" s="20" t="s">
        <v>8673</v>
      </c>
      <c r="Q18" s="20">
        <v>141</v>
      </c>
      <c r="T18" s="20" t="s">
        <v>8673</v>
      </c>
      <c r="U18" s="20">
        <v>0.99809999999999999</v>
      </c>
      <c r="V18" s="20">
        <v>0.999</v>
      </c>
      <c r="W18" s="20">
        <v>3</v>
      </c>
      <c r="X18" s="20">
        <v>9</v>
      </c>
      <c r="Y18" s="20">
        <v>1</v>
      </c>
      <c r="Z18" s="20">
        <v>9</v>
      </c>
      <c r="AB18" s="20" t="s">
        <v>3515</v>
      </c>
      <c r="AC18" s="20" t="s">
        <v>3514</v>
      </c>
      <c r="AD18" s="20">
        <v>67.2</v>
      </c>
      <c r="AE18" s="22">
        <v>2.0000000000000001E-18</v>
      </c>
    </row>
    <row r="19" spans="1:41" x14ac:dyDescent="0.25">
      <c r="A19" s="20" t="s">
        <v>80</v>
      </c>
      <c r="B19" s="20" t="s">
        <v>80</v>
      </c>
      <c r="C19" s="20" t="s">
        <v>80</v>
      </c>
      <c r="D19" s="20" t="s">
        <v>80</v>
      </c>
      <c r="E19" s="20" t="s">
        <v>80</v>
      </c>
      <c r="F19" s="20" t="s">
        <v>80</v>
      </c>
      <c r="G19" s="21">
        <v>267807</v>
      </c>
      <c r="H19" s="21">
        <v>112011</v>
      </c>
      <c r="I19" s="21">
        <v>142509</v>
      </c>
      <c r="J19" s="21">
        <v>304985</v>
      </c>
      <c r="K19" s="21">
        <v>330961</v>
      </c>
      <c r="L19" s="21">
        <v>287271</v>
      </c>
      <c r="M19" s="20" t="s">
        <v>8672</v>
      </c>
      <c r="N19" s="20" t="s">
        <v>8671</v>
      </c>
      <c r="O19" s="20" t="s">
        <v>8671</v>
      </c>
      <c r="Q19" s="20">
        <v>81</v>
      </c>
      <c r="T19" s="20" t="s">
        <v>8671</v>
      </c>
      <c r="U19" s="20">
        <v>1</v>
      </c>
      <c r="V19" s="20">
        <v>0.999</v>
      </c>
      <c r="W19" s="20">
        <v>5</v>
      </c>
      <c r="X19" s="20">
        <v>35</v>
      </c>
      <c r="Y19" s="20">
        <v>0</v>
      </c>
      <c r="Z19" s="20">
        <v>35</v>
      </c>
      <c r="AA19" s="20" t="s">
        <v>8670</v>
      </c>
      <c r="AB19" s="20" t="s">
        <v>8669</v>
      </c>
      <c r="AC19" s="20" t="s">
        <v>8668</v>
      </c>
      <c r="AD19" s="20">
        <v>59.6</v>
      </c>
      <c r="AE19" s="22">
        <v>2.5000000000000002E-16</v>
      </c>
      <c r="AF19" s="20" t="s">
        <v>2356</v>
      </c>
      <c r="AG19" s="20" t="s">
        <v>2355</v>
      </c>
      <c r="AH19" s="20" t="s">
        <v>2354</v>
      </c>
      <c r="AI19" s="20" t="s">
        <v>2353</v>
      </c>
      <c r="AJ19" s="20" t="s">
        <v>2352</v>
      </c>
      <c r="AK19" s="20" t="s">
        <v>2351</v>
      </c>
    </row>
    <row r="20" spans="1:41" x14ac:dyDescent="0.25">
      <c r="A20" s="20" t="s">
        <v>80</v>
      </c>
      <c r="B20" s="20" t="s">
        <v>80</v>
      </c>
      <c r="C20" s="20" t="s">
        <v>80</v>
      </c>
      <c r="D20" s="20" t="s">
        <v>80</v>
      </c>
      <c r="E20" s="20" t="s">
        <v>80</v>
      </c>
      <c r="F20" s="20" t="s">
        <v>80</v>
      </c>
      <c r="G20" s="21">
        <v>-290841</v>
      </c>
      <c r="H20" s="21">
        <v>-432001</v>
      </c>
      <c r="I20" s="21">
        <v>-185646</v>
      </c>
      <c r="J20" s="21">
        <v>-379079</v>
      </c>
      <c r="K20" s="21">
        <v>-561577</v>
      </c>
      <c r="L20" s="20" t="s">
        <v>80</v>
      </c>
      <c r="M20" s="20" t="s">
        <v>8667</v>
      </c>
      <c r="N20" s="20" t="s">
        <v>8666</v>
      </c>
      <c r="O20" s="20" t="s">
        <v>8666</v>
      </c>
      <c r="Q20" s="20">
        <v>169</v>
      </c>
      <c r="T20" s="20" t="s">
        <v>8666</v>
      </c>
      <c r="U20" s="20">
        <v>1</v>
      </c>
      <c r="V20" s="20">
        <v>0.99890000000000001</v>
      </c>
      <c r="W20" s="20">
        <v>3</v>
      </c>
      <c r="X20" s="20">
        <v>12</v>
      </c>
      <c r="Y20" s="20">
        <v>0</v>
      </c>
      <c r="Z20" s="20">
        <v>12</v>
      </c>
      <c r="AA20" s="20" t="s">
        <v>8665</v>
      </c>
      <c r="AB20" s="20" t="s">
        <v>8664</v>
      </c>
      <c r="AC20" s="20" t="s">
        <v>8663</v>
      </c>
      <c r="AD20" s="20">
        <v>119.7</v>
      </c>
      <c r="AE20" s="22">
        <v>5.3999999999999995E-35</v>
      </c>
      <c r="AF20" s="20" t="s">
        <v>488</v>
      </c>
      <c r="AG20" s="20" t="s">
        <v>487</v>
      </c>
      <c r="AH20" s="20" t="s">
        <v>8662</v>
      </c>
      <c r="AI20" s="20" t="s">
        <v>8661</v>
      </c>
    </row>
    <row r="21" spans="1:41" x14ac:dyDescent="0.25">
      <c r="A21" s="20" t="s">
        <v>80</v>
      </c>
      <c r="B21" s="20" t="s">
        <v>80</v>
      </c>
      <c r="C21" s="20" t="s">
        <v>80</v>
      </c>
      <c r="D21" s="20" t="s">
        <v>80</v>
      </c>
      <c r="E21" s="20" t="s">
        <v>80</v>
      </c>
      <c r="F21" s="20" t="s">
        <v>80</v>
      </c>
      <c r="G21" s="21">
        <v>121795</v>
      </c>
      <c r="H21" s="20">
        <v>0.15801999999999999</v>
      </c>
      <c r="I21" s="20">
        <v>0.13474800000000001</v>
      </c>
      <c r="J21" s="20">
        <v>-0.733213</v>
      </c>
      <c r="K21" s="20">
        <v>0.282582</v>
      </c>
      <c r="L21" s="20">
        <v>-0.22400300000000001</v>
      </c>
      <c r="M21" s="20" t="s">
        <v>8660</v>
      </c>
      <c r="N21" s="20" t="s">
        <v>8659</v>
      </c>
      <c r="O21" s="20" t="s">
        <v>8659</v>
      </c>
      <c r="Q21" s="20">
        <v>305</v>
      </c>
      <c r="T21" s="20" t="s">
        <v>8659</v>
      </c>
      <c r="U21" s="20">
        <v>1</v>
      </c>
      <c r="V21" s="20">
        <v>0.999</v>
      </c>
      <c r="W21" s="20">
        <v>8</v>
      </c>
      <c r="X21" s="20">
        <v>38</v>
      </c>
      <c r="Y21" s="20">
        <v>0</v>
      </c>
      <c r="Z21" s="20">
        <v>38</v>
      </c>
      <c r="AA21" s="20" t="s">
        <v>8658</v>
      </c>
      <c r="AB21" s="20" t="s">
        <v>8657</v>
      </c>
      <c r="AC21" s="20" t="s">
        <v>8656</v>
      </c>
      <c r="AD21" s="20">
        <v>60.9</v>
      </c>
      <c r="AE21" s="22">
        <v>1.2999999999999999E-16</v>
      </c>
    </row>
    <row r="22" spans="1:41" x14ac:dyDescent="0.25">
      <c r="A22" s="20" t="s">
        <v>80</v>
      </c>
      <c r="B22" s="20" t="s">
        <v>80</v>
      </c>
      <c r="C22" s="21">
        <v>-137255</v>
      </c>
      <c r="D22" s="21">
        <v>-225593</v>
      </c>
      <c r="E22" s="21">
        <v>-194541</v>
      </c>
      <c r="F22" s="20">
        <v>-0.77163899999999996</v>
      </c>
      <c r="G22" s="20">
        <v>0.38702399999999998</v>
      </c>
      <c r="H22" s="20">
        <v>0.52335900000000002</v>
      </c>
      <c r="I22" s="20">
        <v>0.75002100000000005</v>
      </c>
      <c r="J22" s="21">
        <v>215482</v>
      </c>
      <c r="K22" s="21">
        <v>173354</v>
      </c>
      <c r="L22" s="21">
        <v>128775</v>
      </c>
      <c r="M22" s="20" t="s">
        <v>8655</v>
      </c>
      <c r="N22" s="20" t="s">
        <v>8654</v>
      </c>
      <c r="O22" s="20" t="s">
        <v>8654</v>
      </c>
      <c r="Q22" s="20">
        <v>290</v>
      </c>
      <c r="T22" s="20" t="s">
        <v>8654</v>
      </c>
      <c r="U22" s="20">
        <v>1</v>
      </c>
      <c r="V22" s="20">
        <v>0.999</v>
      </c>
      <c r="W22" s="20">
        <v>12</v>
      </c>
      <c r="X22" s="20">
        <v>94</v>
      </c>
      <c r="Y22" s="20">
        <v>0</v>
      </c>
      <c r="Z22" s="20">
        <v>94</v>
      </c>
      <c r="AA22" s="20" t="s">
        <v>8653</v>
      </c>
      <c r="AB22" s="20" t="s">
        <v>5285</v>
      </c>
      <c r="AC22" s="20" t="s">
        <v>5284</v>
      </c>
      <c r="AD22" s="20">
        <v>122.5</v>
      </c>
      <c r="AE22" s="22">
        <v>1.2000000000000001E-35</v>
      </c>
      <c r="AF22" s="20" t="s">
        <v>157</v>
      </c>
      <c r="AG22" s="20" t="s">
        <v>156</v>
      </c>
      <c r="AH22" s="20" t="s">
        <v>2017</v>
      </c>
      <c r="AI22" s="20" t="s">
        <v>2016</v>
      </c>
    </row>
    <row r="23" spans="1:41" x14ac:dyDescent="0.25">
      <c r="A23" s="20" t="s">
        <v>80</v>
      </c>
      <c r="B23" s="20" t="s">
        <v>80</v>
      </c>
      <c r="C23" s="20" t="s">
        <v>80</v>
      </c>
      <c r="D23" s="20" t="s">
        <v>80</v>
      </c>
      <c r="E23" s="20" t="s">
        <v>80</v>
      </c>
      <c r="F23" s="20" t="s">
        <v>80</v>
      </c>
      <c r="G23" s="21">
        <v>-206666</v>
      </c>
      <c r="H23" s="21">
        <v>-200374</v>
      </c>
      <c r="I23" s="21">
        <v>-231335</v>
      </c>
      <c r="J23" s="21">
        <v>-297828</v>
      </c>
      <c r="K23" s="21">
        <v>-354379</v>
      </c>
      <c r="L23" s="21">
        <v>-449625</v>
      </c>
      <c r="M23" s="20" t="s">
        <v>8652</v>
      </c>
      <c r="N23" s="20" t="s">
        <v>8651</v>
      </c>
      <c r="O23" s="20" t="s">
        <v>8651</v>
      </c>
      <c r="Q23" s="20">
        <v>180</v>
      </c>
      <c r="T23" s="20" t="s">
        <v>8651</v>
      </c>
      <c r="U23" s="20">
        <v>1</v>
      </c>
      <c r="V23" s="20">
        <v>0.999</v>
      </c>
      <c r="W23" s="20">
        <v>5</v>
      </c>
      <c r="X23" s="20">
        <v>13</v>
      </c>
      <c r="Y23" s="20">
        <v>0</v>
      </c>
      <c r="Z23" s="20">
        <v>13</v>
      </c>
      <c r="AA23" s="20" t="s">
        <v>8650</v>
      </c>
      <c r="AB23" s="20" t="s">
        <v>8649</v>
      </c>
      <c r="AC23" s="20" t="s">
        <v>8648</v>
      </c>
      <c r="AD23" s="20">
        <v>65.8</v>
      </c>
      <c r="AE23" s="22">
        <v>4.7999999999999999E-18</v>
      </c>
    </row>
    <row r="24" spans="1:41" x14ac:dyDescent="0.25">
      <c r="A24" s="20" t="s">
        <v>80</v>
      </c>
      <c r="B24" s="20" t="s">
        <v>80</v>
      </c>
      <c r="C24" s="20" t="s">
        <v>80</v>
      </c>
      <c r="D24" s="20" t="s">
        <v>80</v>
      </c>
      <c r="E24" s="20" t="s">
        <v>80</v>
      </c>
      <c r="F24" s="20" t="s">
        <v>80</v>
      </c>
      <c r="G24" s="21">
        <v>205445</v>
      </c>
      <c r="H24" s="20">
        <v>0.51039100000000004</v>
      </c>
      <c r="I24" s="21">
        <v>163129</v>
      </c>
      <c r="J24" s="21">
        <v>200843</v>
      </c>
      <c r="K24" s="21">
        <v>15239</v>
      </c>
      <c r="L24" s="20">
        <v>0.33823999999999999</v>
      </c>
      <c r="M24" s="20" t="s">
        <v>8647</v>
      </c>
      <c r="N24" s="20" t="s">
        <v>8646</v>
      </c>
      <c r="O24" s="20" t="s">
        <v>8646</v>
      </c>
      <c r="Q24" s="20">
        <v>73</v>
      </c>
      <c r="T24" s="20" t="s">
        <v>8646</v>
      </c>
      <c r="U24" s="20">
        <v>1</v>
      </c>
      <c r="V24" s="20">
        <v>0.999</v>
      </c>
      <c r="W24" s="20">
        <v>4</v>
      </c>
      <c r="X24" s="20">
        <v>49</v>
      </c>
      <c r="Y24" s="20">
        <v>0</v>
      </c>
      <c r="Z24" s="20">
        <v>49</v>
      </c>
      <c r="AA24" s="20" t="s">
        <v>8645</v>
      </c>
    </row>
    <row r="25" spans="1:41" x14ac:dyDescent="0.25">
      <c r="A25" s="21">
        <v>-167262</v>
      </c>
      <c r="B25" s="21">
        <v>-166369</v>
      </c>
      <c r="C25" s="21">
        <v>224005</v>
      </c>
      <c r="D25" s="20" t="s">
        <v>80</v>
      </c>
      <c r="E25" s="20">
        <v>0.80151600000000001</v>
      </c>
      <c r="F25" s="20">
        <v>0.44237300000000002</v>
      </c>
      <c r="G25" s="20">
        <v>-0.76686699999999997</v>
      </c>
      <c r="H25" s="20">
        <v>-0.16702800000000001</v>
      </c>
      <c r="I25" s="20">
        <v>-0.61297800000000002</v>
      </c>
      <c r="J25" s="20">
        <v>-0.57373399999999997</v>
      </c>
      <c r="K25" s="20">
        <v>-0.62734100000000004</v>
      </c>
      <c r="L25" s="20">
        <v>-0.78105899999999995</v>
      </c>
      <c r="M25" s="20" t="s">
        <v>8644</v>
      </c>
      <c r="N25" s="20" t="s">
        <v>8643</v>
      </c>
      <c r="O25" s="20" t="s">
        <v>8643</v>
      </c>
      <c r="Q25" s="20">
        <v>925</v>
      </c>
      <c r="T25" s="20" t="s">
        <v>8643</v>
      </c>
      <c r="U25" s="20">
        <v>1</v>
      </c>
      <c r="V25" s="20">
        <v>0.999</v>
      </c>
      <c r="W25" s="20">
        <v>7</v>
      </c>
      <c r="X25" s="20">
        <v>89</v>
      </c>
      <c r="Y25" s="20">
        <v>0</v>
      </c>
      <c r="Z25" s="20">
        <v>89</v>
      </c>
      <c r="AA25" s="20" t="s">
        <v>8642</v>
      </c>
      <c r="AB25" s="20" t="s">
        <v>8641</v>
      </c>
      <c r="AC25" s="20" t="s">
        <v>8640</v>
      </c>
      <c r="AD25" s="20">
        <v>271.7</v>
      </c>
      <c r="AE25" s="22">
        <v>1.2E-80</v>
      </c>
      <c r="AF25" s="20" t="s">
        <v>204</v>
      </c>
      <c r="AG25" s="20" t="s">
        <v>203</v>
      </c>
    </row>
    <row r="26" spans="1:41" x14ac:dyDescent="0.25">
      <c r="A26" s="21">
        <v>-363568</v>
      </c>
      <c r="B26" s="20">
        <v>-9.7347299999999998E-2</v>
      </c>
      <c r="C26" s="20" t="s">
        <v>80</v>
      </c>
      <c r="D26" s="20" t="s">
        <v>80</v>
      </c>
      <c r="E26" s="21">
        <v>20037</v>
      </c>
      <c r="F26" s="20">
        <v>0.188833</v>
      </c>
      <c r="G26" s="21">
        <v>115356</v>
      </c>
      <c r="H26" s="20">
        <v>0.60187100000000004</v>
      </c>
      <c r="I26" s="20">
        <v>0.68561700000000003</v>
      </c>
      <c r="J26" s="20">
        <v>0.73131900000000005</v>
      </c>
      <c r="K26" s="21">
        <v>127244</v>
      </c>
      <c r="L26" s="20">
        <v>-0.64657399999999998</v>
      </c>
      <c r="M26" s="20" t="s">
        <v>8639</v>
      </c>
      <c r="N26" s="20" t="s">
        <v>8638</v>
      </c>
      <c r="O26" s="20" t="s">
        <v>8638</v>
      </c>
      <c r="Q26" s="20">
        <v>136</v>
      </c>
      <c r="T26" s="20" t="s">
        <v>8638</v>
      </c>
      <c r="U26" s="20">
        <v>1</v>
      </c>
      <c r="V26" s="20">
        <v>0.999</v>
      </c>
      <c r="W26" s="20">
        <v>5</v>
      </c>
      <c r="X26" s="20">
        <v>43</v>
      </c>
      <c r="Y26" s="20">
        <v>0</v>
      </c>
      <c r="Z26" s="20">
        <v>43</v>
      </c>
      <c r="AA26" s="20" t="s">
        <v>8637</v>
      </c>
      <c r="AB26" s="20" t="s">
        <v>8636</v>
      </c>
      <c r="AC26" s="20" t="s">
        <v>8635</v>
      </c>
      <c r="AD26" s="20">
        <v>106.2</v>
      </c>
      <c r="AE26" s="22">
        <v>5.3000000000000001E-31</v>
      </c>
      <c r="AF26" s="20" t="s">
        <v>2356</v>
      </c>
      <c r="AG26" s="20" t="s">
        <v>2355</v>
      </c>
      <c r="AH26" s="20" t="s">
        <v>2354</v>
      </c>
      <c r="AI26" s="20" t="s">
        <v>2353</v>
      </c>
      <c r="AJ26" s="20" t="s">
        <v>2352</v>
      </c>
      <c r="AK26" s="20" t="s">
        <v>2351</v>
      </c>
    </row>
    <row r="27" spans="1:41" x14ac:dyDescent="0.25">
      <c r="A27" s="20" t="s">
        <v>80</v>
      </c>
      <c r="B27" s="21">
        <v>-130885</v>
      </c>
      <c r="C27" s="20">
        <v>-0.35972999999999999</v>
      </c>
      <c r="D27" s="20" t="s">
        <v>80</v>
      </c>
      <c r="E27" s="20" t="s">
        <v>80</v>
      </c>
      <c r="F27" s="20" t="s">
        <v>80</v>
      </c>
      <c r="G27" s="20">
        <v>0.244419</v>
      </c>
      <c r="H27" s="21">
        <v>108774</v>
      </c>
      <c r="I27" s="20">
        <v>0.70121599999999995</v>
      </c>
      <c r="J27" s="21">
        <v>124793</v>
      </c>
      <c r="K27" s="21">
        <v>119082</v>
      </c>
      <c r="L27" s="21">
        <v>104746</v>
      </c>
      <c r="M27" s="20" t="s">
        <v>8634</v>
      </c>
      <c r="N27" s="20" t="s">
        <v>8633</v>
      </c>
      <c r="O27" s="20" t="s">
        <v>8633</v>
      </c>
      <c r="Q27" s="20">
        <v>367</v>
      </c>
      <c r="T27" s="20" t="s">
        <v>8633</v>
      </c>
      <c r="U27" s="20">
        <v>1</v>
      </c>
      <c r="V27" s="20">
        <v>0.999</v>
      </c>
      <c r="W27" s="20">
        <v>13</v>
      </c>
      <c r="X27" s="20">
        <v>88</v>
      </c>
      <c r="Y27" s="20">
        <v>0</v>
      </c>
      <c r="Z27" s="20">
        <v>88</v>
      </c>
      <c r="AA27" s="20" t="s">
        <v>8632</v>
      </c>
      <c r="AB27" s="20" t="s">
        <v>577</v>
      </c>
      <c r="AC27" s="20" t="s">
        <v>576</v>
      </c>
      <c r="AD27" s="20">
        <v>97.5</v>
      </c>
      <c r="AE27" s="22">
        <v>6.9999999999999999E-28</v>
      </c>
    </row>
    <row r="28" spans="1:41" x14ac:dyDescent="0.25">
      <c r="A28" s="20" t="s">
        <v>80</v>
      </c>
      <c r="B28" s="20" t="s">
        <v>80</v>
      </c>
      <c r="C28" s="20" t="s">
        <v>80</v>
      </c>
      <c r="D28" s="20" t="s">
        <v>80</v>
      </c>
      <c r="E28" s="20" t="s">
        <v>80</v>
      </c>
      <c r="F28" s="20" t="s">
        <v>80</v>
      </c>
      <c r="G28" s="21">
        <v>-52489</v>
      </c>
      <c r="H28" s="21">
        <v>-28021</v>
      </c>
      <c r="I28" s="21">
        <v>-381119</v>
      </c>
      <c r="J28" s="20" t="s">
        <v>80</v>
      </c>
      <c r="K28" s="20" t="s">
        <v>80</v>
      </c>
      <c r="L28" s="20" t="s">
        <v>80</v>
      </c>
      <c r="M28" s="20" t="s">
        <v>8631</v>
      </c>
      <c r="N28" s="20" t="s">
        <v>8630</v>
      </c>
      <c r="O28" s="20" t="s">
        <v>8630</v>
      </c>
      <c r="Q28" s="20">
        <v>96</v>
      </c>
      <c r="T28" s="20" t="s">
        <v>8630</v>
      </c>
      <c r="U28" s="20">
        <v>1</v>
      </c>
      <c r="V28" s="20">
        <v>0.999</v>
      </c>
      <c r="W28" s="20">
        <v>1</v>
      </c>
      <c r="X28" s="20">
        <v>6</v>
      </c>
      <c r="Y28" s="20">
        <v>0</v>
      </c>
      <c r="Z28" s="20">
        <v>6</v>
      </c>
      <c r="AA28" s="20" t="s">
        <v>8629</v>
      </c>
      <c r="AB28" s="20" t="s">
        <v>3079</v>
      </c>
      <c r="AC28" s="20" t="s">
        <v>3078</v>
      </c>
      <c r="AD28" s="20">
        <v>21.7</v>
      </c>
      <c r="AE28" s="20">
        <v>1.2999999999999999E-4</v>
      </c>
      <c r="AF28" s="20" t="s">
        <v>3077</v>
      </c>
      <c r="AG28" s="20" t="s">
        <v>3076</v>
      </c>
      <c r="AH28" s="20" t="s">
        <v>3075</v>
      </c>
      <c r="AI28" s="20" t="s">
        <v>3074</v>
      </c>
    </row>
    <row r="29" spans="1:41" x14ac:dyDescent="0.25">
      <c r="A29" s="21">
        <v>-196264</v>
      </c>
      <c r="B29" s="20" t="s">
        <v>80</v>
      </c>
      <c r="C29" s="20" t="s">
        <v>80</v>
      </c>
      <c r="D29" s="20" t="s">
        <v>80</v>
      </c>
      <c r="E29" s="21">
        <v>-22681</v>
      </c>
      <c r="F29" s="20" t="s">
        <v>80</v>
      </c>
      <c r="G29" s="21">
        <v>-13443</v>
      </c>
      <c r="H29" s="21">
        <v>-305947</v>
      </c>
      <c r="I29" s="20" t="s">
        <v>80</v>
      </c>
      <c r="J29" s="21">
        <v>-172737</v>
      </c>
      <c r="K29" s="20">
        <v>-0.84846999999999995</v>
      </c>
      <c r="L29" s="21">
        <v>-40713</v>
      </c>
      <c r="M29" s="20" t="s">
        <v>8628</v>
      </c>
      <c r="N29" s="20" t="s">
        <v>8627</v>
      </c>
      <c r="O29" s="20" t="s">
        <v>8627</v>
      </c>
      <c r="Q29" s="20">
        <v>153</v>
      </c>
      <c r="T29" s="20" t="s">
        <v>8627</v>
      </c>
      <c r="U29" s="20">
        <v>1</v>
      </c>
      <c r="V29" s="20">
        <v>0.999</v>
      </c>
      <c r="W29" s="20">
        <v>4</v>
      </c>
      <c r="X29" s="20">
        <v>18</v>
      </c>
      <c r="Y29" s="20">
        <v>0</v>
      </c>
      <c r="Z29" s="20">
        <v>18</v>
      </c>
      <c r="AA29" s="20" t="s">
        <v>8626</v>
      </c>
      <c r="AB29" s="20" t="s">
        <v>2505</v>
      </c>
      <c r="AC29" s="20" t="s">
        <v>2504</v>
      </c>
      <c r="AD29" s="20">
        <v>63.9</v>
      </c>
      <c r="AE29" s="22">
        <v>1.6999999999999999E-17</v>
      </c>
      <c r="AF29" s="20" t="s">
        <v>157</v>
      </c>
      <c r="AG29" s="20" t="s">
        <v>156</v>
      </c>
      <c r="AH29" s="20" t="s">
        <v>963</v>
      </c>
      <c r="AI29" s="20" t="s">
        <v>962</v>
      </c>
    </row>
    <row r="30" spans="1:41" x14ac:dyDescent="0.25">
      <c r="A30" s="20" t="s">
        <v>80</v>
      </c>
      <c r="B30" s="20" t="s">
        <v>80</v>
      </c>
      <c r="C30" s="21">
        <v>-314434</v>
      </c>
      <c r="D30" s="20" t="s">
        <v>80</v>
      </c>
      <c r="E30" s="20" t="s">
        <v>80</v>
      </c>
      <c r="F30" s="20" t="s">
        <v>80</v>
      </c>
      <c r="G30" s="20">
        <v>-0.21501200000000001</v>
      </c>
      <c r="H30" s="20">
        <v>0.433475</v>
      </c>
      <c r="I30" s="21">
        <v>117552</v>
      </c>
      <c r="J30" s="20">
        <v>0.55458799999999997</v>
      </c>
      <c r="K30" s="20">
        <v>0.86349799999999999</v>
      </c>
      <c r="L30" s="20">
        <v>0.47989999999999999</v>
      </c>
      <c r="M30" s="20" t="s">
        <v>8625</v>
      </c>
      <c r="N30" s="20" t="s">
        <v>8624</v>
      </c>
      <c r="O30" s="20" t="s">
        <v>8624</v>
      </c>
      <c r="Q30" s="20">
        <v>124</v>
      </c>
      <c r="T30" s="20" t="s">
        <v>8624</v>
      </c>
      <c r="U30" s="20">
        <v>1</v>
      </c>
      <c r="V30" s="20">
        <v>0.999</v>
      </c>
      <c r="W30" s="20">
        <v>7</v>
      </c>
      <c r="X30" s="20">
        <v>42</v>
      </c>
      <c r="Y30" s="20">
        <v>0</v>
      </c>
      <c r="Z30" s="20">
        <v>42</v>
      </c>
      <c r="AA30" s="20" t="s">
        <v>8623</v>
      </c>
    </row>
    <row r="31" spans="1:41" x14ac:dyDescent="0.25">
      <c r="A31" s="20" t="s">
        <v>80</v>
      </c>
      <c r="B31" s="20" t="s">
        <v>80</v>
      </c>
      <c r="C31" s="21">
        <v>-173676</v>
      </c>
      <c r="D31" s="20" t="s">
        <v>80</v>
      </c>
      <c r="E31" s="21">
        <v>-229745</v>
      </c>
      <c r="F31" s="20" t="s">
        <v>80</v>
      </c>
      <c r="G31" s="20">
        <v>-0.13972499999999999</v>
      </c>
      <c r="H31" s="21">
        <v>-164978</v>
      </c>
      <c r="I31" s="21">
        <v>-136546</v>
      </c>
      <c r="J31" s="20">
        <v>0.29002</v>
      </c>
      <c r="K31" s="21">
        <v>114488</v>
      </c>
      <c r="L31" s="20">
        <v>-0.22400300000000001</v>
      </c>
      <c r="M31" s="20" t="s">
        <v>8622</v>
      </c>
      <c r="N31" s="20" t="s">
        <v>8621</v>
      </c>
      <c r="O31" s="20" t="s">
        <v>8621</v>
      </c>
      <c r="Q31" s="20">
        <v>224</v>
      </c>
      <c r="T31" s="20" t="s">
        <v>8621</v>
      </c>
      <c r="U31" s="20">
        <v>1</v>
      </c>
      <c r="V31" s="20">
        <v>0.999</v>
      </c>
      <c r="W31" s="20">
        <v>9</v>
      </c>
      <c r="X31" s="20">
        <v>43</v>
      </c>
      <c r="Y31" s="20">
        <v>0</v>
      </c>
      <c r="Z31" s="20">
        <v>43</v>
      </c>
      <c r="AA31" s="20" t="s">
        <v>8620</v>
      </c>
      <c r="AB31" s="20" t="s">
        <v>8619</v>
      </c>
      <c r="AC31" s="20" t="s">
        <v>8618</v>
      </c>
      <c r="AD31" s="20">
        <v>245</v>
      </c>
      <c r="AE31" s="22">
        <v>4.4E-73</v>
      </c>
      <c r="AF31" s="20" t="s">
        <v>8617</v>
      </c>
      <c r="AG31" s="20" t="s">
        <v>8616</v>
      </c>
    </row>
    <row r="32" spans="1:41" x14ac:dyDescent="0.25">
      <c r="A32" s="20" t="s">
        <v>80</v>
      </c>
      <c r="B32" s="20" t="s">
        <v>80</v>
      </c>
      <c r="C32" s="20" t="s">
        <v>80</v>
      </c>
      <c r="D32" s="20" t="s">
        <v>80</v>
      </c>
      <c r="E32" s="20" t="s">
        <v>80</v>
      </c>
      <c r="F32" s="20" t="s">
        <v>80</v>
      </c>
      <c r="G32" s="21">
        <v>-242682</v>
      </c>
      <c r="H32" s="20" t="s">
        <v>80</v>
      </c>
      <c r="I32" s="20">
        <v>-0.85609100000000005</v>
      </c>
      <c r="J32" s="21">
        <v>-10458</v>
      </c>
      <c r="K32" s="21">
        <v>-327829</v>
      </c>
      <c r="L32" s="21">
        <v>119174</v>
      </c>
      <c r="M32" s="20" t="s">
        <v>8615</v>
      </c>
      <c r="N32" s="20" t="s">
        <v>8614</v>
      </c>
      <c r="O32" s="20" t="s">
        <v>8614</v>
      </c>
      <c r="Q32" s="20">
        <v>596</v>
      </c>
      <c r="T32" s="20" t="s">
        <v>8614</v>
      </c>
      <c r="U32" s="20">
        <v>0.7399</v>
      </c>
      <c r="V32" s="20">
        <v>0.99219999999999997</v>
      </c>
      <c r="W32" s="20">
        <v>1</v>
      </c>
      <c r="X32" s="20">
        <v>6</v>
      </c>
      <c r="Y32" s="20">
        <v>6</v>
      </c>
      <c r="Z32" s="20">
        <v>6</v>
      </c>
      <c r="AB32" s="20" t="s">
        <v>1003</v>
      </c>
      <c r="AC32" s="20" t="s">
        <v>1002</v>
      </c>
      <c r="AD32" s="20">
        <v>107.6</v>
      </c>
      <c r="AE32" s="22">
        <v>9.3999999999999997E-31</v>
      </c>
    </row>
    <row r="33" spans="1:39" x14ac:dyDescent="0.25">
      <c r="A33" s="20" t="s">
        <v>80</v>
      </c>
      <c r="B33" s="20" t="s">
        <v>80</v>
      </c>
      <c r="C33" s="20" t="s">
        <v>80</v>
      </c>
      <c r="D33" s="20" t="s">
        <v>80</v>
      </c>
      <c r="E33" s="20" t="s">
        <v>80</v>
      </c>
      <c r="F33" s="20" t="s">
        <v>80</v>
      </c>
      <c r="G33" s="20">
        <v>-0.30537599999999998</v>
      </c>
      <c r="H33" s="21">
        <v>-143528</v>
      </c>
      <c r="I33" s="20">
        <v>0.68247800000000003</v>
      </c>
      <c r="J33" s="20">
        <v>0.17990900000000001</v>
      </c>
      <c r="K33" s="20">
        <v>-0.50371100000000002</v>
      </c>
      <c r="L33" s="21">
        <v>-110506</v>
      </c>
      <c r="M33" s="20" t="s">
        <v>8613</v>
      </c>
      <c r="N33" s="20" t="s">
        <v>8612</v>
      </c>
      <c r="O33" s="20" t="s">
        <v>8612</v>
      </c>
      <c r="Q33" s="20">
        <v>53</v>
      </c>
      <c r="T33" s="20" t="s">
        <v>8612</v>
      </c>
      <c r="U33" s="20">
        <v>1</v>
      </c>
      <c r="V33" s="20">
        <v>0.999</v>
      </c>
      <c r="W33" s="20">
        <v>3</v>
      </c>
      <c r="X33" s="20">
        <v>37</v>
      </c>
      <c r="Y33" s="20">
        <v>0</v>
      </c>
      <c r="Z33" s="20">
        <v>37</v>
      </c>
      <c r="AA33" s="20" t="s">
        <v>8611</v>
      </c>
    </row>
    <row r="34" spans="1:39" x14ac:dyDescent="0.25">
      <c r="A34" s="20" t="s">
        <v>80</v>
      </c>
      <c r="B34" s="20" t="s">
        <v>80</v>
      </c>
      <c r="C34" s="20" t="s">
        <v>80</v>
      </c>
      <c r="D34" s="20" t="s">
        <v>80</v>
      </c>
      <c r="E34" s="20" t="s">
        <v>80</v>
      </c>
      <c r="F34" s="20" t="s">
        <v>80</v>
      </c>
      <c r="G34" s="21">
        <v>283561</v>
      </c>
      <c r="H34" s="21">
        <v>226033</v>
      </c>
      <c r="I34" s="21">
        <v>266985</v>
      </c>
      <c r="J34" s="21">
        <v>34818</v>
      </c>
      <c r="K34" s="21">
        <v>338212</v>
      </c>
      <c r="L34" s="21">
        <v>293713</v>
      </c>
      <c r="M34" s="20" t="s">
        <v>8610</v>
      </c>
      <c r="N34" s="20" t="s">
        <v>8609</v>
      </c>
      <c r="O34" s="20" t="s">
        <v>8609</v>
      </c>
      <c r="Q34" s="20">
        <v>86</v>
      </c>
      <c r="T34" s="20" t="s">
        <v>8609</v>
      </c>
      <c r="U34" s="20">
        <v>1</v>
      </c>
      <c r="V34" s="20">
        <v>0.999</v>
      </c>
      <c r="W34" s="20">
        <v>6</v>
      </c>
      <c r="X34" s="20">
        <v>54</v>
      </c>
      <c r="Y34" s="20">
        <v>0</v>
      </c>
      <c r="Z34" s="20">
        <v>54</v>
      </c>
      <c r="AA34" s="20" t="s">
        <v>8608</v>
      </c>
      <c r="AB34" s="20" t="s">
        <v>8607</v>
      </c>
      <c r="AC34" s="20" t="s">
        <v>8606</v>
      </c>
      <c r="AD34" s="20">
        <v>59.8</v>
      </c>
      <c r="AE34" s="22">
        <v>2.4E-16</v>
      </c>
      <c r="AF34" s="20" t="s">
        <v>2356</v>
      </c>
      <c r="AG34" s="20" t="s">
        <v>2355</v>
      </c>
      <c r="AH34" s="20" t="s">
        <v>2354</v>
      </c>
      <c r="AI34" s="20" t="s">
        <v>2353</v>
      </c>
      <c r="AJ34" s="20" t="s">
        <v>2352</v>
      </c>
      <c r="AK34" s="20" t="s">
        <v>2351</v>
      </c>
    </row>
    <row r="35" spans="1:39" x14ac:dyDescent="0.25">
      <c r="A35" s="21">
        <v>158421</v>
      </c>
      <c r="B35" s="21">
        <v>253522</v>
      </c>
      <c r="C35" s="21">
        <v>24549</v>
      </c>
      <c r="D35" s="20">
        <v>0.968974</v>
      </c>
      <c r="E35" s="21">
        <v>275173</v>
      </c>
      <c r="F35" s="21">
        <v>238523</v>
      </c>
      <c r="G35" s="21">
        <v>268499</v>
      </c>
      <c r="H35" s="21">
        <v>276908</v>
      </c>
      <c r="I35" s="21">
        <v>322815</v>
      </c>
      <c r="J35" s="21">
        <v>400492</v>
      </c>
      <c r="K35" s="21">
        <v>410772</v>
      </c>
      <c r="L35" s="21">
        <v>336939</v>
      </c>
      <c r="M35" s="20" t="s">
        <v>8605</v>
      </c>
      <c r="N35" s="20" t="s">
        <v>8604</v>
      </c>
      <c r="O35" s="20" t="s">
        <v>8604</v>
      </c>
      <c r="Q35" s="20">
        <v>193</v>
      </c>
      <c r="T35" s="20" t="s">
        <v>8604</v>
      </c>
      <c r="U35" s="20">
        <v>1</v>
      </c>
      <c r="V35" s="20">
        <v>0.999</v>
      </c>
      <c r="W35" s="20">
        <v>6</v>
      </c>
      <c r="X35" s="20">
        <v>176</v>
      </c>
      <c r="Y35" s="20">
        <v>0</v>
      </c>
      <c r="Z35" s="20">
        <v>176</v>
      </c>
      <c r="AA35" s="20" t="s">
        <v>8603</v>
      </c>
      <c r="AB35" s="20" t="s">
        <v>8602</v>
      </c>
      <c r="AC35" s="20" t="s">
        <v>8601</v>
      </c>
      <c r="AD35" s="20">
        <v>81.7</v>
      </c>
      <c r="AE35" s="22">
        <v>5.2E-23</v>
      </c>
      <c r="AF35" s="20" t="s">
        <v>2356</v>
      </c>
      <c r="AG35" s="20" t="s">
        <v>2355</v>
      </c>
      <c r="AH35" s="20" t="s">
        <v>8600</v>
      </c>
      <c r="AI35" s="20" t="s">
        <v>8599</v>
      </c>
      <c r="AJ35" s="20" t="s">
        <v>2354</v>
      </c>
      <c r="AK35" s="20" t="s">
        <v>2353</v>
      </c>
      <c r="AL35" s="20" t="s">
        <v>2352</v>
      </c>
      <c r="AM35" s="20" t="s">
        <v>2351</v>
      </c>
    </row>
    <row r="36" spans="1:39" x14ac:dyDescent="0.25">
      <c r="A36" s="21">
        <v>181867</v>
      </c>
      <c r="B36" s="21">
        <v>275869</v>
      </c>
      <c r="C36" s="21">
        <v>344123</v>
      </c>
      <c r="D36" s="21">
        <v>234265</v>
      </c>
      <c r="E36" s="21">
        <v>357628</v>
      </c>
      <c r="F36" s="20">
        <v>3.01342E-2</v>
      </c>
      <c r="G36" s="21">
        <v>375899</v>
      </c>
      <c r="H36" s="21">
        <v>398952</v>
      </c>
      <c r="I36" s="21">
        <v>377308</v>
      </c>
      <c r="J36" s="21">
        <v>445378</v>
      </c>
      <c r="K36" s="21">
        <v>426428</v>
      </c>
      <c r="L36" s="21">
        <v>425527</v>
      </c>
      <c r="M36" s="20" t="s">
        <v>8598</v>
      </c>
      <c r="N36" s="20" t="s">
        <v>8597</v>
      </c>
      <c r="O36" s="20" t="s">
        <v>8597</v>
      </c>
      <c r="Q36" s="20">
        <v>575</v>
      </c>
      <c r="T36" s="20" t="s">
        <v>8597</v>
      </c>
      <c r="U36" s="20">
        <v>1</v>
      </c>
      <c r="V36" s="20">
        <v>0.999</v>
      </c>
      <c r="W36" s="20">
        <v>35</v>
      </c>
      <c r="X36" s="20">
        <v>360</v>
      </c>
      <c r="Y36" s="20">
        <v>5</v>
      </c>
      <c r="Z36" s="20">
        <v>360</v>
      </c>
      <c r="AB36" s="20" t="s">
        <v>812</v>
      </c>
      <c r="AC36" s="20" t="s">
        <v>811</v>
      </c>
      <c r="AD36" s="20">
        <v>128.4</v>
      </c>
      <c r="AE36" s="22">
        <v>2.7000000000000002E-37</v>
      </c>
    </row>
    <row r="37" spans="1:39" x14ac:dyDescent="0.25">
      <c r="A37" s="20" t="s">
        <v>80</v>
      </c>
      <c r="B37" s="20" t="s">
        <v>80</v>
      </c>
      <c r="C37" s="20" t="s">
        <v>80</v>
      </c>
      <c r="D37" s="20" t="s">
        <v>80</v>
      </c>
      <c r="E37" s="20" t="s">
        <v>80</v>
      </c>
      <c r="F37" s="20" t="s">
        <v>80</v>
      </c>
      <c r="G37" s="21">
        <v>-117437</v>
      </c>
      <c r="H37" s="20">
        <v>-0.805037</v>
      </c>
      <c r="I37" s="20">
        <v>-5.6583399999999999E-2</v>
      </c>
      <c r="J37" s="20">
        <v>0.79116200000000003</v>
      </c>
      <c r="K37" s="20">
        <v>0.48579699999999998</v>
      </c>
      <c r="L37" s="21">
        <v>103339</v>
      </c>
      <c r="M37" s="20" t="s">
        <v>8596</v>
      </c>
      <c r="N37" s="20" t="s">
        <v>8595</v>
      </c>
      <c r="O37" s="20" t="s">
        <v>8595</v>
      </c>
      <c r="Q37" s="20">
        <v>101</v>
      </c>
      <c r="T37" s="20" t="s">
        <v>8595</v>
      </c>
      <c r="U37" s="20">
        <v>1</v>
      </c>
      <c r="V37" s="20">
        <v>0.999</v>
      </c>
      <c r="W37" s="20">
        <v>5</v>
      </c>
      <c r="X37" s="20">
        <v>32</v>
      </c>
      <c r="Y37" s="20">
        <v>0</v>
      </c>
      <c r="Z37" s="20">
        <v>32</v>
      </c>
      <c r="AA37" s="20" t="s">
        <v>8594</v>
      </c>
      <c r="AB37" s="20" t="s">
        <v>8593</v>
      </c>
      <c r="AC37" s="20" t="s">
        <v>8592</v>
      </c>
      <c r="AD37" s="20">
        <v>111.5</v>
      </c>
      <c r="AE37" s="22">
        <v>1.5E-32</v>
      </c>
    </row>
    <row r="38" spans="1:39" x14ac:dyDescent="0.25">
      <c r="A38" s="20" t="s">
        <v>80</v>
      </c>
      <c r="B38" s="20" t="s">
        <v>80</v>
      </c>
      <c r="C38" s="20" t="s">
        <v>80</v>
      </c>
      <c r="D38" s="20" t="s">
        <v>80</v>
      </c>
      <c r="E38" s="20" t="s">
        <v>80</v>
      </c>
      <c r="F38" s="20" t="s">
        <v>80</v>
      </c>
      <c r="G38" s="20">
        <v>-0.686083</v>
      </c>
      <c r="H38" s="21">
        <v>-303593</v>
      </c>
      <c r="I38" s="20" t="s">
        <v>80</v>
      </c>
      <c r="J38" s="20" t="s">
        <v>80</v>
      </c>
      <c r="K38" s="21">
        <v>-123141</v>
      </c>
      <c r="L38" s="21">
        <v>-202185</v>
      </c>
      <c r="M38" s="20" t="s">
        <v>8591</v>
      </c>
      <c r="N38" s="20" t="s">
        <v>8590</v>
      </c>
      <c r="O38" s="20" t="s">
        <v>8590</v>
      </c>
      <c r="Q38" s="20">
        <v>62</v>
      </c>
      <c r="T38" s="20" t="s">
        <v>8590</v>
      </c>
      <c r="U38" s="20">
        <v>0.94350000000000001</v>
      </c>
      <c r="V38" s="20">
        <v>0.99870000000000003</v>
      </c>
      <c r="W38" s="20">
        <v>1</v>
      </c>
      <c r="X38" s="20">
        <v>6</v>
      </c>
      <c r="Y38" s="20">
        <v>0</v>
      </c>
      <c r="Z38" s="20">
        <v>6</v>
      </c>
      <c r="AA38" s="20" t="s">
        <v>8589</v>
      </c>
      <c r="AB38" s="20" t="s">
        <v>8588</v>
      </c>
      <c r="AC38" s="20" t="s">
        <v>8587</v>
      </c>
      <c r="AD38" s="20">
        <v>88.5</v>
      </c>
      <c r="AE38" s="22">
        <v>2.1E-25</v>
      </c>
      <c r="AF38" s="20" t="s">
        <v>2356</v>
      </c>
      <c r="AG38" s="20" t="s">
        <v>2355</v>
      </c>
      <c r="AH38" s="20" t="s">
        <v>2354</v>
      </c>
      <c r="AI38" s="20" t="s">
        <v>2353</v>
      </c>
      <c r="AJ38" s="20" t="s">
        <v>2352</v>
      </c>
      <c r="AK38" s="20" t="s">
        <v>2351</v>
      </c>
    </row>
    <row r="39" spans="1:39" x14ac:dyDescent="0.25">
      <c r="A39" s="20" t="s">
        <v>80</v>
      </c>
      <c r="B39" s="20" t="s">
        <v>80</v>
      </c>
      <c r="C39" s="20" t="s">
        <v>80</v>
      </c>
      <c r="D39" s="20" t="s">
        <v>80</v>
      </c>
      <c r="E39" s="20" t="s">
        <v>80</v>
      </c>
      <c r="F39" s="20" t="s">
        <v>80</v>
      </c>
      <c r="G39" s="20">
        <v>-8.6906399999999995E-2</v>
      </c>
      <c r="H39" s="20">
        <v>0.58031699999999997</v>
      </c>
      <c r="I39" s="20">
        <v>0.215168</v>
      </c>
      <c r="J39" s="21">
        <v>12503</v>
      </c>
      <c r="K39" s="21">
        <v>105547</v>
      </c>
      <c r="L39" s="21">
        <v>183939</v>
      </c>
      <c r="M39" s="20" t="s">
        <v>8586</v>
      </c>
      <c r="N39" s="20" t="s">
        <v>8585</v>
      </c>
      <c r="O39" s="20" t="s">
        <v>8585</v>
      </c>
      <c r="Q39" s="20">
        <v>173</v>
      </c>
      <c r="T39" s="20" t="s">
        <v>8585</v>
      </c>
      <c r="U39" s="20">
        <v>1</v>
      </c>
      <c r="V39" s="20">
        <v>0.999</v>
      </c>
      <c r="W39" s="20">
        <v>9</v>
      </c>
      <c r="X39" s="20">
        <v>44</v>
      </c>
      <c r="Y39" s="20">
        <v>0</v>
      </c>
      <c r="Z39" s="20">
        <v>44</v>
      </c>
      <c r="AA39" s="20" t="s">
        <v>8584</v>
      </c>
      <c r="AB39" s="20" t="s">
        <v>8583</v>
      </c>
      <c r="AC39" s="20" t="s">
        <v>8582</v>
      </c>
      <c r="AD39" s="20">
        <v>96</v>
      </c>
      <c r="AE39" s="22">
        <v>1.4E-27</v>
      </c>
    </row>
    <row r="40" spans="1:39" x14ac:dyDescent="0.25">
      <c r="A40" s="20" t="s">
        <v>80</v>
      </c>
      <c r="B40" s="21">
        <v>-188251</v>
      </c>
      <c r="C40" s="21">
        <v>-117991</v>
      </c>
      <c r="D40" s="21">
        <v>-169065</v>
      </c>
      <c r="E40" s="21">
        <v>-329085</v>
      </c>
      <c r="F40" s="20" t="s">
        <v>80</v>
      </c>
      <c r="G40" s="21">
        <v>198886</v>
      </c>
      <c r="H40" s="21">
        <v>246742</v>
      </c>
      <c r="I40" s="21">
        <v>148218</v>
      </c>
      <c r="J40" s="20">
        <v>0.85798099999999999</v>
      </c>
      <c r="K40" s="20">
        <v>0.97272800000000004</v>
      </c>
      <c r="L40" s="20">
        <v>0.64327599999999996</v>
      </c>
      <c r="M40" s="20" t="s">
        <v>8581</v>
      </c>
      <c r="N40" s="20" t="s">
        <v>8580</v>
      </c>
      <c r="O40" s="20" t="s">
        <v>8580</v>
      </c>
      <c r="Q40" s="20">
        <v>593</v>
      </c>
      <c r="T40" s="20" t="s">
        <v>8580</v>
      </c>
      <c r="U40" s="20">
        <v>1</v>
      </c>
      <c r="V40" s="20">
        <v>0.999</v>
      </c>
      <c r="W40" s="20">
        <v>16</v>
      </c>
      <c r="X40" s="20">
        <v>78</v>
      </c>
      <c r="Y40" s="20">
        <v>0</v>
      </c>
      <c r="Z40" s="20">
        <v>78</v>
      </c>
      <c r="AA40" s="20" t="s">
        <v>8579</v>
      </c>
      <c r="AB40" s="20" t="s">
        <v>8578</v>
      </c>
      <c r="AC40" s="20" t="s">
        <v>8577</v>
      </c>
      <c r="AD40" s="20">
        <v>159.1</v>
      </c>
      <c r="AE40" s="22">
        <v>1E-46</v>
      </c>
      <c r="AF40" s="20" t="s">
        <v>8576</v>
      </c>
      <c r="AG40" s="20" t="s">
        <v>8575</v>
      </c>
      <c r="AH40" s="20" t="s">
        <v>553</v>
      </c>
      <c r="AI40" s="20" t="s">
        <v>552</v>
      </c>
    </row>
    <row r="41" spans="1:39" x14ac:dyDescent="0.25">
      <c r="A41" s="20" t="s">
        <v>80</v>
      </c>
      <c r="B41" s="20" t="s">
        <v>80</v>
      </c>
      <c r="C41" s="20" t="s">
        <v>80</v>
      </c>
      <c r="D41" s="20" t="s">
        <v>80</v>
      </c>
      <c r="E41" s="20" t="s">
        <v>80</v>
      </c>
      <c r="F41" s="20" t="s">
        <v>80</v>
      </c>
      <c r="G41" s="21">
        <v>-133307</v>
      </c>
      <c r="H41" s="21">
        <v>-123638</v>
      </c>
      <c r="I41" s="21">
        <v>-172827</v>
      </c>
      <c r="J41" s="20" t="s">
        <v>80</v>
      </c>
      <c r="K41" s="20" t="s">
        <v>80</v>
      </c>
      <c r="L41" s="20" t="s">
        <v>80</v>
      </c>
      <c r="M41" s="20" t="s">
        <v>8574</v>
      </c>
      <c r="N41" s="20" t="s">
        <v>8573</v>
      </c>
      <c r="O41" s="20" t="s">
        <v>8573</v>
      </c>
      <c r="Q41" s="20">
        <v>223</v>
      </c>
      <c r="T41" s="20" t="s">
        <v>8573</v>
      </c>
      <c r="U41" s="20">
        <v>1</v>
      </c>
      <c r="V41" s="20">
        <v>0.99880000000000002</v>
      </c>
      <c r="W41" s="20">
        <v>5</v>
      </c>
      <c r="X41" s="20">
        <v>4</v>
      </c>
      <c r="Y41" s="20">
        <v>0</v>
      </c>
      <c r="Z41" s="20">
        <v>32</v>
      </c>
      <c r="AA41" s="20" t="s">
        <v>8572</v>
      </c>
      <c r="AB41" s="20" t="s">
        <v>2590</v>
      </c>
      <c r="AC41" s="20" t="s">
        <v>2589</v>
      </c>
      <c r="AD41" s="20">
        <v>111.5</v>
      </c>
      <c r="AE41" s="22">
        <v>2.4000000000000001E-32</v>
      </c>
      <c r="AF41" s="20" t="s">
        <v>2588</v>
      </c>
      <c r="AG41" s="20" t="s">
        <v>2587</v>
      </c>
    </row>
    <row r="42" spans="1:39" x14ac:dyDescent="0.25">
      <c r="A42" s="20" t="s">
        <v>80</v>
      </c>
      <c r="B42" s="20" t="s">
        <v>80</v>
      </c>
      <c r="C42" s="20" t="s">
        <v>80</v>
      </c>
      <c r="D42" s="20" t="s">
        <v>80</v>
      </c>
      <c r="E42" s="20" t="s">
        <v>80</v>
      </c>
      <c r="F42" s="20" t="s">
        <v>80</v>
      </c>
      <c r="G42" s="21">
        <v>-460625</v>
      </c>
      <c r="H42" s="20" t="s">
        <v>80</v>
      </c>
      <c r="I42" s="20" t="s">
        <v>80</v>
      </c>
      <c r="J42" s="21">
        <v>-369957</v>
      </c>
      <c r="K42" s="21">
        <v>-281201</v>
      </c>
      <c r="L42" s="21">
        <v>-362927</v>
      </c>
      <c r="M42" s="20" t="s">
        <v>8571</v>
      </c>
      <c r="N42" s="20" t="s">
        <v>8570</v>
      </c>
      <c r="O42" s="20" t="s">
        <v>8570</v>
      </c>
      <c r="Q42" s="20">
        <v>88</v>
      </c>
      <c r="T42" s="20" t="s">
        <v>8570</v>
      </c>
      <c r="U42" s="20">
        <v>1</v>
      </c>
      <c r="V42" s="20">
        <v>0.99880000000000002</v>
      </c>
      <c r="W42" s="20">
        <v>4</v>
      </c>
      <c r="X42" s="20">
        <v>9</v>
      </c>
      <c r="Y42" s="20">
        <v>0</v>
      </c>
      <c r="Z42" s="20">
        <v>9</v>
      </c>
      <c r="AA42" s="20" t="s">
        <v>8569</v>
      </c>
      <c r="AB42" s="20" t="s">
        <v>8568</v>
      </c>
      <c r="AC42" s="20" t="s">
        <v>8567</v>
      </c>
      <c r="AD42" s="20">
        <v>47.9</v>
      </c>
      <c r="AE42" s="22">
        <v>9.8000000000000007E-13</v>
      </c>
    </row>
    <row r="43" spans="1:39" x14ac:dyDescent="0.25">
      <c r="A43" s="20" t="s">
        <v>80</v>
      </c>
      <c r="B43" s="20" t="s">
        <v>80</v>
      </c>
      <c r="C43" s="20" t="s">
        <v>80</v>
      </c>
      <c r="D43" s="20" t="s">
        <v>80</v>
      </c>
      <c r="E43" s="20" t="s">
        <v>80</v>
      </c>
      <c r="F43" s="20" t="s">
        <v>80</v>
      </c>
      <c r="G43" s="20" t="s">
        <v>80</v>
      </c>
      <c r="H43" s="20" t="s">
        <v>80</v>
      </c>
      <c r="I43" s="20" t="s">
        <v>80</v>
      </c>
      <c r="J43" s="21">
        <v>-157742</v>
      </c>
      <c r="K43" s="21">
        <v>-146928</v>
      </c>
      <c r="L43" s="21">
        <v>-146911</v>
      </c>
      <c r="M43" s="20" t="s">
        <v>8566</v>
      </c>
      <c r="N43" s="20" t="s">
        <v>8565</v>
      </c>
      <c r="O43" s="20" t="s">
        <v>8565</v>
      </c>
      <c r="Q43" s="20">
        <v>164</v>
      </c>
      <c r="T43" s="20" t="s">
        <v>8565</v>
      </c>
      <c r="U43" s="20">
        <v>0.99939999999999996</v>
      </c>
      <c r="V43" s="20">
        <v>0.99670000000000003</v>
      </c>
      <c r="W43" s="20">
        <v>5</v>
      </c>
      <c r="X43" s="20">
        <v>4</v>
      </c>
      <c r="Y43" s="20">
        <v>0</v>
      </c>
      <c r="Z43" s="20">
        <v>43</v>
      </c>
      <c r="AA43" s="20" t="s">
        <v>8564</v>
      </c>
      <c r="AB43" s="20" t="s">
        <v>3639</v>
      </c>
      <c r="AC43" s="20" t="s">
        <v>3638</v>
      </c>
      <c r="AD43" s="20">
        <v>38.700000000000003</v>
      </c>
      <c r="AE43" s="22">
        <v>6.6E-10</v>
      </c>
      <c r="AF43" s="20" t="s">
        <v>3637</v>
      </c>
      <c r="AG43" s="20" t="s">
        <v>3636</v>
      </c>
    </row>
    <row r="44" spans="1:39" x14ac:dyDescent="0.25">
      <c r="A44" s="20" t="s">
        <v>80</v>
      </c>
      <c r="B44" s="20" t="s">
        <v>80</v>
      </c>
      <c r="C44" s="20" t="s">
        <v>80</v>
      </c>
      <c r="D44" s="20" t="s">
        <v>80</v>
      </c>
      <c r="E44" s="20" t="s">
        <v>80</v>
      </c>
      <c r="F44" s="20" t="s">
        <v>80</v>
      </c>
      <c r="G44" s="20">
        <v>0.475883</v>
      </c>
      <c r="H44" s="20">
        <v>0.433475</v>
      </c>
      <c r="I44" s="20">
        <v>-0.75899300000000003</v>
      </c>
      <c r="J44" s="20">
        <v>-0.27889999999999998</v>
      </c>
      <c r="K44" s="20">
        <v>-0.53898500000000005</v>
      </c>
      <c r="L44" s="21">
        <v>-259282</v>
      </c>
      <c r="M44" s="20" t="s">
        <v>8563</v>
      </c>
      <c r="N44" s="20" t="s">
        <v>8562</v>
      </c>
      <c r="O44" s="20" t="s">
        <v>8562</v>
      </c>
      <c r="Q44" s="20">
        <v>456</v>
      </c>
      <c r="T44" s="20" t="s">
        <v>8562</v>
      </c>
      <c r="U44" s="20">
        <v>1</v>
      </c>
      <c r="V44" s="20">
        <v>0.999</v>
      </c>
      <c r="W44" s="20">
        <v>10</v>
      </c>
      <c r="X44" s="20">
        <v>27</v>
      </c>
      <c r="Y44" s="20">
        <v>0</v>
      </c>
      <c r="Z44" s="20">
        <v>27</v>
      </c>
      <c r="AA44" s="20" t="s">
        <v>8561</v>
      </c>
      <c r="AB44" s="20" t="s">
        <v>1589</v>
      </c>
      <c r="AC44" s="20" t="s">
        <v>1588</v>
      </c>
      <c r="AD44" s="20">
        <v>34.1</v>
      </c>
      <c r="AE44" s="20">
        <v>1.4E-8</v>
      </c>
    </row>
    <row r="45" spans="1:39" x14ac:dyDescent="0.25">
      <c r="A45" s="20" t="s">
        <v>80</v>
      </c>
      <c r="B45" s="20" t="s">
        <v>80</v>
      </c>
      <c r="C45" s="20" t="s">
        <v>80</v>
      </c>
      <c r="D45" s="20" t="s">
        <v>80</v>
      </c>
      <c r="E45" s="20" t="s">
        <v>80</v>
      </c>
      <c r="F45" s="20" t="s">
        <v>80</v>
      </c>
      <c r="G45" s="21">
        <v>-374357</v>
      </c>
      <c r="H45" s="20" t="s">
        <v>80</v>
      </c>
      <c r="I45" s="20" t="s">
        <v>80</v>
      </c>
      <c r="J45" s="20">
        <v>-0.94471700000000003</v>
      </c>
      <c r="K45" s="21">
        <v>-394183</v>
      </c>
      <c r="L45" s="20" t="s">
        <v>80</v>
      </c>
      <c r="M45" s="20" t="s">
        <v>8560</v>
      </c>
      <c r="N45" s="20" t="s">
        <v>8559</v>
      </c>
      <c r="O45" s="20" t="s">
        <v>8559</v>
      </c>
      <c r="Q45" s="20">
        <v>795</v>
      </c>
      <c r="T45" s="20" t="s">
        <v>8559</v>
      </c>
      <c r="U45" s="20">
        <v>1</v>
      </c>
      <c r="V45" s="20">
        <v>0.99890000000000001</v>
      </c>
      <c r="W45" s="20">
        <v>4</v>
      </c>
      <c r="X45" s="20">
        <v>5</v>
      </c>
      <c r="Y45" s="20">
        <v>0</v>
      </c>
      <c r="Z45" s="20">
        <v>5</v>
      </c>
      <c r="AA45" s="20" t="s">
        <v>8558</v>
      </c>
    </row>
    <row r="46" spans="1:39" x14ac:dyDescent="0.25">
      <c r="A46" s="21">
        <v>-172507</v>
      </c>
      <c r="B46" s="20" t="s">
        <v>80</v>
      </c>
      <c r="C46" s="21">
        <v>-472159</v>
      </c>
      <c r="D46" s="20" t="s">
        <v>80</v>
      </c>
      <c r="E46" s="20" t="s">
        <v>80</v>
      </c>
      <c r="F46" s="20">
        <v>-3.23</v>
      </c>
      <c r="G46" s="20" t="s">
        <v>80</v>
      </c>
      <c r="H46" s="20" t="s">
        <v>80</v>
      </c>
      <c r="I46" s="20" t="s">
        <v>80</v>
      </c>
      <c r="J46" s="20" t="s">
        <v>80</v>
      </c>
      <c r="K46" s="20" t="s">
        <v>80</v>
      </c>
      <c r="L46" s="20" t="s">
        <v>80</v>
      </c>
      <c r="M46" s="20" t="s">
        <v>8557</v>
      </c>
      <c r="N46" s="20" t="s">
        <v>8556</v>
      </c>
      <c r="O46" s="20" t="s">
        <v>8556</v>
      </c>
      <c r="Q46" s="20">
        <v>242</v>
      </c>
      <c r="T46" s="20" t="s">
        <v>8556</v>
      </c>
      <c r="U46" s="20">
        <v>1</v>
      </c>
      <c r="V46" s="20">
        <v>0.99829999999999997</v>
      </c>
      <c r="W46" s="20">
        <v>1</v>
      </c>
      <c r="X46" s="20">
        <v>6</v>
      </c>
      <c r="Y46" s="20">
        <v>0</v>
      </c>
      <c r="Z46" s="20">
        <v>6</v>
      </c>
      <c r="AA46" s="20" t="s">
        <v>8555</v>
      </c>
      <c r="AB46" s="20" t="s">
        <v>8554</v>
      </c>
      <c r="AC46" s="20" t="s">
        <v>8553</v>
      </c>
      <c r="AD46" s="20">
        <v>62.8</v>
      </c>
      <c r="AE46" s="22">
        <v>2.7000000000000001E-17</v>
      </c>
      <c r="AF46" s="20" t="s">
        <v>8552</v>
      </c>
      <c r="AG46" s="20" t="s">
        <v>8551</v>
      </c>
      <c r="AH46" s="20" t="s">
        <v>7268</v>
      </c>
      <c r="AI46" s="20" t="s">
        <v>7267</v>
      </c>
      <c r="AJ46" s="20" t="s">
        <v>8550</v>
      </c>
      <c r="AK46" s="20" t="s">
        <v>8549</v>
      </c>
    </row>
    <row r="47" spans="1:39" x14ac:dyDescent="0.25">
      <c r="A47" s="20">
        <v>1.5817600000000001E-2</v>
      </c>
      <c r="B47" s="21">
        <v>-195097</v>
      </c>
      <c r="C47" s="20" t="s">
        <v>80</v>
      </c>
      <c r="D47" s="20" t="s">
        <v>80</v>
      </c>
      <c r="E47" s="20" t="s">
        <v>80</v>
      </c>
      <c r="F47" s="21">
        <v>-273951</v>
      </c>
      <c r="G47" s="20">
        <v>5.2309000000000001E-2</v>
      </c>
      <c r="H47" s="20">
        <v>0.467422</v>
      </c>
      <c r="I47" s="20">
        <v>-0.89308500000000002</v>
      </c>
      <c r="J47" s="20">
        <v>-0.13581299999999999</v>
      </c>
      <c r="K47" s="20">
        <v>-0.58986799999999995</v>
      </c>
      <c r="L47" s="20">
        <v>-0.64657399999999998</v>
      </c>
      <c r="M47" s="20" t="s">
        <v>8548</v>
      </c>
      <c r="N47" s="20" t="s">
        <v>8547</v>
      </c>
      <c r="O47" s="20" t="s">
        <v>8547</v>
      </c>
      <c r="Q47" s="20">
        <v>144</v>
      </c>
      <c r="T47" s="20" t="s">
        <v>8547</v>
      </c>
      <c r="U47" s="20">
        <v>1</v>
      </c>
      <c r="V47" s="20">
        <v>0.999</v>
      </c>
      <c r="W47" s="20">
        <v>3</v>
      </c>
      <c r="X47" s="20">
        <v>26</v>
      </c>
      <c r="Y47" s="20">
        <v>0</v>
      </c>
      <c r="Z47" s="20">
        <v>26</v>
      </c>
      <c r="AA47" s="20" t="s">
        <v>8546</v>
      </c>
      <c r="AB47" s="20" t="s">
        <v>8545</v>
      </c>
      <c r="AC47" s="20" t="s">
        <v>8544</v>
      </c>
      <c r="AD47" s="20">
        <v>67.5</v>
      </c>
      <c r="AE47" s="22">
        <v>1.0999999999999999E-18</v>
      </c>
    </row>
    <row r="48" spans="1:39" x14ac:dyDescent="0.25">
      <c r="A48" s="21">
        <v>-124452</v>
      </c>
      <c r="B48" s="20" t="s">
        <v>80</v>
      </c>
      <c r="C48" s="20">
        <v>0.56492600000000004</v>
      </c>
      <c r="D48" s="20" t="s">
        <v>80</v>
      </c>
      <c r="E48" s="21">
        <v>-105673</v>
      </c>
      <c r="F48" s="20">
        <v>-0.94400399999999995</v>
      </c>
      <c r="G48" s="21">
        <v>-269101</v>
      </c>
      <c r="H48" s="21">
        <v>-206079</v>
      </c>
      <c r="I48" s="21">
        <v>-224974</v>
      </c>
      <c r="J48" s="21">
        <v>-211167</v>
      </c>
      <c r="K48" s="21">
        <v>-185399</v>
      </c>
      <c r="L48" s="21">
        <v>-188601</v>
      </c>
      <c r="M48" s="20" t="s">
        <v>8543</v>
      </c>
      <c r="N48" s="20" t="s">
        <v>8542</v>
      </c>
      <c r="O48" s="20" t="s">
        <v>8542</v>
      </c>
      <c r="Q48" s="20">
        <v>196</v>
      </c>
      <c r="T48" s="20" t="s">
        <v>8542</v>
      </c>
      <c r="U48" s="20">
        <v>1</v>
      </c>
      <c r="V48" s="20">
        <v>0.99860000000000004</v>
      </c>
      <c r="W48" s="20">
        <v>2</v>
      </c>
      <c r="X48" s="20">
        <v>17</v>
      </c>
      <c r="Y48" s="20">
        <v>0</v>
      </c>
      <c r="Z48" s="20">
        <v>17</v>
      </c>
      <c r="AA48" s="20" t="s">
        <v>8541</v>
      </c>
    </row>
    <row r="49" spans="1:35" x14ac:dyDescent="0.25">
      <c r="A49" s="21">
        <v>-161017</v>
      </c>
      <c r="B49" s="20">
        <v>-0.54395499999999997</v>
      </c>
      <c r="C49" s="21">
        <v>130592</v>
      </c>
      <c r="D49" s="20" t="s">
        <v>80</v>
      </c>
      <c r="E49" s="20">
        <v>-8.3990099999999998E-2</v>
      </c>
      <c r="F49" s="20">
        <v>8.8581099999999996E-2</v>
      </c>
      <c r="G49" s="20">
        <v>0.46948600000000001</v>
      </c>
      <c r="H49" s="20">
        <v>0.61101300000000003</v>
      </c>
      <c r="I49" s="20">
        <v>0.32394400000000001</v>
      </c>
      <c r="J49" s="21">
        <v>251175</v>
      </c>
      <c r="K49" s="21">
        <v>276136</v>
      </c>
      <c r="L49" s="21">
        <v>338795</v>
      </c>
      <c r="M49" s="20" t="s">
        <v>8540</v>
      </c>
      <c r="N49" s="20" t="s">
        <v>8539</v>
      </c>
      <c r="O49" s="20" t="s">
        <v>8539</v>
      </c>
      <c r="Q49" s="20">
        <v>230</v>
      </c>
      <c r="T49" s="20" t="s">
        <v>8539</v>
      </c>
      <c r="U49" s="20">
        <v>1</v>
      </c>
      <c r="V49" s="20">
        <v>0.999</v>
      </c>
      <c r="W49" s="20">
        <v>13</v>
      </c>
      <c r="X49" s="20">
        <v>84</v>
      </c>
      <c r="Y49" s="20">
        <v>0</v>
      </c>
      <c r="Z49" s="20">
        <v>84</v>
      </c>
      <c r="AA49" s="20" t="s">
        <v>8538</v>
      </c>
      <c r="AB49" s="20" t="s">
        <v>8537</v>
      </c>
      <c r="AC49" s="20" t="s">
        <v>8536</v>
      </c>
      <c r="AD49" s="20">
        <v>40.299999999999997</v>
      </c>
      <c r="AE49" s="22">
        <v>2.7E-10</v>
      </c>
    </row>
    <row r="50" spans="1:35" x14ac:dyDescent="0.25">
      <c r="A50" s="20" t="s">
        <v>80</v>
      </c>
      <c r="B50" s="20" t="s">
        <v>80</v>
      </c>
      <c r="C50" s="20" t="s">
        <v>80</v>
      </c>
      <c r="D50" s="20" t="s">
        <v>80</v>
      </c>
      <c r="E50" s="20" t="s">
        <v>80</v>
      </c>
      <c r="F50" s="20" t="s">
        <v>80</v>
      </c>
      <c r="G50" s="20">
        <v>-0.349941</v>
      </c>
      <c r="H50" s="20">
        <v>-0.203955</v>
      </c>
      <c r="I50" s="20">
        <v>-0.28335399999999999</v>
      </c>
      <c r="J50" s="20" t="s">
        <v>80</v>
      </c>
      <c r="K50" s="20" t="s">
        <v>80</v>
      </c>
      <c r="L50" s="20" t="s">
        <v>80</v>
      </c>
      <c r="M50" s="20" t="s">
        <v>8535</v>
      </c>
      <c r="N50" s="20" t="s">
        <v>8534</v>
      </c>
      <c r="O50" s="20" t="s">
        <v>8534</v>
      </c>
      <c r="Q50" s="20">
        <v>146</v>
      </c>
      <c r="T50" s="20" t="s">
        <v>8534</v>
      </c>
      <c r="U50" s="20">
        <v>1</v>
      </c>
      <c r="V50" s="20">
        <v>0.998</v>
      </c>
      <c r="W50" s="20">
        <v>6</v>
      </c>
      <c r="X50" s="20">
        <v>8</v>
      </c>
      <c r="Y50" s="20">
        <v>0</v>
      </c>
      <c r="Z50" s="20">
        <v>29</v>
      </c>
      <c r="AA50" s="20" t="s">
        <v>8533</v>
      </c>
      <c r="AB50" s="20" t="s">
        <v>1632</v>
      </c>
      <c r="AC50" s="20" t="s">
        <v>1631</v>
      </c>
      <c r="AD50" s="20">
        <v>163.30000000000001</v>
      </c>
      <c r="AE50" s="22">
        <v>2.9000000000000003E-48</v>
      </c>
    </row>
    <row r="51" spans="1:35" x14ac:dyDescent="0.25">
      <c r="A51" s="20" t="s">
        <v>80</v>
      </c>
      <c r="B51" s="20" t="s">
        <v>80</v>
      </c>
      <c r="C51" s="20" t="s">
        <v>80</v>
      </c>
      <c r="D51" s="20" t="s">
        <v>80</v>
      </c>
      <c r="E51" s="20" t="s">
        <v>80</v>
      </c>
      <c r="F51" s="20" t="s">
        <v>80</v>
      </c>
      <c r="G51" s="21">
        <v>-103141</v>
      </c>
      <c r="H51" s="20">
        <v>-0.85450599999999999</v>
      </c>
      <c r="I51" s="20">
        <v>-0.46638499999999999</v>
      </c>
      <c r="J51" s="20">
        <v>-0.57373399999999997</v>
      </c>
      <c r="K51" s="20">
        <v>-0.737765</v>
      </c>
      <c r="L51" s="21">
        <v>-1224</v>
      </c>
      <c r="M51" s="20" t="s">
        <v>8532</v>
      </c>
      <c r="N51" s="20" t="s">
        <v>8531</v>
      </c>
      <c r="O51" s="20" t="s">
        <v>8531</v>
      </c>
      <c r="Q51" s="20">
        <v>79</v>
      </c>
      <c r="T51" s="20" t="s">
        <v>8531</v>
      </c>
      <c r="U51" s="20">
        <v>1</v>
      </c>
      <c r="V51" s="20">
        <v>0.999</v>
      </c>
      <c r="W51" s="20">
        <v>3</v>
      </c>
      <c r="X51" s="20">
        <v>26</v>
      </c>
      <c r="Y51" s="20">
        <v>0</v>
      </c>
      <c r="Z51" s="20">
        <v>26</v>
      </c>
      <c r="AA51" s="20" t="s">
        <v>8530</v>
      </c>
      <c r="AB51" s="20" t="s">
        <v>3353</v>
      </c>
      <c r="AC51" s="20" t="s">
        <v>3352</v>
      </c>
      <c r="AD51" s="20">
        <v>38.1</v>
      </c>
      <c r="AE51" s="22">
        <v>1.6000000000000001E-9</v>
      </c>
    </row>
    <row r="52" spans="1:35" x14ac:dyDescent="0.25">
      <c r="A52" s="20" t="s">
        <v>80</v>
      </c>
      <c r="B52" s="20" t="s">
        <v>80</v>
      </c>
      <c r="C52" s="20">
        <v>-0.51457200000000003</v>
      </c>
      <c r="D52" s="20" t="s">
        <v>80</v>
      </c>
      <c r="E52" s="21">
        <v>-195977</v>
      </c>
      <c r="F52" s="20" t="s">
        <v>80</v>
      </c>
      <c r="G52" s="21">
        <v>-325427</v>
      </c>
      <c r="H52" s="20" t="s">
        <v>80</v>
      </c>
      <c r="I52" s="21">
        <v>-372675</v>
      </c>
      <c r="J52" s="21">
        <v>-219811</v>
      </c>
      <c r="K52" s="21">
        <v>-288397</v>
      </c>
      <c r="L52" s="21">
        <v>-144264</v>
      </c>
      <c r="M52" s="20" t="s">
        <v>8529</v>
      </c>
      <c r="N52" s="20" t="s">
        <v>8528</v>
      </c>
      <c r="O52" s="20" t="s">
        <v>8528</v>
      </c>
      <c r="Q52" s="20">
        <v>782</v>
      </c>
      <c r="T52" s="20" t="s">
        <v>8528</v>
      </c>
      <c r="U52" s="20">
        <v>1</v>
      </c>
      <c r="V52" s="20">
        <v>0.999</v>
      </c>
      <c r="W52" s="20">
        <v>8</v>
      </c>
      <c r="X52" s="20">
        <v>18</v>
      </c>
      <c r="Y52" s="20">
        <v>0</v>
      </c>
      <c r="Z52" s="20">
        <v>18</v>
      </c>
      <c r="AA52" s="20" t="s">
        <v>8527</v>
      </c>
      <c r="AB52" s="20" t="s">
        <v>7571</v>
      </c>
      <c r="AC52" s="20" t="s">
        <v>7570</v>
      </c>
      <c r="AD52" s="20">
        <v>150.4</v>
      </c>
      <c r="AE52" s="22">
        <v>3.3000000000000001E-44</v>
      </c>
      <c r="AF52" s="20" t="s">
        <v>7569</v>
      </c>
      <c r="AG52" s="20" t="s">
        <v>7568</v>
      </c>
    </row>
    <row r="53" spans="1:35" x14ac:dyDescent="0.25">
      <c r="A53" s="20" t="s">
        <v>80</v>
      </c>
      <c r="B53" s="20" t="s">
        <v>80</v>
      </c>
      <c r="C53" s="20" t="s">
        <v>80</v>
      </c>
      <c r="D53" s="20" t="s">
        <v>80</v>
      </c>
      <c r="E53" s="20" t="s">
        <v>80</v>
      </c>
      <c r="F53" s="20" t="s">
        <v>80</v>
      </c>
      <c r="G53" s="21">
        <v>-118442</v>
      </c>
      <c r="H53" s="21">
        <v>-306242</v>
      </c>
      <c r="I53" s="21">
        <v>-18381</v>
      </c>
      <c r="J53" s="20">
        <v>-2.2720299999999999E-2</v>
      </c>
      <c r="K53" s="20">
        <v>0.73943999999999999</v>
      </c>
      <c r="L53" s="20">
        <v>0.99516700000000002</v>
      </c>
      <c r="M53" s="20" t="s">
        <v>8526</v>
      </c>
      <c r="N53" s="20" t="s">
        <v>8525</v>
      </c>
      <c r="O53" s="20" t="s">
        <v>8525</v>
      </c>
      <c r="Q53" s="20">
        <v>132</v>
      </c>
      <c r="T53" s="20" t="s">
        <v>8525</v>
      </c>
      <c r="U53" s="20">
        <v>1</v>
      </c>
      <c r="V53" s="20">
        <v>0.999</v>
      </c>
      <c r="W53" s="20">
        <v>7</v>
      </c>
      <c r="X53" s="20">
        <v>32</v>
      </c>
      <c r="Y53" s="20">
        <v>0</v>
      </c>
      <c r="Z53" s="20">
        <v>32</v>
      </c>
      <c r="AA53" s="20" t="s">
        <v>8524</v>
      </c>
    </row>
    <row r="54" spans="1:35" x14ac:dyDescent="0.25">
      <c r="A54" s="21">
        <v>330594</v>
      </c>
      <c r="B54" s="21">
        <v>331094</v>
      </c>
      <c r="C54" s="21">
        <v>314202</v>
      </c>
      <c r="D54" s="20">
        <v>-0.31886199999999998</v>
      </c>
      <c r="E54" s="21">
        <v>270699</v>
      </c>
      <c r="F54" s="20">
        <v>0.62623799999999996</v>
      </c>
      <c r="G54" s="21">
        <v>373918</v>
      </c>
      <c r="H54" s="21">
        <v>476055</v>
      </c>
      <c r="I54" s="21">
        <v>395972</v>
      </c>
      <c r="J54" s="21">
        <v>48572</v>
      </c>
      <c r="K54" s="21">
        <v>518813</v>
      </c>
      <c r="L54" s="21">
        <v>478092</v>
      </c>
      <c r="M54" s="20" t="s">
        <v>8523</v>
      </c>
      <c r="N54" s="20" t="s">
        <v>8522</v>
      </c>
      <c r="O54" s="20" t="s">
        <v>8522</v>
      </c>
      <c r="Q54" s="20">
        <v>458</v>
      </c>
      <c r="T54" s="20" t="s">
        <v>8522</v>
      </c>
      <c r="U54" s="20">
        <v>1</v>
      </c>
      <c r="V54" s="20">
        <v>0.999</v>
      </c>
      <c r="W54" s="20">
        <v>22</v>
      </c>
      <c r="X54" s="20">
        <v>365</v>
      </c>
      <c r="Y54" s="20">
        <v>0</v>
      </c>
      <c r="Z54" s="20">
        <v>365</v>
      </c>
      <c r="AA54" s="20" t="s">
        <v>8521</v>
      </c>
      <c r="AB54" s="20" t="s">
        <v>5632</v>
      </c>
      <c r="AC54" s="20" t="s">
        <v>5631</v>
      </c>
      <c r="AD54" s="20">
        <v>65.5</v>
      </c>
      <c r="AE54" s="22">
        <v>4.0000000000000003E-18</v>
      </c>
      <c r="AF54" s="20" t="s">
        <v>62</v>
      </c>
      <c r="AG54" s="20" t="s">
        <v>61</v>
      </c>
    </row>
    <row r="55" spans="1:35" x14ac:dyDescent="0.25">
      <c r="A55" s="20" t="s">
        <v>80</v>
      </c>
      <c r="B55" s="21">
        <v>-114496</v>
      </c>
      <c r="C55" s="21">
        <v>-323244</v>
      </c>
      <c r="D55" s="20" t="s">
        <v>80</v>
      </c>
      <c r="E55" s="20" t="s">
        <v>80</v>
      </c>
      <c r="F55" s="20" t="s">
        <v>80</v>
      </c>
      <c r="G55" s="20">
        <v>-0.81291400000000003</v>
      </c>
      <c r="H55" s="20">
        <v>-0.19330800000000001</v>
      </c>
      <c r="I55" s="20">
        <v>-0.37196899999999999</v>
      </c>
      <c r="J55" s="20" t="s">
        <v>80</v>
      </c>
      <c r="K55" s="20" t="s">
        <v>80</v>
      </c>
      <c r="L55" s="20" t="s">
        <v>80</v>
      </c>
      <c r="M55" s="20" t="s">
        <v>8520</v>
      </c>
      <c r="N55" s="20" t="s">
        <v>8519</v>
      </c>
      <c r="O55" s="20" t="s">
        <v>8519</v>
      </c>
      <c r="Q55" s="20">
        <v>427</v>
      </c>
      <c r="T55" s="20" t="s">
        <v>8519</v>
      </c>
      <c r="U55" s="20">
        <v>1</v>
      </c>
      <c r="V55" s="20">
        <v>0.99780000000000002</v>
      </c>
      <c r="W55" s="20">
        <v>11</v>
      </c>
      <c r="X55" s="20">
        <v>8</v>
      </c>
      <c r="Y55" s="20">
        <v>1</v>
      </c>
      <c r="Z55" s="20">
        <v>29</v>
      </c>
    </row>
    <row r="56" spans="1:35" x14ac:dyDescent="0.25">
      <c r="A56" s="20" t="s">
        <v>80</v>
      </c>
      <c r="B56" s="20" t="s">
        <v>80</v>
      </c>
      <c r="C56" s="21">
        <v>-280849</v>
      </c>
      <c r="D56" s="20" t="s">
        <v>80</v>
      </c>
      <c r="E56" s="20" t="s">
        <v>80</v>
      </c>
      <c r="F56" s="20" t="s">
        <v>80</v>
      </c>
      <c r="G56" s="20" t="s">
        <v>80</v>
      </c>
      <c r="H56" s="21">
        <v>-569857</v>
      </c>
      <c r="I56" s="21">
        <v>-535579</v>
      </c>
      <c r="J56" s="20" t="s">
        <v>80</v>
      </c>
      <c r="K56" s="20" t="s">
        <v>80</v>
      </c>
      <c r="L56" s="20" t="s">
        <v>80</v>
      </c>
      <c r="M56" s="20" t="s">
        <v>8518</v>
      </c>
      <c r="N56" s="20" t="s">
        <v>8517</v>
      </c>
      <c r="O56" s="20" t="s">
        <v>8517</v>
      </c>
      <c r="Q56" s="20">
        <v>216</v>
      </c>
      <c r="T56" s="20" t="s">
        <v>8517</v>
      </c>
      <c r="U56" s="20">
        <v>0.67569999999999997</v>
      </c>
      <c r="V56" s="20">
        <v>0.98929999999999996</v>
      </c>
      <c r="W56" s="20">
        <v>1</v>
      </c>
      <c r="X56" s="20">
        <v>3</v>
      </c>
      <c r="Y56" s="20">
        <v>0</v>
      </c>
      <c r="Z56" s="20">
        <v>3</v>
      </c>
      <c r="AA56" s="20" t="s">
        <v>8516</v>
      </c>
      <c r="AB56" s="20" t="s">
        <v>8515</v>
      </c>
      <c r="AC56" s="20" t="s">
        <v>8514</v>
      </c>
      <c r="AD56" s="20">
        <v>75.8</v>
      </c>
      <c r="AE56" s="22">
        <v>3.0999999999999998E-21</v>
      </c>
      <c r="AF56" s="20" t="s">
        <v>2638</v>
      </c>
      <c r="AG56" s="20" t="s">
        <v>2637</v>
      </c>
      <c r="AH56" s="20" t="s">
        <v>204</v>
      </c>
      <c r="AI56" s="20" t="s">
        <v>203</v>
      </c>
    </row>
    <row r="57" spans="1:35" x14ac:dyDescent="0.25">
      <c r="A57" s="20" t="s">
        <v>80</v>
      </c>
      <c r="B57" s="20" t="s">
        <v>80</v>
      </c>
      <c r="C57" s="20" t="s">
        <v>80</v>
      </c>
      <c r="D57" s="20" t="s">
        <v>80</v>
      </c>
      <c r="E57" s="20" t="s">
        <v>80</v>
      </c>
      <c r="F57" s="20" t="s">
        <v>80</v>
      </c>
      <c r="G57" s="21">
        <v>-231195</v>
      </c>
      <c r="H57" s="21">
        <v>-235605</v>
      </c>
      <c r="I57" s="21">
        <v>-194251</v>
      </c>
      <c r="J57" s="20">
        <v>0.61470999999999998</v>
      </c>
      <c r="K57" s="20">
        <v>0.15595000000000001</v>
      </c>
      <c r="L57" s="20">
        <v>0.35719899999999999</v>
      </c>
      <c r="M57" s="20" t="s">
        <v>8513</v>
      </c>
      <c r="N57" s="20" t="s">
        <v>8512</v>
      </c>
      <c r="O57" s="20" t="s">
        <v>8512</v>
      </c>
      <c r="Q57" s="20">
        <v>697</v>
      </c>
      <c r="T57" s="20" t="s">
        <v>8512</v>
      </c>
      <c r="U57" s="20">
        <v>1</v>
      </c>
      <c r="V57" s="20">
        <v>0.999</v>
      </c>
      <c r="W57" s="20">
        <v>15</v>
      </c>
      <c r="X57" s="20">
        <v>41</v>
      </c>
      <c r="Y57" s="20">
        <v>0</v>
      </c>
      <c r="Z57" s="20">
        <v>41</v>
      </c>
      <c r="AB57" s="20" t="s">
        <v>8511</v>
      </c>
      <c r="AC57" s="20" t="s">
        <v>8510</v>
      </c>
      <c r="AD57" s="20">
        <v>261.60000000000002</v>
      </c>
      <c r="AE57" s="22">
        <v>4E-78</v>
      </c>
    </row>
    <row r="58" spans="1:35" x14ac:dyDescent="0.25">
      <c r="A58" s="20" t="s">
        <v>80</v>
      </c>
      <c r="B58" s="20" t="s">
        <v>80</v>
      </c>
      <c r="C58" s="20" t="s">
        <v>80</v>
      </c>
      <c r="D58" s="20" t="s">
        <v>80</v>
      </c>
      <c r="E58" s="21">
        <v>-507126</v>
      </c>
      <c r="F58" s="20" t="s">
        <v>80</v>
      </c>
      <c r="G58" s="21">
        <v>-256022</v>
      </c>
      <c r="H58" s="21">
        <v>-189245</v>
      </c>
      <c r="I58" s="21">
        <v>-215556</v>
      </c>
      <c r="J58" s="21">
        <v>-197927</v>
      </c>
      <c r="K58" s="21">
        <v>-171667</v>
      </c>
      <c r="L58" s="21">
        <v>-169114</v>
      </c>
      <c r="M58" s="20" t="s">
        <v>8509</v>
      </c>
      <c r="N58" s="20" t="s">
        <v>8508</v>
      </c>
      <c r="O58" s="20" t="s">
        <v>8508</v>
      </c>
      <c r="Q58" s="20">
        <v>346</v>
      </c>
      <c r="T58" s="20" t="s">
        <v>8508</v>
      </c>
      <c r="U58" s="20">
        <v>1</v>
      </c>
      <c r="V58" s="20">
        <v>0.999</v>
      </c>
      <c r="W58" s="20">
        <v>4</v>
      </c>
      <c r="X58" s="20">
        <v>23</v>
      </c>
      <c r="Y58" s="20">
        <v>0</v>
      </c>
      <c r="Z58" s="20">
        <v>23</v>
      </c>
      <c r="AB58" s="20" t="s">
        <v>264</v>
      </c>
      <c r="AC58" s="20" t="s">
        <v>263</v>
      </c>
      <c r="AD58" s="20">
        <v>48</v>
      </c>
      <c r="AE58" s="22">
        <v>1.1E-12</v>
      </c>
    </row>
    <row r="59" spans="1:35" x14ac:dyDescent="0.25">
      <c r="A59" s="20">
        <v>-0.78705000000000003</v>
      </c>
      <c r="B59" s="20">
        <v>-0.46326600000000001</v>
      </c>
      <c r="C59" s="20">
        <v>0.86448499999999995</v>
      </c>
      <c r="D59" s="20" t="s">
        <v>80</v>
      </c>
      <c r="E59" s="20">
        <v>0.44622200000000001</v>
      </c>
      <c r="F59" s="20">
        <v>-0.20411099999999999</v>
      </c>
      <c r="G59" s="20" t="s">
        <v>80</v>
      </c>
      <c r="H59" s="20" t="s">
        <v>80</v>
      </c>
      <c r="I59" s="21">
        <v>-153602</v>
      </c>
      <c r="J59" s="20" t="s">
        <v>80</v>
      </c>
      <c r="K59" s="20" t="s">
        <v>80</v>
      </c>
      <c r="L59" s="20" t="s">
        <v>80</v>
      </c>
      <c r="M59" s="20" t="s">
        <v>8507</v>
      </c>
      <c r="N59" s="20" t="s">
        <v>8506</v>
      </c>
      <c r="O59" s="20" t="s">
        <v>8506</v>
      </c>
      <c r="Q59" s="20">
        <v>138</v>
      </c>
      <c r="T59" s="20" t="s">
        <v>8506</v>
      </c>
      <c r="U59" s="20">
        <v>0.86599999999999999</v>
      </c>
      <c r="V59" s="20">
        <v>0.99650000000000005</v>
      </c>
      <c r="W59" s="20">
        <v>1</v>
      </c>
      <c r="X59" s="20">
        <v>12</v>
      </c>
      <c r="Y59" s="20">
        <v>12</v>
      </c>
      <c r="Z59" s="20">
        <v>12</v>
      </c>
      <c r="AB59" s="20" t="s">
        <v>8505</v>
      </c>
      <c r="AC59" s="20" t="s">
        <v>8504</v>
      </c>
      <c r="AD59" s="20">
        <v>43.9</v>
      </c>
      <c r="AE59" s="22">
        <v>1.8999999999999999E-11</v>
      </c>
    </row>
    <row r="60" spans="1:35" x14ac:dyDescent="0.25">
      <c r="A60" s="20" t="s">
        <v>80</v>
      </c>
      <c r="B60" s="21">
        <v>-214726</v>
      </c>
      <c r="C60" s="21">
        <v>-202421</v>
      </c>
      <c r="D60" s="20" t="s">
        <v>80</v>
      </c>
      <c r="E60" s="20" t="s">
        <v>80</v>
      </c>
      <c r="F60" s="20" t="s">
        <v>80</v>
      </c>
      <c r="G60" s="21">
        <v>262149</v>
      </c>
      <c r="H60" s="21">
        <v>245055</v>
      </c>
      <c r="I60" s="21">
        <v>250191</v>
      </c>
      <c r="J60" s="21">
        <v>158308</v>
      </c>
      <c r="K60" s="21">
        <v>233418</v>
      </c>
      <c r="L60" s="21">
        <v>271264</v>
      </c>
      <c r="M60" s="20" t="s">
        <v>8503</v>
      </c>
      <c r="N60" s="20" t="s">
        <v>8502</v>
      </c>
      <c r="O60" s="20" t="s">
        <v>8502</v>
      </c>
      <c r="Q60" s="20">
        <v>318</v>
      </c>
      <c r="T60" s="20" t="s">
        <v>8502</v>
      </c>
      <c r="U60" s="20">
        <v>1</v>
      </c>
      <c r="V60" s="20">
        <v>0.999</v>
      </c>
      <c r="W60" s="20">
        <v>11</v>
      </c>
      <c r="X60" s="20">
        <v>119</v>
      </c>
      <c r="Y60" s="20">
        <v>0</v>
      </c>
      <c r="Z60" s="20">
        <v>119</v>
      </c>
      <c r="AA60" s="20" t="s">
        <v>8501</v>
      </c>
      <c r="AB60" s="20" t="s">
        <v>8500</v>
      </c>
      <c r="AC60" s="20" t="s">
        <v>8499</v>
      </c>
      <c r="AD60" s="20">
        <v>110.9</v>
      </c>
      <c r="AE60" s="22">
        <v>6.0999999999999996E-32</v>
      </c>
      <c r="AF60" s="20" t="s">
        <v>195</v>
      </c>
      <c r="AG60" s="20" t="s">
        <v>194</v>
      </c>
    </row>
    <row r="61" spans="1:35" x14ac:dyDescent="0.25">
      <c r="A61" s="20" t="s">
        <v>80</v>
      </c>
      <c r="B61" s="20" t="s">
        <v>80</v>
      </c>
      <c r="C61" s="20" t="s">
        <v>80</v>
      </c>
      <c r="D61" s="20" t="s">
        <v>80</v>
      </c>
      <c r="E61" s="20" t="s">
        <v>80</v>
      </c>
      <c r="F61" s="20" t="s">
        <v>80</v>
      </c>
      <c r="G61" s="20">
        <v>0.59821899999999995</v>
      </c>
      <c r="H61" s="21">
        <v>108117</v>
      </c>
      <c r="I61" s="21">
        <v>235188</v>
      </c>
      <c r="J61" s="20" t="s">
        <v>80</v>
      </c>
      <c r="K61" s="20" t="s">
        <v>80</v>
      </c>
      <c r="L61" s="20" t="s">
        <v>80</v>
      </c>
      <c r="M61" s="20" t="s">
        <v>8498</v>
      </c>
      <c r="N61" s="20" t="s">
        <v>8497</v>
      </c>
      <c r="O61" s="20" t="s">
        <v>8497</v>
      </c>
      <c r="Q61" s="20">
        <v>153</v>
      </c>
      <c r="T61" s="20" t="s">
        <v>8497</v>
      </c>
      <c r="U61" s="20">
        <v>1</v>
      </c>
      <c r="V61" s="20">
        <v>0.999</v>
      </c>
      <c r="W61" s="20">
        <v>3</v>
      </c>
      <c r="X61" s="20">
        <v>9</v>
      </c>
      <c r="Y61" s="20">
        <v>9</v>
      </c>
      <c r="Z61" s="20">
        <v>9</v>
      </c>
      <c r="AB61" s="20" t="s">
        <v>5707</v>
      </c>
      <c r="AC61" s="20" t="s">
        <v>5706</v>
      </c>
      <c r="AD61" s="20">
        <v>160.30000000000001</v>
      </c>
      <c r="AE61" s="22">
        <v>3.9999999999999999E-47</v>
      </c>
      <c r="AF61" s="20" t="s">
        <v>3499</v>
      </c>
      <c r="AG61" s="20" t="s">
        <v>3498</v>
      </c>
      <c r="AH61" s="20" t="s">
        <v>5705</v>
      </c>
      <c r="AI61" s="20" t="s">
        <v>5704</v>
      </c>
    </row>
    <row r="62" spans="1:35" x14ac:dyDescent="0.25">
      <c r="A62" s="20" t="s">
        <v>80</v>
      </c>
      <c r="B62" s="20" t="s">
        <v>80</v>
      </c>
      <c r="C62" s="20" t="s">
        <v>80</v>
      </c>
      <c r="D62" s="20" t="s">
        <v>80</v>
      </c>
      <c r="E62" s="20" t="s">
        <v>80</v>
      </c>
      <c r="F62" s="20" t="s">
        <v>80</v>
      </c>
      <c r="G62" s="21">
        <v>311718</v>
      </c>
      <c r="H62" s="21">
        <v>234494</v>
      </c>
      <c r="I62" s="21">
        <v>243818</v>
      </c>
      <c r="J62" s="21">
        <v>152748</v>
      </c>
      <c r="K62" s="21">
        <v>182517</v>
      </c>
      <c r="L62" s="21">
        <v>231709</v>
      </c>
      <c r="M62" s="20" t="s">
        <v>8496</v>
      </c>
      <c r="N62" s="20" t="s">
        <v>8495</v>
      </c>
      <c r="O62" s="20" t="s">
        <v>8495</v>
      </c>
      <c r="Q62" s="20">
        <v>51</v>
      </c>
      <c r="T62" s="20" t="s">
        <v>8495</v>
      </c>
      <c r="U62" s="20">
        <v>1</v>
      </c>
      <c r="V62" s="20">
        <v>0.999</v>
      </c>
      <c r="W62" s="20">
        <v>7</v>
      </c>
      <c r="X62" s="20">
        <v>78</v>
      </c>
      <c r="Y62" s="20">
        <v>0</v>
      </c>
      <c r="Z62" s="20">
        <v>78</v>
      </c>
      <c r="AA62" s="20" t="s">
        <v>8494</v>
      </c>
    </row>
    <row r="63" spans="1:35" x14ac:dyDescent="0.25">
      <c r="A63" s="20" t="s">
        <v>80</v>
      </c>
      <c r="B63" s="20" t="s">
        <v>80</v>
      </c>
      <c r="C63" s="20" t="s">
        <v>80</v>
      </c>
      <c r="D63" s="20" t="s">
        <v>80</v>
      </c>
      <c r="E63" s="20" t="s">
        <v>80</v>
      </c>
      <c r="F63" s="20" t="s">
        <v>80</v>
      </c>
      <c r="G63" s="20">
        <v>5.2309000000000001E-2</v>
      </c>
      <c r="H63" s="21">
        <v>-12584</v>
      </c>
      <c r="I63" s="20" t="s">
        <v>80</v>
      </c>
      <c r="J63" s="20" t="s">
        <v>80</v>
      </c>
      <c r="K63" s="20" t="s">
        <v>80</v>
      </c>
      <c r="L63" s="20" t="s">
        <v>80</v>
      </c>
      <c r="M63" s="20" t="s">
        <v>8493</v>
      </c>
      <c r="N63" s="20" t="s">
        <v>8492</v>
      </c>
      <c r="O63" s="20" t="s">
        <v>8492</v>
      </c>
      <c r="Q63" s="20">
        <v>330</v>
      </c>
      <c r="T63" s="20" t="s">
        <v>8492</v>
      </c>
      <c r="U63" s="20">
        <v>0.83289999999999997</v>
      </c>
      <c r="V63" s="20">
        <v>0.99550000000000005</v>
      </c>
      <c r="W63" s="20">
        <v>1</v>
      </c>
      <c r="X63" s="20">
        <v>2</v>
      </c>
      <c r="Y63" s="20">
        <v>2</v>
      </c>
      <c r="Z63" s="20">
        <v>2</v>
      </c>
      <c r="AB63" s="20" t="s">
        <v>215</v>
      </c>
      <c r="AC63" s="20" t="s">
        <v>214</v>
      </c>
      <c r="AD63" s="20">
        <v>174.6</v>
      </c>
      <c r="AE63" s="22">
        <v>2.5E-51</v>
      </c>
    </row>
    <row r="64" spans="1:35" x14ac:dyDescent="0.25">
      <c r="A64" s="20" t="s">
        <v>80</v>
      </c>
      <c r="B64" s="20" t="s">
        <v>80</v>
      </c>
      <c r="C64" s="20" t="s">
        <v>80</v>
      </c>
      <c r="D64" s="20" t="s">
        <v>80</v>
      </c>
      <c r="E64" s="20" t="s">
        <v>80</v>
      </c>
      <c r="F64" s="20" t="s">
        <v>80</v>
      </c>
      <c r="G64" s="20" t="s">
        <v>80</v>
      </c>
      <c r="H64" s="20" t="s">
        <v>80</v>
      </c>
      <c r="I64" s="20" t="s">
        <v>80</v>
      </c>
      <c r="J64" s="21">
        <v>-465219</v>
      </c>
      <c r="K64" s="20" t="s">
        <v>80</v>
      </c>
      <c r="L64" s="21">
        <v>-255333</v>
      </c>
      <c r="M64" s="20" t="s">
        <v>8491</v>
      </c>
      <c r="N64" s="20" t="s">
        <v>8490</v>
      </c>
      <c r="O64" s="20" t="s">
        <v>8490</v>
      </c>
      <c r="Q64" s="20">
        <v>929</v>
      </c>
      <c r="T64" s="20" t="s">
        <v>8490</v>
      </c>
      <c r="U64" s="20">
        <v>1</v>
      </c>
      <c r="V64" s="20">
        <v>0.99890000000000001</v>
      </c>
      <c r="W64" s="20">
        <v>4</v>
      </c>
      <c r="X64" s="20">
        <v>7</v>
      </c>
      <c r="Y64" s="20">
        <v>5</v>
      </c>
      <c r="Z64" s="20">
        <v>7</v>
      </c>
    </row>
    <row r="65" spans="1:37" x14ac:dyDescent="0.25">
      <c r="A65" s="20" t="s">
        <v>80</v>
      </c>
      <c r="B65" s="21">
        <v>-128732</v>
      </c>
      <c r="C65" s="21">
        <v>-112463</v>
      </c>
      <c r="D65" s="20" t="s">
        <v>80</v>
      </c>
      <c r="E65" s="21">
        <v>-15702</v>
      </c>
      <c r="F65" s="20">
        <v>0.61385299999999998</v>
      </c>
      <c r="G65" s="20" t="s">
        <v>80</v>
      </c>
      <c r="H65" s="20">
        <v>-0.57341200000000003</v>
      </c>
      <c r="I65" s="20" t="s">
        <v>80</v>
      </c>
      <c r="J65" s="20" t="s">
        <v>80</v>
      </c>
      <c r="K65" s="20" t="s">
        <v>80</v>
      </c>
      <c r="L65" s="20" t="s">
        <v>80</v>
      </c>
      <c r="M65" s="20" t="s">
        <v>8489</v>
      </c>
      <c r="N65" s="20" t="s">
        <v>8488</v>
      </c>
      <c r="O65" s="20" t="s">
        <v>8488</v>
      </c>
      <c r="Q65" s="20">
        <v>386</v>
      </c>
      <c r="T65" s="20" t="s">
        <v>8488</v>
      </c>
      <c r="U65" s="20">
        <v>0.999</v>
      </c>
      <c r="V65" s="20">
        <v>0.99829999999999997</v>
      </c>
      <c r="W65" s="20">
        <v>2</v>
      </c>
      <c r="X65" s="20">
        <v>11</v>
      </c>
      <c r="Y65" s="20">
        <v>0</v>
      </c>
      <c r="Z65" s="20">
        <v>11</v>
      </c>
      <c r="AA65" s="20" t="s">
        <v>8487</v>
      </c>
      <c r="AB65" s="20" t="s">
        <v>6797</v>
      </c>
      <c r="AC65" s="20" t="s">
        <v>6796</v>
      </c>
      <c r="AD65" s="20">
        <v>99.2</v>
      </c>
      <c r="AE65" s="22">
        <v>2.1000000000000001E-28</v>
      </c>
    </row>
    <row r="66" spans="1:37" x14ac:dyDescent="0.25">
      <c r="A66" s="20" t="s">
        <v>80</v>
      </c>
      <c r="B66" s="20" t="s">
        <v>80</v>
      </c>
      <c r="C66" s="21">
        <v>-286946</v>
      </c>
      <c r="D66" s="20" t="s">
        <v>80</v>
      </c>
      <c r="E66" s="20" t="s">
        <v>80</v>
      </c>
      <c r="F66" s="20" t="s">
        <v>80</v>
      </c>
      <c r="G66" s="20">
        <v>0.39379700000000001</v>
      </c>
      <c r="H66" s="20">
        <v>-0.58728400000000003</v>
      </c>
      <c r="I66" s="21">
        <v>-140498</v>
      </c>
      <c r="J66" s="20">
        <v>-0.93391000000000002</v>
      </c>
      <c r="K66" s="20">
        <v>-9.9165900000000001E-2</v>
      </c>
      <c r="L66" s="20">
        <v>0.133549</v>
      </c>
      <c r="M66" s="20" t="s">
        <v>8486</v>
      </c>
      <c r="N66" s="20" t="s">
        <v>8485</v>
      </c>
      <c r="O66" s="20" t="s">
        <v>8485</v>
      </c>
      <c r="Q66" s="20">
        <v>263</v>
      </c>
      <c r="T66" s="20" t="s">
        <v>8485</v>
      </c>
      <c r="U66" s="20">
        <v>1</v>
      </c>
      <c r="V66" s="20">
        <v>0.999</v>
      </c>
      <c r="W66" s="20">
        <v>5</v>
      </c>
      <c r="X66" s="20">
        <v>30</v>
      </c>
      <c r="Y66" s="20">
        <v>0</v>
      </c>
      <c r="Z66" s="20">
        <v>30</v>
      </c>
      <c r="AA66" s="20" t="s">
        <v>8484</v>
      </c>
      <c r="AB66" s="20" t="s">
        <v>2233</v>
      </c>
      <c r="AC66" s="20" t="s">
        <v>2232</v>
      </c>
      <c r="AD66" s="20">
        <v>219.1</v>
      </c>
      <c r="AE66" s="22">
        <v>5.7000000000000003E-65</v>
      </c>
      <c r="AF66" s="20" t="s">
        <v>2231</v>
      </c>
      <c r="AG66" s="20" t="s">
        <v>2230</v>
      </c>
    </row>
    <row r="67" spans="1:37" x14ac:dyDescent="0.25">
      <c r="A67" s="20" t="s">
        <v>80</v>
      </c>
      <c r="B67" s="21">
        <v>-200742</v>
      </c>
      <c r="C67" s="20" t="s">
        <v>80</v>
      </c>
      <c r="D67" s="20" t="s">
        <v>80</v>
      </c>
      <c r="E67" s="20" t="s">
        <v>80</v>
      </c>
      <c r="F67" s="20" t="s">
        <v>80</v>
      </c>
      <c r="G67" s="21">
        <v>-206405</v>
      </c>
      <c r="H67" s="21">
        <v>-113102</v>
      </c>
      <c r="I67" s="21">
        <v>-452227</v>
      </c>
      <c r="J67" s="20" t="s">
        <v>80</v>
      </c>
      <c r="K67" s="20" t="s">
        <v>80</v>
      </c>
      <c r="L67" s="20" t="s">
        <v>80</v>
      </c>
      <c r="M67" s="20" t="s">
        <v>8483</v>
      </c>
      <c r="N67" s="20" t="s">
        <v>8482</v>
      </c>
      <c r="O67" s="20" t="s">
        <v>8482</v>
      </c>
      <c r="Q67" s="20">
        <v>289</v>
      </c>
      <c r="T67" s="20" t="s">
        <v>8482</v>
      </c>
      <c r="U67" s="20">
        <v>0.99629999999999996</v>
      </c>
      <c r="V67" s="20">
        <v>0.999</v>
      </c>
      <c r="W67" s="20">
        <v>2</v>
      </c>
      <c r="X67" s="20">
        <v>5</v>
      </c>
      <c r="Y67" s="20">
        <v>4</v>
      </c>
      <c r="Z67" s="20">
        <v>5</v>
      </c>
      <c r="AB67" s="20" t="s">
        <v>4145</v>
      </c>
      <c r="AC67" s="20" t="s">
        <v>4144</v>
      </c>
      <c r="AD67" s="20">
        <v>47.6</v>
      </c>
      <c r="AE67" s="22">
        <v>1.9E-12</v>
      </c>
      <c r="AF67" s="20" t="s">
        <v>4143</v>
      </c>
      <c r="AG67" s="20" t="s">
        <v>4142</v>
      </c>
    </row>
    <row r="68" spans="1:37" x14ac:dyDescent="0.25">
      <c r="A68" s="20" t="s">
        <v>80</v>
      </c>
      <c r="B68" s="20" t="s">
        <v>80</v>
      </c>
      <c r="C68" s="20" t="s">
        <v>80</v>
      </c>
      <c r="D68" s="20" t="s">
        <v>80</v>
      </c>
      <c r="E68" s="20" t="s">
        <v>80</v>
      </c>
      <c r="F68" s="20" t="s">
        <v>80</v>
      </c>
      <c r="G68" s="20" t="s">
        <v>80</v>
      </c>
      <c r="H68" s="20" t="s">
        <v>80</v>
      </c>
      <c r="I68" s="20" t="s">
        <v>80</v>
      </c>
      <c r="J68" s="21">
        <v>-329518</v>
      </c>
      <c r="K68" s="21">
        <v>-492249</v>
      </c>
      <c r="L68" s="21">
        <v>-439791</v>
      </c>
      <c r="M68" s="20" t="s">
        <v>8481</v>
      </c>
      <c r="N68" s="20" t="s">
        <v>8480</v>
      </c>
      <c r="O68" s="20" t="s">
        <v>8480</v>
      </c>
      <c r="Q68" s="20">
        <v>3042</v>
      </c>
      <c r="T68" s="20" t="s">
        <v>8480</v>
      </c>
      <c r="U68" s="20">
        <v>1</v>
      </c>
      <c r="V68" s="20">
        <v>0.999</v>
      </c>
      <c r="W68" s="20">
        <v>37</v>
      </c>
      <c r="X68" s="20">
        <v>5</v>
      </c>
      <c r="Y68" s="20">
        <v>5</v>
      </c>
      <c r="Z68" s="20">
        <v>604</v>
      </c>
      <c r="AB68" s="20" t="s">
        <v>394</v>
      </c>
      <c r="AC68" s="20" t="s">
        <v>393</v>
      </c>
      <c r="AD68" s="20">
        <v>46.6</v>
      </c>
      <c r="AE68" s="22">
        <v>2.6999999999999998E-12</v>
      </c>
    </row>
    <row r="69" spans="1:37" x14ac:dyDescent="0.25">
      <c r="A69" s="20" t="s">
        <v>80</v>
      </c>
      <c r="B69" s="20" t="s">
        <v>80</v>
      </c>
      <c r="C69" s="21">
        <v>-262762</v>
      </c>
      <c r="D69" s="20" t="s">
        <v>80</v>
      </c>
      <c r="E69" s="21">
        <v>-230678</v>
      </c>
      <c r="F69" s="21">
        <v>-239177</v>
      </c>
      <c r="G69" s="21">
        <v>-438568</v>
      </c>
      <c r="H69" s="21">
        <v>-387878</v>
      </c>
      <c r="I69" s="20" t="s">
        <v>80</v>
      </c>
      <c r="J69" s="21">
        <v>-326324</v>
      </c>
      <c r="K69" s="21">
        <v>-422135</v>
      </c>
      <c r="L69" s="21">
        <v>-308985</v>
      </c>
      <c r="M69" s="20" t="s">
        <v>8479</v>
      </c>
      <c r="N69" s="20" t="s">
        <v>8478</v>
      </c>
      <c r="O69" s="20" t="s">
        <v>8478</v>
      </c>
      <c r="Q69" s="20">
        <v>484</v>
      </c>
      <c r="T69" s="20" t="s">
        <v>8478</v>
      </c>
      <c r="U69" s="20">
        <v>1</v>
      </c>
      <c r="V69" s="20">
        <v>0.99850000000000005</v>
      </c>
      <c r="W69" s="20">
        <v>7</v>
      </c>
      <c r="X69" s="20">
        <v>17</v>
      </c>
      <c r="Y69" s="20">
        <v>0</v>
      </c>
      <c r="Z69" s="20">
        <v>17</v>
      </c>
      <c r="AA69" s="20" t="s">
        <v>8477</v>
      </c>
      <c r="AB69" s="20" t="s">
        <v>2737</v>
      </c>
      <c r="AC69" s="20" t="s">
        <v>2736</v>
      </c>
      <c r="AD69" s="20">
        <v>83.9</v>
      </c>
      <c r="AE69" s="22">
        <v>8.6999999999999996E-24</v>
      </c>
    </row>
    <row r="70" spans="1:37" x14ac:dyDescent="0.25">
      <c r="A70" s="20">
        <v>-0.25532899999999997</v>
      </c>
      <c r="B70" s="20">
        <v>-0.69170799999999999</v>
      </c>
      <c r="C70" s="21">
        <v>163066</v>
      </c>
      <c r="D70" s="20" t="s">
        <v>80</v>
      </c>
      <c r="E70" s="20">
        <v>-0.81572299999999998</v>
      </c>
      <c r="F70" s="20">
        <v>-0.135603</v>
      </c>
      <c r="G70" s="20">
        <v>-0.90135200000000004</v>
      </c>
      <c r="H70" s="21">
        <v>-109095</v>
      </c>
      <c r="I70" s="21">
        <v>-184913</v>
      </c>
      <c r="J70" s="21">
        <v>-220541</v>
      </c>
      <c r="K70" s="21">
        <v>-156155</v>
      </c>
      <c r="L70" s="21">
        <v>-185855</v>
      </c>
      <c r="M70" s="20" t="s">
        <v>8476</v>
      </c>
      <c r="N70" s="20" t="s">
        <v>8475</v>
      </c>
      <c r="O70" s="20" t="s">
        <v>8475</v>
      </c>
      <c r="Q70" s="20">
        <v>125</v>
      </c>
      <c r="T70" s="20" t="s">
        <v>8475</v>
      </c>
      <c r="U70" s="20">
        <v>1</v>
      </c>
      <c r="V70" s="20">
        <v>0.999</v>
      </c>
      <c r="W70" s="20">
        <v>3</v>
      </c>
      <c r="X70" s="20">
        <v>55</v>
      </c>
      <c r="Y70" s="20">
        <v>0</v>
      </c>
      <c r="Z70" s="20">
        <v>55</v>
      </c>
      <c r="AA70" s="20" t="s">
        <v>8474</v>
      </c>
    </row>
    <row r="71" spans="1:37" x14ac:dyDescent="0.25">
      <c r="A71" s="20" t="s">
        <v>80</v>
      </c>
      <c r="B71" s="20" t="s">
        <v>80</v>
      </c>
      <c r="C71" s="20" t="s">
        <v>80</v>
      </c>
      <c r="D71" s="20" t="s">
        <v>80</v>
      </c>
      <c r="E71" s="20" t="s">
        <v>80</v>
      </c>
      <c r="F71" s="20" t="s">
        <v>80</v>
      </c>
      <c r="G71" s="21">
        <v>-163005</v>
      </c>
      <c r="H71" s="20">
        <v>-0.47987200000000002</v>
      </c>
      <c r="I71" s="20">
        <v>-7.2408700000000006E-2</v>
      </c>
      <c r="J71" s="20">
        <v>0.124121</v>
      </c>
      <c r="K71" s="20">
        <v>-0.23141400000000001</v>
      </c>
      <c r="L71" s="21">
        <v>-102433</v>
      </c>
      <c r="M71" s="20" t="s">
        <v>8473</v>
      </c>
      <c r="N71" s="20" t="s">
        <v>8472</v>
      </c>
      <c r="O71" s="20" t="s">
        <v>8472</v>
      </c>
      <c r="Q71" s="20">
        <v>96</v>
      </c>
      <c r="T71" s="20" t="s">
        <v>8472</v>
      </c>
      <c r="U71" s="20">
        <v>1</v>
      </c>
      <c r="V71" s="20">
        <v>0.999</v>
      </c>
      <c r="W71" s="20">
        <v>4</v>
      </c>
      <c r="X71" s="20">
        <v>24</v>
      </c>
      <c r="Y71" s="20">
        <v>0</v>
      </c>
      <c r="Z71" s="20">
        <v>24</v>
      </c>
      <c r="AA71" s="20" t="s">
        <v>8471</v>
      </c>
      <c r="AB71" s="20" t="s">
        <v>8470</v>
      </c>
      <c r="AC71" s="20" t="s">
        <v>8469</v>
      </c>
      <c r="AD71" s="20">
        <v>54.8</v>
      </c>
      <c r="AE71" s="22">
        <v>8.7000000000000002E-15</v>
      </c>
    </row>
    <row r="72" spans="1:37" x14ac:dyDescent="0.25">
      <c r="A72" s="20" t="s">
        <v>80</v>
      </c>
      <c r="B72" s="20" t="s">
        <v>80</v>
      </c>
      <c r="C72" s="20" t="s">
        <v>80</v>
      </c>
      <c r="D72" s="20" t="s">
        <v>80</v>
      </c>
      <c r="E72" s="20" t="s">
        <v>80</v>
      </c>
      <c r="F72" s="20" t="s">
        <v>80</v>
      </c>
      <c r="G72" s="20">
        <v>0.78756099999999996</v>
      </c>
      <c r="H72" s="20">
        <v>0.30794300000000002</v>
      </c>
      <c r="I72" s="21">
        <v>159502</v>
      </c>
      <c r="J72" s="20" t="s">
        <v>80</v>
      </c>
      <c r="K72" s="20" t="s">
        <v>80</v>
      </c>
      <c r="L72" s="20" t="s">
        <v>80</v>
      </c>
      <c r="M72" s="20" t="s">
        <v>8468</v>
      </c>
      <c r="N72" s="20" t="s">
        <v>8467</v>
      </c>
      <c r="O72" s="20" t="s">
        <v>8467</v>
      </c>
      <c r="Q72" s="20">
        <v>704</v>
      </c>
      <c r="T72" s="20" t="s">
        <v>8467</v>
      </c>
      <c r="U72" s="20">
        <v>1</v>
      </c>
      <c r="V72" s="20">
        <v>0.999</v>
      </c>
      <c r="W72" s="20">
        <v>16</v>
      </c>
      <c r="X72" s="20">
        <v>13</v>
      </c>
      <c r="Y72" s="20">
        <v>13</v>
      </c>
      <c r="Z72" s="20">
        <v>159</v>
      </c>
      <c r="AB72" s="20" t="s">
        <v>8466</v>
      </c>
      <c r="AC72" s="20" t="s">
        <v>8465</v>
      </c>
      <c r="AD72" s="20">
        <v>617.5</v>
      </c>
      <c r="AE72" s="22">
        <v>4.1E-186</v>
      </c>
    </row>
    <row r="73" spans="1:37" x14ac:dyDescent="0.25">
      <c r="A73" s="20" t="s">
        <v>80</v>
      </c>
      <c r="B73" s="21">
        <v>-222972</v>
      </c>
      <c r="C73" s="20">
        <v>0.51357799999999998</v>
      </c>
      <c r="D73" s="21">
        <v>-243026</v>
      </c>
      <c r="E73" s="20">
        <v>-0.40395399999999998</v>
      </c>
      <c r="F73" s="20" t="s">
        <v>80</v>
      </c>
      <c r="G73" s="21">
        <v>-445567</v>
      </c>
      <c r="H73" s="21">
        <v>-262113</v>
      </c>
      <c r="I73" s="20" t="s">
        <v>80</v>
      </c>
      <c r="J73" s="21">
        <v>-383637</v>
      </c>
      <c r="K73" s="21">
        <v>-425023</v>
      </c>
      <c r="L73" s="20" t="s">
        <v>80</v>
      </c>
      <c r="M73" s="20" t="s">
        <v>8464</v>
      </c>
      <c r="N73" s="20" t="s">
        <v>8463</v>
      </c>
      <c r="O73" s="20" t="s">
        <v>8463</v>
      </c>
      <c r="Q73" s="20">
        <v>235</v>
      </c>
      <c r="T73" s="20" t="s">
        <v>8463</v>
      </c>
      <c r="U73" s="20">
        <v>1</v>
      </c>
      <c r="V73" s="20">
        <v>0.999</v>
      </c>
      <c r="W73" s="20">
        <v>5</v>
      </c>
      <c r="X73" s="20">
        <v>25</v>
      </c>
      <c r="Y73" s="20">
        <v>0</v>
      </c>
      <c r="Z73" s="20">
        <v>25</v>
      </c>
      <c r="AA73" s="20" t="s">
        <v>8462</v>
      </c>
      <c r="AB73" s="20" t="s">
        <v>425</v>
      </c>
      <c r="AC73" s="20" t="s">
        <v>424</v>
      </c>
      <c r="AD73" s="20">
        <v>31</v>
      </c>
      <c r="AE73" s="20">
        <v>1.1999999999999999E-7</v>
      </c>
    </row>
    <row r="74" spans="1:37" x14ac:dyDescent="0.25">
      <c r="A74" s="20" t="s">
        <v>80</v>
      </c>
      <c r="B74" s="20" t="s">
        <v>80</v>
      </c>
      <c r="C74" s="20" t="s">
        <v>80</v>
      </c>
      <c r="D74" s="20" t="s">
        <v>80</v>
      </c>
      <c r="E74" s="20" t="s">
        <v>80</v>
      </c>
      <c r="F74" s="20" t="s">
        <v>80</v>
      </c>
      <c r="G74" s="21">
        <v>-209029</v>
      </c>
      <c r="H74" s="21">
        <v>-296087</v>
      </c>
      <c r="I74" s="20" t="s">
        <v>80</v>
      </c>
      <c r="J74" s="20" t="s">
        <v>80</v>
      </c>
      <c r="K74" s="20" t="s">
        <v>80</v>
      </c>
      <c r="L74" s="20" t="s">
        <v>80</v>
      </c>
      <c r="M74" s="20" t="s">
        <v>8461</v>
      </c>
      <c r="N74" s="20" t="s">
        <v>8460</v>
      </c>
      <c r="O74" s="20" t="s">
        <v>8460</v>
      </c>
      <c r="Q74" s="20">
        <v>296</v>
      </c>
      <c r="T74" s="20" t="s">
        <v>8460</v>
      </c>
      <c r="U74" s="20">
        <v>0.82430000000000003</v>
      </c>
      <c r="V74" s="20">
        <v>0.99519999999999997</v>
      </c>
      <c r="W74" s="20">
        <v>1</v>
      </c>
      <c r="X74" s="20">
        <v>3</v>
      </c>
      <c r="Y74" s="20">
        <v>3</v>
      </c>
      <c r="Z74" s="20">
        <v>3</v>
      </c>
      <c r="AB74" s="20" t="s">
        <v>1323</v>
      </c>
      <c r="AC74" s="20" t="s">
        <v>1322</v>
      </c>
      <c r="AD74" s="20">
        <v>48</v>
      </c>
      <c r="AE74" s="22">
        <v>9.4000000000000003E-13</v>
      </c>
    </row>
    <row r="75" spans="1:37" x14ac:dyDescent="0.25">
      <c r="A75" s="20" t="s">
        <v>80</v>
      </c>
      <c r="B75" s="21">
        <v>-321029</v>
      </c>
      <c r="C75" s="20">
        <v>-0.32192799999999999</v>
      </c>
      <c r="D75" s="20" t="s">
        <v>80</v>
      </c>
      <c r="E75" s="21">
        <v>-258897</v>
      </c>
      <c r="F75" s="20" t="s">
        <v>80</v>
      </c>
      <c r="G75" s="21">
        <v>-144948</v>
      </c>
      <c r="H75" s="20">
        <v>0.44714900000000002</v>
      </c>
      <c r="I75" s="20">
        <v>0.15754099999999999</v>
      </c>
      <c r="J75" s="20" t="s">
        <v>80</v>
      </c>
      <c r="K75" s="20" t="s">
        <v>80</v>
      </c>
      <c r="L75" s="20" t="s">
        <v>80</v>
      </c>
      <c r="M75" s="20" t="s">
        <v>8459</v>
      </c>
      <c r="N75" s="20" t="s">
        <v>8458</v>
      </c>
      <c r="O75" s="20" t="s">
        <v>8458</v>
      </c>
      <c r="Q75" s="20">
        <v>427</v>
      </c>
      <c r="T75" s="20" t="s">
        <v>8458</v>
      </c>
      <c r="U75" s="20">
        <v>1</v>
      </c>
      <c r="V75" s="20">
        <v>0.999</v>
      </c>
      <c r="W75" s="20">
        <v>7</v>
      </c>
      <c r="X75" s="20">
        <v>34</v>
      </c>
      <c r="Y75" s="20">
        <v>11</v>
      </c>
      <c r="Z75" s="20">
        <v>34</v>
      </c>
      <c r="AB75" s="20" t="s">
        <v>8148</v>
      </c>
      <c r="AC75" s="20" t="s">
        <v>8147</v>
      </c>
      <c r="AD75" s="20">
        <v>62.3</v>
      </c>
      <c r="AE75" s="22">
        <v>5.8000000000000006E-17</v>
      </c>
    </row>
    <row r="76" spans="1:37" x14ac:dyDescent="0.25">
      <c r="A76" s="21">
        <v>-205103</v>
      </c>
      <c r="B76" s="20">
        <v>-5.1250499999999997E-2</v>
      </c>
      <c r="C76" s="21">
        <v>-106097</v>
      </c>
      <c r="D76" s="20" t="s">
        <v>80</v>
      </c>
      <c r="E76" s="21">
        <v>-111177</v>
      </c>
      <c r="F76" s="21">
        <v>-210406</v>
      </c>
      <c r="G76" s="21">
        <v>-354345</v>
      </c>
      <c r="H76" s="21">
        <v>-147342</v>
      </c>
      <c r="I76" s="21">
        <v>-335383</v>
      </c>
      <c r="J76" s="20" t="s">
        <v>80</v>
      </c>
      <c r="K76" s="21">
        <v>-287009</v>
      </c>
      <c r="L76" s="21">
        <v>-240541</v>
      </c>
      <c r="M76" s="20" t="s">
        <v>8457</v>
      </c>
      <c r="N76" s="20" t="s">
        <v>8456</v>
      </c>
      <c r="O76" s="20" t="s">
        <v>8456</v>
      </c>
      <c r="Q76" s="20">
        <v>778</v>
      </c>
      <c r="T76" s="20" t="s">
        <v>8456</v>
      </c>
      <c r="U76" s="20">
        <v>1</v>
      </c>
      <c r="V76" s="20">
        <v>0.999</v>
      </c>
      <c r="W76" s="20">
        <v>6</v>
      </c>
      <c r="X76" s="20">
        <v>16</v>
      </c>
      <c r="Y76" s="20">
        <v>0</v>
      </c>
      <c r="Z76" s="20">
        <v>16</v>
      </c>
      <c r="AA76" s="20" t="s">
        <v>8455</v>
      </c>
      <c r="AB76" s="20" t="s">
        <v>2737</v>
      </c>
      <c r="AC76" s="20" t="s">
        <v>2736</v>
      </c>
      <c r="AD76" s="20">
        <v>129.69999999999999</v>
      </c>
      <c r="AE76" s="22">
        <v>5.9999999999999998E-38</v>
      </c>
    </row>
    <row r="77" spans="1:37" x14ac:dyDescent="0.25">
      <c r="A77" s="21">
        <v>-145263</v>
      </c>
      <c r="B77" s="20">
        <v>-0.38113999999999998</v>
      </c>
      <c r="C77" s="20">
        <v>0.90490000000000004</v>
      </c>
      <c r="D77" s="20" t="s">
        <v>80</v>
      </c>
      <c r="E77" s="21">
        <v>-220338</v>
      </c>
      <c r="F77" s="21">
        <v>-218251</v>
      </c>
      <c r="G77" s="21">
        <v>318709</v>
      </c>
      <c r="H77" s="21">
        <v>255686</v>
      </c>
      <c r="I77" s="21">
        <v>347494</v>
      </c>
      <c r="J77" s="21">
        <v>336085</v>
      </c>
      <c r="K77" s="21">
        <v>391589</v>
      </c>
      <c r="L77" s="21">
        <v>342435</v>
      </c>
      <c r="M77" s="20" t="s">
        <v>8454</v>
      </c>
      <c r="N77" s="20" t="s">
        <v>8453</v>
      </c>
      <c r="O77" s="20" t="s">
        <v>8453</v>
      </c>
      <c r="Q77" s="20">
        <v>241</v>
      </c>
      <c r="T77" s="20" t="s">
        <v>8453</v>
      </c>
      <c r="U77" s="20">
        <v>1</v>
      </c>
      <c r="V77" s="20">
        <v>0.999</v>
      </c>
      <c r="W77" s="20">
        <v>7</v>
      </c>
      <c r="X77" s="20">
        <v>139</v>
      </c>
      <c r="Y77" s="20">
        <v>0</v>
      </c>
      <c r="Z77" s="20">
        <v>139</v>
      </c>
      <c r="AA77" s="20" t="s">
        <v>8452</v>
      </c>
      <c r="AB77" s="20" t="s">
        <v>8451</v>
      </c>
      <c r="AC77" s="20" t="s">
        <v>8450</v>
      </c>
      <c r="AD77" s="20">
        <v>149</v>
      </c>
      <c r="AE77" s="22">
        <v>6.8000000000000003E-44</v>
      </c>
      <c r="AF77" s="20" t="s">
        <v>2356</v>
      </c>
      <c r="AG77" s="20" t="s">
        <v>2355</v>
      </c>
      <c r="AH77" s="20" t="s">
        <v>2354</v>
      </c>
      <c r="AI77" s="20" t="s">
        <v>2353</v>
      </c>
      <c r="AJ77" s="20" t="s">
        <v>2352</v>
      </c>
      <c r="AK77" s="20" t="s">
        <v>2351</v>
      </c>
    </row>
    <row r="78" spans="1:37" x14ac:dyDescent="0.25">
      <c r="A78" s="21">
        <v>123435</v>
      </c>
      <c r="B78" s="21">
        <v>148292</v>
      </c>
      <c r="C78" s="21">
        <v>288349</v>
      </c>
      <c r="D78" s="20">
        <v>1.2273799999999999E-3</v>
      </c>
      <c r="E78" s="21">
        <v>302208</v>
      </c>
      <c r="F78" s="20" t="s">
        <v>80</v>
      </c>
      <c r="G78" s="20">
        <v>0.666933</v>
      </c>
      <c r="H78" s="20">
        <v>0.433475</v>
      </c>
      <c r="I78" s="20">
        <v>0.842943</v>
      </c>
      <c r="J78" s="20" t="s">
        <v>80</v>
      </c>
      <c r="K78" s="20">
        <v>2.19717E-2</v>
      </c>
      <c r="L78" s="20">
        <v>-0.58014699999999997</v>
      </c>
      <c r="M78" s="20" t="s">
        <v>8449</v>
      </c>
      <c r="N78" s="20" t="s">
        <v>8448</v>
      </c>
      <c r="O78" s="20" t="s">
        <v>8448</v>
      </c>
      <c r="Q78" s="20">
        <v>274</v>
      </c>
      <c r="T78" s="20" t="s">
        <v>8448</v>
      </c>
      <c r="U78" s="20">
        <v>1</v>
      </c>
      <c r="V78" s="20">
        <v>0.999</v>
      </c>
      <c r="W78" s="20">
        <v>3</v>
      </c>
      <c r="X78" s="20">
        <v>29</v>
      </c>
      <c r="Y78" s="20">
        <v>23</v>
      </c>
      <c r="Z78" s="20">
        <v>29</v>
      </c>
      <c r="AB78" s="20" t="s">
        <v>1661</v>
      </c>
      <c r="AC78" s="20" t="s">
        <v>1660</v>
      </c>
      <c r="AD78" s="20">
        <v>346.5</v>
      </c>
      <c r="AE78" s="22">
        <v>7.2999999999999997E-104</v>
      </c>
      <c r="AF78" s="20" t="s">
        <v>1659</v>
      </c>
      <c r="AG78" s="20" t="s">
        <v>1658</v>
      </c>
      <c r="AH78" s="20" t="s">
        <v>517</v>
      </c>
      <c r="AI78" s="20" t="s">
        <v>516</v>
      </c>
      <c r="AJ78" s="20" t="s">
        <v>204</v>
      </c>
      <c r="AK78" s="20" t="s">
        <v>203</v>
      </c>
    </row>
    <row r="79" spans="1:37" x14ac:dyDescent="0.25">
      <c r="A79" s="20" t="s">
        <v>80</v>
      </c>
      <c r="B79" s="21">
        <v>-445382</v>
      </c>
      <c r="C79" s="21">
        <v>-116868</v>
      </c>
      <c r="D79" s="20" t="s">
        <v>80</v>
      </c>
      <c r="E79" s="21">
        <v>-499556</v>
      </c>
      <c r="F79" s="20" t="s">
        <v>80</v>
      </c>
      <c r="G79" s="20" t="s">
        <v>80</v>
      </c>
      <c r="H79" s="20" t="s">
        <v>80</v>
      </c>
      <c r="I79" s="20" t="s">
        <v>80</v>
      </c>
      <c r="J79" s="20" t="s">
        <v>80</v>
      </c>
      <c r="K79" s="20" t="s">
        <v>80</v>
      </c>
      <c r="L79" s="20" t="s">
        <v>80</v>
      </c>
      <c r="M79" s="20" t="s">
        <v>8447</v>
      </c>
      <c r="N79" s="20" t="s">
        <v>8446</v>
      </c>
      <c r="O79" s="20" t="s">
        <v>8446</v>
      </c>
      <c r="Q79" s="20">
        <v>501</v>
      </c>
      <c r="T79" s="20" t="s">
        <v>8446</v>
      </c>
      <c r="U79" s="20">
        <v>1</v>
      </c>
      <c r="V79" s="20">
        <v>0.99880000000000002</v>
      </c>
      <c r="W79" s="20">
        <v>2</v>
      </c>
      <c r="X79" s="20">
        <v>6</v>
      </c>
      <c r="Y79" s="20">
        <v>0</v>
      </c>
      <c r="Z79" s="20">
        <v>6</v>
      </c>
      <c r="AA79" s="20" t="s">
        <v>8445</v>
      </c>
      <c r="AB79" s="20" t="s">
        <v>7332</v>
      </c>
      <c r="AC79" s="20" t="s">
        <v>7331</v>
      </c>
      <c r="AD79" s="20">
        <v>334.8</v>
      </c>
      <c r="AE79" s="22">
        <v>5.5999999999999999E-100</v>
      </c>
    </row>
    <row r="80" spans="1:37" x14ac:dyDescent="0.25">
      <c r="A80" s="21">
        <v>-204194</v>
      </c>
      <c r="B80" s="21">
        <v>-117431</v>
      </c>
      <c r="C80" s="20">
        <v>0</v>
      </c>
      <c r="D80" s="20" t="s">
        <v>80</v>
      </c>
      <c r="E80" s="20">
        <v>-0.27719700000000003</v>
      </c>
      <c r="F80" s="21">
        <v>-116518</v>
      </c>
      <c r="G80" s="21">
        <v>115356</v>
      </c>
      <c r="H80" s="21">
        <v>108992</v>
      </c>
      <c r="I80" s="20">
        <v>0.688751</v>
      </c>
      <c r="J80" s="21">
        <v>-234077</v>
      </c>
      <c r="K80" s="21">
        <v>-183562</v>
      </c>
      <c r="L80" s="21">
        <v>-297621</v>
      </c>
      <c r="M80" s="20" t="s">
        <v>8444</v>
      </c>
      <c r="N80" s="20" t="s">
        <v>8443</v>
      </c>
      <c r="O80" s="20" t="s">
        <v>8443</v>
      </c>
      <c r="Q80" s="20">
        <v>512</v>
      </c>
      <c r="T80" s="20" t="s">
        <v>8443</v>
      </c>
      <c r="U80" s="20">
        <v>1</v>
      </c>
      <c r="V80" s="20">
        <v>0.999</v>
      </c>
      <c r="W80" s="20">
        <v>9</v>
      </c>
      <c r="X80" s="20">
        <v>45</v>
      </c>
      <c r="Y80" s="20">
        <v>21</v>
      </c>
      <c r="Z80" s="20">
        <v>45</v>
      </c>
      <c r="AB80" s="20" t="s">
        <v>1333</v>
      </c>
      <c r="AC80" s="20" t="s">
        <v>1332</v>
      </c>
      <c r="AD80" s="20">
        <v>530.1</v>
      </c>
      <c r="AE80" s="22">
        <v>3.0999999999999998E-159</v>
      </c>
      <c r="AF80" s="20" t="s">
        <v>371</v>
      </c>
      <c r="AG80" s="20" t="s">
        <v>370</v>
      </c>
      <c r="AH80" s="20" t="s">
        <v>1331</v>
      </c>
      <c r="AI80" s="20" t="s">
        <v>1330</v>
      </c>
    </row>
    <row r="81" spans="1:37" x14ac:dyDescent="0.25">
      <c r="A81" s="21">
        <v>-256396</v>
      </c>
      <c r="B81" s="21">
        <v>-128732</v>
      </c>
      <c r="C81" s="20">
        <v>0.56828500000000004</v>
      </c>
      <c r="D81" s="20" t="s">
        <v>80</v>
      </c>
      <c r="E81" s="21">
        <v>-127271</v>
      </c>
      <c r="F81" s="20" t="s">
        <v>80</v>
      </c>
      <c r="G81" s="21">
        <v>535484</v>
      </c>
      <c r="H81" s="21">
        <v>54399</v>
      </c>
      <c r="I81" s="21">
        <v>497263</v>
      </c>
      <c r="J81" s="21">
        <v>480574</v>
      </c>
      <c r="K81" s="21">
        <v>476678</v>
      </c>
      <c r="L81" s="21">
        <v>48628</v>
      </c>
      <c r="M81" s="20" t="s">
        <v>8442</v>
      </c>
      <c r="N81" s="20" t="s">
        <v>8441</v>
      </c>
      <c r="O81" s="20" t="s">
        <v>8441</v>
      </c>
      <c r="Q81" s="20">
        <v>139</v>
      </c>
      <c r="T81" s="20" t="s">
        <v>8441</v>
      </c>
      <c r="U81" s="20">
        <v>1</v>
      </c>
      <c r="V81" s="20">
        <v>0.999</v>
      </c>
      <c r="W81" s="20">
        <v>9</v>
      </c>
      <c r="X81" s="20">
        <v>149</v>
      </c>
      <c r="Y81" s="20">
        <v>71</v>
      </c>
      <c r="Z81" s="20">
        <v>149</v>
      </c>
      <c r="AB81" s="20" t="s">
        <v>3515</v>
      </c>
      <c r="AC81" s="20" t="s">
        <v>3514</v>
      </c>
      <c r="AD81" s="20">
        <v>94.6</v>
      </c>
      <c r="AE81" s="22">
        <v>7.0000000000000003E-27</v>
      </c>
    </row>
    <row r="82" spans="1:37" x14ac:dyDescent="0.25">
      <c r="A82" s="21">
        <v>28251</v>
      </c>
      <c r="B82" s="21">
        <v>454088</v>
      </c>
      <c r="C82" s="21">
        <v>56734</v>
      </c>
      <c r="D82" s="21">
        <v>28548</v>
      </c>
      <c r="E82" s="21">
        <v>517978</v>
      </c>
      <c r="F82" s="21">
        <v>421735</v>
      </c>
      <c r="G82" s="21">
        <v>118904</v>
      </c>
      <c r="H82" s="21">
        <v>127574</v>
      </c>
      <c r="I82" s="21">
        <v>-15607</v>
      </c>
      <c r="J82" s="21">
        <v>-262297</v>
      </c>
      <c r="K82" s="21">
        <v>-316883</v>
      </c>
      <c r="L82" s="20">
        <v>-0.53750200000000004</v>
      </c>
      <c r="M82" s="20" t="s">
        <v>8440</v>
      </c>
      <c r="N82" s="20" t="s">
        <v>8439</v>
      </c>
      <c r="O82" s="20" t="s">
        <v>8439</v>
      </c>
      <c r="Q82" s="20">
        <v>830</v>
      </c>
      <c r="T82" s="20" t="s">
        <v>8439</v>
      </c>
      <c r="U82" s="20">
        <v>1</v>
      </c>
      <c r="V82" s="20">
        <v>0.999</v>
      </c>
      <c r="W82" s="20">
        <v>14</v>
      </c>
      <c r="X82" s="20">
        <v>225</v>
      </c>
      <c r="Y82" s="20">
        <v>110</v>
      </c>
      <c r="Z82" s="20">
        <v>225</v>
      </c>
      <c r="AB82" s="20" t="s">
        <v>8438</v>
      </c>
      <c r="AC82" s="20" t="s">
        <v>8437</v>
      </c>
      <c r="AD82" s="20">
        <v>31.2</v>
      </c>
      <c r="AE82" s="20">
        <v>8.3000000000000002E-8</v>
      </c>
      <c r="AF82" s="20" t="s">
        <v>8436</v>
      </c>
      <c r="AG82" s="20" t="s">
        <v>8435</v>
      </c>
    </row>
    <row r="83" spans="1:37" x14ac:dyDescent="0.25">
      <c r="A83" s="20" t="s">
        <v>80</v>
      </c>
      <c r="B83" s="20">
        <v>-0.90470099999999998</v>
      </c>
      <c r="C83" s="20">
        <v>0.83411199999999996</v>
      </c>
      <c r="D83" s="20" t="s">
        <v>80</v>
      </c>
      <c r="E83" s="21">
        <v>-136522</v>
      </c>
      <c r="F83" s="20" t="s">
        <v>80</v>
      </c>
      <c r="G83" s="20" t="s">
        <v>80</v>
      </c>
      <c r="H83" s="20" t="s">
        <v>80</v>
      </c>
      <c r="I83" s="20" t="s">
        <v>80</v>
      </c>
      <c r="J83" s="20" t="s">
        <v>80</v>
      </c>
      <c r="K83" s="20" t="s">
        <v>80</v>
      </c>
      <c r="L83" s="20" t="s">
        <v>80</v>
      </c>
      <c r="M83" s="20" t="s">
        <v>8434</v>
      </c>
      <c r="N83" s="20" t="s">
        <v>8433</v>
      </c>
      <c r="O83" s="20" t="s">
        <v>8433</v>
      </c>
      <c r="Q83" s="20">
        <v>364</v>
      </c>
      <c r="T83" s="20" t="s">
        <v>8433</v>
      </c>
      <c r="U83" s="20">
        <v>1</v>
      </c>
      <c r="V83" s="20">
        <v>0.99890000000000001</v>
      </c>
      <c r="W83" s="20">
        <v>2</v>
      </c>
      <c r="X83" s="20">
        <v>23</v>
      </c>
      <c r="Y83" s="20">
        <v>0</v>
      </c>
      <c r="Z83" s="20">
        <v>23</v>
      </c>
      <c r="AA83" s="20" t="s">
        <v>8432</v>
      </c>
    </row>
    <row r="84" spans="1:37" x14ac:dyDescent="0.25">
      <c r="A84" s="20" t="s">
        <v>80</v>
      </c>
      <c r="B84" s="20" t="s">
        <v>80</v>
      </c>
      <c r="C84" s="20" t="s">
        <v>80</v>
      </c>
      <c r="D84" s="20" t="s">
        <v>80</v>
      </c>
      <c r="E84" s="20" t="s">
        <v>80</v>
      </c>
      <c r="F84" s="20" t="s">
        <v>80</v>
      </c>
      <c r="G84" s="20" t="s">
        <v>80</v>
      </c>
      <c r="H84" s="20" t="s">
        <v>80</v>
      </c>
      <c r="I84" s="20" t="s">
        <v>80</v>
      </c>
      <c r="J84" s="21">
        <v>-160007</v>
      </c>
      <c r="K84" s="21">
        <v>-19885</v>
      </c>
      <c r="L84" s="21">
        <v>-310563</v>
      </c>
      <c r="M84" s="20" t="s">
        <v>8431</v>
      </c>
      <c r="N84" s="20" t="s">
        <v>8430</v>
      </c>
      <c r="O84" s="20" t="s">
        <v>8430</v>
      </c>
      <c r="Q84" s="20">
        <v>453</v>
      </c>
      <c r="T84" s="20" t="s">
        <v>8430</v>
      </c>
      <c r="U84" s="20">
        <v>1</v>
      </c>
      <c r="V84" s="20">
        <v>0.99890000000000001</v>
      </c>
      <c r="W84" s="20">
        <v>8</v>
      </c>
      <c r="X84" s="20">
        <v>18</v>
      </c>
      <c r="Y84" s="20">
        <v>0</v>
      </c>
      <c r="Z84" s="20">
        <v>18</v>
      </c>
      <c r="AA84" s="20" t="s">
        <v>8429</v>
      </c>
      <c r="AB84" s="20" t="s">
        <v>373</v>
      </c>
      <c r="AC84" s="20" t="s">
        <v>372</v>
      </c>
      <c r="AD84" s="20">
        <v>30.2</v>
      </c>
      <c r="AE84" s="20">
        <v>4.7E-7</v>
      </c>
      <c r="AF84" s="20" t="s">
        <v>157</v>
      </c>
      <c r="AG84" s="20" t="s">
        <v>156</v>
      </c>
      <c r="AH84" s="20" t="s">
        <v>371</v>
      </c>
      <c r="AI84" s="20" t="s">
        <v>370</v>
      </c>
    </row>
    <row r="85" spans="1:37" x14ac:dyDescent="0.25">
      <c r="A85" s="21">
        <v>-172969</v>
      </c>
      <c r="B85" s="20" t="s">
        <v>80</v>
      </c>
      <c r="C85" s="21">
        <v>280736</v>
      </c>
      <c r="D85" s="20" t="s">
        <v>80</v>
      </c>
      <c r="E85" s="21">
        <v>158867</v>
      </c>
      <c r="F85" s="20">
        <v>5.5995900000000001E-2</v>
      </c>
      <c r="G85" s="21">
        <v>301106</v>
      </c>
      <c r="H85" s="21">
        <v>294805</v>
      </c>
      <c r="I85" s="21">
        <v>264587</v>
      </c>
      <c r="J85" s="21">
        <v>404644</v>
      </c>
      <c r="K85" s="21">
        <v>321219</v>
      </c>
      <c r="L85" s="21">
        <v>261362</v>
      </c>
      <c r="M85" s="20" t="s">
        <v>8428</v>
      </c>
      <c r="N85" s="20" t="s">
        <v>8427</v>
      </c>
      <c r="O85" s="20" t="s">
        <v>8427</v>
      </c>
      <c r="Q85" s="20">
        <v>744</v>
      </c>
      <c r="T85" s="20" t="s">
        <v>8427</v>
      </c>
      <c r="U85" s="20">
        <v>1</v>
      </c>
      <c r="V85" s="20">
        <v>0.999</v>
      </c>
      <c r="W85" s="20">
        <v>21</v>
      </c>
      <c r="X85" s="20">
        <v>240</v>
      </c>
      <c r="Y85" s="20">
        <v>0</v>
      </c>
      <c r="Z85" s="20">
        <v>240</v>
      </c>
      <c r="AA85" s="20" t="s">
        <v>8426</v>
      </c>
      <c r="AB85" s="20" t="s">
        <v>8425</v>
      </c>
      <c r="AC85" s="20" t="s">
        <v>8424</v>
      </c>
      <c r="AD85" s="20">
        <v>102.2</v>
      </c>
      <c r="AE85" s="22">
        <v>1.1E-29</v>
      </c>
      <c r="AF85" s="20" t="s">
        <v>8423</v>
      </c>
      <c r="AG85" s="20" t="s">
        <v>8422</v>
      </c>
    </row>
    <row r="86" spans="1:37" x14ac:dyDescent="0.25">
      <c r="A86" s="20" t="s">
        <v>80</v>
      </c>
      <c r="B86" s="20" t="s">
        <v>80</v>
      </c>
      <c r="C86" s="20" t="s">
        <v>80</v>
      </c>
      <c r="D86" s="20" t="s">
        <v>80</v>
      </c>
      <c r="E86" s="20" t="s">
        <v>80</v>
      </c>
      <c r="F86" s="20" t="s">
        <v>80</v>
      </c>
      <c r="G86" s="21">
        <v>-235695</v>
      </c>
      <c r="H86" s="21">
        <v>-199374</v>
      </c>
      <c r="I86" s="20" t="s">
        <v>80</v>
      </c>
      <c r="J86" s="20" t="s">
        <v>80</v>
      </c>
      <c r="K86" s="21">
        <v>108589</v>
      </c>
      <c r="L86" s="20">
        <v>0.94090499999999999</v>
      </c>
      <c r="M86" s="20" t="s">
        <v>8421</v>
      </c>
      <c r="N86" s="20" t="s">
        <v>8420</v>
      </c>
      <c r="O86" s="20" t="s">
        <v>8420</v>
      </c>
      <c r="Q86" s="20">
        <v>171</v>
      </c>
      <c r="T86" s="20" t="s">
        <v>8420</v>
      </c>
      <c r="U86" s="20">
        <v>0.91090000000000004</v>
      </c>
      <c r="V86" s="20">
        <v>0.99780000000000002</v>
      </c>
      <c r="W86" s="20">
        <v>1</v>
      </c>
      <c r="X86" s="20">
        <v>1</v>
      </c>
      <c r="Y86" s="20">
        <v>0</v>
      </c>
      <c r="Z86" s="20">
        <v>1</v>
      </c>
      <c r="AA86" s="20" t="s">
        <v>8419</v>
      </c>
      <c r="AB86" s="20" t="s">
        <v>2505</v>
      </c>
      <c r="AC86" s="20" t="s">
        <v>2504</v>
      </c>
      <c r="AD86" s="20">
        <v>52.1</v>
      </c>
      <c r="AE86" s="22">
        <v>6.8999999999999996E-14</v>
      </c>
      <c r="AF86" s="20" t="s">
        <v>157</v>
      </c>
      <c r="AG86" s="20" t="s">
        <v>156</v>
      </c>
      <c r="AH86" s="20" t="s">
        <v>963</v>
      </c>
      <c r="AI86" s="20" t="s">
        <v>962</v>
      </c>
    </row>
    <row r="87" spans="1:37" x14ac:dyDescent="0.25">
      <c r="A87" s="20">
        <v>-0.135685</v>
      </c>
      <c r="B87" s="21">
        <v>188853</v>
      </c>
      <c r="C87" s="21">
        <v>209622</v>
      </c>
      <c r="D87" s="20">
        <v>-0.22690099999999999</v>
      </c>
      <c r="E87" s="21">
        <v>117773</v>
      </c>
      <c r="F87" s="20">
        <v>-0.28065299999999999</v>
      </c>
      <c r="G87" s="21">
        <v>277853</v>
      </c>
      <c r="H87" s="21">
        <v>328909</v>
      </c>
      <c r="I87" s="21">
        <v>307495</v>
      </c>
      <c r="J87" s="21">
        <v>356986</v>
      </c>
      <c r="K87" s="21">
        <v>371344</v>
      </c>
      <c r="L87" s="21">
        <v>422721</v>
      </c>
      <c r="M87" s="20" t="s">
        <v>8418</v>
      </c>
      <c r="N87" s="20" t="s">
        <v>8417</v>
      </c>
      <c r="O87" s="20" t="s">
        <v>8417</v>
      </c>
      <c r="Q87" s="20">
        <v>528</v>
      </c>
      <c r="T87" s="20" t="s">
        <v>8417</v>
      </c>
      <c r="U87" s="20">
        <v>1</v>
      </c>
      <c r="V87" s="20">
        <v>0.999</v>
      </c>
      <c r="W87" s="20">
        <v>21</v>
      </c>
      <c r="X87" s="20">
        <v>285</v>
      </c>
      <c r="Y87" s="20">
        <v>0</v>
      </c>
      <c r="Z87" s="20">
        <v>285</v>
      </c>
      <c r="AA87" s="20" t="s">
        <v>8416</v>
      </c>
      <c r="AB87" s="20" t="s">
        <v>6527</v>
      </c>
      <c r="AC87" s="20" t="s">
        <v>6526</v>
      </c>
      <c r="AD87" s="20">
        <v>265.60000000000002</v>
      </c>
      <c r="AE87" s="22">
        <v>2.4000000000000001E-79</v>
      </c>
      <c r="AF87" s="20" t="s">
        <v>191</v>
      </c>
      <c r="AG87" s="20" t="s">
        <v>190</v>
      </c>
    </row>
    <row r="88" spans="1:37" x14ac:dyDescent="0.25">
      <c r="A88" s="20" t="s">
        <v>80</v>
      </c>
      <c r="B88" s="20" t="s">
        <v>80</v>
      </c>
      <c r="C88" s="21">
        <v>-116868</v>
      </c>
      <c r="D88" s="21">
        <v>-156182</v>
      </c>
      <c r="E88" s="20">
        <v>-0.51616300000000004</v>
      </c>
      <c r="F88" s="20" t="s">
        <v>80</v>
      </c>
      <c r="G88" s="21">
        <v>223502</v>
      </c>
      <c r="H88" s="21">
        <v>169937</v>
      </c>
      <c r="I88" s="21">
        <v>279868</v>
      </c>
      <c r="J88" s="21">
        <v>219229</v>
      </c>
      <c r="K88" s="21">
        <v>142485</v>
      </c>
      <c r="L88" s="20">
        <v>0.40535399999999999</v>
      </c>
      <c r="M88" s="20" t="s">
        <v>8415</v>
      </c>
      <c r="N88" s="20" t="s">
        <v>8414</v>
      </c>
      <c r="O88" s="20" t="s">
        <v>8414</v>
      </c>
      <c r="Q88" s="20">
        <v>362</v>
      </c>
      <c r="T88" s="20" t="s">
        <v>8414</v>
      </c>
      <c r="U88" s="20">
        <v>0.98760000000000003</v>
      </c>
      <c r="V88" s="20">
        <v>0.999</v>
      </c>
      <c r="W88" s="20">
        <v>13</v>
      </c>
      <c r="X88" s="20">
        <v>136</v>
      </c>
      <c r="Y88" s="20">
        <v>0</v>
      </c>
      <c r="Z88" s="20">
        <v>140</v>
      </c>
      <c r="AB88" s="20" t="s">
        <v>1283</v>
      </c>
      <c r="AC88" s="20" t="s">
        <v>1282</v>
      </c>
      <c r="AD88" s="20">
        <v>260.7</v>
      </c>
      <c r="AE88" s="22">
        <v>9.1000000000000004E-78</v>
      </c>
      <c r="AF88" s="20" t="s">
        <v>1281</v>
      </c>
      <c r="AG88" s="20" t="s">
        <v>1280</v>
      </c>
    </row>
    <row r="89" spans="1:37" x14ac:dyDescent="0.25">
      <c r="A89" s="20" t="s">
        <v>80</v>
      </c>
      <c r="B89" s="20" t="s">
        <v>80</v>
      </c>
      <c r="C89" s="20" t="s">
        <v>80</v>
      </c>
      <c r="D89" s="20" t="s">
        <v>80</v>
      </c>
      <c r="E89" s="20" t="s">
        <v>80</v>
      </c>
      <c r="F89" s="20" t="s">
        <v>80</v>
      </c>
      <c r="G89" s="20">
        <v>-0.86856100000000003</v>
      </c>
      <c r="H89" s="21">
        <v>145224</v>
      </c>
      <c r="I89" s="21">
        <v>232193</v>
      </c>
      <c r="J89" s="21">
        <v>168475</v>
      </c>
      <c r="K89" s="20">
        <v>-0.158278</v>
      </c>
      <c r="L89" s="21">
        <v>171264</v>
      </c>
      <c r="M89" s="20" t="s">
        <v>8413</v>
      </c>
      <c r="N89" s="20" t="s">
        <v>8412</v>
      </c>
      <c r="O89" s="20" t="s">
        <v>8412</v>
      </c>
      <c r="Q89" s="20">
        <v>315</v>
      </c>
      <c r="T89" s="20" t="s">
        <v>8412</v>
      </c>
      <c r="U89" s="20">
        <v>1</v>
      </c>
      <c r="V89" s="20">
        <v>0.999</v>
      </c>
      <c r="W89" s="20">
        <v>7</v>
      </c>
      <c r="X89" s="20">
        <v>56</v>
      </c>
      <c r="Y89" s="20">
        <v>0</v>
      </c>
      <c r="Z89" s="20">
        <v>56</v>
      </c>
      <c r="AA89" s="20" t="s">
        <v>8411</v>
      </c>
      <c r="AB89" s="20" t="s">
        <v>8410</v>
      </c>
      <c r="AC89" s="20" t="s">
        <v>8409</v>
      </c>
      <c r="AD89" s="20">
        <v>59.9</v>
      </c>
      <c r="AE89" s="22">
        <v>2.2999999999999999E-16</v>
      </c>
    </row>
    <row r="90" spans="1:37" x14ac:dyDescent="0.25">
      <c r="A90" s="20" t="s">
        <v>80</v>
      </c>
      <c r="B90" s="20" t="s">
        <v>80</v>
      </c>
      <c r="C90" s="20">
        <v>-0.813585</v>
      </c>
      <c r="D90" s="20" t="s">
        <v>80</v>
      </c>
      <c r="E90" s="21">
        <v>-243553</v>
      </c>
      <c r="F90" s="20" t="s">
        <v>80</v>
      </c>
      <c r="G90" s="20">
        <v>0.87487400000000004</v>
      </c>
      <c r="H90" s="21">
        <v>122107</v>
      </c>
      <c r="I90" s="21">
        <v>120426</v>
      </c>
      <c r="J90" s="20">
        <v>0.985842</v>
      </c>
      <c r="K90" s="21">
        <v>112247</v>
      </c>
      <c r="L90" s="21">
        <v>131516</v>
      </c>
      <c r="M90" s="20" t="s">
        <v>8408</v>
      </c>
      <c r="N90" s="20" t="s">
        <v>8407</v>
      </c>
      <c r="O90" s="20" t="s">
        <v>8407</v>
      </c>
      <c r="Q90" s="20">
        <v>480</v>
      </c>
      <c r="T90" s="20" t="s">
        <v>8407</v>
      </c>
      <c r="U90" s="20">
        <v>1</v>
      </c>
      <c r="V90" s="20">
        <v>0.999</v>
      </c>
      <c r="W90" s="20">
        <v>15</v>
      </c>
      <c r="X90" s="20">
        <v>61</v>
      </c>
      <c r="Y90" s="20">
        <v>0</v>
      </c>
      <c r="Z90" s="20">
        <v>61</v>
      </c>
      <c r="AA90" s="20" t="s">
        <v>8406</v>
      </c>
      <c r="AB90" s="20" t="s">
        <v>2505</v>
      </c>
      <c r="AC90" s="20" t="s">
        <v>2504</v>
      </c>
      <c r="AD90" s="20">
        <v>65</v>
      </c>
      <c r="AE90" s="22">
        <v>7.7000000000000006E-18</v>
      </c>
      <c r="AF90" s="20" t="s">
        <v>157</v>
      </c>
      <c r="AG90" s="20" t="s">
        <v>156</v>
      </c>
      <c r="AH90" s="20" t="s">
        <v>963</v>
      </c>
      <c r="AI90" s="20" t="s">
        <v>962</v>
      </c>
    </row>
    <row r="91" spans="1:37" x14ac:dyDescent="0.25">
      <c r="A91" s="20" t="s">
        <v>80</v>
      </c>
      <c r="B91" s="20" t="s">
        <v>80</v>
      </c>
      <c r="C91" s="20" t="s">
        <v>80</v>
      </c>
      <c r="D91" s="20" t="s">
        <v>80</v>
      </c>
      <c r="E91" s="20" t="s">
        <v>80</v>
      </c>
      <c r="F91" s="20" t="s">
        <v>80</v>
      </c>
      <c r="G91" s="21">
        <v>-293912</v>
      </c>
      <c r="H91" s="21">
        <v>-151259</v>
      </c>
      <c r="I91" s="20">
        <v>-0.55254199999999998</v>
      </c>
      <c r="J91" s="20" t="s">
        <v>80</v>
      </c>
      <c r="K91" s="20" t="s">
        <v>80</v>
      </c>
      <c r="L91" s="20" t="s">
        <v>80</v>
      </c>
      <c r="M91" s="20" t="s">
        <v>8405</v>
      </c>
      <c r="N91" s="20" t="s">
        <v>8404</v>
      </c>
      <c r="O91" s="20" t="s">
        <v>8404</v>
      </c>
      <c r="Q91" s="20">
        <v>874</v>
      </c>
      <c r="T91" s="20" t="s">
        <v>8404</v>
      </c>
      <c r="U91" s="20">
        <v>1</v>
      </c>
      <c r="V91" s="20">
        <v>0.99890000000000001</v>
      </c>
      <c r="W91" s="20">
        <v>6</v>
      </c>
      <c r="X91" s="20">
        <v>14</v>
      </c>
      <c r="Y91" s="20">
        <v>0</v>
      </c>
      <c r="Z91" s="20">
        <v>14</v>
      </c>
      <c r="AA91" s="20" t="s">
        <v>8403</v>
      </c>
      <c r="AB91" s="20" t="s">
        <v>490</v>
      </c>
      <c r="AC91" s="20" t="s">
        <v>489</v>
      </c>
      <c r="AD91" s="20">
        <v>149.19999999999999</v>
      </c>
      <c r="AE91" s="22">
        <v>1.5E-43</v>
      </c>
      <c r="AF91" s="20" t="s">
        <v>191</v>
      </c>
      <c r="AG91" s="20" t="s">
        <v>190</v>
      </c>
      <c r="AH91" s="20" t="s">
        <v>488</v>
      </c>
      <c r="AI91" s="20" t="s">
        <v>487</v>
      </c>
      <c r="AJ91" s="20" t="s">
        <v>486</v>
      </c>
      <c r="AK91" s="20" t="s">
        <v>485</v>
      </c>
    </row>
    <row r="92" spans="1:37" x14ac:dyDescent="0.25">
      <c r="A92" s="20" t="s">
        <v>80</v>
      </c>
      <c r="B92" s="20" t="s">
        <v>80</v>
      </c>
      <c r="C92" s="20" t="s">
        <v>80</v>
      </c>
      <c r="D92" s="20" t="s">
        <v>80</v>
      </c>
      <c r="E92" s="20" t="s">
        <v>80</v>
      </c>
      <c r="F92" s="20" t="s">
        <v>80</v>
      </c>
      <c r="G92" s="21">
        <v>-17639</v>
      </c>
      <c r="H92" s="21">
        <v>-141041</v>
      </c>
      <c r="I92" s="21">
        <v>-213308</v>
      </c>
      <c r="J92" s="21">
        <v>-16914</v>
      </c>
      <c r="K92" s="21">
        <v>-141584</v>
      </c>
      <c r="L92" s="21">
        <v>-121277</v>
      </c>
      <c r="M92" s="20" t="s">
        <v>8402</v>
      </c>
      <c r="N92" s="20" t="s">
        <v>8401</v>
      </c>
      <c r="O92" s="20" t="s">
        <v>8401</v>
      </c>
      <c r="Q92" s="20">
        <v>313</v>
      </c>
      <c r="T92" s="20" t="s">
        <v>8401</v>
      </c>
      <c r="U92" s="20">
        <v>1</v>
      </c>
      <c r="V92" s="20">
        <v>0.99850000000000005</v>
      </c>
      <c r="W92" s="20">
        <v>3</v>
      </c>
      <c r="X92" s="20">
        <v>11</v>
      </c>
      <c r="Y92" s="20">
        <v>0</v>
      </c>
      <c r="Z92" s="20">
        <v>11</v>
      </c>
      <c r="AA92" s="20" t="s">
        <v>8400</v>
      </c>
      <c r="AB92" s="20" t="s">
        <v>8399</v>
      </c>
      <c r="AC92" s="20" t="s">
        <v>8398</v>
      </c>
      <c r="AD92" s="20">
        <v>63.9</v>
      </c>
      <c r="AE92" s="22">
        <v>1.3999999999999999E-17</v>
      </c>
      <c r="AF92" s="20" t="s">
        <v>191</v>
      </c>
      <c r="AG92" s="20" t="s">
        <v>190</v>
      </c>
      <c r="AH92" s="20" t="s">
        <v>362</v>
      </c>
      <c r="AI92" s="20" t="s">
        <v>361</v>
      </c>
    </row>
    <row r="93" spans="1:37" x14ac:dyDescent="0.25">
      <c r="A93" s="20" t="s">
        <v>80</v>
      </c>
      <c r="B93" s="20" t="s">
        <v>80</v>
      </c>
      <c r="C93" s="20" t="s">
        <v>80</v>
      </c>
      <c r="D93" s="20" t="s">
        <v>80</v>
      </c>
      <c r="E93" s="20" t="s">
        <v>80</v>
      </c>
      <c r="F93" s="20" t="s">
        <v>80</v>
      </c>
      <c r="G93" s="20">
        <v>-0.25153700000000001</v>
      </c>
      <c r="H93" s="20">
        <v>-0.18273900000000001</v>
      </c>
      <c r="I93" s="20">
        <v>0.21950700000000001</v>
      </c>
      <c r="J93" s="20">
        <v>0</v>
      </c>
      <c r="K93" s="20">
        <v>-0.42901299999999998</v>
      </c>
      <c r="L93" s="20">
        <v>0.30737900000000001</v>
      </c>
      <c r="M93" s="20" t="s">
        <v>8397</v>
      </c>
      <c r="N93" s="20" t="s">
        <v>8396</v>
      </c>
      <c r="O93" s="20" t="s">
        <v>8396</v>
      </c>
      <c r="Q93" s="20">
        <v>125</v>
      </c>
      <c r="T93" s="20" t="s">
        <v>8396</v>
      </c>
      <c r="U93" s="20">
        <v>1</v>
      </c>
      <c r="V93" s="20">
        <v>0.999</v>
      </c>
      <c r="W93" s="20">
        <v>3</v>
      </c>
      <c r="X93" s="20">
        <v>16</v>
      </c>
      <c r="Y93" s="20">
        <v>0</v>
      </c>
      <c r="Z93" s="20">
        <v>16</v>
      </c>
      <c r="AA93" s="20" t="s">
        <v>8395</v>
      </c>
      <c r="AB93" s="20" t="s">
        <v>1897</v>
      </c>
      <c r="AC93" s="20" t="s">
        <v>1896</v>
      </c>
      <c r="AD93" s="20">
        <v>27.4</v>
      </c>
      <c r="AE93" s="20">
        <v>2.5000000000000002E-6</v>
      </c>
    </row>
    <row r="94" spans="1:37" x14ac:dyDescent="0.25">
      <c r="A94" s="20">
        <v>-1.5991200000000001E-2</v>
      </c>
      <c r="B94" s="21">
        <v>-106951</v>
      </c>
      <c r="C94" s="21">
        <v>-146566</v>
      </c>
      <c r="D94" s="20" t="s">
        <v>80</v>
      </c>
      <c r="E94" s="21">
        <v>-158126</v>
      </c>
      <c r="F94" s="20" t="s">
        <v>80</v>
      </c>
      <c r="G94" s="20">
        <v>0.277756</v>
      </c>
      <c r="H94" s="20">
        <v>0.65291999999999994</v>
      </c>
      <c r="I94" s="20">
        <v>0.425091</v>
      </c>
      <c r="J94" s="21">
        <v>-23042</v>
      </c>
      <c r="K94" s="20">
        <v>0.77721700000000005</v>
      </c>
      <c r="L94" s="20">
        <v>0.54086900000000004</v>
      </c>
      <c r="M94" s="20" t="s">
        <v>8394</v>
      </c>
      <c r="N94" s="20" t="s">
        <v>8393</v>
      </c>
      <c r="O94" s="20" t="s">
        <v>8393</v>
      </c>
      <c r="Q94" s="20">
        <v>351</v>
      </c>
      <c r="T94" s="20" t="s">
        <v>8393</v>
      </c>
      <c r="U94" s="20">
        <v>1</v>
      </c>
      <c r="V94" s="20">
        <v>0.999</v>
      </c>
      <c r="W94" s="20">
        <v>4</v>
      </c>
      <c r="X94" s="20">
        <v>22</v>
      </c>
      <c r="Y94" s="20">
        <v>0</v>
      </c>
      <c r="Z94" s="20">
        <v>22</v>
      </c>
      <c r="AA94" s="20" t="s">
        <v>8392</v>
      </c>
      <c r="AB94" s="20" t="s">
        <v>2389</v>
      </c>
      <c r="AC94" s="20" t="s">
        <v>2388</v>
      </c>
      <c r="AD94" s="20">
        <v>97.9</v>
      </c>
      <c r="AE94" s="22">
        <v>4.3999999999999999E-28</v>
      </c>
      <c r="AF94" s="20" t="s">
        <v>62</v>
      </c>
      <c r="AG94" s="20" t="s">
        <v>61</v>
      </c>
    </row>
    <row r="95" spans="1:37" x14ac:dyDescent="0.25">
      <c r="A95" s="21">
        <v>-144025</v>
      </c>
      <c r="B95" s="20" t="s">
        <v>80</v>
      </c>
      <c r="C95" s="20" t="s">
        <v>80</v>
      </c>
      <c r="D95" s="20" t="s">
        <v>80</v>
      </c>
      <c r="E95" s="20" t="s">
        <v>80</v>
      </c>
      <c r="F95" s="20" t="s">
        <v>80</v>
      </c>
      <c r="G95" s="21">
        <v>326303</v>
      </c>
      <c r="H95" s="21">
        <v>298952</v>
      </c>
      <c r="I95" s="21">
        <v>323887</v>
      </c>
      <c r="J95" s="21">
        <v>34818</v>
      </c>
      <c r="K95" s="21">
        <v>321749</v>
      </c>
      <c r="L95" s="21">
        <v>341534</v>
      </c>
      <c r="M95" s="20" t="s">
        <v>8391</v>
      </c>
      <c r="N95" s="20" t="s">
        <v>8390</v>
      </c>
      <c r="O95" s="20" t="s">
        <v>8390</v>
      </c>
      <c r="Q95" s="20">
        <v>366</v>
      </c>
      <c r="T95" s="20" t="s">
        <v>8390</v>
      </c>
      <c r="U95" s="20">
        <v>1</v>
      </c>
      <c r="V95" s="20">
        <v>0.999</v>
      </c>
      <c r="W95" s="20">
        <v>14</v>
      </c>
      <c r="X95" s="20">
        <v>220</v>
      </c>
      <c r="Y95" s="20">
        <v>0</v>
      </c>
      <c r="Z95" s="20">
        <v>220</v>
      </c>
      <c r="AA95" s="20" t="s">
        <v>8389</v>
      </c>
      <c r="AB95" s="20" t="s">
        <v>8388</v>
      </c>
      <c r="AC95" s="20" t="s">
        <v>8387</v>
      </c>
      <c r="AD95" s="20">
        <v>97.6</v>
      </c>
      <c r="AE95" s="22">
        <v>5.0000000000000002E-28</v>
      </c>
      <c r="AF95" s="20" t="s">
        <v>222</v>
      </c>
      <c r="AG95" s="20" t="s">
        <v>221</v>
      </c>
    </row>
    <row r="96" spans="1:37" x14ac:dyDescent="0.25">
      <c r="A96" s="20" t="s">
        <v>80</v>
      </c>
      <c r="B96" s="20" t="s">
        <v>80</v>
      </c>
      <c r="C96" s="20">
        <v>-0.99008399999999996</v>
      </c>
      <c r="D96" s="20" t="s">
        <v>80</v>
      </c>
      <c r="E96" s="21">
        <v>-412911</v>
      </c>
      <c r="F96" s="20" t="s">
        <v>80</v>
      </c>
      <c r="G96" s="21">
        <v>-416115</v>
      </c>
      <c r="H96" s="21">
        <v>-281297</v>
      </c>
      <c r="I96" s="21">
        <v>-52378</v>
      </c>
      <c r="J96" s="20">
        <v>-4.68</v>
      </c>
      <c r="K96" s="21">
        <v>-507087</v>
      </c>
      <c r="L96" s="20" t="s">
        <v>80</v>
      </c>
      <c r="M96" s="20" t="s">
        <v>8386</v>
      </c>
      <c r="N96" s="20" t="s">
        <v>8385</v>
      </c>
      <c r="O96" s="20" t="s">
        <v>8385</v>
      </c>
      <c r="Q96" s="20">
        <v>425</v>
      </c>
      <c r="T96" s="20" t="s">
        <v>8385</v>
      </c>
      <c r="U96" s="20">
        <v>0.99839999999999995</v>
      </c>
      <c r="V96" s="20">
        <v>0.999</v>
      </c>
      <c r="W96" s="20">
        <v>5</v>
      </c>
      <c r="X96" s="20">
        <v>16</v>
      </c>
      <c r="Y96" s="20">
        <v>0</v>
      </c>
      <c r="Z96" s="20">
        <v>16</v>
      </c>
      <c r="AA96" s="20" t="s">
        <v>8384</v>
      </c>
    </row>
    <row r="97" spans="1:37" x14ac:dyDescent="0.25">
      <c r="A97" s="20" t="s">
        <v>80</v>
      </c>
      <c r="B97" s="20" t="s">
        <v>80</v>
      </c>
      <c r="C97" s="20" t="s">
        <v>80</v>
      </c>
      <c r="D97" s="20" t="s">
        <v>80</v>
      </c>
      <c r="E97" s="20" t="s">
        <v>80</v>
      </c>
      <c r="F97" s="20" t="s">
        <v>80</v>
      </c>
      <c r="G97" s="21">
        <v>-225455</v>
      </c>
      <c r="H97" s="20">
        <v>-0.805037</v>
      </c>
      <c r="I97" s="21">
        <v>-177286</v>
      </c>
      <c r="J97" s="21">
        <v>-145895</v>
      </c>
      <c r="K97" s="21">
        <v>-100737</v>
      </c>
      <c r="L97" s="20">
        <v>-0.44921499999999998</v>
      </c>
      <c r="M97" s="20" t="s">
        <v>8383</v>
      </c>
      <c r="N97" s="20" t="s">
        <v>8382</v>
      </c>
      <c r="O97" s="20" t="s">
        <v>8382</v>
      </c>
      <c r="Q97" s="20">
        <v>537</v>
      </c>
      <c r="T97" s="20" t="s">
        <v>8382</v>
      </c>
      <c r="U97" s="20">
        <v>1</v>
      </c>
      <c r="V97" s="20">
        <v>0.999</v>
      </c>
      <c r="W97" s="20">
        <v>10</v>
      </c>
      <c r="X97" s="20">
        <v>27</v>
      </c>
      <c r="Y97" s="20">
        <v>0</v>
      </c>
      <c r="Z97" s="20">
        <v>27</v>
      </c>
      <c r="AA97" s="20" t="s">
        <v>8381</v>
      </c>
      <c r="AB97" s="20" t="s">
        <v>4411</v>
      </c>
      <c r="AC97" s="20" t="s">
        <v>4410</v>
      </c>
      <c r="AD97" s="20">
        <v>770</v>
      </c>
      <c r="AE97" s="22">
        <v>8.9999999999999993E-232</v>
      </c>
    </row>
    <row r="98" spans="1:37" x14ac:dyDescent="0.25">
      <c r="A98" s="20" t="s">
        <v>80</v>
      </c>
      <c r="B98" s="20" t="s">
        <v>80</v>
      </c>
      <c r="C98" s="20" t="s">
        <v>80</v>
      </c>
      <c r="D98" s="20" t="s">
        <v>80</v>
      </c>
      <c r="E98" s="20" t="s">
        <v>80</v>
      </c>
      <c r="F98" s="20" t="s">
        <v>80</v>
      </c>
      <c r="G98" s="20" t="s">
        <v>80</v>
      </c>
      <c r="H98" s="20" t="s">
        <v>80</v>
      </c>
      <c r="I98" s="20" t="s">
        <v>80</v>
      </c>
      <c r="J98" s="21">
        <v>-1605</v>
      </c>
      <c r="K98" s="20" t="s">
        <v>80</v>
      </c>
      <c r="L98" s="21">
        <v>-466888</v>
      </c>
      <c r="M98" s="20" t="s">
        <v>8380</v>
      </c>
      <c r="N98" s="20" t="s">
        <v>8379</v>
      </c>
      <c r="O98" s="20" t="s">
        <v>8379</v>
      </c>
      <c r="Q98" s="20">
        <v>370</v>
      </c>
      <c r="T98" s="20" t="s">
        <v>8379</v>
      </c>
      <c r="U98" s="20">
        <v>0.81530000000000002</v>
      </c>
      <c r="V98" s="20">
        <v>0.99490000000000001</v>
      </c>
      <c r="W98" s="20">
        <v>1</v>
      </c>
      <c r="X98" s="20">
        <v>2</v>
      </c>
      <c r="Y98" s="20">
        <v>0</v>
      </c>
      <c r="Z98" s="20">
        <v>2</v>
      </c>
      <c r="AA98" s="20" t="s">
        <v>8378</v>
      </c>
      <c r="AB98" s="20" t="s">
        <v>8377</v>
      </c>
      <c r="AC98" s="20" t="s">
        <v>8376</v>
      </c>
      <c r="AD98" s="20">
        <v>154.4</v>
      </c>
      <c r="AE98" s="22">
        <v>3.3000000000000001E-45</v>
      </c>
      <c r="AF98" s="20" t="s">
        <v>8375</v>
      </c>
      <c r="AG98" s="20" t="s">
        <v>8374</v>
      </c>
      <c r="AH98" s="20" t="s">
        <v>204</v>
      </c>
      <c r="AI98" s="20" t="s">
        <v>203</v>
      </c>
    </row>
    <row r="99" spans="1:37" x14ac:dyDescent="0.25">
      <c r="A99" s="20" t="s">
        <v>80</v>
      </c>
      <c r="B99" s="20" t="s">
        <v>80</v>
      </c>
      <c r="C99" s="20" t="s">
        <v>80</v>
      </c>
      <c r="D99" s="20" t="s">
        <v>80</v>
      </c>
      <c r="E99" s="20" t="s">
        <v>80</v>
      </c>
      <c r="F99" s="20" t="s">
        <v>80</v>
      </c>
      <c r="G99" s="21">
        <v>-338974</v>
      </c>
      <c r="H99" s="21">
        <v>-357162</v>
      </c>
      <c r="I99" s="21">
        <v>-211444</v>
      </c>
      <c r="J99" s="21">
        <v>-510806</v>
      </c>
      <c r="K99" s="20" t="s">
        <v>80</v>
      </c>
      <c r="L99" s="20" t="s">
        <v>80</v>
      </c>
      <c r="M99" s="20" t="s">
        <v>8373</v>
      </c>
      <c r="N99" s="20" t="s">
        <v>8372</v>
      </c>
      <c r="O99" s="20" t="s">
        <v>8372</v>
      </c>
      <c r="Q99" s="20">
        <v>233</v>
      </c>
      <c r="T99" s="20" t="s">
        <v>8372</v>
      </c>
      <c r="U99" s="20">
        <v>1</v>
      </c>
      <c r="V99" s="20">
        <v>0.999</v>
      </c>
      <c r="W99" s="20">
        <v>2</v>
      </c>
      <c r="X99" s="20">
        <v>8</v>
      </c>
      <c r="Y99" s="20">
        <v>0</v>
      </c>
      <c r="Z99" s="20">
        <v>8</v>
      </c>
      <c r="AA99" s="20" t="s">
        <v>8371</v>
      </c>
      <c r="AB99" s="20" t="s">
        <v>8370</v>
      </c>
      <c r="AC99" s="20" t="s">
        <v>8369</v>
      </c>
      <c r="AD99" s="20">
        <v>47.7</v>
      </c>
      <c r="AE99" s="22">
        <v>1.5000000000000001E-12</v>
      </c>
    </row>
    <row r="100" spans="1:37" x14ac:dyDescent="0.25">
      <c r="A100" s="20" t="s">
        <v>80</v>
      </c>
      <c r="B100" s="20">
        <v>-0.48761599999999999</v>
      </c>
      <c r="C100" s="20" t="s">
        <v>80</v>
      </c>
      <c r="D100" s="21">
        <v>-168275</v>
      </c>
      <c r="E100" s="20" t="s">
        <v>80</v>
      </c>
      <c r="F100" s="20" t="s">
        <v>80</v>
      </c>
      <c r="G100" s="21">
        <v>150901</v>
      </c>
      <c r="H100" s="21">
        <v>187405</v>
      </c>
      <c r="I100" s="21">
        <v>190352</v>
      </c>
      <c r="J100" s="21">
        <v>290689</v>
      </c>
      <c r="K100" s="21">
        <v>306724</v>
      </c>
      <c r="L100" s="21">
        <v>258978</v>
      </c>
      <c r="M100" s="20" t="s">
        <v>8368</v>
      </c>
      <c r="N100" s="20" t="s">
        <v>8367</v>
      </c>
      <c r="O100" s="20" t="s">
        <v>8367</v>
      </c>
      <c r="Q100" s="20">
        <v>376</v>
      </c>
      <c r="T100" s="20" t="s">
        <v>8367</v>
      </c>
      <c r="U100" s="20">
        <v>1</v>
      </c>
      <c r="V100" s="20">
        <v>0.999</v>
      </c>
      <c r="W100" s="20">
        <v>17</v>
      </c>
      <c r="X100" s="20">
        <v>115</v>
      </c>
      <c r="Y100" s="20">
        <v>0</v>
      </c>
      <c r="Z100" s="20">
        <v>115</v>
      </c>
      <c r="AA100" s="20" t="s">
        <v>8366</v>
      </c>
      <c r="AB100" s="20" t="s">
        <v>8365</v>
      </c>
      <c r="AC100" s="20" t="s">
        <v>8364</v>
      </c>
      <c r="AD100" s="20">
        <v>488</v>
      </c>
      <c r="AE100" s="22">
        <v>1.2999999999999999E-146</v>
      </c>
      <c r="AF100" s="20" t="s">
        <v>8363</v>
      </c>
      <c r="AG100" s="20" t="s">
        <v>8362</v>
      </c>
      <c r="AH100" s="20" t="s">
        <v>62</v>
      </c>
      <c r="AI100" s="20" t="s">
        <v>61</v>
      </c>
      <c r="AJ100" s="20" t="s">
        <v>5862</v>
      </c>
      <c r="AK100" s="20" t="s">
        <v>5861</v>
      </c>
    </row>
    <row r="101" spans="1:37" x14ac:dyDescent="0.25">
      <c r="A101" s="20" t="s">
        <v>80</v>
      </c>
      <c r="B101" s="21">
        <v>-274118</v>
      </c>
      <c r="C101" s="20">
        <v>-0.813585</v>
      </c>
      <c r="D101" s="21">
        <v>-307588</v>
      </c>
      <c r="E101" s="20" t="s">
        <v>80</v>
      </c>
      <c r="F101" s="21">
        <v>-339353</v>
      </c>
      <c r="G101" s="20">
        <v>0.72716700000000001</v>
      </c>
      <c r="H101" s="21">
        <v>133394</v>
      </c>
      <c r="I101" s="20">
        <v>0.97711899999999996</v>
      </c>
      <c r="J101" s="20">
        <v>-1.7005900000000001E-2</v>
      </c>
      <c r="K101" s="21">
        <v>142851</v>
      </c>
      <c r="L101" s="21">
        <v>206371</v>
      </c>
      <c r="M101" s="20" t="s">
        <v>8361</v>
      </c>
      <c r="N101" s="20" t="s">
        <v>8360</v>
      </c>
      <c r="O101" s="20" t="s">
        <v>8360</v>
      </c>
      <c r="Q101" s="20">
        <v>875</v>
      </c>
      <c r="T101" s="20" t="s">
        <v>8360</v>
      </c>
      <c r="U101" s="20">
        <v>1</v>
      </c>
      <c r="V101" s="20">
        <v>0.999</v>
      </c>
      <c r="W101" s="20">
        <v>18</v>
      </c>
      <c r="X101" s="20">
        <v>105</v>
      </c>
      <c r="Y101" s="20">
        <v>0</v>
      </c>
      <c r="Z101" s="20">
        <v>105</v>
      </c>
      <c r="AA101" s="20" t="s">
        <v>8359</v>
      </c>
      <c r="AB101" s="20" t="s">
        <v>8358</v>
      </c>
      <c r="AC101" s="20" t="s">
        <v>8357</v>
      </c>
      <c r="AD101" s="20">
        <v>449.4</v>
      </c>
      <c r="AE101" s="22">
        <v>6.2000000000000001E-135</v>
      </c>
      <c r="AF101" s="20" t="s">
        <v>3464</v>
      </c>
      <c r="AG101" s="20" t="s">
        <v>3463</v>
      </c>
      <c r="AH101" s="20" t="s">
        <v>191</v>
      </c>
      <c r="AI101" s="20" t="s">
        <v>190</v>
      </c>
      <c r="AJ101" s="20" t="s">
        <v>8356</v>
      </c>
      <c r="AK101" s="20" t="s">
        <v>8355</v>
      </c>
    </row>
    <row r="102" spans="1:37" x14ac:dyDescent="0.25">
      <c r="A102" s="20" t="s">
        <v>80</v>
      </c>
      <c r="B102" s="20" t="s">
        <v>80</v>
      </c>
      <c r="C102" s="21">
        <v>-260667</v>
      </c>
      <c r="D102" s="20" t="s">
        <v>80</v>
      </c>
      <c r="E102" s="20" t="s">
        <v>80</v>
      </c>
      <c r="F102" s="20" t="s">
        <v>80</v>
      </c>
      <c r="G102" s="21">
        <v>-2731</v>
      </c>
      <c r="H102" s="21">
        <v>-143528</v>
      </c>
      <c r="I102" s="20">
        <v>-0.92146700000000004</v>
      </c>
      <c r="J102" s="21">
        <v>-221626</v>
      </c>
      <c r="K102" s="20">
        <v>-0.62734100000000004</v>
      </c>
      <c r="L102" s="20">
        <v>-0.96661399999999997</v>
      </c>
      <c r="M102" s="20" t="s">
        <v>8354</v>
      </c>
      <c r="N102" s="20" t="s">
        <v>8353</v>
      </c>
      <c r="O102" s="20" t="s">
        <v>8353</v>
      </c>
      <c r="Q102" s="20">
        <v>325</v>
      </c>
      <c r="T102" s="20" t="s">
        <v>8353</v>
      </c>
      <c r="U102" s="20">
        <v>1</v>
      </c>
      <c r="V102" s="20">
        <v>0.999</v>
      </c>
      <c r="W102" s="20">
        <v>2</v>
      </c>
      <c r="X102" s="20">
        <v>18</v>
      </c>
      <c r="Y102" s="20">
        <v>0</v>
      </c>
      <c r="Z102" s="20">
        <v>18</v>
      </c>
      <c r="AA102" s="20" t="s">
        <v>8352</v>
      </c>
      <c r="AB102" s="20" t="s">
        <v>8351</v>
      </c>
      <c r="AC102" s="20" t="s">
        <v>8350</v>
      </c>
      <c r="AD102" s="20">
        <v>278.5</v>
      </c>
      <c r="AE102" s="22">
        <v>2.8999999999999999E-83</v>
      </c>
    </row>
    <row r="103" spans="1:37" x14ac:dyDescent="0.25">
      <c r="A103" s="20" t="s">
        <v>80</v>
      </c>
      <c r="B103" s="20" t="s">
        <v>80</v>
      </c>
      <c r="C103" s="21">
        <v>-232692</v>
      </c>
      <c r="D103" s="20" t="s">
        <v>80</v>
      </c>
      <c r="E103" s="21">
        <v>-234983</v>
      </c>
      <c r="F103" s="20" t="s">
        <v>80</v>
      </c>
      <c r="G103" s="21">
        <v>-281824</v>
      </c>
      <c r="H103" s="21">
        <v>-305187</v>
      </c>
      <c r="I103" s="20" t="s">
        <v>80</v>
      </c>
      <c r="J103" s="20" t="s">
        <v>80</v>
      </c>
      <c r="K103" s="21">
        <v>-309136</v>
      </c>
      <c r="L103" s="20" t="s">
        <v>80</v>
      </c>
      <c r="M103" s="20" t="s">
        <v>8349</v>
      </c>
      <c r="N103" s="20" t="s">
        <v>8348</v>
      </c>
      <c r="O103" s="20" t="s">
        <v>8348</v>
      </c>
      <c r="Q103" s="20">
        <v>265</v>
      </c>
      <c r="T103" s="20" t="s">
        <v>8348</v>
      </c>
      <c r="U103" s="20">
        <v>1</v>
      </c>
      <c r="V103" s="20">
        <v>0.99790000000000001</v>
      </c>
      <c r="W103" s="20">
        <v>2</v>
      </c>
      <c r="X103" s="20">
        <v>5</v>
      </c>
      <c r="Y103" s="20">
        <v>0</v>
      </c>
      <c r="Z103" s="20">
        <v>5</v>
      </c>
      <c r="AA103" s="20" t="s">
        <v>8347</v>
      </c>
      <c r="AB103" s="20" t="s">
        <v>8282</v>
      </c>
      <c r="AC103" s="20" t="s">
        <v>8281</v>
      </c>
      <c r="AD103" s="20">
        <v>91.8</v>
      </c>
      <c r="AE103" s="22">
        <v>3.6000000000000001E-26</v>
      </c>
      <c r="AF103" s="20" t="s">
        <v>195</v>
      </c>
      <c r="AG103" s="20" t="s">
        <v>194</v>
      </c>
      <c r="AH103" s="20" t="s">
        <v>3464</v>
      </c>
      <c r="AI103" s="20" t="s">
        <v>3463</v>
      </c>
    </row>
    <row r="104" spans="1:37" x14ac:dyDescent="0.25">
      <c r="A104" s="20">
        <v>-0.85940000000000005</v>
      </c>
      <c r="B104" s="20">
        <v>0.72333000000000003</v>
      </c>
      <c r="C104" s="20" t="s">
        <v>80</v>
      </c>
      <c r="D104" s="20" t="s">
        <v>80</v>
      </c>
      <c r="E104" s="21">
        <v>-293694</v>
      </c>
      <c r="F104" s="20">
        <v>9.5724100000000006E-2</v>
      </c>
      <c r="G104" s="21">
        <v>194342</v>
      </c>
      <c r="H104" s="21">
        <v>188665</v>
      </c>
      <c r="I104" s="21">
        <v>246584</v>
      </c>
      <c r="J104" s="21">
        <v>167419</v>
      </c>
      <c r="K104" s="21">
        <v>159396</v>
      </c>
      <c r="L104" s="21">
        <v>12917</v>
      </c>
      <c r="M104" s="20" t="s">
        <v>8346</v>
      </c>
      <c r="N104" s="20" t="s">
        <v>8345</v>
      </c>
      <c r="O104" s="20" t="s">
        <v>8345</v>
      </c>
      <c r="Q104" s="20">
        <v>247</v>
      </c>
      <c r="T104" s="20" t="s">
        <v>8345</v>
      </c>
      <c r="U104" s="20">
        <v>1</v>
      </c>
      <c r="V104" s="20">
        <v>0.999</v>
      </c>
      <c r="W104" s="20">
        <v>6</v>
      </c>
      <c r="X104" s="20">
        <v>95</v>
      </c>
      <c r="Y104" s="20">
        <v>0</v>
      </c>
      <c r="Z104" s="20">
        <v>95</v>
      </c>
      <c r="AA104" s="20" t="s">
        <v>8344</v>
      </c>
      <c r="AB104" s="20" t="s">
        <v>4002</v>
      </c>
      <c r="AC104" s="20" t="s">
        <v>4001</v>
      </c>
      <c r="AD104" s="20">
        <v>55.5</v>
      </c>
      <c r="AE104" s="22">
        <v>3.3E-15</v>
      </c>
    </row>
    <row r="105" spans="1:37" x14ac:dyDescent="0.25">
      <c r="A105" s="21">
        <v>21406</v>
      </c>
      <c r="B105" s="21">
        <v>218661</v>
      </c>
      <c r="C105" s="21">
        <v>117764</v>
      </c>
      <c r="D105" s="21">
        <v>132316</v>
      </c>
      <c r="E105" s="20">
        <v>0.77141400000000004</v>
      </c>
      <c r="F105" s="20" t="s">
        <v>80</v>
      </c>
      <c r="G105" s="21">
        <v>506775</v>
      </c>
      <c r="H105" s="21">
        <v>529382</v>
      </c>
      <c r="I105" s="21">
        <v>442415</v>
      </c>
      <c r="J105" s="21">
        <v>48746</v>
      </c>
      <c r="K105" s="21">
        <v>509051</v>
      </c>
      <c r="L105" s="21">
        <v>504921</v>
      </c>
      <c r="M105" s="20" t="s">
        <v>8343</v>
      </c>
      <c r="N105" s="20" t="s">
        <v>8342</v>
      </c>
      <c r="O105" s="20" t="s">
        <v>8342</v>
      </c>
      <c r="Q105" s="20">
        <v>370</v>
      </c>
      <c r="T105" s="20" t="s">
        <v>8342</v>
      </c>
      <c r="U105" s="20">
        <v>1</v>
      </c>
      <c r="V105" s="20">
        <v>0.999</v>
      </c>
      <c r="W105" s="20">
        <v>12</v>
      </c>
      <c r="X105" s="20">
        <v>170</v>
      </c>
      <c r="Y105" s="20">
        <v>0</v>
      </c>
      <c r="Z105" s="20">
        <v>170</v>
      </c>
      <c r="AB105" s="20" t="s">
        <v>8341</v>
      </c>
      <c r="AC105" s="20" t="s">
        <v>8340</v>
      </c>
      <c r="AD105" s="20">
        <v>155.80000000000001</v>
      </c>
      <c r="AE105" s="22">
        <v>7.5000000000000003E-46</v>
      </c>
    </row>
    <row r="106" spans="1:37" x14ac:dyDescent="0.25">
      <c r="A106" s="21">
        <v>302813</v>
      </c>
      <c r="B106" s="21">
        <v>306108</v>
      </c>
      <c r="C106" s="21">
        <v>334169</v>
      </c>
      <c r="D106" s="21">
        <v>136189</v>
      </c>
      <c r="E106" s="21">
        <v>369558</v>
      </c>
      <c r="F106" s="21">
        <v>188516</v>
      </c>
      <c r="G106" s="20">
        <v>-0.89308399999999999</v>
      </c>
      <c r="H106" s="20">
        <v>-0.92322000000000004</v>
      </c>
      <c r="I106" s="21">
        <v>-347876</v>
      </c>
      <c r="J106" s="21">
        <v>-123182</v>
      </c>
      <c r="K106" s="21">
        <v>-224105</v>
      </c>
      <c r="L106" s="21">
        <v>-323459</v>
      </c>
      <c r="M106" s="20" t="s">
        <v>8339</v>
      </c>
      <c r="N106" s="20" t="s">
        <v>8338</v>
      </c>
      <c r="O106" s="20" t="s">
        <v>8338</v>
      </c>
      <c r="Q106" s="20">
        <v>2528</v>
      </c>
      <c r="T106" s="20" t="s">
        <v>8338</v>
      </c>
      <c r="U106" s="20">
        <v>1</v>
      </c>
      <c r="V106" s="20">
        <v>0.999</v>
      </c>
      <c r="W106" s="20">
        <v>30</v>
      </c>
      <c r="X106" s="20">
        <v>139</v>
      </c>
      <c r="Y106" s="20">
        <v>1</v>
      </c>
      <c r="Z106" s="20">
        <v>263</v>
      </c>
      <c r="AB106" s="20" t="s">
        <v>394</v>
      </c>
      <c r="AC106" s="20" t="s">
        <v>393</v>
      </c>
      <c r="AD106" s="20">
        <v>44.1</v>
      </c>
      <c r="AE106" s="22">
        <v>1.6999999999999999E-11</v>
      </c>
    </row>
    <row r="107" spans="1:37" x14ac:dyDescent="0.25">
      <c r="A107" s="20" t="s">
        <v>80</v>
      </c>
      <c r="B107" s="20" t="s">
        <v>80</v>
      </c>
      <c r="C107" s="21">
        <v>-265615</v>
      </c>
      <c r="D107" s="20" t="s">
        <v>80</v>
      </c>
      <c r="E107" s="20" t="s">
        <v>80</v>
      </c>
      <c r="F107" s="20" t="s">
        <v>80</v>
      </c>
      <c r="G107" s="21">
        <v>-311399</v>
      </c>
      <c r="H107" s="21">
        <v>-177944</v>
      </c>
      <c r="I107" s="21">
        <v>-112645</v>
      </c>
      <c r="J107" s="21">
        <v>-281522</v>
      </c>
      <c r="K107" s="21">
        <v>-42304</v>
      </c>
      <c r="L107" s="21">
        <v>-390533</v>
      </c>
      <c r="M107" s="20" t="s">
        <v>8337</v>
      </c>
      <c r="N107" s="20" t="s">
        <v>8336</v>
      </c>
      <c r="O107" s="20" t="s">
        <v>8336</v>
      </c>
      <c r="Q107" s="20">
        <v>99</v>
      </c>
      <c r="T107" s="20" t="s">
        <v>8336</v>
      </c>
      <c r="U107" s="20">
        <v>0.9516</v>
      </c>
      <c r="V107" s="20">
        <v>0.99890000000000001</v>
      </c>
      <c r="W107" s="20">
        <v>1</v>
      </c>
      <c r="X107" s="20">
        <v>8</v>
      </c>
      <c r="Y107" s="20">
        <v>0</v>
      </c>
      <c r="Z107" s="20">
        <v>8</v>
      </c>
      <c r="AA107" s="20" t="s">
        <v>8335</v>
      </c>
      <c r="AB107" s="20" t="s">
        <v>8334</v>
      </c>
      <c r="AC107" s="20" t="s">
        <v>8333</v>
      </c>
      <c r="AD107" s="20">
        <v>79.099999999999994</v>
      </c>
      <c r="AE107" s="22">
        <v>1.9000000000000001E-22</v>
      </c>
    </row>
    <row r="108" spans="1:37" x14ac:dyDescent="0.25">
      <c r="A108" s="20" t="s">
        <v>80</v>
      </c>
      <c r="B108" s="21">
        <v>-280999</v>
      </c>
      <c r="C108" s="20" t="s">
        <v>80</v>
      </c>
      <c r="D108" s="20" t="s">
        <v>80</v>
      </c>
      <c r="E108" s="20" t="s">
        <v>80</v>
      </c>
      <c r="F108" s="20" t="s">
        <v>80</v>
      </c>
      <c r="G108" s="21">
        <v>-467207</v>
      </c>
      <c r="H108" s="21">
        <v>-190171</v>
      </c>
      <c r="I108" s="21">
        <v>-33638</v>
      </c>
      <c r="J108" s="21">
        <v>-390324</v>
      </c>
      <c r="K108" s="21">
        <v>-3643</v>
      </c>
      <c r="L108" s="21">
        <v>-271732</v>
      </c>
      <c r="M108" s="20" t="s">
        <v>8332</v>
      </c>
      <c r="N108" s="20" t="s">
        <v>8331</v>
      </c>
      <c r="O108" s="20" t="s">
        <v>8331</v>
      </c>
      <c r="Q108" s="20">
        <v>532</v>
      </c>
      <c r="T108" s="20" t="s">
        <v>8331</v>
      </c>
      <c r="U108" s="20">
        <v>1</v>
      </c>
      <c r="V108" s="20">
        <v>0.999</v>
      </c>
      <c r="W108" s="20">
        <v>4</v>
      </c>
      <c r="X108" s="20">
        <v>17</v>
      </c>
      <c r="Y108" s="20">
        <v>0</v>
      </c>
      <c r="Z108" s="20">
        <v>17</v>
      </c>
      <c r="AA108" s="20" t="s">
        <v>8330</v>
      </c>
      <c r="AB108" s="20" t="s">
        <v>8329</v>
      </c>
      <c r="AC108" s="20" t="s">
        <v>8328</v>
      </c>
      <c r="AD108" s="20">
        <v>149.69999999999999</v>
      </c>
      <c r="AE108" s="22">
        <v>9.4999999999999992E-44</v>
      </c>
    </row>
    <row r="109" spans="1:37" x14ac:dyDescent="0.25">
      <c r="A109" s="20" t="s">
        <v>80</v>
      </c>
      <c r="B109" s="21">
        <v>181577</v>
      </c>
      <c r="C109" s="20">
        <v>-0.16309899999999999</v>
      </c>
      <c r="D109" s="20">
        <v>0.43636599999999998</v>
      </c>
      <c r="E109" s="20">
        <v>0.28206999999999999</v>
      </c>
      <c r="F109" s="20" t="s">
        <v>80</v>
      </c>
      <c r="G109" s="20" t="s">
        <v>80</v>
      </c>
      <c r="H109" s="20" t="s">
        <v>80</v>
      </c>
      <c r="I109" s="20" t="s">
        <v>80</v>
      </c>
      <c r="J109" s="20" t="s">
        <v>80</v>
      </c>
      <c r="K109" s="20" t="s">
        <v>80</v>
      </c>
      <c r="L109" s="20" t="s">
        <v>80</v>
      </c>
      <c r="M109" s="20" t="s">
        <v>8327</v>
      </c>
      <c r="N109" s="20" t="s">
        <v>8326</v>
      </c>
      <c r="O109" s="20" t="s">
        <v>8326</v>
      </c>
      <c r="Q109" s="20">
        <v>1053</v>
      </c>
      <c r="T109" s="20" t="s">
        <v>8326</v>
      </c>
      <c r="U109" s="20">
        <v>1</v>
      </c>
      <c r="V109" s="20">
        <v>0.99829999999999997</v>
      </c>
      <c r="W109" s="20">
        <v>6</v>
      </c>
      <c r="X109" s="20">
        <v>18</v>
      </c>
      <c r="Y109" s="20">
        <v>0</v>
      </c>
      <c r="Z109" s="20">
        <v>30</v>
      </c>
      <c r="AA109" s="20" t="s">
        <v>8325</v>
      </c>
    </row>
    <row r="110" spans="1:37" x14ac:dyDescent="0.25">
      <c r="A110" s="20">
        <v>0.50317000000000001</v>
      </c>
      <c r="B110" s="20" t="s">
        <v>80</v>
      </c>
      <c r="C110" s="20">
        <v>0.19947100000000001</v>
      </c>
      <c r="D110" s="20">
        <v>0.28335500000000002</v>
      </c>
      <c r="E110" s="20">
        <v>-0.313606</v>
      </c>
      <c r="F110" s="20">
        <v>-0.160913</v>
      </c>
      <c r="G110" s="21">
        <v>327225</v>
      </c>
      <c r="H110" s="21">
        <v>326998</v>
      </c>
      <c r="I110" s="21">
        <v>323352</v>
      </c>
      <c r="J110" s="21">
        <v>305664</v>
      </c>
      <c r="K110" s="21">
        <v>238212</v>
      </c>
      <c r="L110" s="21">
        <v>30752</v>
      </c>
      <c r="M110" s="20" t="s">
        <v>8324</v>
      </c>
      <c r="N110" s="20" t="s">
        <v>8323</v>
      </c>
      <c r="O110" s="20" t="s">
        <v>8323</v>
      </c>
      <c r="Q110" s="20">
        <v>364</v>
      </c>
      <c r="T110" s="20" t="s">
        <v>8323</v>
      </c>
      <c r="U110" s="20">
        <v>1</v>
      </c>
      <c r="V110" s="20">
        <v>0.999</v>
      </c>
      <c r="W110" s="20">
        <v>10</v>
      </c>
      <c r="X110" s="20">
        <v>149</v>
      </c>
      <c r="Y110" s="20">
        <v>0</v>
      </c>
      <c r="Z110" s="20">
        <v>149</v>
      </c>
      <c r="AA110" s="20" t="s">
        <v>8322</v>
      </c>
      <c r="AB110" s="20" t="s">
        <v>6664</v>
      </c>
      <c r="AC110" s="20" t="s">
        <v>6663</v>
      </c>
      <c r="AD110" s="20">
        <v>187.4</v>
      </c>
      <c r="AE110" s="22">
        <v>1.6000000000000001E-55</v>
      </c>
      <c r="AF110" s="20" t="s">
        <v>6662</v>
      </c>
      <c r="AG110" s="20" t="s">
        <v>6661</v>
      </c>
      <c r="AH110" s="20" t="s">
        <v>6660</v>
      </c>
      <c r="AI110" s="20" t="s">
        <v>6659</v>
      </c>
    </row>
    <row r="111" spans="1:37" x14ac:dyDescent="0.25">
      <c r="A111" s="21">
        <v>120706</v>
      </c>
      <c r="B111" s="20">
        <v>0.243196</v>
      </c>
      <c r="C111" s="21">
        <v>118423</v>
      </c>
      <c r="D111" s="21">
        <v>-341163</v>
      </c>
      <c r="E111" s="21">
        <v>141874</v>
      </c>
      <c r="F111" s="21">
        <v>162624</v>
      </c>
      <c r="G111" s="21">
        <v>166413</v>
      </c>
      <c r="H111" s="21">
        <v>179605</v>
      </c>
      <c r="I111" s="20">
        <v>0.96941200000000005</v>
      </c>
      <c r="J111" s="20">
        <v>0.97728000000000004</v>
      </c>
      <c r="K111" s="21">
        <v>209051</v>
      </c>
      <c r="L111" s="21">
        <v>187929</v>
      </c>
      <c r="M111" s="20" t="s">
        <v>8321</v>
      </c>
      <c r="N111" s="20" t="s">
        <v>8320</v>
      </c>
      <c r="O111" s="20" t="s">
        <v>8320</v>
      </c>
      <c r="Q111" s="20">
        <v>207</v>
      </c>
      <c r="T111" s="20" t="s">
        <v>8320</v>
      </c>
      <c r="U111" s="20">
        <v>1</v>
      </c>
      <c r="V111" s="20">
        <v>0.999</v>
      </c>
      <c r="W111" s="20">
        <v>10</v>
      </c>
      <c r="X111" s="20">
        <v>86</v>
      </c>
      <c r="Y111" s="20">
        <v>0</v>
      </c>
      <c r="Z111" s="20">
        <v>86</v>
      </c>
      <c r="AA111" s="20" t="s">
        <v>8319</v>
      </c>
      <c r="AB111" s="20" t="s">
        <v>8318</v>
      </c>
      <c r="AC111" s="20" t="s">
        <v>8317</v>
      </c>
      <c r="AD111" s="20">
        <v>26.6</v>
      </c>
      <c r="AE111" s="20">
        <v>3.5999999999999998E-6</v>
      </c>
      <c r="AF111" s="20" t="s">
        <v>1073</v>
      </c>
      <c r="AG111" s="20" t="s">
        <v>1072</v>
      </c>
    </row>
    <row r="112" spans="1:37" x14ac:dyDescent="0.25">
      <c r="A112" s="20" t="s">
        <v>80</v>
      </c>
      <c r="B112" s="20" t="s">
        <v>80</v>
      </c>
      <c r="C112" s="20" t="s">
        <v>80</v>
      </c>
      <c r="D112" s="20" t="s">
        <v>80</v>
      </c>
      <c r="E112" s="20" t="s">
        <v>80</v>
      </c>
      <c r="F112" s="20" t="s">
        <v>80</v>
      </c>
      <c r="G112" s="21">
        <v>-223121</v>
      </c>
      <c r="H112" s="21">
        <v>-10811</v>
      </c>
      <c r="I112" s="21">
        <v>-17411</v>
      </c>
      <c r="J112" s="21">
        <v>-112963</v>
      </c>
      <c r="K112" s="21">
        <v>-142901</v>
      </c>
      <c r="L112" s="21">
        <v>-219811</v>
      </c>
      <c r="M112" s="20" t="s">
        <v>8316</v>
      </c>
      <c r="N112" s="20" t="s">
        <v>8315</v>
      </c>
      <c r="O112" s="20" t="s">
        <v>8315</v>
      </c>
      <c r="Q112" s="20">
        <v>563</v>
      </c>
      <c r="T112" s="20" t="s">
        <v>8315</v>
      </c>
      <c r="U112" s="20">
        <v>0.99990000000000001</v>
      </c>
      <c r="V112" s="20">
        <v>0.999</v>
      </c>
      <c r="W112" s="20">
        <v>8</v>
      </c>
      <c r="X112" s="20">
        <v>30</v>
      </c>
      <c r="Y112" s="20">
        <v>0</v>
      </c>
      <c r="Z112" s="20">
        <v>30</v>
      </c>
      <c r="AA112" s="20" t="s">
        <v>8314</v>
      </c>
      <c r="AB112" s="20" t="s">
        <v>8174</v>
      </c>
      <c r="AC112" s="20" t="s">
        <v>8173</v>
      </c>
      <c r="AD112" s="20">
        <v>226</v>
      </c>
      <c r="AE112" s="22">
        <v>1.5000000000000002E-67</v>
      </c>
    </row>
    <row r="113" spans="1:37" x14ac:dyDescent="0.25">
      <c r="A113" s="20" t="s">
        <v>80</v>
      </c>
      <c r="B113" s="21">
        <v>-160925</v>
      </c>
      <c r="C113" s="21">
        <v>-174145</v>
      </c>
      <c r="D113" s="20" t="s">
        <v>80</v>
      </c>
      <c r="E113" s="21">
        <v>-350553</v>
      </c>
      <c r="F113" s="20" t="s">
        <v>80</v>
      </c>
      <c r="G113" s="20">
        <v>0.39379700000000001</v>
      </c>
      <c r="H113" s="20">
        <v>0.96952799999999995</v>
      </c>
      <c r="I113" s="20">
        <v>0.83730700000000002</v>
      </c>
      <c r="J113" s="21">
        <v>110066</v>
      </c>
      <c r="K113" s="21">
        <v>163885</v>
      </c>
      <c r="L113" s="21">
        <v>146774</v>
      </c>
      <c r="M113" s="20" t="s">
        <v>8313</v>
      </c>
      <c r="N113" s="20" t="s">
        <v>8312</v>
      </c>
      <c r="O113" s="20" t="s">
        <v>8312</v>
      </c>
      <c r="Q113" s="20">
        <v>420</v>
      </c>
      <c r="T113" s="20" t="s">
        <v>8312</v>
      </c>
      <c r="U113" s="20">
        <v>1</v>
      </c>
      <c r="V113" s="20">
        <v>0.999</v>
      </c>
      <c r="W113" s="20">
        <v>9</v>
      </c>
      <c r="X113" s="20">
        <v>85</v>
      </c>
      <c r="Y113" s="20">
        <v>0</v>
      </c>
      <c r="Z113" s="20">
        <v>85</v>
      </c>
      <c r="AA113" s="20" t="s">
        <v>8311</v>
      </c>
      <c r="AB113" s="20" t="s">
        <v>2761</v>
      </c>
      <c r="AC113" s="20" t="s">
        <v>2760</v>
      </c>
      <c r="AD113" s="20">
        <v>167.9</v>
      </c>
      <c r="AE113" s="22">
        <v>1.6E-49</v>
      </c>
      <c r="AF113" s="20" t="s">
        <v>2759</v>
      </c>
      <c r="AG113" s="20" t="s">
        <v>2758</v>
      </c>
      <c r="AH113" s="20" t="s">
        <v>986</v>
      </c>
      <c r="AI113" s="20" t="s">
        <v>985</v>
      </c>
      <c r="AJ113" s="20" t="s">
        <v>1621</v>
      </c>
      <c r="AK113" s="20" t="s">
        <v>1620</v>
      </c>
    </row>
    <row r="114" spans="1:37" x14ac:dyDescent="0.25">
      <c r="A114" s="20" t="s">
        <v>80</v>
      </c>
      <c r="B114" s="20" t="s">
        <v>80</v>
      </c>
      <c r="C114" s="21">
        <v>-23929</v>
      </c>
      <c r="D114" s="20" t="s">
        <v>80</v>
      </c>
      <c r="E114" s="20" t="s">
        <v>80</v>
      </c>
      <c r="F114" s="20" t="s">
        <v>80</v>
      </c>
      <c r="G114" s="20">
        <v>-0.40765800000000002</v>
      </c>
      <c r="H114" s="21">
        <v>-227903</v>
      </c>
      <c r="I114" s="21">
        <v>-258846</v>
      </c>
      <c r="J114" s="20">
        <v>-0.54056700000000002</v>
      </c>
      <c r="K114" s="20">
        <v>-0.131108</v>
      </c>
      <c r="L114" s="21">
        <v>-111548</v>
      </c>
      <c r="M114" s="20" t="s">
        <v>8310</v>
      </c>
      <c r="N114" s="20" t="s">
        <v>8309</v>
      </c>
      <c r="O114" s="20" t="s">
        <v>8309</v>
      </c>
      <c r="Q114" s="20">
        <v>187</v>
      </c>
      <c r="T114" s="20" t="s">
        <v>8309</v>
      </c>
      <c r="U114" s="20">
        <v>1</v>
      </c>
      <c r="V114" s="20">
        <v>0.999</v>
      </c>
      <c r="W114" s="20">
        <v>6</v>
      </c>
      <c r="X114" s="20">
        <v>24</v>
      </c>
      <c r="Y114" s="20">
        <v>0</v>
      </c>
      <c r="Z114" s="20">
        <v>24</v>
      </c>
      <c r="AA114" s="20" t="s">
        <v>8308</v>
      </c>
      <c r="AB114" s="20" t="s">
        <v>7245</v>
      </c>
      <c r="AC114" s="20" t="s">
        <v>7244</v>
      </c>
      <c r="AD114" s="20">
        <v>44.9</v>
      </c>
      <c r="AE114" s="22">
        <v>8.3999999999999998E-12</v>
      </c>
    </row>
    <row r="115" spans="1:37" x14ac:dyDescent="0.25">
      <c r="A115" s="20" t="s">
        <v>80</v>
      </c>
      <c r="B115" s="20" t="s">
        <v>80</v>
      </c>
      <c r="C115" s="20" t="s">
        <v>80</v>
      </c>
      <c r="D115" s="20" t="s">
        <v>80</v>
      </c>
      <c r="E115" s="20" t="s">
        <v>80</v>
      </c>
      <c r="F115" s="20" t="s">
        <v>80</v>
      </c>
      <c r="G115" s="20" t="s">
        <v>80</v>
      </c>
      <c r="H115" s="20" t="s">
        <v>80</v>
      </c>
      <c r="I115" s="20" t="s">
        <v>80</v>
      </c>
      <c r="J115" s="21">
        <v>-143719</v>
      </c>
      <c r="K115" s="20">
        <v>-0.94926900000000003</v>
      </c>
      <c r="L115" s="20">
        <v>-0.48253600000000002</v>
      </c>
      <c r="M115" s="20" t="s">
        <v>8307</v>
      </c>
      <c r="N115" s="20" t="s">
        <v>8306</v>
      </c>
      <c r="O115" s="20" t="s">
        <v>8306</v>
      </c>
      <c r="Q115" s="20">
        <v>320</v>
      </c>
      <c r="T115" s="20" t="s">
        <v>8306</v>
      </c>
      <c r="U115" s="20">
        <v>1</v>
      </c>
      <c r="V115" s="20">
        <v>0.999</v>
      </c>
      <c r="W115" s="20">
        <v>5</v>
      </c>
      <c r="X115" s="20">
        <v>10</v>
      </c>
      <c r="Y115" s="20">
        <v>10</v>
      </c>
      <c r="Z115" s="20">
        <v>10</v>
      </c>
    </row>
    <row r="116" spans="1:37" x14ac:dyDescent="0.25">
      <c r="A116" s="20" t="s">
        <v>80</v>
      </c>
      <c r="B116" s="20" t="s">
        <v>80</v>
      </c>
      <c r="C116" s="20" t="s">
        <v>80</v>
      </c>
      <c r="D116" s="20" t="s">
        <v>80</v>
      </c>
      <c r="E116" s="20" t="s">
        <v>80</v>
      </c>
      <c r="F116" s="20" t="s">
        <v>80</v>
      </c>
      <c r="G116" s="20" t="s">
        <v>80</v>
      </c>
      <c r="H116" s="20" t="s">
        <v>80</v>
      </c>
      <c r="I116" s="20" t="s">
        <v>80</v>
      </c>
      <c r="J116" s="21">
        <v>-234122</v>
      </c>
      <c r="K116" s="20">
        <v>-0.54614499999999999</v>
      </c>
      <c r="L116" s="20">
        <v>1.9170800000000002E-2</v>
      </c>
      <c r="M116" s="20" t="s">
        <v>8305</v>
      </c>
      <c r="N116" s="20" t="s">
        <v>8304</v>
      </c>
      <c r="O116" s="20" t="s">
        <v>8304</v>
      </c>
      <c r="Q116" s="20">
        <v>252</v>
      </c>
      <c r="T116" s="20" t="s">
        <v>8304</v>
      </c>
      <c r="U116" s="20">
        <v>1</v>
      </c>
      <c r="V116" s="20">
        <v>0.999</v>
      </c>
      <c r="W116" s="20">
        <v>5</v>
      </c>
      <c r="X116" s="20">
        <v>16</v>
      </c>
      <c r="Y116" s="20">
        <v>16</v>
      </c>
      <c r="Z116" s="20">
        <v>16</v>
      </c>
      <c r="AB116" s="20" t="s">
        <v>4280</v>
      </c>
      <c r="AC116" s="20" t="s">
        <v>4279</v>
      </c>
      <c r="AD116" s="20">
        <v>67.2</v>
      </c>
      <c r="AE116" s="22">
        <v>1.8999999999999999E-18</v>
      </c>
    </row>
    <row r="117" spans="1:37" x14ac:dyDescent="0.25">
      <c r="A117" s="20" t="s">
        <v>80</v>
      </c>
      <c r="B117" s="20" t="s">
        <v>80</v>
      </c>
      <c r="C117" s="20" t="s">
        <v>80</v>
      </c>
      <c r="D117" s="20" t="s">
        <v>80</v>
      </c>
      <c r="E117" s="20" t="s">
        <v>80</v>
      </c>
      <c r="F117" s="20" t="s">
        <v>80</v>
      </c>
      <c r="G117" s="20" t="s">
        <v>80</v>
      </c>
      <c r="H117" s="20" t="s">
        <v>80</v>
      </c>
      <c r="I117" s="20" t="s">
        <v>80</v>
      </c>
      <c r="J117" s="20">
        <v>-0.88105800000000001</v>
      </c>
      <c r="K117" s="20">
        <v>-0.95879300000000001</v>
      </c>
      <c r="L117" s="20">
        <v>-0.72415700000000005</v>
      </c>
      <c r="M117" s="20" t="s">
        <v>8303</v>
      </c>
      <c r="N117" s="20" t="s">
        <v>8302</v>
      </c>
      <c r="O117" s="20" t="s">
        <v>8302</v>
      </c>
      <c r="Q117" s="20">
        <v>135</v>
      </c>
      <c r="T117" s="20" t="s">
        <v>8302</v>
      </c>
      <c r="U117" s="20">
        <v>1</v>
      </c>
      <c r="V117" s="20">
        <v>0.99860000000000004</v>
      </c>
      <c r="W117" s="20">
        <v>2</v>
      </c>
      <c r="X117" s="20">
        <v>6</v>
      </c>
      <c r="Y117" s="20">
        <v>6</v>
      </c>
      <c r="Z117" s="20">
        <v>6</v>
      </c>
      <c r="AB117" s="20" t="s">
        <v>4337</v>
      </c>
      <c r="AC117" s="20" t="s">
        <v>4336</v>
      </c>
      <c r="AD117" s="20">
        <v>81.900000000000006</v>
      </c>
      <c r="AE117" s="22">
        <v>5.5000000000000001E-23</v>
      </c>
    </row>
    <row r="118" spans="1:37" x14ac:dyDescent="0.25">
      <c r="A118" s="21">
        <v>-110116</v>
      </c>
      <c r="B118" s="20" t="s">
        <v>80</v>
      </c>
      <c r="C118" s="20" t="s">
        <v>80</v>
      </c>
      <c r="D118" s="21">
        <v>-448536</v>
      </c>
      <c r="E118" s="21">
        <v>-213188</v>
      </c>
      <c r="F118" s="20" t="s">
        <v>80</v>
      </c>
      <c r="G118" s="20" t="s">
        <v>80</v>
      </c>
      <c r="H118" s="20" t="s">
        <v>80</v>
      </c>
      <c r="I118" s="21">
        <v>-538318</v>
      </c>
      <c r="J118" s="20" t="s">
        <v>80</v>
      </c>
      <c r="K118" s="20" t="s">
        <v>80</v>
      </c>
      <c r="L118" s="21">
        <v>-255972</v>
      </c>
      <c r="M118" s="20" t="s">
        <v>8301</v>
      </c>
      <c r="N118" s="20" t="s">
        <v>8300</v>
      </c>
      <c r="O118" s="20" t="s">
        <v>8300</v>
      </c>
      <c r="Q118" s="20">
        <v>789</v>
      </c>
      <c r="T118" s="20" t="s">
        <v>8300</v>
      </c>
      <c r="U118" s="20">
        <v>1</v>
      </c>
      <c r="V118" s="20">
        <v>0.99890000000000001</v>
      </c>
      <c r="W118" s="20">
        <v>10</v>
      </c>
      <c r="X118" s="20">
        <v>9</v>
      </c>
      <c r="Y118" s="20">
        <v>6</v>
      </c>
      <c r="Z118" s="20">
        <v>28</v>
      </c>
    </row>
    <row r="119" spans="1:37" x14ac:dyDescent="0.25">
      <c r="A119" s="20" t="s">
        <v>80</v>
      </c>
      <c r="B119" s="20" t="s">
        <v>80</v>
      </c>
      <c r="C119" s="20" t="s">
        <v>80</v>
      </c>
      <c r="D119" s="20" t="s">
        <v>80</v>
      </c>
      <c r="E119" s="20" t="s">
        <v>80</v>
      </c>
      <c r="F119" s="20" t="s">
        <v>80</v>
      </c>
      <c r="G119" s="20" t="s">
        <v>80</v>
      </c>
      <c r="H119" s="20" t="s">
        <v>80</v>
      </c>
      <c r="I119" s="20" t="s">
        <v>80</v>
      </c>
      <c r="J119" s="20">
        <v>-0.93391000000000002</v>
      </c>
      <c r="K119" s="21">
        <v>-15107</v>
      </c>
      <c r="L119" s="21">
        <v>-141665</v>
      </c>
      <c r="M119" s="20" t="s">
        <v>8299</v>
      </c>
      <c r="N119" s="20" t="s">
        <v>8298</v>
      </c>
      <c r="O119" s="20" t="s">
        <v>8298</v>
      </c>
      <c r="Q119" s="20">
        <v>468</v>
      </c>
      <c r="T119" s="20" t="s">
        <v>8298</v>
      </c>
      <c r="U119" s="20">
        <v>1</v>
      </c>
      <c r="V119" s="20">
        <v>0.999</v>
      </c>
      <c r="W119" s="20">
        <v>6</v>
      </c>
      <c r="X119" s="20">
        <v>16</v>
      </c>
      <c r="Y119" s="20">
        <v>0</v>
      </c>
      <c r="Z119" s="20">
        <v>16</v>
      </c>
      <c r="AA119" s="20" t="s">
        <v>8297</v>
      </c>
      <c r="AB119" s="20" t="s">
        <v>577</v>
      </c>
      <c r="AC119" s="20" t="s">
        <v>576</v>
      </c>
      <c r="AD119" s="20">
        <v>102.8</v>
      </c>
      <c r="AE119" s="22">
        <v>1.6000000000000001E-29</v>
      </c>
    </row>
    <row r="120" spans="1:37" x14ac:dyDescent="0.25">
      <c r="A120" s="20" t="s">
        <v>80</v>
      </c>
      <c r="B120" s="20" t="s">
        <v>80</v>
      </c>
      <c r="C120" s="20" t="s">
        <v>80</v>
      </c>
      <c r="D120" s="20" t="s">
        <v>80</v>
      </c>
      <c r="E120" s="20" t="s">
        <v>80</v>
      </c>
      <c r="F120" s="20">
        <v>-0.797871</v>
      </c>
      <c r="G120" s="20" t="s">
        <v>80</v>
      </c>
      <c r="H120" s="20" t="s">
        <v>80</v>
      </c>
      <c r="I120" s="20" t="s">
        <v>80</v>
      </c>
      <c r="J120" s="20" t="s">
        <v>80</v>
      </c>
      <c r="K120" s="20">
        <v>0.38776500000000003</v>
      </c>
      <c r="L120" s="20">
        <v>-6.4130800000000002E-2</v>
      </c>
      <c r="M120" s="20" t="s">
        <v>8296</v>
      </c>
      <c r="N120" s="20" t="s">
        <v>8295</v>
      </c>
      <c r="O120" s="20" t="s">
        <v>8295</v>
      </c>
      <c r="Q120" s="20">
        <v>106</v>
      </c>
      <c r="T120" s="20" t="s">
        <v>8295</v>
      </c>
      <c r="U120" s="20">
        <v>0.73939999999999995</v>
      </c>
      <c r="V120" s="20">
        <v>0.99209999999999998</v>
      </c>
      <c r="W120" s="20">
        <v>1</v>
      </c>
      <c r="X120" s="20">
        <v>3</v>
      </c>
      <c r="Y120" s="20">
        <v>3</v>
      </c>
      <c r="Z120" s="20">
        <v>3</v>
      </c>
      <c r="AB120" s="20" t="s">
        <v>5008</v>
      </c>
      <c r="AC120" s="20" t="s">
        <v>5007</v>
      </c>
      <c r="AD120" s="20">
        <v>53.1</v>
      </c>
      <c r="AE120" s="22">
        <v>2.9999999999999998E-14</v>
      </c>
      <c r="AF120" s="20" t="s">
        <v>3464</v>
      </c>
      <c r="AG120" s="20" t="s">
        <v>3463</v>
      </c>
      <c r="AH120" s="20" t="s">
        <v>5006</v>
      </c>
      <c r="AI120" s="20" t="s">
        <v>5005</v>
      </c>
      <c r="AJ120" s="20" t="s">
        <v>5004</v>
      </c>
      <c r="AK120" s="20" t="s">
        <v>5003</v>
      </c>
    </row>
    <row r="121" spans="1:37" x14ac:dyDescent="0.25">
      <c r="A121" s="20" t="s">
        <v>80</v>
      </c>
      <c r="B121" s="20" t="s">
        <v>80</v>
      </c>
      <c r="C121" s="20" t="s">
        <v>80</v>
      </c>
      <c r="D121" s="20" t="s">
        <v>80</v>
      </c>
      <c r="E121" s="20" t="s">
        <v>80</v>
      </c>
      <c r="F121" s="20" t="s">
        <v>80</v>
      </c>
      <c r="G121" s="21">
        <v>-502903</v>
      </c>
      <c r="H121" s="21">
        <v>-37195</v>
      </c>
      <c r="I121" s="21">
        <v>-547037</v>
      </c>
      <c r="J121" s="20" t="s">
        <v>80</v>
      </c>
      <c r="K121" s="20" t="s">
        <v>80</v>
      </c>
      <c r="L121" s="20" t="s">
        <v>80</v>
      </c>
      <c r="M121" s="20" t="s">
        <v>8294</v>
      </c>
      <c r="N121" s="20" t="s">
        <v>8293</v>
      </c>
      <c r="O121" s="20" t="s">
        <v>8293</v>
      </c>
      <c r="Q121" s="20">
        <v>510</v>
      </c>
      <c r="T121" s="20" t="s">
        <v>8293</v>
      </c>
      <c r="U121" s="20">
        <v>0.92859999999999998</v>
      </c>
      <c r="V121" s="20">
        <v>0.99009999999999998</v>
      </c>
      <c r="W121" s="20">
        <v>2</v>
      </c>
      <c r="X121" s="20">
        <v>3</v>
      </c>
      <c r="Y121" s="20">
        <v>3</v>
      </c>
      <c r="Z121" s="20">
        <v>6</v>
      </c>
      <c r="AB121" s="20" t="s">
        <v>1547</v>
      </c>
      <c r="AC121" s="20" t="s">
        <v>1546</v>
      </c>
      <c r="AD121" s="20">
        <v>104.9</v>
      </c>
      <c r="AE121" s="22">
        <v>1.9000000000000002E-30</v>
      </c>
    </row>
    <row r="122" spans="1:37" x14ac:dyDescent="0.25">
      <c r="A122" s="20" t="s">
        <v>80</v>
      </c>
      <c r="B122" s="21">
        <v>-125561</v>
      </c>
      <c r="C122" s="20" t="s">
        <v>80</v>
      </c>
      <c r="D122" s="20" t="s">
        <v>80</v>
      </c>
      <c r="E122" s="20" t="s">
        <v>80</v>
      </c>
      <c r="F122" s="20" t="s">
        <v>80</v>
      </c>
      <c r="G122" s="21">
        <v>313245</v>
      </c>
      <c r="H122" s="21">
        <v>329382</v>
      </c>
      <c r="I122" s="21">
        <v>329134</v>
      </c>
      <c r="J122" s="21">
        <v>187652</v>
      </c>
      <c r="K122" s="20">
        <v>0.944909</v>
      </c>
      <c r="L122" s="20">
        <v>0.31902900000000001</v>
      </c>
      <c r="M122" s="20" t="s">
        <v>8292</v>
      </c>
      <c r="N122" s="20" t="s">
        <v>8291</v>
      </c>
      <c r="O122" s="20" t="s">
        <v>8291</v>
      </c>
      <c r="Q122" s="20">
        <v>297</v>
      </c>
      <c r="T122" s="20" t="s">
        <v>8291</v>
      </c>
      <c r="U122" s="20">
        <v>1</v>
      </c>
      <c r="V122" s="20">
        <v>0.999</v>
      </c>
      <c r="W122" s="20">
        <v>11</v>
      </c>
      <c r="X122" s="20">
        <v>97</v>
      </c>
      <c r="Y122" s="20">
        <v>12</v>
      </c>
      <c r="Z122" s="20">
        <v>97</v>
      </c>
      <c r="AB122" s="20" t="s">
        <v>406</v>
      </c>
      <c r="AC122" s="20" t="s">
        <v>405</v>
      </c>
      <c r="AD122" s="20">
        <v>308.60000000000002</v>
      </c>
      <c r="AE122" s="22">
        <v>2.6E-92</v>
      </c>
    </row>
    <row r="123" spans="1:37" x14ac:dyDescent="0.25">
      <c r="A123" s="20" t="s">
        <v>80</v>
      </c>
      <c r="B123" s="20" t="s">
        <v>80</v>
      </c>
      <c r="C123" s="20" t="s">
        <v>80</v>
      </c>
      <c r="D123" s="20" t="s">
        <v>80</v>
      </c>
      <c r="E123" s="20" t="s">
        <v>80</v>
      </c>
      <c r="F123" s="21">
        <v>-165916</v>
      </c>
      <c r="G123" s="20" t="s">
        <v>80</v>
      </c>
      <c r="H123" s="20" t="s">
        <v>80</v>
      </c>
      <c r="I123" s="21">
        <v>-173808</v>
      </c>
      <c r="J123" s="20">
        <v>-0.88105800000000001</v>
      </c>
      <c r="K123" s="21">
        <v>-142901</v>
      </c>
      <c r="L123" s="20">
        <v>-0.80615000000000003</v>
      </c>
      <c r="M123" s="20" t="s">
        <v>8290</v>
      </c>
      <c r="N123" s="20" t="s">
        <v>8289</v>
      </c>
      <c r="O123" s="20" t="s">
        <v>8289</v>
      </c>
      <c r="Q123" s="20">
        <v>50</v>
      </c>
      <c r="T123" s="20" t="s">
        <v>8289</v>
      </c>
      <c r="U123" s="20">
        <v>0.87949999999999995</v>
      </c>
      <c r="V123" s="20">
        <v>0.99690000000000001</v>
      </c>
      <c r="W123" s="20">
        <v>1</v>
      </c>
      <c r="X123" s="20">
        <v>8</v>
      </c>
      <c r="Y123" s="20">
        <v>0</v>
      </c>
      <c r="Z123" s="20">
        <v>8</v>
      </c>
      <c r="AA123" s="20" t="s">
        <v>8288</v>
      </c>
    </row>
    <row r="124" spans="1:37" x14ac:dyDescent="0.25">
      <c r="A124" s="20" t="s">
        <v>80</v>
      </c>
      <c r="B124" s="20" t="s">
        <v>80</v>
      </c>
      <c r="C124" s="20">
        <v>0.45308700000000002</v>
      </c>
      <c r="D124" s="20" t="s">
        <v>80</v>
      </c>
      <c r="E124" s="20">
        <v>-0.17317399999999999</v>
      </c>
      <c r="F124" s="20" t="s">
        <v>80</v>
      </c>
      <c r="G124" s="20">
        <v>0.18318200000000001</v>
      </c>
      <c r="H124" s="20">
        <v>9.2487300000000001E-3</v>
      </c>
      <c r="I124" s="21">
        <v>118886</v>
      </c>
      <c r="J124" s="20" t="s">
        <v>80</v>
      </c>
      <c r="K124" s="20" t="s">
        <v>80</v>
      </c>
      <c r="L124" s="20" t="s">
        <v>80</v>
      </c>
      <c r="M124" s="20" t="s">
        <v>8287</v>
      </c>
      <c r="N124" s="20" t="s">
        <v>8286</v>
      </c>
      <c r="O124" s="20" t="s">
        <v>8286</v>
      </c>
      <c r="Q124" s="20">
        <v>80</v>
      </c>
      <c r="T124" s="20" t="s">
        <v>8286</v>
      </c>
      <c r="U124" s="20">
        <v>1</v>
      </c>
      <c r="V124" s="20">
        <v>0.999</v>
      </c>
      <c r="W124" s="20">
        <v>4</v>
      </c>
      <c r="X124" s="20">
        <v>23</v>
      </c>
      <c r="Y124" s="20">
        <v>0</v>
      </c>
      <c r="Z124" s="20">
        <v>23</v>
      </c>
      <c r="AA124" s="20" t="s">
        <v>8285</v>
      </c>
      <c r="AB124" s="20" t="s">
        <v>7245</v>
      </c>
      <c r="AC124" s="20" t="s">
        <v>7244</v>
      </c>
      <c r="AD124" s="20">
        <v>33.6</v>
      </c>
      <c r="AE124" s="20">
        <v>2.7999999999999999E-8</v>
      </c>
    </row>
    <row r="125" spans="1:37" x14ac:dyDescent="0.25">
      <c r="A125" s="20" t="s">
        <v>80</v>
      </c>
      <c r="B125" s="20" t="s">
        <v>80</v>
      </c>
      <c r="C125" s="20" t="s">
        <v>80</v>
      </c>
      <c r="D125" s="20" t="s">
        <v>80</v>
      </c>
      <c r="E125" s="20" t="s">
        <v>80</v>
      </c>
      <c r="F125" s="20" t="s">
        <v>80</v>
      </c>
      <c r="G125" s="20" t="s">
        <v>80</v>
      </c>
      <c r="H125" s="20" t="s">
        <v>80</v>
      </c>
      <c r="I125" s="21">
        <v>-328499</v>
      </c>
      <c r="J125" s="21">
        <v>-141953</v>
      </c>
      <c r="K125" s="21">
        <v>-477526</v>
      </c>
      <c r="L125" s="21">
        <v>-213606</v>
      </c>
      <c r="M125" s="20" t="s">
        <v>8284</v>
      </c>
      <c r="N125" s="20" t="s">
        <v>8283</v>
      </c>
      <c r="O125" s="20" t="s">
        <v>8283</v>
      </c>
      <c r="Q125" s="20">
        <v>738</v>
      </c>
      <c r="T125" s="20" t="s">
        <v>8283</v>
      </c>
      <c r="U125" s="20">
        <v>1</v>
      </c>
      <c r="V125" s="20">
        <v>0.99860000000000004</v>
      </c>
      <c r="W125" s="20">
        <v>10</v>
      </c>
      <c r="X125" s="20">
        <v>6</v>
      </c>
      <c r="Y125" s="20">
        <v>0</v>
      </c>
      <c r="Z125" s="20">
        <v>26</v>
      </c>
      <c r="AB125" s="20" t="s">
        <v>8282</v>
      </c>
      <c r="AC125" s="20" t="s">
        <v>8281</v>
      </c>
      <c r="AD125" s="20">
        <v>124</v>
      </c>
      <c r="AE125" s="22">
        <v>6.1999999999999997E-36</v>
      </c>
      <c r="AF125" s="20" t="s">
        <v>195</v>
      </c>
      <c r="AG125" s="20" t="s">
        <v>194</v>
      </c>
      <c r="AH125" s="20" t="s">
        <v>3464</v>
      </c>
      <c r="AI125" s="20" t="s">
        <v>3463</v>
      </c>
    </row>
    <row r="126" spans="1:37" x14ac:dyDescent="0.25">
      <c r="A126" s="20">
        <v>0.16916800000000001</v>
      </c>
      <c r="B126" s="21">
        <v>-121439</v>
      </c>
      <c r="C126" s="20">
        <v>-0.44519799999999998</v>
      </c>
      <c r="D126" s="20" t="s">
        <v>80</v>
      </c>
      <c r="E126" s="20">
        <v>-0.453878</v>
      </c>
      <c r="F126" s="21">
        <v>-218064</v>
      </c>
      <c r="G126" s="21">
        <v>-106817</v>
      </c>
      <c r="H126" s="21">
        <v>-278696</v>
      </c>
      <c r="I126" s="21">
        <v>-256377</v>
      </c>
      <c r="J126" s="20" t="s">
        <v>80</v>
      </c>
      <c r="K126" s="20" t="s">
        <v>80</v>
      </c>
      <c r="L126" s="20" t="s">
        <v>80</v>
      </c>
      <c r="M126" s="20" t="s">
        <v>8280</v>
      </c>
      <c r="N126" s="20" t="s">
        <v>8279</v>
      </c>
      <c r="O126" s="20" t="s">
        <v>8279</v>
      </c>
      <c r="Q126" s="20">
        <v>89</v>
      </c>
      <c r="T126" s="20" t="s">
        <v>8279</v>
      </c>
      <c r="U126" s="20">
        <v>1</v>
      </c>
      <c r="V126" s="20">
        <v>0.999</v>
      </c>
      <c r="W126" s="20">
        <v>3</v>
      </c>
      <c r="X126" s="20">
        <v>27</v>
      </c>
      <c r="Y126" s="20">
        <v>0</v>
      </c>
      <c r="Z126" s="20">
        <v>27</v>
      </c>
      <c r="AA126" s="20" t="s">
        <v>8278</v>
      </c>
      <c r="AB126" s="20" t="s">
        <v>4736</v>
      </c>
      <c r="AC126" s="20" t="s">
        <v>4735</v>
      </c>
      <c r="AD126" s="20">
        <v>26</v>
      </c>
      <c r="AE126" s="20">
        <v>6.2999999999999998E-6</v>
      </c>
    </row>
    <row r="127" spans="1:37" x14ac:dyDescent="0.25">
      <c r="A127" s="20" t="s">
        <v>80</v>
      </c>
      <c r="B127" s="20" t="s">
        <v>80</v>
      </c>
      <c r="C127" s="20" t="s">
        <v>80</v>
      </c>
      <c r="D127" s="20" t="s">
        <v>80</v>
      </c>
      <c r="E127" s="20" t="s">
        <v>80</v>
      </c>
      <c r="F127" s="21">
        <v>-289257</v>
      </c>
      <c r="G127" s="21">
        <v>249333</v>
      </c>
      <c r="H127" s="21">
        <v>198367</v>
      </c>
      <c r="I127" s="21">
        <v>294342</v>
      </c>
      <c r="J127" s="21">
        <v>273978</v>
      </c>
      <c r="K127" s="21">
        <v>230464</v>
      </c>
      <c r="L127" s="21">
        <v>167384</v>
      </c>
      <c r="M127" s="20" t="s">
        <v>8277</v>
      </c>
      <c r="N127" s="20" t="s">
        <v>8276</v>
      </c>
      <c r="O127" s="20" t="s">
        <v>8276</v>
      </c>
      <c r="Q127" s="20">
        <v>158</v>
      </c>
      <c r="T127" s="20" t="s">
        <v>8276</v>
      </c>
      <c r="U127" s="20">
        <v>1</v>
      </c>
      <c r="V127" s="20">
        <v>0.999</v>
      </c>
      <c r="W127" s="20">
        <v>5</v>
      </c>
      <c r="X127" s="20">
        <v>74</v>
      </c>
      <c r="Y127" s="20">
        <v>0</v>
      </c>
      <c r="Z127" s="20">
        <v>74</v>
      </c>
      <c r="AA127" s="20" t="s">
        <v>8275</v>
      </c>
      <c r="AB127" s="20" t="s">
        <v>7361</v>
      </c>
      <c r="AC127" s="20" t="s">
        <v>7360</v>
      </c>
      <c r="AD127" s="20">
        <v>89.6</v>
      </c>
      <c r="AE127" s="22">
        <v>7.7E-26</v>
      </c>
    </row>
    <row r="128" spans="1:37" x14ac:dyDescent="0.25">
      <c r="A128" s="20" t="s">
        <v>80</v>
      </c>
      <c r="B128" s="20" t="s">
        <v>80</v>
      </c>
      <c r="C128" s="20" t="s">
        <v>80</v>
      </c>
      <c r="D128" s="20" t="s">
        <v>80</v>
      </c>
      <c r="E128" s="21">
        <v>-287793</v>
      </c>
      <c r="F128" s="20" t="s">
        <v>80</v>
      </c>
      <c r="G128" s="21">
        <v>-33813</v>
      </c>
      <c r="H128" s="21">
        <v>-300239</v>
      </c>
      <c r="I128" s="20" t="s">
        <v>80</v>
      </c>
      <c r="J128" s="20" t="s">
        <v>80</v>
      </c>
      <c r="K128" s="21">
        <v>-248222</v>
      </c>
      <c r="L128" s="21">
        <v>-351514</v>
      </c>
      <c r="M128" s="20" t="s">
        <v>8274</v>
      </c>
      <c r="N128" s="20" t="s">
        <v>8273</v>
      </c>
      <c r="O128" s="20" t="s">
        <v>8273</v>
      </c>
      <c r="Q128" s="20">
        <v>312</v>
      </c>
      <c r="T128" s="20" t="s">
        <v>8273</v>
      </c>
      <c r="U128" s="20">
        <v>1</v>
      </c>
      <c r="V128" s="20">
        <v>0.999</v>
      </c>
      <c r="W128" s="20">
        <v>2</v>
      </c>
      <c r="X128" s="20">
        <v>8</v>
      </c>
      <c r="Y128" s="20">
        <v>0</v>
      </c>
      <c r="Z128" s="20">
        <v>8</v>
      </c>
      <c r="AA128" s="20" t="s">
        <v>8272</v>
      </c>
      <c r="AB128" s="20" t="s">
        <v>8271</v>
      </c>
      <c r="AC128" s="20" t="s">
        <v>8270</v>
      </c>
      <c r="AD128" s="20">
        <v>29</v>
      </c>
      <c r="AE128" s="20">
        <v>9.9999999999999995E-7</v>
      </c>
      <c r="AF128" s="20" t="s">
        <v>4045</v>
      </c>
      <c r="AG128" s="20" t="s">
        <v>4044</v>
      </c>
    </row>
    <row r="129" spans="1:37" x14ac:dyDescent="0.25">
      <c r="A129" s="20">
        <v>0.52543799999999996</v>
      </c>
      <c r="B129" s="20" t="s">
        <v>80</v>
      </c>
      <c r="C129" s="21">
        <v>-179309</v>
      </c>
      <c r="D129" s="20" t="s">
        <v>80</v>
      </c>
      <c r="E129" s="20">
        <v>-0.75813699999999995</v>
      </c>
      <c r="F129" s="20" t="s">
        <v>80</v>
      </c>
      <c r="G129" s="21">
        <v>194342</v>
      </c>
      <c r="H129" s="21">
        <v>194805</v>
      </c>
      <c r="I129" s="21">
        <v>171665</v>
      </c>
      <c r="J129" s="21">
        <v>240939</v>
      </c>
      <c r="K129" s="21">
        <v>220155</v>
      </c>
      <c r="L129" s="21">
        <v>214232</v>
      </c>
      <c r="M129" s="20" t="s">
        <v>8269</v>
      </c>
      <c r="N129" s="20" t="s">
        <v>8268</v>
      </c>
      <c r="O129" s="20" t="s">
        <v>8268</v>
      </c>
      <c r="Q129" s="20">
        <v>496</v>
      </c>
      <c r="T129" s="20" t="s">
        <v>8268</v>
      </c>
      <c r="U129" s="20">
        <v>1</v>
      </c>
      <c r="V129" s="20">
        <v>0.999</v>
      </c>
      <c r="W129" s="20">
        <v>14</v>
      </c>
      <c r="X129" s="20">
        <v>80</v>
      </c>
      <c r="Y129" s="20">
        <v>8</v>
      </c>
      <c r="Z129" s="20">
        <v>80</v>
      </c>
      <c r="AB129" s="20" t="s">
        <v>5520</v>
      </c>
      <c r="AC129" s="20" t="s">
        <v>5519</v>
      </c>
      <c r="AD129" s="20">
        <v>575.6</v>
      </c>
      <c r="AE129" s="22">
        <v>6.2000000000000001E-173</v>
      </c>
      <c r="AF129" s="20" t="s">
        <v>5518</v>
      </c>
      <c r="AG129" s="20" t="s">
        <v>5517</v>
      </c>
      <c r="AH129" s="20" t="s">
        <v>4962</v>
      </c>
      <c r="AI129" s="20" t="s">
        <v>4961</v>
      </c>
    </row>
    <row r="130" spans="1:37" x14ac:dyDescent="0.25">
      <c r="A130" s="21">
        <v>111565</v>
      </c>
      <c r="B130" s="20">
        <v>-0.84843400000000002</v>
      </c>
      <c r="C130" s="20" t="s">
        <v>80</v>
      </c>
      <c r="D130" s="20">
        <v>-0.89923799999999998</v>
      </c>
      <c r="E130" s="20" t="s">
        <v>80</v>
      </c>
      <c r="F130" s="21">
        <v>-205874</v>
      </c>
      <c r="G130" s="20" t="s">
        <v>80</v>
      </c>
      <c r="H130" s="20" t="s">
        <v>80</v>
      </c>
      <c r="I130" s="20" t="s">
        <v>80</v>
      </c>
      <c r="J130" s="20" t="s">
        <v>80</v>
      </c>
      <c r="K130" s="20" t="s">
        <v>80</v>
      </c>
      <c r="L130" s="20" t="s">
        <v>80</v>
      </c>
      <c r="M130" s="20" t="s">
        <v>8267</v>
      </c>
      <c r="N130" s="20" t="s">
        <v>8266</v>
      </c>
      <c r="O130" s="20" t="s">
        <v>8266</v>
      </c>
      <c r="Q130" s="20">
        <v>345</v>
      </c>
      <c r="T130" s="20" t="s">
        <v>8266</v>
      </c>
      <c r="U130" s="20">
        <v>1</v>
      </c>
      <c r="V130" s="20">
        <v>0.99580000000000002</v>
      </c>
      <c r="W130" s="20">
        <v>3</v>
      </c>
      <c r="X130" s="20">
        <v>13</v>
      </c>
      <c r="Y130" s="20">
        <v>13</v>
      </c>
      <c r="Z130" s="20">
        <v>13</v>
      </c>
    </row>
    <row r="131" spans="1:37" x14ac:dyDescent="0.25">
      <c r="A131" s="20" t="s">
        <v>80</v>
      </c>
      <c r="B131" s="20" t="s">
        <v>80</v>
      </c>
      <c r="C131" s="20" t="s">
        <v>80</v>
      </c>
      <c r="D131" s="20" t="s">
        <v>80</v>
      </c>
      <c r="E131" s="20" t="s">
        <v>80</v>
      </c>
      <c r="F131" s="20" t="s">
        <v>80</v>
      </c>
      <c r="G131" s="21">
        <v>116943</v>
      </c>
      <c r="H131" s="20">
        <v>0.77722199999999997</v>
      </c>
      <c r="I131" s="20">
        <v>-0.182592</v>
      </c>
      <c r="J131" s="20">
        <v>-0.582148</v>
      </c>
      <c r="K131" s="20">
        <v>0.22065399999999999</v>
      </c>
      <c r="L131" s="20">
        <v>0.44842300000000002</v>
      </c>
      <c r="M131" s="20" t="s">
        <v>8265</v>
      </c>
      <c r="N131" s="20" t="s">
        <v>8264</v>
      </c>
      <c r="O131" s="20" t="s">
        <v>8264</v>
      </c>
      <c r="Q131" s="20">
        <v>260</v>
      </c>
      <c r="T131" s="20" t="s">
        <v>8264</v>
      </c>
      <c r="U131" s="20">
        <v>1</v>
      </c>
      <c r="V131" s="20">
        <v>0.999</v>
      </c>
      <c r="W131" s="20">
        <v>5</v>
      </c>
      <c r="X131" s="20">
        <v>28</v>
      </c>
      <c r="Y131" s="20">
        <v>0</v>
      </c>
      <c r="Z131" s="20">
        <v>28</v>
      </c>
      <c r="AA131" s="20" t="s">
        <v>8263</v>
      </c>
      <c r="AB131" s="20" t="s">
        <v>8262</v>
      </c>
      <c r="AC131" s="20" t="s">
        <v>8261</v>
      </c>
      <c r="AD131" s="20">
        <v>142.69999999999999</v>
      </c>
      <c r="AE131" s="22">
        <v>5.2E-42</v>
      </c>
    </row>
    <row r="132" spans="1:37" x14ac:dyDescent="0.25">
      <c r="A132" s="21">
        <v>311984</v>
      </c>
      <c r="B132" s="21">
        <v>458897</v>
      </c>
      <c r="C132" s="21">
        <v>433431</v>
      </c>
      <c r="D132" s="21">
        <v>263918</v>
      </c>
      <c r="E132" s="21">
        <v>447152</v>
      </c>
      <c r="F132" s="21">
        <v>33595</v>
      </c>
      <c r="G132" s="21">
        <v>47275</v>
      </c>
      <c r="H132" s="21">
        <v>469758</v>
      </c>
      <c r="I132" s="21">
        <v>540285</v>
      </c>
      <c r="J132" s="21">
        <v>229921</v>
      </c>
      <c r="K132" s="21">
        <v>198271</v>
      </c>
      <c r="L132" s="21">
        <v>234585</v>
      </c>
      <c r="M132" s="20" t="s">
        <v>8260</v>
      </c>
      <c r="N132" s="20" t="s">
        <v>8259</v>
      </c>
      <c r="O132" s="20" t="s">
        <v>8259</v>
      </c>
      <c r="Q132" s="20">
        <v>303</v>
      </c>
      <c r="T132" s="20" t="s">
        <v>8259</v>
      </c>
      <c r="U132" s="20">
        <v>1</v>
      </c>
      <c r="V132" s="20">
        <v>0.999</v>
      </c>
      <c r="W132" s="20">
        <v>14</v>
      </c>
      <c r="X132" s="20">
        <v>308</v>
      </c>
      <c r="Y132" s="20">
        <v>0</v>
      </c>
      <c r="Z132" s="20">
        <v>308</v>
      </c>
      <c r="AA132" s="20" t="s">
        <v>8258</v>
      </c>
      <c r="AB132" s="20" t="s">
        <v>7327</v>
      </c>
      <c r="AC132" s="20" t="s">
        <v>7326</v>
      </c>
      <c r="AD132" s="20">
        <v>67.8</v>
      </c>
      <c r="AE132" s="22">
        <v>6.8000000000000004E-19</v>
      </c>
    </row>
    <row r="133" spans="1:37" x14ac:dyDescent="0.25">
      <c r="A133" s="20">
        <v>0.18923400000000001</v>
      </c>
      <c r="B133" s="21">
        <v>198016</v>
      </c>
      <c r="C133" s="21">
        <v>149428</v>
      </c>
      <c r="D133" s="20" t="s">
        <v>80</v>
      </c>
      <c r="E133" s="21">
        <v>113953</v>
      </c>
      <c r="F133" s="21">
        <v>-212735</v>
      </c>
      <c r="G133" s="20">
        <v>2</v>
      </c>
      <c r="H133" s="21">
        <v>220103</v>
      </c>
      <c r="I133" s="21">
        <v>191694</v>
      </c>
      <c r="J133" s="21">
        <v>104439</v>
      </c>
      <c r="K133" s="21">
        <v>153751</v>
      </c>
      <c r="L133" s="20">
        <v>0.69783799999999996</v>
      </c>
      <c r="M133" s="20" t="s">
        <v>8257</v>
      </c>
      <c r="N133" s="20" t="s">
        <v>8256</v>
      </c>
      <c r="O133" s="20" t="s">
        <v>8256</v>
      </c>
      <c r="Q133" s="20">
        <v>352</v>
      </c>
      <c r="T133" s="20" t="s">
        <v>8256</v>
      </c>
      <c r="U133" s="20">
        <v>1</v>
      </c>
      <c r="V133" s="20">
        <v>0.999</v>
      </c>
      <c r="W133" s="20">
        <v>15</v>
      </c>
      <c r="X133" s="20">
        <v>131</v>
      </c>
      <c r="Y133" s="20">
        <v>0</v>
      </c>
      <c r="Z133" s="20">
        <v>131</v>
      </c>
      <c r="AA133" s="20" t="s">
        <v>8255</v>
      </c>
      <c r="AB133" s="20" t="s">
        <v>257</v>
      </c>
      <c r="AC133" s="20" t="s">
        <v>256</v>
      </c>
      <c r="AD133" s="20">
        <v>527.9</v>
      </c>
      <c r="AE133" s="22">
        <v>8.8999999999999996E-159</v>
      </c>
    </row>
    <row r="134" spans="1:37" x14ac:dyDescent="0.25">
      <c r="A134" s="20" t="s">
        <v>80</v>
      </c>
      <c r="B134" s="20" t="s">
        <v>80</v>
      </c>
      <c r="C134" s="21">
        <v>-150748</v>
      </c>
      <c r="D134" s="20" t="s">
        <v>80</v>
      </c>
      <c r="E134" s="21">
        <v>-28159</v>
      </c>
      <c r="F134" s="20" t="s">
        <v>80</v>
      </c>
      <c r="G134" s="21">
        <v>-180395</v>
      </c>
      <c r="H134" s="21">
        <v>-184167</v>
      </c>
      <c r="I134" s="21">
        <v>-321036</v>
      </c>
      <c r="J134" s="20">
        <v>8.7463399999999997E-2</v>
      </c>
      <c r="K134" s="20">
        <v>0.46813900000000003</v>
      </c>
      <c r="L134" s="21">
        <v>-217516</v>
      </c>
      <c r="M134" s="20" t="s">
        <v>8254</v>
      </c>
      <c r="N134" s="20" t="s">
        <v>8253</v>
      </c>
      <c r="O134" s="20" t="s">
        <v>8253</v>
      </c>
      <c r="Q134" s="20">
        <v>708</v>
      </c>
      <c r="T134" s="20" t="s">
        <v>8253</v>
      </c>
      <c r="U134" s="20">
        <v>1</v>
      </c>
      <c r="V134" s="20">
        <v>0.999</v>
      </c>
      <c r="W134" s="20">
        <v>12</v>
      </c>
      <c r="X134" s="20">
        <v>43</v>
      </c>
      <c r="Y134" s="20">
        <v>0</v>
      </c>
      <c r="Z134" s="20">
        <v>43</v>
      </c>
      <c r="AA134" s="20" t="s">
        <v>8252</v>
      </c>
      <c r="AB134" s="20" t="s">
        <v>8251</v>
      </c>
      <c r="AC134" s="20" t="s">
        <v>8250</v>
      </c>
      <c r="AD134" s="20">
        <v>349.5</v>
      </c>
      <c r="AE134" s="22">
        <v>2.4999999999999999E-104</v>
      </c>
    </row>
    <row r="135" spans="1:37" x14ac:dyDescent="0.25">
      <c r="A135" s="20" t="s">
        <v>80</v>
      </c>
      <c r="B135" s="20" t="s">
        <v>80</v>
      </c>
      <c r="C135" s="20" t="s">
        <v>80</v>
      </c>
      <c r="D135" s="20" t="s">
        <v>80</v>
      </c>
      <c r="E135" s="20" t="s">
        <v>80</v>
      </c>
      <c r="F135" s="20" t="s">
        <v>80</v>
      </c>
      <c r="G135" s="21">
        <v>-399094</v>
      </c>
      <c r="H135" s="21">
        <v>-249661</v>
      </c>
      <c r="I135" s="21">
        <v>-342031</v>
      </c>
      <c r="J135" s="21">
        <v>-364692</v>
      </c>
      <c r="K135" s="21">
        <v>-355927</v>
      </c>
      <c r="L135" s="20">
        <v>0.39438200000000001</v>
      </c>
      <c r="M135" s="20" t="s">
        <v>8249</v>
      </c>
      <c r="N135" s="20" t="s">
        <v>8248</v>
      </c>
      <c r="O135" s="20" t="s">
        <v>8248</v>
      </c>
      <c r="Q135" s="20">
        <v>375</v>
      </c>
      <c r="T135" s="20" t="s">
        <v>8248</v>
      </c>
      <c r="U135" s="20">
        <v>1</v>
      </c>
      <c r="V135" s="20">
        <v>0.999</v>
      </c>
      <c r="W135" s="20">
        <v>4</v>
      </c>
      <c r="X135" s="20">
        <v>22</v>
      </c>
      <c r="Y135" s="20">
        <v>0</v>
      </c>
      <c r="Z135" s="20">
        <v>22</v>
      </c>
      <c r="AA135" s="20" t="s">
        <v>8247</v>
      </c>
      <c r="AB135" s="20" t="s">
        <v>2181</v>
      </c>
      <c r="AC135" s="20" t="s">
        <v>2180</v>
      </c>
      <c r="AD135" s="20">
        <v>131.1</v>
      </c>
      <c r="AE135" s="22">
        <v>3.9999999999999998E-38</v>
      </c>
    </row>
    <row r="136" spans="1:37" x14ac:dyDescent="0.25">
      <c r="A136" s="20" t="s">
        <v>80</v>
      </c>
      <c r="B136" s="20">
        <v>0.48761599999999999</v>
      </c>
      <c r="C136" s="21">
        <v>131994</v>
      </c>
      <c r="D136" s="21">
        <v>-161348</v>
      </c>
      <c r="E136" s="21">
        <v>144622</v>
      </c>
      <c r="F136" s="21">
        <v>-289866</v>
      </c>
      <c r="G136" s="21">
        <v>15641</v>
      </c>
      <c r="H136" s="21">
        <v>230794</v>
      </c>
      <c r="I136" s="21">
        <v>203242</v>
      </c>
      <c r="J136" s="21">
        <v>274819</v>
      </c>
      <c r="K136" s="21">
        <v>257594</v>
      </c>
      <c r="L136" s="21">
        <v>306947</v>
      </c>
      <c r="M136" s="20" t="s">
        <v>8246</v>
      </c>
      <c r="N136" s="20" t="s">
        <v>8245</v>
      </c>
      <c r="O136" s="20" t="s">
        <v>8245</v>
      </c>
      <c r="Q136" s="20">
        <v>482</v>
      </c>
      <c r="T136" s="20" t="s">
        <v>8245</v>
      </c>
      <c r="U136" s="20">
        <v>1</v>
      </c>
      <c r="V136" s="20">
        <v>0.999</v>
      </c>
      <c r="W136" s="20">
        <v>18</v>
      </c>
      <c r="X136" s="20">
        <v>175</v>
      </c>
      <c r="Y136" s="20">
        <v>0</v>
      </c>
      <c r="Z136" s="20">
        <v>175</v>
      </c>
      <c r="AA136" s="20" t="s">
        <v>8244</v>
      </c>
      <c r="AB136" s="20" t="s">
        <v>8243</v>
      </c>
      <c r="AC136" s="20" t="s">
        <v>8242</v>
      </c>
      <c r="AD136" s="20">
        <v>80.5</v>
      </c>
      <c r="AE136" s="22">
        <v>8.6E-23</v>
      </c>
    </row>
    <row r="137" spans="1:37" x14ac:dyDescent="0.25">
      <c r="A137" s="20" t="s">
        <v>80</v>
      </c>
      <c r="B137" s="20" t="s">
        <v>80</v>
      </c>
      <c r="C137" s="20" t="s">
        <v>80</v>
      </c>
      <c r="D137" s="20" t="s">
        <v>80</v>
      </c>
      <c r="E137" s="20" t="s">
        <v>80</v>
      </c>
      <c r="F137" s="20" t="s">
        <v>80</v>
      </c>
      <c r="G137" s="20">
        <v>4.3722200000000003E-2</v>
      </c>
      <c r="H137" s="21">
        <v>-102338</v>
      </c>
      <c r="I137" s="21">
        <v>130365</v>
      </c>
      <c r="J137" s="20">
        <v>-0.50814599999999999</v>
      </c>
      <c r="K137" s="20">
        <v>-0.40929500000000002</v>
      </c>
      <c r="L137" s="21">
        <v>-110506</v>
      </c>
      <c r="M137" s="20" t="s">
        <v>8241</v>
      </c>
      <c r="N137" s="20" t="s">
        <v>8240</v>
      </c>
      <c r="O137" s="20" t="s">
        <v>8240</v>
      </c>
      <c r="Q137" s="20">
        <v>227</v>
      </c>
      <c r="T137" s="20" t="s">
        <v>8240</v>
      </c>
      <c r="U137" s="20">
        <v>1</v>
      </c>
      <c r="V137" s="20">
        <v>0.999</v>
      </c>
      <c r="W137" s="20">
        <v>6</v>
      </c>
      <c r="X137" s="20">
        <v>43</v>
      </c>
      <c r="Y137" s="20">
        <v>0</v>
      </c>
      <c r="Z137" s="20">
        <v>43</v>
      </c>
      <c r="AA137" s="20" t="s">
        <v>8239</v>
      </c>
      <c r="AB137" s="20" t="s">
        <v>8238</v>
      </c>
      <c r="AC137" s="20" t="s">
        <v>8237</v>
      </c>
      <c r="AD137" s="20">
        <v>157.5</v>
      </c>
      <c r="AE137" s="22">
        <v>2.9999999999999999E-46</v>
      </c>
    </row>
    <row r="138" spans="1:37" x14ac:dyDescent="0.25">
      <c r="A138" s="21">
        <v>-254028</v>
      </c>
      <c r="B138" s="20">
        <v>0.15156600000000001</v>
      </c>
      <c r="C138" s="20">
        <v>0.76260600000000001</v>
      </c>
      <c r="D138" s="21">
        <v>-33974</v>
      </c>
      <c r="E138" s="20">
        <v>0.17116200000000001</v>
      </c>
      <c r="F138" s="21">
        <v>-146802</v>
      </c>
      <c r="G138" s="21">
        <v>173252</v>
      </c>
      <c r="H138" s="21">
        <v>179605</v>
      </c>
      <c r="I138" s="21">
        <v>152137</v>
      </c>
      <c r="J138" s="21">
        <v>165285</v>
      </c>
      <c r="K138" s="21">
        <v>152902</v>
      </c>
      <c r="L138" s="21">
        <v>195591</v>
      </c>
      <c r="M138" s="20" t="s">
        <v>8236</v>
      </c>
      <c r="N138" s="20" t="s">
        <v>8235</v>
      </c>
      <c r="O138" s="20" t="s">
        <v>8235</v>
      </c>
      <c r="Q138" s="20">
        <v>502</v>
      </c>
      <c r="T138" s="20" t="s">
        <v>8235</v>
      </c>
      <c r="U138" s="20">
        <v>1</v>
      </c>
      <c r="V138" s="20">
        <v>0.999</v>
      </c>
      <c r="W138" s="20">
        <v>21</v>
      </c>
      <c r="X138" s="20">
        <v>214</v>
      </c>
      <c r="Y138" s="20">
        <v>23</v>
      </c>
      <c r="Z138" s="20">
        <v>214</v>
      </c>
      <c r="AB138" s="20" t="s">
        <v>3323</v>
      </c>
      <c r="AC138" s="20" t="s">
        <v>3322</v>
      </c>
      <c r="AD138" s="20">
        <v>702.7</v>
      </c>
      <c r="AE138" s="22">
        <v>1.5E-211</v>
      </c>
    </row>
    <row r="139" spans="1:37" x14ac:dyDescent="0.25">
      <c r="A139" s="20" t="s">
        <v>80</v>
      </c>
      <c r="B139" s="20" t="s">
        <v>80</v>
      </c>
      <c r="C139" s="20" t="s">
        <v>80</v>
      </c>
      <c r="D139" s="20" t="s">
        <v>80</v>
      </c>
      <c r="E139" s="20" t="s">
        <v>80</v>
      </c>
      <c r="F139" s="20" t="s">
        <v>80</v>
      </c>
      <c r="G139" s="21">
        <v>-163005</v>
      </c>
      <c r="H139" s="20">
        <v>-0.91444800000000004</v>
      </c>
      <c r="I139" s="21">
        <v>-2892</v>
      </c>
      <c r="J139" s="20" t="s">
        <v>80</v>
      </c>
      <c r="K139" s="20" t="s">
        <v>80</v>
      </c>
      <c r="L139" s="20" t="s">
        <v>80</v>
      </c>
      <c r="M139" s="20" t="s">
        <v>8234</v>
      </c>
      <c r="N139" s="20" t="s">
        <v>8233</v>
      </c>
      <c r="O139" s="20" t="s">
        <v>8233</v>
      </c>
      <c r="Q139" s="20">
        <v>342</v>
      </c>
      <c r="T139" s="20" t="s">
        <v>8233</v>
      </c>
      <c r="U139" s="20">
        <v>1</v>
      </c>
      <c r="V139" s="20">
        <v>0.99890000000000001</v>
      </c>
      <c r="W139" s="20">
        <v>6</v>
      </c>
      <c r="X139" s="20">
        <v>6</v>
      </c>
      <c r="Y139" s="20">
        <v>6</v>
      </c>
      <c r="Z139" s="20">
        <v>24</v>
      </c>
      <c r="AB139" s="20" t="s">
        <v>2271</v>
      </c>
      <c r="AC139" s="20" t="s">
        <v>2270</v>
      </c>
      <c r="AD139" s="20">
        <v>33.5</v>
      </c>
      <c r="AE139" s="20">
        <v>2.7999999999999999E-8</v>
      </c>
    </row>
    <row r="140" spans="1:37" x14ac:dyDescent="0.25">
      <c r="A140" s="21">
        <v>110724</v>
      </c>
      <c r="B140" s="20" t="s">
        <v>80</v>
      </c>
      <c r="C140" s="20" t="s">
        <v>80</v>
      </c>
      <c r="D140" s="20" t="s">
        <v>80</v>
      </c>
      <c r="E140" s="20" t="s">
        <v>80</v>
      </c>
      <c r="F140" s="20" t="s">
        <v>80</v>
      </c>
      <c r="G140" s="20" t="s">
        <v>80</v>
      </c>
      <c r="H140" s="20" t="s">
        <v>80</v>
      </c>
      <c r="I140" s="20" t="s">
        <v>80</v>
      </c>
      <c r="J140" s="21">
        <v>-464534</v>
      </c>
      <c r="K140" s="20" t="s">
        <v>80</v>
      </c>
      <c r="L140" s="21">
        <v>-71182</v>
      </c>
      <c r="M140" s="20" t="s">
        <v>8232</v>
      </c>
      <c r="N140" s="20" t="s">
        <v>8231</v>
      </c>
      <c r="O140" s="20" t="s">
        <v>8231</v>
      </c>
      <c r="Q140" s="20">
        <v>1362</v>
      </c>
      <c r="T140" s="20" t="s">
        <v>8231</v>
      </c>
      <c r="U140" s="20">
        <v>1</v>
      </c>
      <c r="V140" s="20">
        <v>0.999</v>
      </c>
      <c r="W140" s="20">
        <v>8</v>
      </c>
      <c r="X140" s="20">
        <v>9</v>
      </c>
      <c r="Y140" s="20">
        <v>0</v>
      </c>
      <c r="Z140" s="20">
        <v>19</v>
      </c>
      <c r="AA140" s="20" t="s">
        <v>8230</v>
      </c>
      <c r="AB140" s="20" t="s">
        <v>394</v>
      </c>
      <c r="AC140" s="20" t="s">
        <v>393</v>
      </c>
      <c r="AD140" s="20">
        <v>42.1</v>
      </c>
      <c r="AE140" s="22">
        <v>6.7000000000000001E-11</v>
      </c>
    </row>
    <row r="141" spans="1:37" x14ac:dyDescent="0.25">
      <c r="A141" s="21">
        <v>-176083</v>
      </c>
      <c r="B141" s="20" t="s">
        <v>80</v>
      </c>
      <c r="C141" s="21">
        <v>-15217</v>
      </c>
      <c r="D141" s="20" t="s">
        <v>80</v>
      </c>
      <c r="E141" s="21">
        <v>-150559</v>
      </c>
      <c r="F141" s="20" t="s">
        <v>80</v>
      </c>
      <c r="G141" s="21">
        <v>-250807</v>
      </c>
      <c r="H141" s="21">
        <v>-175489</v>
      </c>
      <c r="I141" s="21">
        <v>-188427</v>
      </c>
      <c r="J141" s="20" t="s">
        <v>80</v>
      </c>
      <c r="K141" s="20" t="s">
        <v>80</v>
      </c>
      <c r="L141" s="20" t="s">
        <v>80</v>
      </c>
      <c r="M141" s="20" t="s">
        <v>8229</v>
      </c>
      <c r="N141" s="20" t="s">
        <v>8228</v>
      </c>
      <c r="O141" s="20" t="s">
        <v>8228</v>
      </c>
      <c r="Q141" s="20">
        <v>356</v>
      </c>
      <c r="T141" s="20" t="s">
        <v>8228</v>
      </c>
      <c r="U141" s="20">
        <v>1</v>
      </c>
      <c r="V141" s="20">
        <v>0.99850000000000005</v>
      </c>
      <c r="W141" s="20">
        <v>3</v>
      </c>
      <c r="X141" s="20">
        <v>9</v>
      </c>
      <c r="Y141" s="20">
        <v>5</v>
      </c>
      <c r="Z141" s="20">
        <v>10</v>
      </c>
      <c r="AB141" s="20" t="s">
        <v>4280</v>
      </c>
      <c r="AC141" s="20" t="s">
        <v>4279</v>
      </c>
      <c r="AD141" s="20">
        <v>55.3</v>
      </c>
      <c r="AE141" s="22">
        <v>8.0000000000000006E-15</v>
      </c>
    </row>
    <row r="142" spans="1:37" x14ac:dyDescent="0.25">
      <c r="A142" s="21">
        <v>-20579</v>
      </c>
      <c r="B142" s="21">
        <v>-204441</v>
      </c>
      <c r="C142" s="21">
        <v>-237934</v>
      </c>
      <c r="D142" s="20" t="s">
        <v>80</v>
      </c>
      <c r="E142" s="21">
        <v>-381385</v>
      </c>
      <c r="F142" s="20" t="s">
        <v>80</v>
      </c>
      <c r="G142" s="21">
        <v>-116439</v>
      </c>
      <c r="H142" s="20">
        <v>-7.1317699999999998E-2</v>
      </c>
      <c r="I142" s="20">
        <v>0.31180400000000003</v>
      </c>
      <c r="J142" s="20" t="s">
        <v>80</v>
      </c>
      <c r="K142" s="20" t="s">
        <v>80</v>
      </c>
      <c r="L142" s="20" t="s">
        <v>80</v>
      </c>
      <c r="M142" s="20" t="s">
        <v>8227</v>
      </c>
      <c r="N142" s="20" t="s">
        <v>8226</v>
      </c>
      <c r="O142" s="20" t="s">
        <v>8226</v>
      </c>
      <c r="Q142" s="20">
        <v>248</v>
      </c>
      <c r="T142" s="20" t="s">
        <v>8226</v>
      </c>
      <c r="U142" s="20">
        <v>1</v>
      </c>
      <c r="V142" s="20">
        <v>0.999</v>
      </c>
      <c r="W142" s="20">
        <v>8</v>
      </c>
      <c r="X142" s="20">
        <v>16</v>
      </c>
      <c r="Y142" s="20">
        <v>16</v>
      </c>
      <c r="Z142" s="20">
        <v>61</v>
      </c>
      <c r="AB142" s="20" t="s">
        <v>5984</v>
      </c>
      <c r="AC142" s="20" t="s">
        <v>5983</v>
      </c>
      <c r="AD142" s="20">
        <v>102.6</v>
      </c>
      <c r="AE142" s="22">
        <v>1.8999999999999999E-29</v>
      </c>
      <c r="AF142" s="20" t="s">
        <v>451</v>
      </c>
      <c r="AG142" s="20" t="s">
        <v>450</v>
      </c>
    </row>
    <row r="143" spans="1:37" x14ac:dyDescent="0.25">
      <c r="A143" s="21">
        <v>-286347</v>
      </c>
      <c r="B143" s="20">
        <v>-0.229708</v>
      </c>
      <c r="C143" s="20" t="s">
        <v>80</v>
      </c>
      <c r="D143" s="21">
        <v>-154739</v>
      </c>
      <c r="E143" s="20" t="s">
        <v>80</v>
      </c>
      <c r="F143" s="20" t="s">
        <v>80</v>
      </c>
      <c r="G143" s="21">
        <v>210692</v>
      </c>
      <c r="H143" s="21">
        <v>186134</v>
      </c>
      <c r="I143" s="21">
        <v>224952</v>
      </c>
      <c r="J143" s="20">
        <v>0.93957900000000005</v>
      </c>
      <c r="K143" s="21">
        <v>143034</v>
      </c>
      <c r="L143" s="21">
        <v>115321</v>
      </c>
      <c r="M143" s="20" t="s">
        <v>8225</v>
      </c>
      <c r="N143" s="20" t="s">
        <v>8224</v>
      </c>
      <c r="O143" s="20" t="s">
        <v>8224</v>
      </c>
      <c r="Q143" s="20">
        <v>364</v>
      </c>
      <c r="T143" s="20" t="s">
        <v>8224</v>
      </c>
      <c r="U143" s="20">
        <v>1</v>
      </c>
      <c r="V143" s="20">
        <v>0.999</v>
      </c>
      <c r="W143" s="20">
        <v>10</v>
      </c>
      <c r="X143" s="20">
        <v>72</v>
      </c>
      <c r="Y143" s="20">
        <v>7</v>
      </c>
      <c r="Z143" s="20">
        <v>72</v>
      </c>
      <c r="AB143" s="20" t="s">
        <v>8223</v>
      </c>
      <c r="AC143" s="20" t="s">
        <v>8222</v>
      </c>
      <c r="AD143" s="20">
        <v>206.6</v>
      </c>
      <c r="AE143" s="22">
        <v>1.8999999999999999E-61</v>
      </c>
      <c r="AF143" s="20" t="s">
        <v>8221</v>
      </c>
      <c r="AG143" s="20" t="s">
        <v>8220</v>
      </c>
      <c r="AH143" s="20" t="s">
        <v>5966</v>
      </c>
      <c r="AI143" s="20" t="s">
        <v>5965</v>
      </c>
      <c r="AJ143" s="20" t="s">
        <v>1825</v>
      </c>
      <c r="AK143" s="20" t="s">
        <v>1824</v>
      </c>
    </row>
    <row r="144" spans="1:37" x14ac:dyDescent="0.25">
      <c r="A144" s="20" t="s">
        <v>80</v>
      </c>
      <c r="B144" s="20" t="s">
        <v>80</v>
      </c>
      <c r="C144" s="20" t="s">
        <v>80</v>
      </c>
      <c r="D144" s="20" t="s">
        <v>80</v>
      </c>
      <c r="E144" s="20" t="s">
        <v>80</v>
      </c>
      <c r="F144" s="20" t="s">
        <v>80</v>
      </c>
      <c r="G144" s="20">
        <v>-0.66481599999999996</v>
      </c>
      <c r="H144" s="20">
        <v>0.19090499999999999</v>
      </c>
      <c r="I144" s="20">
        <v>-9.9176399999999998E-2</v>
      </c>
      <c r="J144" s="20">
        <v>-0.80032700000000001</v>
      </c>
      <c r="K144" s="21">
        <v>-159473</v>
      </c>
      <c r="L144" s="21">
        <v>-168102</v>
      </c>
      <c r="M144" s="20" t="s">
        <v>8219</v>
      </c>
      <c r="N144" s="20" t="s">
        <v>8218</v>
      </c>
      <c r="O144" s="20" t="s">
        <v>8218</v>
      </c>
      <c r="Q144" s="20">
        <v>358</v>
      </c>
      <c r="T144" s="20" t="s">
        <v>8218</v>
      </c>
      <c r="U144" s="20">
        <v>1</v>
      </c>
      <c r="V144" s="20">
        <v>0.999</v>
      </c>
      <c r="W144" s="20">
        <v>7</v>
      </c>
      <c r="X144" s="20">
        <v>29</v>
      </c>
      <c r="Y144" s="20">
        <v>8</v>
      </c>
      <c r="Z144" s="20">
        <v>29</v>
      </c>
    </row>
    <row r="145" spans="1:37" x14ac:dyDescent="0.25">
      <c r="A145" s="20" t="s">
        <v>80</v>
      </c>
      <c r="B145" s="20" t="s">
        <v>80</v>
      </c>
      <c r="C145" s="20">
        <v>0.52399399999999996</v>
      </c>
      <c r="D145" s="21">
        <v>-195052</v>
      </c>
      <c r="E145" s="20">
        <v>-0.73943899999999996</v>
      </c>
      <c r="F145" s="20">
        <v>-8.6275099999999993E-2</v>
      </c>
      <c r="G145" s="20">
        <v>-0.88486299999999996</v>
      </c>
      <c r="H145" s="21">
        <v>-158033</v>
      </c>
      <c r="I145" s="20">
        <v>5.0353999999999998E-3</v>
      </c>
      <c r="J145" s="21">
        <v>-26581</v>
      </c>
      <c r="K145" s="20" t="s">
        <v>80</v>
      </c>
      <c r="L145" s="20" t="s">
        <v>80</v>
      </c>
      <c r="M145" s="20" t="s">
        <v>8217</v>
      </c>
      <c r="N145" s="20" t="s">
        <v>8216</v>
      </c>
      <c r="O145" s="20" t="s">
        <v>8216</v>
      </c>
      <c r="Q145" s="20">
        <v>232</v>
      </c>
      <c r="T145" s="20" t="s">
        <v>8216</v>
      </c>
      <c r="U145" s="20">
        <v>0.99609999999999999</v>
      </c>
      <c r="V145" s="20">
        <v>0.999</v>
      </c>
      <c r="W145" s="20">
        <v>1</v>
      </c>
      <c r="X145" s="20">
        <v>15</v>
      </c>
      <c r="Y145" s="20">
        <v>15</v>
      </c>
      <c r="Z145" s="20">
        <v>15</v>
      </c>
    </row>
    <row r="146" spans="1:37" x14ac:dyDescent="0.25">
      <c r="A146" s="20">
        <v>-0.58269099999999996</v>
      </c>
      <c r="B146" s="21">
        <v>260165</v>
      </c>
      <c r="C146" s="21">
        <v>238995</v>
      </c>
      <c r="D146" s="21">
        <v>-219845</v>
      </c>
      <c r="E146" s="21">
        <v>269558</v>
      </c>
      <c r="F146" s="20">
        <v>0.85179700000000003</v>
      </c>
      <c r="G146" s="21">
        <v>244524</v>
      </c>
      <c r="H146" s="21">
        <v>294202</v>
      </c>
      <c r="I146" s="21">
        <v>247494</v>
      </c>
      <c r="J146" s="21">
        <v>190839</v>
      </c>
      <c r="K146" s="21">
        <v>185265</v>
      </c>
      <c r="L146" s="21">
        <v>16152</v>
      </c>
      <c r="M146" s="20" t="s">
        <v>8215</v>
      </c>
      <c r="N146" s="20" t="s">
        <v>8214</v>
      </c>
      <c r="O146" s="20" t="s">
        <v>8214</v>
      </c>
      <c r="Q146" s="20">
        <v>301</v>
      </c>
      <c r="T146" s="20" t="s">
        <v>8214</v>
      </c>
      <c r="U146" s="20">
        <v>1</v>
      </c>
      <c r="V146" s="20">
        <v>0.999</v>
      </c>
      <c r="W146" s="20">
        <v>14</v>
      </c>
      <c r="X146" s="20">
        <v>197</v>
      </c>
      <c r="Y146" s="20">
        <v>28</v>
      </c>
      <c r="Z146" s="20">
        <v>197</v>
      </c>
      <c r="AB146" s="20" t="s">
        <v>839</v>
      </c>
      <c r="AC146" s="20" t="s">
        <v>838</v>
      </c>
      <c r="AD146" s="20">
        <v>295.5</v>
      </c>
      <c r="AE146" s="22">
        <v>2.1E-88</v>
      </c>
    </row>
    <row r="147" spans="1:37" x14ac:dyDescent="0.25">
      <c r="A147" s="20" t="s">
        <v>80</v>
      </c>
      <c r="B147" s="20" t="s">
        <v>80</v>
      </c>
      <c r="C147" s="20" t="s">
        <v>80</v>
      </c>
      <c r="D147" s="20" t="s">
        <v>80</v>
      </c>
      <c r="E147" s="20" t="s">
        <v>80</v>
      </c>
      <c r="F147" s="20" t="s">
        <v>80</v>
      </c>
      <c r="G147" s="21">
        <v>-175046</v>
      </c>
      <c r="H147" s="21">
        <v>-215816</v>
      </c>
      <c r="I147" s="21">
        <v>-148745</v>
      </c>
      <c r="J147" s="20" t="s">
        <v>80</v>
      </c>
      <c r="K147" s="20" t="s">
        <v>80</v>
      </c>
      <c r="L147" s="20" t="s">
        <v>80</v>
      </c>
      <c r="M147" s="20" t="s">
        <v>8213</v>
      </c>
      <c r="N147" s="20" t="s">
        <v>8212</v>
      </c>
      <c r="O147" s="20" t="s">
        <v>8212</v>
      </c>
      <c r="Q147" s="20">
        <v>631</v>
      </c>
      <c r="T147" s="20" t="s">
        <v>8212</v>
      </c>
      <c r="U147" s="20">
        <v>1</v>
      </c>
      <c r="V147" s="20">
        <v>0.999</v>
      </c>
      <c r="W147" s="20">
        <v>14</v>
      </c>
      <c r="X147" s="20">
        <v>9</v>
      </c>
      <c r="Y147" s="20">
        <v>9</v>
      </c>
      <c r="Z147" s="20">
        <v>83</v>
      </c>
      <c r="AB147" s="20" t="s">
        <v>1131</v>
      </c>
      <c r="AC147" s="20" t="s">
        <v>1130</v>
      </c>
      <c r="AD147" s="20">
        <v>104.4</v>
      </c>
      <c r="AE147" s="22">
        <v>2.6999999999999999E-30</v>
      </c>
    </row>
    <row r="148" spans="1:37" x14ac:dyDescent="0.25">
      <c r="A148" s="21">
        <v>-404784</v>
      </c>
      <c r="B148" s="20">
        <v>-9.26704E-2</v>
      </c>
      <c r="C148" s="21">
        <v>170731</v>
      </c>
      <c r="D148" s="20">
        <v>-0.62858899999999995</v>
      </c>
      <c r="E148" s="21">
        <v>118917</v>
      </c>
      <c r="F148" s="21">
        <v>-247966</v>
      </c>
      <c r="G148" s="21">
        <v>160845</v>
      </c>
      <c r="H148" s="21">
        <v>128528</v>
      </c>
      <c r="I148" s="21">
        <v>190352</v>
      </c>
      <c r="J148" s="20">
        <v>0.89178500000000005</v>
      </c>
      <c r="K148" s="21">
        <v>191915</v>
      </c>
      <c r="L148" s="21">
        <v>193081</v>
      </c>
      <c r="M148" s="20" t="s">
        <v>8211</v>
      </c>
      <c r="N148" s="20" t="s">
        <v>8210</v>
      </c>
      <c r="O148" s="20" t="s">
        <v>8210</v>
      </c>
      <c r="Q148" s="20">
        <v>345</v>
      </c>
      <c r="T148" s="20" t="s">
        <v>8210</v>
      </c>
      <c r="U148" s="20">
        <v>1</v>
      </c>
      <c r="V148" s="20">
        <v>0.999</v>
      </c>
      <c r="W148" s="20">
        <v>5</v>
      </c>
      <c r="X148" s="20">
        <v>60</v>
      </c>
      <c r="Y148" s="20">
        <v>1</v>
      </c>
      <c r="Z148" s="20">
        <v>60</v>
      </c>
      <c r="AB148" s="20" t="s">
        <v>8209</v>
      </c>
      <c r="AC148" s="20" t="s">
        <v>8208</v>
      </c>
      <c r="AD148" s="20">
        <v>104.8</v>
      </c>
      <c r="AE148" s="22">
        <v>3.0999999999999999E-30</v>
      </c>
    </row>
    <row r="149" spans="1:37" x14ac:dyDescent="0.25">
      <c r="A149" s="20" t="s">
        <v>80</v>
      </c>
      <c r="B149" s="20">
        <v>-0.69170799999999999</v>
      </c>
      <c r="C149" s="20">
        <v>4.8910099999999998E-2</v>
      </c>
      <c r="D149" s="20" t="s">
        <v>80</v>
      </c>
      <c r="E149" s="20">
        <v>0.72504999999999997</v>
      </c>
      <c r="F149" s="20" t="s">
        <v>80</v>
      </c>
      <c r="G149" s="20" t="s">
        <v>80</v>
      </c>
      <c r="H149" s="20" t="s">
        <v>80</v>
      </c>
      <c r="I149" s="20" t="s">
        <v>80</v>
      </c>
      <c r="J149" s="20" t="s">
        <v>80</v>
      </c>
      <c r="K149" s="20" t="s">
        <v>80</v>
      </c>
      <c r="L149" s="20" t="s">
        <v>80</v>
      </c>
      <c r="M149" s="20" t="s">
        <v>8207</v>
      </c>
      <c r="N149" s="20" t="s">
        <v>8206</v>
      </c>
      <c r="O149" s="20" t="s">
        <v>8206</v>
      </c>
      <c r="Q149" s="20">
        <v>761</v>
      </c>
      <c r="T149" s="20" t="s">
        <v>8206</v>
      </c>
      <c r="U149" s="20">
        <v>1</v>
      </c>
      <c r="V149" s="20">
        <v>0.999</v>
      </c>
      <c r="W149" s="20">
        <v>5</v>
      </c>
      <c r="X149" s="20">
        <v>14</v>
      </c>
      <c r="Y149" s="20">
        <v>14</v>
      </c>
      <c r="Z149" s="20">
        <v>67</v>
      </c>
    </row>
    <row r="150" spans="1:37" x14ac:dyDescent="0.25">
      <c r="A150" s="21">
        <v>-11307</v>
      </c>
      <c r="B150" s="20" t="s">
        <v>80</v>
      </c>
      <c r="C150" s="20">
        <v>-0.152002</v>
      </c>
      <c r="D150" s="20" t="s">
        <v>80</v>
      </c>
      <c r="E150" s="21">
        <v>-152681</v>
      </c>
      <c r="F150" s="21">
        <v>-242643</v>
      </c>
      <c r="G150" s="21">
        <v>-25486</v>
      </c>
      <c r="H150" s="21">
        <v>-223977</v>
      </c>
      <c r="I150" s="21">
        <v>-288389</v>
      </c>
      <c r="J150" s="20" t="s">
        <v>80</v>
      </c>
      <c r="K150" s="20" t="s">
        <v>80</v>
      </c>
      <c r="L150" s="20" t="s">
        <v>80</v>
      </c>
      <c r="M150" s="20" t="s">
        <v>8205</v>
      </c>
      <c r="N150" s="20" t="s">
        <v>8204</v>
      </c>
      <c r="O150" s="20" t="s">
        <v>8204</v>
      </c>
      <c r="Q150" s="20">
        <v>538</v>
      </c>
      <c r="T150" s="20" t="s">
        <v>8204</v>
      </c>
      <c r="U150" s="20">
        <v>1</v>
      </c>
      <c r="V150" s="20">
        <v>0.999</v>
      </c>
      <c r="W150" s="20">
        <v>2</v>
      </c>
      <c r="X150" s="20">
        <v>18</v>
      </c>
      <c r="Y150" s="20">
        <v>18</v>
      </c>
      <c r="Z150" s="20">
        <v>18</v>
      </c>
    </row>
    <row r="151" spans="1:37" x14ac:dyDescent="0.25">
      <c r="A151" s="20">
        <v>0.66666800000000004</v>
      </c>
      <c r="B151" s="20">
        <v>-0.95474199999999998</v>
      </c>
      <c r="C151" s="21">
        <v>176846</v>
      </c>
      <c r="D151" s="20" t="s">
        <v>80</v>
      </c>
      <c r="E151" s="20">
        <v>0.66315999999999997</v>
      </c>
      <c r="F151" s="20">
        <v>-0.600271</v>
      </c>
      <c r="G151" s="20">
        <v>-1.33781E-2</v>
      </c>
      <c r="H151" s="20">
        <v>-0.11586399999999999</v>
      </c>
      <c r="I151" s="21">
        <v>-215853</v>
      </c>
      <c r="J151" s="20" t="s">
        <v>80</v>
      </c>
      <c r="K151" s="20" t="s">
        <v>80</v>
      </c>
      <c r="L151" s="20" t="s">
        <v>80</v>
      </c>
      <c r="M151" s="20" t="s">
        <v>8203</v>
      </c>
      <c r="N151" s="20" t="s">
        <v>8202</v>
      </c>
      <c r="O151" s="20" t="s">
        <v>8202</v>
      </c>
      <c r="Q151" s="20">
        <v>293</v>
      </c>
      <c r="T151" s="20" t="s">
        <v>8202</v>
      </c>
      <c r="U151" s="20">
        <v>1</v>
      </c>
      <c r="V151" s="20">
        <v>0.99639999999999995</v>
      </c>
      <c r="W151" s="20">
        <v>3</v>
      </c>
      <c r="X151" s="20">
        <v>14</v>
      </c>
      <c r="Y151" s="20">
        <v>13</v>
      </c>
      <c r="Z151" s="20">
        <v>14</v>
      </c>
    </row>
    <row r="152" spans="1:37" x14ac:dyDescent="0.25">
      <c r="A152" s="21">
        <v>70406</v>
      </c>
      <c r="B152" s="21">
        <v>802624</v>
      </c>
      <c r="C152" s="21">
        <v>802428</v>
      </c>
      <c r="D152" s="21">
        <v>644823</v>
      </c>
      <c r="E152" s="21">
        <v>742393</v>
      </c>
      <c r="F152" s="21">
        <v>717056</v>
      </c>
      <c r="G152" s="21">
        <v>411974</v>
      </c>
      <c r="H152" s="21">
        <v>431262</v>
      </c>
      <c r="I152" s="21">
        <v>117105</v>
      </c>
      <c r="J152" s="20" t="s">
        <v>80</v>
      </c>
      <c r="K152" s="21">
        <v>-306406</v>
      </c>
      <c r="L152" s="20" t="s">
        <v>80</v>
      </c>
      <c r="M152" s="20" t="s">
        <v>8201</v>
      </c>
      <c r="N152" s="20" t="s">
        <v>8200</v>
      </c>
      <c r="O152" s="20" t="s">
        <v>8200</v>
      </c>
      <c r="Q152" s="20">
        <v>2402</v>
      </c>
      <c r="T152" s="20" t="s">
        <v>8200</v>
      </c>
      <c r="U152" s="20">
        <v>1</v>
      </c>
      <c r="V152" s="20">
        <v>0.999</v>
      </c>
      <c r="W152" s="20">
        <v>56</v>
      </c>
      <c r="X152" s="20">
        <v>1464</v>
      </c>
      <c r="Y152" s="20">
        <v>1464</v>
      </c>
      <c r="Z152" s="20">
        <v>1464</v>
      </c>
      <c r="AB152" s="20" t="s">
        <v>8199</v>
      </c>
      <c r="AC152" s="20" t="s">
        <v>8198</v>
      </c>
      <c r="AD152" s="20">
        <v>45.2</v>
      </c>
      <c r="AE152" s="22">
        <v>8.3999999999999998E-12</v>
      </c>
      <c r="AF152" s="20" t="s">
        <v>8197</v>
      </c>
      <c r="AG152" s="20" t="s">
        <v>8196</v>
      </c>
    </row>
    <row r="153" spans="1:37" x14ac:dyDescent="0.25">
      <c r="A153" s="20" t="s">
        <v>80</v>
      </c>
      <c r="B153" s="21">
        <v>-192324</v>
      </c>
      <c r="C153" s="20">
        <v>0.70883600000000002</v>
      </c>
      <c r="D153" s="20" t="s">
        <v>80</v>
      </c>
      <c r="E153" s="20">
        <v>0.356377</v>
      </c>
      <c r="F153" s="21">
        <v>-198404</v>
      </c>
      <c r="G153" s="21">
        <v>-149881</v>
      </c>
      <c r="H153" s="20">
        <v>-0.41658400000000001</v>
      </c>
      <c r="I153" s="21">
        <v>-151833</v>
      </c>
      <c r="J153" s="20" t="s">
        <v>80</v>
      </c>
      <c r="K153" s="20" t="s">
        <v>80</v>
      </c>
      <c r="L153" s="20" t="s">
        <v>80</v>
      </c>
      <c r="M153" s="20" t="s">
        <v>8195</v>
      </c>
      <c r="N153" s="20" t="s">
        <v>8194</v>
      </c>
      <c r="O153" s="20" t="s">
        <v>8194</v>
      </c>
      <c r="Q153" s="20">
        <v>318</v>
      </c>
      <c r="T153" s="20" t="s">
        <v>8194</v>
      </c>
      <c r="U153" s="20">
        <v>1</v>
      </c>
      <c r="V153" s="20">
        <v>0.999</v>
      </c>
      <c r="W153" s="20">
        <v>6</v>
      </c>
      <c r="X153" s="20">
        <v>24</v>
      </c>
      <c r="Y153" s="20">
        <v>4</v>
      </c>
      <c r="Z153" s="20">
        <v>24</v>
      </c>
    </row>
    <row r="154" spans="1:37" x14ac:dyDescent="0.25">
      <c r="A154" s="21">
        <v>353879</v>
      </c>
      <c r="B154" s="21">
        <v>453144</v>
      </c>
      <c r="C154" s="21">
        <v>341814</v>
      </c>
      <c r="D154" s="21">
        <v>321624</v>
      </c>
      <c r="E154" s="21">
        <v>32995</v>
      </c>
      <c r="F154" s="21">
        <v>31222</v>
      </c>
      <c r="G154" s="20">
        <v>-0.40765800000000002</v>
      </c>
      <c r="H154" s="20">
        <v>-0.236378</v>
      </c>
      <c r="I154" s="21">
        <v>-32141</v>
      </c>
      <c r="J154" s="20" t="s">
        <v>80</v>
      </c>
      <c r="K154" s="20" t="s">
        <v>80</v>
      </c>
      <c r="L154" s="20" t="s">
        <v>80</v>
      </c>
      <c r="M154" s="20" t="s">
        <v>8193</v>
      </c>
      <c r="N154" s="20" t="s">
        <v>8192</v>
      </c>
      <c r="O154" s="20" t="s">
        <v>8192</v>
      </c>
      <c r="Q154" s="20">
        <v>774</v>
      </c>
      <c r="T154" s="20" t="s">
        <v>8192</v>
      </c>
      <c r="U154" s="20">
        <v>1</v>
      </c>
      <c r="V154" s="20">
        <v>0.999</v>
      </c>
      <c r="W154" s="20">
        <v>20</v>
      </c>
      <c r="X154" s="20">
        <v>211</v>
      </c>
      <c r="Y154" s="20">
        <v>211</v>
      </c>
      <c r="Z154" s="20">
        <v>211</v>
      </c>
      <c r="AB154" s="20" t="s">
        <v>1566</v>
      </c>
      <c r="AC154" s="20" t="s">
        <v>1565</v>
      </c>
      <c r="AD154" s="20">
        <v>43.7</v>
      </c>
      <c r="AE154" s="22">
        <v>2.3000000000000001E-11</v>
      </c>
    </row>
    <row r="155" spans="1:37" x14ac:dyDescent="0.25">
      <c r="A155" s="21">
        <v>-307383</v>
      </c>
      <c r="B155" s="20" t="s">
        <v>80</v>
      </c>
      <c r="C155" s="20">
        <v>-0.97045499999999996</v>
      </c>
      <c r="D155" s="20" t="s">
        <v>80</v>
      </c>
      <c r="E155" s="20">
        <v>-0.67881400000000003</v>
      </c>
      <c r="F155" s="20" t="s">
        <v>80</v>
      </c>
      <c r="G155" s="20" t="s">
        <v>80</v>
      </c>
      <c r="H155" s="20" t="s">
        <v>80</v>
      </c>
      <c r="I155" s="21">
        <v>-358231</v>
      </c>
      <c r="J155" s="20" t="s">
        <v>80</v>
      </c>
      <c r="K155" s="21">
        <v>-261121</v>
      </c>
      <c r="L155" s="21">
        <v>-107425</v>
      </c>
      <c r="M155" s="20" t="s">
        <v>8191</v>
      </c>
      <c r="N155" s="20" t="s">
        <v>8190</v>
      </c>
      <c r="O155" s="20" t="s">
        <v>8190</v>
      </c>
      <c r="Q155" s="20">
        <v>280</v>
      </c>
      <c r="T155" s="20" t="s">
        <v>8190</v>
      </c>
      <c r="U155" s="20">
        <v>1</v>
      </c>
      <c r="V155" s="20">
        <v>0.99880000000000002</v>
      </c>
      <c r="W155" s="20">
        <v>2</v>
      </c>
      <c r="X155" s="20">
        <v>6</v>
      </c>
      <c r="Y155" s="20">
        <v>0</v>
      </c>
      <c r="Z155" s="20">
        <v>6</v>
      </c>
      <c r="AA155" s="20" t="s">
        <v>8189</v>
      </c>
      <c r="AB155" s="20" t="s">
        <v>8188</v>
      </c>
      <c r="AC155" s="20" t="s">
        <v>8187</v>
      </c>
      <c r="AD155" s="20">
        <v>271.60000000000002</v>
      </c>
      <c r="AE155" s="22">
        <v>4.3000000000000003E-81</v>
      </c>
      <c r="AF155" s="20" t="s">
        <v>2640</v>
      </c>
      <c r="AG155" s="20" t="s">
        <v>2639</v>
      </c>
      <c r="AH155" s="20" t="s">
        <v>2638</v>
      </c>
      <c r="AI155" s="20" t="s">
        <v>2637</v>
      </c>
      <c r="AJ155" s="20" t="s">
        <v>204</v>
      </c>
      <c r="AK155" s="20" t="s">
        <v>203</v>
      </c>
    </row>
    <row r="156" spans="1:37" x14ac:dyDescent="0.25">
      <c r="A156" s="20" t="s">
        <v>80</v>
      </c>
      <c r="B156" s="20" t="s">
        <v>80</v>
      </c>
      <c r="C156" s="21">
        <v>-261332</v>
      </c>
      <c r="D156" s="20" t="s">
        <v>80</v>
      </c>
      <c r="E156" s="21">
        <v>-342201</v>
      </c>
      <c r="F156" s="20" t="s">
        <v>80</v>
      </c>
      <c r="G156" s="21">
        <v>-209141</v>
      </c>
      <c r="H156" s="21">
        <v>-139813</v>
      </c>
      <c r="I156" s="20" t="s">
        <v>80</v>
      </c>
      <c r="J156" s="20" t="s">
        <v>80</v>
      </c>
      <c r="K156" s="20" t="s">
        <v>80</v>
      </c>
      <c r="L156" s="20" t="s">
        <v>80</v>
      </c>
      <c r="M156" s="20" t="s">
        <v>8186</v>
      </c>
      <c r="N156" s="20" t="s">
        <v>8185</v>
      </c>
      <c r="O156" s="20" t="s">
        <v>8185</v>
      </c>
      <c r="Q156" s="20">
        <v>264</v>
      </c>
      <c r="T156" s="20" t="s">
        <v>8185</v>
      </c>
      <c r="U156" s="20">
        <v>0.92920000000000003</v>
      </c>
      <c r="V156" s="20">
        <v>0.99829999999999997</v>
      </c>
      <c r="W156" s="20">
        <v>1</v>
      </c>
      <c r="X156" s="20">
        <v>4</v>
      </c>
      <c r="Y156" s="20">
        <v>0</v>
      </c>
      <c r="Z156" s="20">
        <v>4</v>
      </c>
      <c r="AA156" s="20" t="s">
        <v>8184</v>
      </c>
      <c r="AB156" s="20" t="s">
        <v>8183</v>
      </c>
      <c r="AC156" s="20" t="s">
        <v>8182</v>
      </c>
      <c r="AD156" s="20">
        <v>187.2</v>
      </c>
      <c r="AE156" s="22">
        <v>3.1E-55</v>
      </c>
      <c r="AF156" s="20" t="s">
        <v>8181</v>
      </c>
      <c r="AG156" s="20" t="s">
        <v>8180</v>
      </c>
      <c r="AH156" s="20" t="s">
        <v>2638</v>
      </c>
      <c r="AI156" s="20" t="s">
        <v>2637</v>
      </c>
      <c r="AJ156" s="20" t="s">
        <v>204</v>
      </c>
      <c r="AK156" s="20" t="s">
        <v>203</v>
      </c>
    </row>
    <row r="157" spans="1:37" x14ac:dyDescent="0.25">
      <c r="A157" s="20" t="s">
        <v>80</v>
      </c>
      <c r="B157" s="20" t="s">
        <v>80</v>
      </c>
      <c r="C157" s="20" t="s">
        <v>80</v>
      </c>
      <c r="D157" s="20" t="s">
        <v>80</v>
      </c>
      <c r="E157" s="20" t="s">
        <v>80</v>
      </c>
      <c r="F157" s="20" t="s">
        <v>80</v>
      </c>
      <c r="G157" s="20">
        <v>0.25561699999999998</v>
      </c>
      <c r="H157" s="21">
        <v>-122549</v>
      </c>
      <c r="I157" s="21">
        <v>-137851</v>
      </c>
      <c r="J157" s="20">
        <v>-0.245111</v>
      </c>
      <c r="K157" s="21">
        <v>127244</v>
      </c>
      <c r="L157" s="21">
        <v>12497</v>
      </c>
      <c r="M157" s="20" t="s">
        <v>8179</v>
      </c>
      <c r="N157" s="20" t="s">
        <v>8178</v>
      </c>
      <c r="O157" s="20" t="s">
        <v>8178</v>
      </c>
      <c r="Q157" s="20">
        <v>365</v>
      </c>
      <c r="T157" s="20" t="s">
        <v>8178</v>
      </c>
      <c r="U157" s="20">
        <v>1</v>
      </c>
      <c r="V157" s="20">
        <v>0.999</v>
      </c>
      <c r="W157" s="20">
        <v>11</v>
      </c>
      <c r="X157" s="20">
        <v>41</v>
      </c>
      <c r="Y157" s="20">
        <v>0</v>
      </c>
      <c r="Z157" s="20">
        <v>41</v>
      </c>
      <c r="AA157" s="20" t="s">
        <v>8177</v>
      </c>
      <c r="AB157" s="20" t="s">
        <v>2224</v>
      </c>
      <c r="AC157" s="20" t="s">
        <v>2223</v>
      </c>
      <c r="AD157" s="20">
        <v>116</v>
      </c>
      <c r="AE157" s="22">
        <v>1.5000000000000001E-33</v>
      </c>
      <c r="AF157" s="20" t="s">
        <v>191</v>
      </c>
      <c r="AG157" s="20" t="s">
        <v>190</v>
      </c>
      <c r="AH157" s="20" t="s">
        <v>1444</v>
      </c>
      <c r="AI157" s="20" t="s">
        <v>1443</v>
      </c>
    </row>
    <row r="158" spans="1:37" x14ac:dyDescent="0.25">
      <c r="A158" s="20" t="s">
        <v>80</v>
      </c>
      <c r="B158" s="20" t="s">
        <v>80</v>
      </c>
      <c r="C158" s="20" t="s">
        <v>80</v>
      </c>
      <c r="D158" s="20" t="s">
        <v>80</v>
      </c>
      <c r="E158" s="20" t="s">
        <v>80</v>
      </c>
      <c r="F158" s="20" t="s">
        <v>80</v>
      </c>
      <c r="G158" s="20" t="s">
        <v>80</v>
      </c>
      <c r="H158" s="21">
        <v>-211706</v>
      </c>
      <c r="I158" s="21">
        <v>-274003</v>
      </c>
      <c r="J158" s="20" t="s">
        <v>80</v>
      </c>
      <c r="K158" s="20" t="s">
        <v>80</v>
      </c>
      <c r="L158" s="21">
        <v>-478933</v>
      </c>
      <c r="M158" s="20" t="s">
        <v>8176</v>
      </c>
      <c r="N158" s="20" t="s">
        <v>8175</v>
      </c>
      <c r="O158" s="20" t="s">
        <v>8175</v>
      </c>
      <c r="Q158" s="20">
        <v>416</v>
      </c>
      <c r="T158" s="20" t="s">
        <v>8175</v>
      </c>
      <c r="U158" s="20">
        <v>0.99990000000000001</v>
      </c>
      <c r="V158" s="20">
        <v>0.99880000000000002</v>
      </c>
      <c r="W158" s="20">
        <v>6</v>
      </c>
      <c r="X158" s="20">
        <v>4</v>
      </c>
      <c r="Y158" s="20">
        <v>2</v>
      </c>
      <c r="Z158" s="20">
        <v>27</v>
      </c>
      <c r="AB158" s="20" t="s">
        <v>8174</v>
      </c>
      <c r="AC158" s="20" t="s">
        <v>8173</v>
      </c>
      <c r="AD158" s="20">
        <v>225.9</v>
      </c>
      <c r="AE158" s="22">
        <v>1.7000000000000001E-67</v>
      </c>
    </row>
    <row r="159" spans="1:37" x14ac:dyDescent="0.25">
      <c r="A159" s="20" t="s">
        <v>80</v>
      </c>
      <c r="B159" s="20" t="s">
        <v>80</v>
      </c>
      <c r="C159" s="20" t="s">
        <v>80</v>
      </c>
      <c r="D159" s="20" t="s">
        <v>80</v>
      </c>
      <c r="E159" s="20" t="s">
        <v>80</v>
      </c>
      <c r="F159" s="20" t="s">
        <v>80</v>
      </c>
      <c r="G159" s="20" t="s">
        <v>80</v>
      </c>
      <c r="H159" s="20" t="s">
        <v>80</v>
      </c>
      <c r="I159" s="20" t="s">
        <v>80</v>
      </c>
      <c r="J159" s="21">
        <v>-375768</v>
      </c>
      <c r="K159" s="21">
        <v>-448784</v>
      </c>
      <c r="L159" s="21">
        <v>-314931</v>
      </c>
      <c r="M159" s="20" t="s">
        <v>8172</v>
      </c>
      <c r="N159" s="20" t="s">
        <v>8171</v>
      </c>
      <c r="O159" s="20" t="s">
        <v>8171</v>
      </c>
      <c r="Q159" s="20">
        <v>144</v>
      </c>
      <c r="T159" s="20" t="s">
        <v>8171</v>
      </c>
      <c r="U159" s="20">
        <v>0.94169999999999998</v>
      </c>
      <c r="V159" s="20">
        <v>0.99860000000000004</v>
      </c>
      <c r="W159" s="20">
        <v>1</v>
      </c>
      <c r="X159" s="20">
        <v>4</v>
      </c>
      <c r="Y159" s="20">
        <v>0</v>
      </c>
      <c r="Z159" s="20">
        <v>4</v>
      </c>
      <c r="AA159" s="20" t="s">
        <v>8170</v>
      </c>
    </row>
    <row r="160" spans="1:37" x14ac:dyDescent="0.25">
      <c r="A160" s="21">
        <v>-196438</v>
      </c>
      <c r="B160" s="21">
        <v>-302594</v>
      </c>
      <c r="C160" s="21">
        <v>-107138</v>
      </c>
      <c r="D160" s="20" t="s">
        <v>80</v>
      </c>
      <c r="E160" s="21">
        <v>-226969</v>
      </c>
      <c r="F160" s="20" t="s">
        <v>80</v>
      </c>
      <c r="G160" s="21">
        <v>-36498</v>
      </c>
      <c r="H160" s="21">
        <v>-34298</v>
      </c>
      <c r="I160" s="21">
        <v>-396286</v>
      </c>
      <c r="J160" s="20" t="s">
        <v>80</v>
      </c>
      <c r="K160" s="21">
        <v>-439372</v>
      </c>
      <c r="L160" s="21">
        <v>-39564</v>
      </c>
      <c r="M160" s="20" t="s">
        <v>8169</v>
      </c>
      <c r="N160" s="20" t="s">
        <v>8168</v>
      </c>
      <c r="O160" s="20" t="s">
        <v>8168</v>
      </c>
      <c r="Q160" s="20">
        <v>120</v>
      </c>
      <c r="T160" s="20" t="s">
        <v>8168</v>
      </c>
      <c r="U160" s="20">
        <v>1</v>
      </c>
      <c r="V160" s="20">
        <v>0.999</v>
      </c>
      <c r="W160" s="20">
        <v>2</v>
      </c>
      <c r="X160" s="20">
        <v>18</v>
      </c>
      <c r="Y160" s="20">
        <v>0</v>
      </c>
      <c r="Z160" s="20">
        <v>18</v>
      </c>
      <c r="AA160" s="20" t="s">
        <v>8167</v>
      </c>
      <c r="AB160" s="20" t="s">
        <v>8166</v>
      </c>
      <c r="AC160" s="20" t="s">
        <v>8165</v>
      </c>
      <c r="AD160" s="20">
        <v>72.099999999999994</v>
      </c>
      <c r="AE160" s="22">
        <v>3.3999999999999997E-20</v>
      </c>
      <c r="AF160" s="20" t="s">
        <v>8164</v>
      </c>
      <c r="AG160" s="20" t="s">
        <v>8163</v>
      </c>
      <c r="AH160" s="20" t="s">
        <v>8162</v>
      </c>
      <c r="AI160" s="20" t="s">
        <v>8161</v>
      </c>
    </row>
    <row r="161" spans="1:37" x14ac:dyDescent="0.25">
      <c r="A161" s="20" t="s">
        <v>80</v>
      </c>
      <c r="B161" s="20" t="s">
        <v>80</v>
      </c>
      <c r="C161" s="20" t="s">
        <v>80</v>
      </c>
      <c r="D161" s="20" t="s">
        <v>80</v>
      </c>
      <c r="E161" s="20" t="s">
        <v>80</v>
      </c>
      <c r="F161" s="20" t="s">
        <v>80</v>
      </c>
      <c r="G161" s="20" t="s">
        <v>80</v>
      </c>
      <c r="H161" s="20" t="s">
        <v>80</v>
      </c>
      <c r="I161" s="20" t="s">
        <v>80</v>
      </c>
      <c r="J161" s="21">
        <v>-193399</v>
      </c>
      <c r="K161" s="21">
        <v>-132683</v>
      </c>
      <c r="L161" s="21">
        <v>-19729</v>
      </c>
      <c r="M161" s="20" t="s">
        <v>8160</v>
      </c>
      <c r="N161" s="20" t="s">
        <v>8159</v>
      </c>
      <c r="O161" s="20" t="s">
        <v>8159</v>
      </c>
      <c r="Q161" s="20">
        <v>283</v>
      </c>
      <c r="T161" s="20" t="s">
        <v>8159</v>
      </c>
      <c r="U161" s="20">
        <v>1</v>
      </c>
      <c r="V161" s="20">
        <v>0.99880000000000002</v>
      </c>
      <c r="W161" s="20">
        <v>2</v>
      </c>
      <c r="X161" s="20">
        <v>4</v>
      </c>
      <c r="Y161" s="20">
        <v>0</v>
      </c>
      <c r="Z161" s="20">
        <v>4</v>
      </c>
      <c r="AA161" s="20" t="s">
        <v>8158</v>
      </c>
      <c r="AB161" s="20" t="s">
        <v>8157</v>
      </c>
      <c r="AC161" s="20" t="s">
        <v>8156</v>
      </c>
      <c r="AD161" s="20">
        <v>104.5</v>
      </c>
      <c r="AE161" s="22">
        <v>5.7999999999999998E-30</v>
      </c>
    </row>
    <row r="162" spans="1:37" x14ac:dyDescent="0.25">
      <c r="A162" s="21">
        <v>413026</v>
      </c>
      <c r="B162" s="20">
        <v>-0.80954599999999999</v>
      </c>
      <c r="C162" s="21">
        <v>340411</v>
      </c>
      <c r="D162" s="21">
        <v>-332646</v>
      </c>
      <c r="E162" s="21">
        <v>337651</v>
      </c>
      <c r="F162" s="21">
        <v>246323</v>
      </c>
      <c r="G162" s="21">
        <v>788076</v>
      </c>
      <c r="H162" s="21">
        <v>767597</v>
      </c>
      <c r="I162" s="21">
        <v>730416</v>
      </c>
      <c r="J162" s="21">
        <v>723631</v>
      </c>
      <c r="K162" s="21">
        <v>723782</v>
      </c>
      <c r="L162" s="21">
        <v>754139</v>
      </c>
      <c r="M162" s="20" t="s">
        <v>8155</v>
      </c>
      <c r="N162" s="20" t="s">
        <v>8154</v>
      </c>
      <c r="O162" s="20" t="s">
        <v>8154</v>
      </c>
      <c r="Q162" s="20">
        <v>86</v>
      </c>
      <c r="T162" s="20" t="s">
        <v>8154</v>
      </c>
      <c r="U162" s="20">
        <v>1</v>
      </c>
      <c r="V162" s="20">
        <v>0.999</v>
      </c>
      <c r="W162" s="20">
        <v>10</v>
      </c>
      <c r="X162" s="20">
        <v>563</v>
      </c>
      <c r="Y162" s="20">
        <v>32</v>
      </c>
      <c r="Z162" s="20">
        <v>563</v>
      </c>
      <c r="AB162" s="20" t="s">
        <v>521</v>
      </c>
      <c r="AC162" s="20" t="s">
        <v>520</v>
      </c>
      <c r="AD162" s="20">
        <v>103.1</v>
      </c>
      <c r="AE162" s="22">
        <v>1.3000000000000001E-29</v>
      </c>
      <c r="AF162" s="20" t="s">
        <v>519</v>
      </c>
      <c r="AG162" s="20" t="s">
        <v>518</v>
      </c>
      <c r="AH162" s="20" t="s">
        <v>517</v>
      </c>
      <c r="AI162" s="20" t="s">
        <v>516</v>
      </c>
    </row>
    <row r="163" spans="1:37" x14ac:dyDescent="0.25">
      <c r="A163" s="20" t="s">
        <v>80</v>
      </c>
      <c r="B163" s="20" t="s">
        <v>80</v>
      </c>
      <c r="C163" s="20" t="s">
        <v>80</v>
      </c>
      <c r="D163" s="20" t="s">
        <v>80</v>
      </c>
      <c r="E163" s="20" t="s">
        <v>80</v>
      </c>
      <c r="F163" s="20" t="s">
        <v>80</v>
      </c>
      <c r="G163" s="20" t="s">
        <v>80</v>
      </c>
      <c r="H163" s="20" t="s">
        <v>80</v>
      </c>
      <c r="I163" s="20" t="s">
        <v>80</v>
      </c>
      <c r="J163" s="21">
        <v>-425296</v>
      </c>
      <c r="K163" s="21">
        <v>-333717</v>
      </c>
      <c r="L163" s="21">
        <v>-347936</v>
      </c>
      <c r="M163" s="20" t="s">
        <v>8153</v>
      </c>
      <c r="N163" s="20" t="s">
        <v>8152</v>
      </c>
      <c r="O163" s="20" t="s">
        <v>8152</v>
      </c>
      <c r="Q163" s="20">
        <v>428</v>
      </c>
      <c r="T163" s="20" t="s">
        <v>8152</v>
      </c>
      <c r="U163" s="20">
        <v>1</v>
      </c>
      <c r="V163" s="20">
        <v>0.99790000000000001</v>
      </c>
      <c r="W163" s="20">
        <v>3</v>
      </c>
      <c r="X163" s="20">
        <v>6</v>
      </c>
      <c r="Y163" s="20">
        <v>0</v>
      </c>
      <c r="Z163" s="20">
        <v>6</v>
      </c>
      <c r="AA163" s="20" t="s">
        <v>8151</v>
      </c>
      <c r="AB163" s="20" t="s">
        <v>7900</v>
      </c>
      <c r="AC163" s="20" t="s">
        <v>7899</v>
      </c>
      <c r="AD163" s="20">
        <v>84.1</v>
      </c>
      <c r="AE163" s="22">
        <v>7.5000000000000001E-24</v>
      </c>
    </row>
    <row r="164" spans="1:37" x14ac:dyDescent="0.25">
      <c r="A164" s="20" t="s">
        <v>80</v>
      </c>
      <c r="B164" s="20" t="s">
        <v>80</v>
      </c>
      <c r="C164" s="21">
        <v>-188791</v>
      </c>
      <c r="D164" s="20" t="s">
        <v>80</v>
      </c>
      <c r="E164" s="20" t="s">
        <v>80</v>
      </c>
      <c r="F164" s="20" t="s">
        <v>80</v>
      </c>
      <c r="G164" s="21">
        <v>-202613</v>
      </c>
      <c r="H164" s="21">
        <v>-210701</v>
      </c>
      <c r="I164" s="20" t="s">
        <v>80</v>
      </c>
      <c r="J164" s="20" t="s">
        <v>80</v>
      </c>
      <c r="K164" s="20" t="s">
        <v>80</v>
      </c>
      <c r="L164" s="20" t="s">
        <v>80</v>
      </c>
      <c r="M164" s="20" t="s">
        <v>8150</v>
      </c>
      <c r="N164" s="20" t="s">
        <v>8149</v>
      </c>
      <c r="O164" s="20" t="s">
        <v>8149</v>
      </c>
      <c r="Q164" s="20">
        <v>488</v>
      </c>
      <c r="T164" s="20" t="s">
        <v>8149</v>
      </c>
      <c r="U164" s="20">
        <v>1</v>
      </c>
      <c r="V164" s="20">
        <v>0.998</v>
      </c>
      <c r="W164" s="20">
        <v>4</v>
      </c>
      <c r="X164" s="20">
        <v>5</v>
      </c>
      <c r="Y164" s="20">
        <v>5</v>
      </c>
      <c r="Z164" s="20">
        <v>5</v>
      </c>
      <c r="AB164" s="20" t="s">
        <v>8148</v>
      </c>
      <c r="AC164" s="20" t="s">
        <v>8147</v>
      </c>
      <c r="AD164" s="20">
        <v>88.2</v>
      </c>
      <c r="AE164" s="22">
        <v>7.8999999999999997E-25</v>
      </c>
    </row>
    <row r="165" spans="1:37" x14ac:dyDescent="0.25">
      <c r="A165" s="20" t="s">
        <v>80</v>
      </c>
      <c r="B165" s="20" t="s">
        <v>80</v>
      </c>
      <c r="C165" s="20">
        <v>-0.75364299999999995</v>
      </c>
      <c r="D165" s="20" t="s">
        <v>80</v>
      </c>
      <c r="E165" s="21">
        <v>-116068</v>
      </c>
      <c r="F165" s="20" t="s">
        <v>80</v>
      </c>
      <c r="G165" s="21">
        <v>344931</v>
      </c>
      <c r="H165" s="21">
        <v>323098</v>
      </c>
      <c r="I165" s="21">
        <v>273948</v>
      </c>
      <c r="J165" s="21">
        <v>138154</v>
      </c>
      <c r="K165" s="21">
        <v>151705</v>
      </c>
      <c r="L165" s="21">
        <v>150392</v>
      </c>
      <c r="M165" s="20" t="s">
        <v>8146</v>
      </c>
      <c r="N165" s="20" t="s">
        <v>8145</v>
      </c>
      <c r="O165" s="20" t="s">
        <v>8145</v>
      </c>
      <c r="Q165" s="20">
        <v>594</v>
      </c>
      <c r="T165" s="20" t="s">
        <v>8145</v>
      </c>
      <c r="U165" s="20">
        <v>1</v>
      </c>
      <c r="V165" s="20">
        <v>0.999</v>
      </c>
      <c r="W165" s="20">
        <v>20</v>
      </c>
      <c r="X165" s="20">
        <v>107</v>
      </c>
      <c r="Y165" s="20">
        <v>62</v>
      </c>
      <c r="Z165" s="20">
        <v>107</v>
      </c>
    </row>
    <row r="166" spans="1:37" x14ac:dyDescent="0.25">
      <c r="A166" s="20" t="s">
        <v>80</v>
      </c>
      <c r="B166" s="20" t="s">
        <v>80</v>
      </c>
      <c r="C166" s="21">
        <v>181445</v>
      </c>
      <c r="D166" s="20" t="s">
        <v>80</v>
      </c>
      <c r="E166" s="20">
        <v>0.42979600000000001</v>
      </c>
      <c r="F166" s="20">
        <v>-0.85180900000000004</v>
      </c>
      <c r="G166" s="20">
        <v>0.43049199999999999</v>
      </c>
      <c r="H166" s="20">
        <v>3.2112099999999998E-2</v>
      </c>
      <c r="I166" s="20">
        <v>-0.352516</v>
      </c>
      <c r="J166" s="20">
        <v>0.80413100000000004</v>
      </c>
      <c r="K166" s="21">
        <v>118001</v>
      </c>
      <c r="L166" s="20">
        <v>0.55078499999999997</v>
      </c>
      <c r="M166" s="20" t="s">
        <v>8144</v>
      </c>
      <c r="N166" s="20" t="s">
        <v>8143</v>
      </c>
      <c r="O166" s="20" t="s">
        <v>8143</v>
      </c>
      <c r="Q166" s="20">
        <v>336</v>
      </c>
      <c r="T166" s="20" t="s">
        <v>8143</v>
      </c>
      <c r="U166" s="20">
        <v>1</v>
      </c>
      <c r="V166" s="20">
        <v>0.999</v>
      </c>
      <c r="W166" s="20">
        <v>14</v>
      </c>
      <c r="X166" s="20">
        <v>76</v>
      </c>
      <c r="Y166" s="20">
        <v>8</v>
      </c>
      <c r="Z166" s="20">
        <v>76</v>
      </c>
      <c r="AB166" s="20" t="s">
        <v>7753</v>
      </c>
      <c r="AC166" s="20" t="s">
        <v>7752</v>
      </c>
      <c r="AD166" s="20">
        <v>66.5</v>
      </c>
      <c r="AE166" s="22">
        <v>2.0000000000000001E-18</v>
      </c>
      <c r="AF166" s="20" t="s">
        <v>62</v>
      </c>
      <c r="AG166" s="20" t="s">
        <v>61</v>
      </c>
    </row>
    <row r="167" spans="1:37" x14ac:dyDescent="0.25">
      <c r="A167" s="20" t="s">
        <v>80</v>
      </c>
      <c r="B167" s="20" t="s">
        <v>80</v>
      </c>
      <c r="C167" s="20" t="s">
        <v>80</v>
      </c>
      <c r="D167" s="20" t="s">
        <v>80</v>
      </c>
      <c r="E167" s="20" t="s">
        <v>80</v>
      </c>
      <c r="F167" s="20" t="s">
        <v>80</v>
      </c>
      <c r="G167" s="20">
        <v>-0.17437</v>
      </c>
      <c r="H167" s="20">
        <v>-0.37387999999999999</v>
      </c>
      <c r="I167" s="20">
        <v>-0.81114399999999998</v>
      </c>
      <c r="J167" s="20">
        <v>-0.66015100000000004</v>
      </c>
      <c r="K167" s="20">
        <v>-0.158278</v>
      </c>
      <c r="L167" s="21">
        <v>-145582</v>
      </c>
      <c r="M167" s="20" t="s">
        <v>8142</v>
      </c>
      <c r="N167" s="20" t="s">
        <v>8141</v>
      </c>
      <c r="O167" s="20" t="s">
        <v>8141</v>
      </c>
      <c r="Q167" s="20">
        <v>96</v>
      </c>
      <c r="T167" s="20" t="s">
        <v>8141</v>
      </c>
      <c r="U167" s="20">
        <v>1</v>
      </c>
      <c r="V167" s="20">
        <v>0.999</v>
      </c>
      <c r="W167" s="20">
        <v>1</v>
      </c>
      <c r="X167" s="20">
        <v>46</v>
      </c>
      <c r="Y167" s="20">
        <v>0</v>
      </c>
      <c r="Z167" s="20">
        <v>46</v>
      </c>
      <c r="AA167" s="20" t="s">
        <v>8140</v>
      </c>
      <c r="AB167" s="20" t="s">
        <v>8139</v>
      </c>
      <c r="AC167" s="20" t="s">
        <v>8138</v>
      </c>
      <c r="AD167" s="20">
        <v>78.8</v>
      </c>
      <c r="AE167" s="22">
        <v>1.7999999999999999E-22</v>
      </c>
      <c r="AF167" s="20" t="s">
        <v>912</v>
      </c>
      <c r="AG167" s="20" t="s">
        <v>911</v>
      </c>
      <c r="AH167" s="20" t="s">
        <v>3481</v>
      </c>
      <c r="AI167" s="20" t="s">
        <v>3480</v>
      </c>
    </row>
    <row r="168" spans="1:37" x14ac:dyDescent="0.25">
      <c r="A168" s="21">
        <v>202254</v>
      </c>
      <c r="B168" s="21">
        <v>239242</v>
      </c>
      <c r="C168" s="21">
        <v>273448</v>
      </c>
      <c r="D168" s="21">
        <v>108927</v>
      </c>
      <c r="E168" s="21">
        <v>255751</v>
      </c>
      <c r="F168" s="21">
        <v>163852</v>
      </c>
      <c r="G168" s="20">
        <v>-0.43140600000000001</v>
      </c>
      <c r="H168" s="20">
        <v>-0.55285099999999998</v>
      </c>
      <c r="I168" s="20" t="s">
        <v>80</v>
      </c>
      <c r="J168" s="20" t="s">
        <v>80</v>
      </c>
      <c r="K168" s="20" t="s">
        <v>80</v>
      </c>
      <c r="L168" s="20" t="s">
        <v>80</v>
      </c>
      <c r="M168" s="20" t="s">
        <v>8137</v>
      </c>
      <c r="N168" s="20" t="s">
        <v>8136</v>
      </c>
      <c r="O168" s="20" t="s">
        <v>8136</v>
      </c>
      <c r="Q168" s="20">
        <v>1706</v>
      </c>
      <c r="T168" s="20" t="s">
        <v>8136</v>
      </c>
      <c r="U168" s="20">
        <v>0.99929999999999997</v>
      </c>
      <c r="V168" s="20">
        <v>0.999</v>
      </c>
      <c r="W168" s="20">
        <v>9</v>
      </c>
      <c r="X168" s="20">
        <v>30</v>
      </c>
      <c r="Y168" s="20">
        <v>0</v>
      </c>
      <c r="Z168" s="20">
        <v>159</v>
      </c>
    </row>
    <row r="169" spans="1:37" x14ac:dyDescent="0.25">
      <c r="A169" s="20" t="s">
        <v>80</v>
      </c>
      <c r="B169" s="20" t="s">
        <v>80</v>
      </c>
      <c r="C169" s="20" t="s">
        <v>80</v>
      </c>
      <c r="D169" s="20" t="s">
        <v>80</v>
      </c>
      <c r="E169" s="20" t="s">
        <v>80</v>
      </c>
      <c r="F169" s="20" t="s">
        <v>80</v>
      </c>
      <c r="G169" s="20" t="s">
        <v>80</v>
      </c>
      <c r="H169" s="20" t="s">
        <v>80</v>
      </c>
      <c r="I169" s="20" t="s">
        <v>80</v>
      </c>
      <c r="J169" s="21">
        <v>-453446</v>
      </c>
      <c r="K169" s="21">
        <v>-507619</v>
      </c>
      <c r="L169" s="21">
        <v>-112597</v>
      </c>
      <c r="M169" s="20" t="s">
        <v>8135</v>
      </c>
      <c r="N169" s="20" t="s">
        <v>8134</v>
      </c>
      <c r="O169" s="20" t="s">
        <v>8134</v>
      </c>
      <c r="Q169" s="20">
        <v>283</v>
      </c>
      <c r="T169" s="20" t="s">
        <v>8134</v>
      </c>
      <c r="U169" s="20">
        <v>1</v>
      </c>
      <c r="V169" s="20">
        <v>0.999</v>
      </c>
      <c r="W169" s="20">
        <v>3</v>
      </c>
      <c r="X169" s="20">
        <v>6</v>
      </c>
      <c r="Y169" s="20">
        <v>0</v>
      </c>
      <c r="Z169" s="20">
        <v>6</v>
      </c>
      <c r="AA169" s="20" t="s">
        <v>8133</v>
      </c>
      <c r="AB169" s="20" t="s">
        <v>8132</v>
      </c>
      <c r="AC169" s="20" t="s">
        <v>8131</v>
      </c>
      <c r="AD169" s="20">
        <v>264</v>
      </c>
      <c r="AE169" s="22">
        <v>1.4000000000000001E-78</v>
      </c>
      <c r="AF169" s="20" t="s">
        <v>3464</v>
      </c>
      <c r="AG169" s="20" t="s">
        <v>3463</v>
      </c>
      <c r="AH169" s="20" t="s">
        <v>8130</v>
      </c>
      <c r="AI169" s="20" t="s">
        <v>8129</v>
      </c>
      <c r="AJ169" s="20" t="s">
        <v>7645</v>
      </c>
      <c r="AK169" s="20" t="s">
        <v>7644</v>
      </c>
    </row>
    <row r="170" spans="1:37" x14ac:dyDescent="0.25">
      <c r="A170" s="20" t="s">
        <v>80</v>
      </c>
      <c r="B170" s="20" t="s">
        <v>80</v>
      </c>
      <c r="C170" s="20" t="s">
        <v>80</v>
      </c>
      <c r="D170" s="20" t="s">
        <v>80</v>
      </c>
      <c r="E170" s="20" t="s">
        <v>80</v>
      </c>
      <c r="F170" s="20" t="s">
        <v>80</v>
      </c>
      <c r="G170" s="21">
        <v>166413</v>
      </c>
      <c r="H170" s="21">
        <v>204116</v>
      </c>
      <c r="I170" s="21">
        <v>205687</v>
      </c>
      <c r="J170" s="20" t="s">
        <v>80</v>
      </c>
      <c r="K170" s="20" t="s">
        <v>80</v>
      </c>
      <c r="L170" s="20" t="s">
        <v>80</v>
      </c>
      <c r="M170" s="20" t="s">
        <v>8128</v>
      </c>
      <c r="N170" s="20" t="s">
        <v>8127</v>
      </c>
      <c r="O170" s="20" t="s">
        <v>8127</v>
      </c>
      <c r="Q170" s="20">
        <v>360</v>
      </c>
      <c r="T170" s="20" t="s">
        <v>8127</v>
      </c>
      <c r="U170" s="20">
        <v>1</v>
      </c>
      <c r="V170" s="20">
        <v>0.999</v>
      </c>
      <c r="W170" s="20">
        <v>9</v>
      </c>
      <c r="X170" s="20">
        <v>66</v>
      </c>
      <c r="Y170" s="20">
        <v>0</v>
      </c>
      <c r="Z170" s="20">
        <v>66</v>
      </c>
      <c r="AA170" s="20" t="s">
        <v>8126</v>
      </c>
      <c r="AB170" s="20" t="s">
        <v>8125</v>
      </c>
      <c r="AC170" s="20" t="s">
        <v>8124</v>
      </c>
      <c r="AD170" s="20">
        <v>60.7</v>
      </c>
      <c r="AE170" s="22">
        <v>1.2E-16</v>
      </c>
    </row>
    <row r="171" spans="1:37" x14ac:dyDescent="0.25">
      <c r="A171" s="20" t="s">
        <v>80</v>
      </c>
      <c r="B171" s="20" t="s">
        <v>80</v>
      </c>
      <c r="C171" s="20" t="s">
        <v>80</v>
      </c>
      <c r="D171" s="20" t="s">
        <v>80</v>
      </c>
      <c r="E171" s="20" t="s">
        <v>80</v>
      </c>
      <c r="F171" s="20" t="s">
        <v>80</v>
      </c>
      <c r="G171" s="21">
        <v>-243338</v>
      </c>
      <c r="H171" s="20">
        <v>-0.733877</v>
      </c>
      <c r="I171" s="21">
        <v>-196029</v>
      </c>
      <c r="J171" s="21">
        <v>106878</v>
      </c>
      <c r="K171" s="20">
        <v>0.76280499999999996</v>
      </c>
      <c r="L171" s="20">
        <v>0.92065600000000003</v>
      </c>
      <c r="M171" s="20" t="s">
        <v>8123</v>
      </c>
      <c r="N171" s="20" t="s">
        <v>8122</v>
      </c>
      <c r="O171" s="20" t="s">
        <v>8122</v>
      </c>
      <c r="Q171" s="20">
        <v>192</v>
      </c>
      <c r="T171" s="20" t="s">
        <v>8122</v>
      </c>
      <c r="U171" s="20">
        <v>0.99950000000000006</v>
      </c>
      <c r="V171" s="20">
        <v>0.999</v>
      </c>
      <c r="W171" s="20">
        <v>6</v>
      </c>
      <c r="X171" s="20">
        <v>25</v>
      </c>
      <c r="Y171" s="20">
        <v>0</v>
      </c>
      <c r="Z171" s="20">
        <v>25</v>
      </c>
      <c r="AA171" s="20" t="s">
        <v>8121</v>
      </c>
      <c r="AB171" s="20" t="s">
        <v>8120</v>
      </c>
      <c r="AC171" s="20" t="s">
        <v>8119</v>
      </c>
      <c r="AD171" s="20">
        <v>104.7</v>
      </c>
      <c r="AE171" s="22">
        <v>4.0000000000000003E-30</v>
      </c>
    </row>
    <row r="172" spans="1:37" x14ac:dyDescent="0.25">
      <c r="A172" s="21">
        <v>-159636</v>
      </c>
      <c r="B172" s="20" t="s">
        <v>80</v>
      </c>
      <c r="C172" s="21">
        <v>-123739</v>
      </c>
      <c r="D172" s="20" t="s">
        <v>80</v>
      </c>
      <c r="E172" s="20" t="s">
        <v>80</v>
      </c>
      <c r="F172" s="20" t="s">
        <v>80</v>
      </c>
      <c r="G172" s="21">
        <v>-13443</v>
      </c>
      <c r="H172" s="20">
        <v>0.641069</v>
      </c>
      <c r="I172" s="20">
        <v>0.69187699999999996</v>
      </c>
      <c r="J172" s="20" t="s">
        <v>80</v>
      </c>
      <c r="K172" s="21">
        <v>-342731</v>
      </c>
      <c r="L172" s="21">
        <v>-171768</v>
      </c>
      <c r="M172" s="20" t="s">
        <v>8118</v>
      </c>
      <c r="N172" s="20" t="s">
        <v>8117</v>
      </c>
      <c r="O172" s="20" t="s">
        <v>8117</v>
      </c>
      <c r="Q172" s="20">
        <v>269</v>
      </c>
      <c r="T172" s="20" t="s">
        <v>8117</v>
      </c>
      <c r="U172" s="20">
        <v>1</v>
      </c>
      <c r="V172" s="20">
        <v>0.99890000000000001</v>
      </c>
      <c r="W172" s="20">
        <v>7</v>
      </c>
      <c r="X172" s="20">
        <v>23</v>
      </c>
      <c r="Y172" s="20">
        <v>12</v>
      </c>
      <c r="Z172" s="20">
        <v>23</v>
      </c>
    </row>
    <row r="173" spans="1:37" x14ac:dyDescent="0.25">
      <c r="A173" s="20" t="s">
        <v>80</v>
      </c>
      <c r="B173" s="20" t="s">
        <v>80</v>
      </c>
      <c r="C173" s="20" t="s">
        <v>80</v>
      </c>
      <c r="D173" s="20" t="s">
        <v>80</v>
      </c>
      <c r="E173" s="21">
        <v>-164943</v>
      </c>
      <c r="F173" s="20" t="s">
        <v>80</v>
      </c>
      <c r="G173" s="20" t="s">
        <v>80</v>
      </c>
      <c r="H173" s="20" t="s">
        <v>80</v>
      </c>
      <c r="I173" s="20" t="s">
        <v>80</v>
      </c>
      <c r="J173" s="21">
        <v>-536149</v>
      </c>
      <c r="K173" s="21">
        <v>-397492</v>
      </c>
      <c r="L173" s="21">
        <v>-332793</v>
      </c>
      <c r="M173" s="20" t="s">
        <v>8116</v>
      </c>
      <c r="N173" s="20" t="s">
        <v>8115</v>
      </c>
      <c r="O173" s="20" t="s">
        <v>8115</v>
      </c>
      <c r="Q173" s="20">
        <v>173</v>
      </c>
      <c r="T173" s="20" t="s">
        <v>8115</v>
      </c>
      <c r="U173" s="20">
        <v>1</v>
      </c>
      <c r="V173" s="20">
        <v>0.99890000000000001</v>
      </c>
      <c r="W173" s="20">
        <v>2</v>
      </c>
      <c r="X173" s="20">
        <v>9</v>
      </c>
      <c r="Y173" s="20">
        <v>1</v>
      </c>
      <c r="Z173" s="20">
        <v>9</v>
      </c>
    </row>
    <row r="174" spans="1:37" x14ac:dyDescent="0.25">
      <c r="A174" s="20" t="s">
        <v>80</v>
      </c>
      <c r="B174" s="20" t="s">
        <v>80</v>
      </c>
      <c r="C174" s="20" t="s">
        <v>80</v>
      </c>
      <c r="D174" s="20" t="s">
        <v>80</v>
      </c>
      <c r="E174" s="20" t="s">
        <v>80</v>
      </c>
      <c r="F174" s="20" t="s">
        <v>80</v>
      </c>
      <c r="G174" s="20" t="s">
        <v>80</v>
      </c>
      <c r="H174" s="20" t="s">
        <v>80</v>
      </c>
      <c r="I174" s="20" t="s">
        <v>80</v>
      </c>
      <c r="J174" s="21">
        <v>-269851</v>
      </c>
      <c r="K174" s="21">
        <v>-331766</v>
      </c>
      <c r="L174" s="21">
        <v>-320549</v>
      </c>
      <c r="M174" s="20" t="s">
        <v>8114</v>
      </c>
      <c r="N174" s="20" t="s">
        <v>8113</v>
      </c>
      <c r="O174" s="20" t="s">
        <v>8113</v>
      </c>
      <c r="Q174" s="20">
        <v>97</v>
      </c>
      <c r="T174" s="20" t="s">
        <v>8113</v>
      </c>
      <c r="U174" s="20">
        <v>0.95499999999999996</v>
      </c>
      <c r="V174" s="20">
        <v>0.99890000000000001</v>
      </c>
      <c r="W174" s="20">
        <v>1</v>
      </c>
      <c r="X174" s="20">
        <v>3</v>
      </c>
      <c r="Y174" s="20">
        <v>3</v>
      </c>
      <c r="Z174" s="20">
        <v>3</v>
      </c>
    </row>
    <row r="175" spans="1:37" x14ac:dyDescent="0.25">
      <c r="A175" s="20">
        <v>0.27059</v>
      </c>
      <c r="B175" s="20">
        <v>0.672041</v>
      </c>
      <c r="C175" s="20">
        <v>0.26717600000000002</v>
      </c>
      <c r="D175" s="20" t="s">
        <v>80</v>
      </c>
      <c r="E175" s="20">
        <v>-0.27270899999999998</v>
      </c>
      <c r="F175" s="21">
        <v>-316569</v>
      </c>
      <c r="G175" s="20">
        <v>0.815577</v>
      </c>
      <c r="H175" s="20">
        <v>0.86388799999999999</v>
      </c>
      <c r="I175" s="21">
        <v>123673</v>
      </c>
      <c r="J175" s="20">
        <v>0.68650100000000003</v>
      </c>
      <c r="K175" s="20">
        <v>0.59396499999999997</v>
      </c>
      <c r="L175" s="20">
        <v>0.54086900000000004</v>
      </c>
      <c r="M175" s="20" t="s">
        <v>8112</v>
      </c>
      <c r="N175" s="20" t="s">
        <v>8111</v>
      </c>
      <c r="O175" s="20" t="s">
        <v>8111</v>
      </c>
      <c r="Q175" s="20">
        <v>416</v>
      </c>
      <c r="T175" s="20" t="s">
        <v>8111</v>
      </c>
      <c r="U175" s="20">
        <v>1</v>
      </c>
      <c r="V175" s="20">
        <v>0.999</v>
      </c>
      <c r="W175" s="20">
        <v>13</v>
      </c>
      <c r="X175" s="20">
        <v>100</v>
      </c>
      <c r="Y175" s="20">
        <v>0</v>
      </c>
      <c r="Z175" s="20">
        <v>100</v>
      </c>
      <c r="AA175" s="20" t="s">
        <v>8110</v>
      </c>
      <c r="AB175" s="20" t="s">
        <v>7892</v>
      </c>
      <c r="AC175" s="20" t="s">
        <v>7891</v>
      </c>
      <c r="AD175" s="20">
        <v>128</v>
      </c>
      <c r="AE175" s="22">
        <v>2.2E-37</v>
      </c>
    </row>
    <row r="176" spans="1:37" x14ac:dyDescent="0.25">
      <c r="A176" s="20" t="s">
        <v>80</v>
      </c>
      <c r="B176" s="20" t="s">
        <v>80</v>
      </c>
      <c r="C176" s="21">
        <v>-161372</v>
      </c>
      <c r="D176" s="20" t="s">
        <v>80</v>
      </c>
      <c r="E176" s="21">
        <v>-138446</v>
      </c>
      <c r="F176" s="20" t="s">
        <v>80</v>
      </c>
      <c r="G176" s="21">
        <v>-360013</v>
      </c>
      <c r="H176" s="21">
        <v>-216442</v>
      </c>
      <c r="I176" s="21">
        <v>-300565</v>
      </c>
      <c r="J176" s="20" t="s">
        <v>80</v>
      </c>
      <c r="K176" s="20" t="s">
        <v>80</v>
      </c>
      <c r="L176" s="20" t="s">
        <v>80</v>
      </c>
      <c r="M176" s="20" t="s">
        <v>8109</v>
      </c>
      <c r="N176" s="20" t="s">
        <v>8108</v>
      </c>
      <c r="O176" s="20" t="s">
        <v>8108</v>
      </c>
      <c r="Q176" s="20">
        <v>530</v>
      </c>
      <c r="T176" s="20" t="s">
        <v>8108</v>
      </c>
      <c r="U176" s="20">
        <v>1</v>
      </c>
      <c r="V176" s="20">
        <v>0.999</v>
      </c>
      <c r="W176" s="20">
        <v>3</v>
      </c>
      <c r="X176" s="20">
        <v>10</v>
      </c>
      <c r="Y176" s="20">
        <v>0</v>
      </c>
      <c r="Z176" s="20">
        <v>10</v>
      </c>
      <c r="AA176" s="20" t="s">
        <v>8107</v>
      </c>
      <c r="AB176" s="20" t="s">
        <v>1050</v>
      </c>
      <c r="AC176" s="20" t="s">
        <v>1049</v>
      </c>
      <c r="AD176" s="20">
        <v>52.8</v>
      </c>
      <c r="AE176" s="22">
        <v>4.4000000000000002E-14</v>
      </c>
      <c r="AF176" s="20" t="s">
        <v>191</v>
      </c>
      <c r="AG176" s="20" t="s">
        <v>190</v>
      </c>
      <c r="AH176" s="20" t="s">
        <v>1048</v>
      </c>
      <c r="AI176" s="20" t="s">
        <v>1047</v>
      </c>
      <c r="AJ176" s="20" t="s">
        <v>963</v>
      </c>
      <c r="AK176" s="20" t="s">
        <v>962</v>
      </c>
    </row>
    <row r="177" spans="1:37" x14ac:dyDescent="0.25">
      <c r="A177" s="20" t="s">
        <v>80</v>
      </c>
      <c r="B177" s="20" t="s">
        <v>80</v>
      </c>
      <c r="C177" s="20" t="s">
        <v>80</v>
      </c>
      <c r="D177" s="20" t="s">
        <v>80</v>
      </c>
      <c r="E177" s="20" t="s">
        <v>80</v>
      </c>
      <c r="F177" s="20" t="s">
        <v>80</v>
      </c>
      <c r="G177" s="20" t="s">
        <v>80</v>
      </c>
      <c r="H177" s="21">
        <v>-405663</v>
      </c>
      <c r="I177" s="21">
        <v>-503061</v>
      </c>
      <c r="J177" s="20" t="s">
        <v>80</v>
      </c>
      <c r="K177" s="20" t="s">
        <v>80</v>
      </c>
      <c r="L177" s="21">
        <v>-543103</v>
      </c>
      <c r="M177" s="20" t="s">
        <v>8106</v>
      </c>
      <c r="N177" s="20" t="s">
        <v>8105</v>
      </c>
      <c r="O177" s="20" t="s">
        <v>8105</v>
      </c>
      <c r="Q177" s="20">
        <v>181</v>
      </c>
      <c r="T177" s="20" t="s">
        <v>8105</v>
      </c>
      <c r="U177" s="20">
        <v>0.91080000000000005</v>
      </c>
      <c r="V177" s="20">
        <v>0.99780000000000002</v>
      </c>
      <c r="W177" s="20">
        <v>1</v>
      </c>
      <c r="X177" s="20">
        <v>3</v>
      </c>
      <c r="Y177" s="20">
        <v>0</v>
      </c>
      <c r="Z177" s="20">
        <v>3</v>
      </c>
      <c r="AA177" s="20" t="s">
        <v>8104</v>
      </c>
    </row>
    <row r="178" spans="1:37" x14ac:dyDescent="0.25">
      <c r="A178" s="20">
        <v>0.51593800000000001</v>
      </c>
      <c r="B178" s="20">
        <v>0.87188100000000002</v>
      </c>
      <c r="C178" s="20">
        <v>0.42742200000000002</v>
      </c>
      <c r="D178" s="20">
        <v>9.3876799999999996E-2</v>
      </c>
      <c r="E178" s="21">
        <v>143255</v>
      </c>
      <c r="F178" s="20">
        <v>0.56837099999999996</v>
      </c>
      <c r="G178" s="21">
        <v>273252</v>
      </c>
      <c r="H178" s="21">
        <v>224083</v>
      </c>
      <c r="I178" s="21">
        <v>171971</v>
      </c>
      <c r="J178" s="20">
        <v>0.14974799999999999</v>
      </c>
      <c r="K178" s="20">
        <v>0.85265100000000005</v>
      </c>
      <c r="L178" s="20">
        <v>-0.14185300000000001</v>
      </c>
      <c r="M178" s="20" t="s">
        <v>8103</v>
      </c>
      <c r="N178" s="20" t="s">
        <v>8102</v>
      </c>
      <c r="O178" s="20" t="s">
        <v>8102</v>
      </c>
      <c r="Q178" s="20">
        <v>160</v>
      </c>
      <c r="T178" s="20" t="s">
        <v>8102</v>
      </c>
      <c r="U178" s="20">
        <v>1</v>
      </c>
      <c r="V178" s="20">
        <v>0.999</v>
      </c>
      <c r="W178" s="20">
        <v>5</v>
      </c>
      <c r="X178" s="20">
        <v>83</v>
      </c>
      <c r="Y178" s="20">
        <v>0</v>
      </c>
      <c r="Z178" s="20">
        <v>83</v>
      </c>
      <c r="AA178" s="20" t="s">
        <v>8101</v>
      </c>
      <c r="AB178" s="20" t="s">
        <v>8100</v>
      </c>
      <c r="AC178" s="20" t="s">
        <v>8099</v>
      </c>
      <c r="AD178" s="20">
        <v>138.1</v>
      </c>
      <c r="AE178" s="22">
        <v>1.1E-40</v>
      </c>
    </row>
    <row r="179" spans="1:37" x14ac:dyDescent="0.25">
      <c r="A179" s="20" t="s">
        <v>80</v>
      </c>
      <c r="B179" s="20" t="s">
        <v>80</v>
      </c>
      <c r="C179" s="20" t="s">
        <v>80</v>
      </c>
      <c r="D179" s="20" t="s">
        <v>80</v>
      </c>
      <c r="E179" s="20" t="s">
        <v>80</v>
      </c>
      <c r="F179" s="20" t="s">
        <v>80</v>
      </c>
      <c r="G179" s="20" t="s">
        <v>80</v>
      </c>
      <c r="H179" s="21">
        <v>-395593</v>
      </c>
      <c r="I179" s="21">
        <v>-444608</v>
      </c>
      <c r="J179" s="20" t="s">
        <v>80</v>
      </c>
      <c r="K179" s="20" t="s">
        <v>80</v>
      </c>
      <c r="L179" s="20" t="s">
        <v>80</v>
      </c>
      <c r="M179" s="20" t="s">
        <v>8098</v>
      </c>
      <c r="N179" s="20" t="s">
        <v>8097</v>
      </c>
      <c r="O179" s="20" t="s">
        <v>8097</v>
      </c>
      <c r="Q179" s="20">
        <v>358</v>
      </c>
      <c r="T179" s="20" t="s">
        <v>8097</v>
      </c>
      <c r="U179" s="20">
        <v>0.88759999999999994</v>
      </c>
      <c r="V179" s="20">
        <v>0.99719999999999998</v>
      </c>
      <c r="W179" s="20">
        <v>1</v>
      </c>
      <c r="X179" s="20">
        <v>1</v>
      </c>
      <c r="Y179" s="20">
        <v>0</v>
      </c>
      <c r="Z179" s="20">
        <v>1</v>
      </c>
      <c r="AA179" s="20" t="s">
        <v>8096</v>
      </c>
    </row>
    <row r="180" spans="1:37" x14ac:dyDescent="0.25">
      <c r="A180" s="20" t="s">
        <v>80</v>
      </c>
      <c r="B180" s="20" t="s">
        <v>80</v>
      </c>
      <c r="C180" s="20" t="s">
        <v>80</v>
      </c>
      <c r="D180" s="20" t="s">
        <v>80</v>
      </c>
      <c r="E180" s="20" t="s">
        <v>80</v>
      </c>
      <c r="F180" s="20" t="s">
        <v>80</v>
      </c>
      <c r="G180" s="20" t="s">
        <v>80</v>
      </c>
      <c r="H180" s="20" t="s">
        <v>80</v>
      </c>
      <c r="I180" s="20" t="s">
        <v>80</v>
      </c>
      <c r="J180" s="20" t="s">
        <v>80</v>
      </c>
      <c r="K180" s="21">
        <v>-51419</v>
      </c>
      <c r="L180" s="21">
        <v>-255074</v>
      </c>
      <c r="M180" s="20" t="s">
        <v>8095</v>
      </c>
      <c r="N180" s="20" t="s">
        <v>8094</v>
      </c>
      <c r="O180" s="20" t="s">
        <v>8094</v>
      </c>
      <c r="Q180" s="20">
        <v>189</v>
      </c>
      <c r="T180" s="20" t="s">
        <v>8094</v>
      </c>
      <c r="U180" s="20">
        <v>1</v>
      </c>
      <c r="V180" s="20">
        <v>0.99890000000000001</v>
      </c>
      <c r="W180" s="20">
        <v>1</v>
      </c>
      <c r="X180" s="20">
        <v>6</v>
      </c>
      <c r="Y180" s="20">
        <v>0</v>
      </c>
      <c r="Z180" s="20">
        <v>6</v>
      </c>
      <c r="AA180" s="20" t="s">
        <v>8093</v>
      </c>
      <c r="AB180" s="20" t="s">
        <v>8092</v>
      </c>
      <c r="AC180" s="20" t="s">
        <v>8091</v>
      </c>
      <c r="AD180" s="20">
        <v>128.19999999999999</v>
      </c>
      <c r="AE180" s="22">
        <v>1.7000000000000001E-37</v>
      </c>
    </row>
    <row r="181" spans="1:37" x14ac:dyDescent="0.25">
      <c r="A181" s="21">
        <v>-194699</v>
      </c>
      <c r="B181" s="20" t="s">
        <v>80</v>
      </c>
      <c r="C181" s="20">
        <v>-0.39854800000000001</v>
      </c>
      <c r="D181" s="20" t="s">
        <v>80</v>
      </c>
      <c r="E181" s="21">
        <v>-218599</v>
      </c>
      <c r="F181" s="20" t="s">
        <v>80</v>
      </c>
      <c r="G181" s="20">
        <v>0.889324</v>
      </c>
      <c r="H181" s="20">
        <v>0.41619699999999998</v>
      </c>
      <c r="I181" s="20">
        <v>0.93288599999999999</v>
      </c>
      <c r="J181" s="20" t="s">
        <v>80</v>
      </c>
      <c r="K181" s="20" t="s">
        <v>80</v>
      </c>
      <c r="L181" s="21">
        <v>-273409</v>
      </c>
      <c r="M181" s="20" t="s">
        <v>8090</v>
      </c>
      <c r="N181" s="20" t="s">
        <v>8089</v>
      </c>
      <c r="O181" s="20" t="s">
        <v>8089</v>
      </c>
      <c r="Q181" s="20">
        <v>395</v>
      </c>
      <c r="T181" s="20" t="s">
        <v>8089</v>
      </c>
      <c r="U181" s="20">
        <v>1</v>
      </c>
      <c r="V181" s="20">
        <v>0.999</v>
      </c>
      <c r="W181" s="20">
        <v>14</v>
      </c>
      <c r="X181" s="20">
        <v>31</v>
      </c>
      <c r="Y181" s="20">
        <v>24</v>
      </c>
      <c r="Z181" s="20">
        <v>112</v>
      </c>
      <c r="AB181" s="20" t="s">
        <v>5584</v>
      </c>
      <c r="AC181" s="20" t="s">
        <v>5583</v>
      </c>
      <c r="AD181" s="20">
        <v>272.2</v>
      </c>
      <c r="AE181" s="22">
        <v>4.3999999999999998E-81</v>
      </c>
      <c r="AF181" s="20" t="s">
        <v>157</v>
      </c>
      <c r="AG181" s="20" t="s">
        <v>156</v>
      </c>
    </row>
    <row r="182" spans="1:37" x14ac:dyDescent="0.25">
      <c r="A182" s="21">
        <v>-177036</v>
      </c>
      <c r="B182" s="21">
        <v>14205</v>
      </c>
      <c r="C182" s="21">
        <v>236119</v>
      </c>
      <c r="D182" s="21">
        <v>-173901</v>
      </c>
      <c r="E182" s="21">
        <v>206703</v>
      </c>
      <c r="F182" s="20">
        <v>0.72856500000000002</v>
      </c>
      <c r="G182" s="20" t="s">
        <v>80</v>
      </c>
      <c r="H182" s="20" t="s">
        <v>80</v>
      </c>
      <c r="I182" s="20" t="s">
        <v>80</v>
      </c>
      <c r="J182" s="20" t="s">
        <v>80</v>
      </c>
      <c r="K182" s="20" t="s">
        <v>80</v>
      </c>
      <c r="L182" s="20" t="s">
        <v>80</v>
      </c>
      <c r="M182" s="20" t="s">
        <v>8088</v>
      </c>
      <c r="N182" s="20" t="s">
        <v>8087</v>
      </c>
      <c r="O182" s="20" t="s">
        <v>8087</v>
      </c>
      <c r="Q182" s="20">
        <v>1134</v>
      </c>
      <c r="T182" s="20" t="s">
        <v>8087</v>
      </c>
      <c r="U182" s="20">
        <v>1</v>
      </c>
      <c r="V182" s="20">
        <v>0.999</v>
      </c>
      <c r="W182" s="20">
        <v>24</v>
      </c>
      <c r="X182" s="20">
        <v>90</v>
      </c>
      <c r="Y182" s="20">
        <v>90</v>
      </c>
      <c r="Z182" s="20">
        <v>90</v>
      </c>
      <c r="AB182" s="20" t="s">
        <v>394</v>
      </c>
      <c r="AC182" s="20" t="s">
        <v>393</v>
      </c>
      <c r="AD182" s="20">
        <v>32.200000000000003</v>
      </c>
      <c r="AE182" s="20">
        <v>8.3000000000000002E-8</v>
      </c>
    </row>
    <row r="183" spans="1:37" x14ac:dyDescent="0.25">
      <c r="A183" s="20">
        <v>-0.58269099999999996</v>
      </c>
      <c r="B183" s="20">
        <v>-0.34176600000000001</v>
      </c>
      <c r="C183" s="20">
        <v>0.13297500000000001</v>
      </c>
      <c r="D183" s="20" t="s">
        <v>80</v>
      </c>
      <c r="E183" s="20">
        <v>-0.51616300000000004</v>
      </c>
      <c r="F183" s="21">
        <v>-295116</v>
      </c>
      <c r="G183" s="21">
        <v>127225</v>
      </c>
      <c r="H183" s="21">
        <v>169937</v>
      </c>
      <c r="I183" s="20">
        <v>0.58832200000000001</v>
      </c>
      <c r="J183" s="20" t="s">
        <v>80</v>
      </c>
      <c r="K183" s="20" t="s">
        <v>80</v>
      </c>
      <c r="L183" s="20" t="s">
        <v>80</v>
      </c>
      <c r="M183" s="20" t="s">
        <v>8086</v>
      </c>
      <c r="N183" s="20" t="s">
        <v>8085</v>
      </c>
      <c r="O183" s="20" t="s">
        <v>8085</v>
      </c>
      <c r="Q183" s="20">
        <v>263</v>
      </c>
      <c r="T183" s="20" t="s">
        <v>8085</v>
      </c>
      <c r="U183" s="20">
        <v>1</v>
      </c>
      <c r="V183" s="20">
        <v>0.999</v>
      </c>
      <c r="W183" s="20">
        <v>8</v>
      </c>
      <c r="X183" s="20">
        <v>23</v>
      </c>
      <c r="Y183" s="20">
        <v>23</v>
      </c>
      <c r="Z183" s="20">
        <v>74</v>
      </c>
      <c r="AB183" s="20" t="s">
        <v>4323</v>
      </c>
      <c r="AC183" s="20" t="s">
        <v>4322</v>
      </c>
      <c r="AD183" s="20">
        <v>23.7</v>
      </c>
      <c r="AE183" s="20">
        <v>2.0999999999999999E-5</v>
      </c>
    </row>
    <row r="184" spans="1:37" x14ac:dyDescent="0.25">
      <c r="A184" s="20" t="s">
        <v>80</v>
      </c>
      <c r="B184" s="20" t="s">
        <v>80</v>
      </c>
      <c r="C184" s="20" t="s">
        <v>80</v>
      </c>
      <c r="D184" s="20" t="s">
        <v>80</v>
      </c>
      <c r="E184" s="20" t="s">
        <v>80</v>
      </c>
      <c r="F184" s="20" t="s">
        <v>80</v>
      </c>
      <c r="G184" s="20">
        <v>0.61860099999999996</v>
      </c>
      <c r="H184" s="21">
        <v>-240975</v>
      </c>
      <c r="I184" s="20" t="s">
        <v>80</v>
      </c>
      <c r="J184" s="20">
        <v>-5.6457499999999997E-3</v>
      </c>
      <c r="K184" s="20">
        <v>-0.109735</v>
      </c>
      <c r="L184" s="20">
        <v>-0.68484299999999998</v>
      </c>
      <c r="M184" s="20" t="s">
        <v>8084</v>
      </c>
      <c r="N184" s="20" t="s">
        <v>8083</v>
      </c>
      <c r="O184" s="20" t="s">
        <v>8083</v>
      </c>
      <c r="Q184" s="20">
        <v>106</v>
      </c>
      <c r="T184" s="20" t="s">
        <v>8083</v>
      </c>
      <c r="U184" s="20">
        <v>1</v>
      </c>
      <c r="V184" s="20">
        <v>0.99870000000000003</v>
      </c>
      <c r="W184" s="20">
        <v>4</v>
      </c>
      <c r="X184" s="20">
        <v>18</v>
      </c>
      <c r="Y184" s="20">
        <v>0</v>
      </c>
      <c r="Z184" s="20">
        <v>18</v>
      </c>
      <c r="AA184" s="20" t="s">
        <v>8082</v>
      </c>
      <c r="AB184" s="20" t="s">
        <v>8081</v>
      </c>
      <c r="AC184" s="20" t="s">
        <v>8080</v>
      </c>
      <c r="AD184" s="20">
        <v>77.3</v>
      </c>
      <c r="AE184" s="22">
        <v>1.3000000000000001E-21</v>
      </c>
      <c r="AF184" s="20" t="s">
        <v>8079</v>
      </c>
      <c r="AG184" s="20" t="s">
        <v>8078</v>
      </c>
      <c r="AH184" s="20" t="s">
        <v>741</v>
      </c>
      <c r="AI184" s="20" t="s">
        <v>740</v>
      </c>
      <c r="AJ184" s="20" t="s">
        <v>8077</v>
      </c>
      <c r="AK184" s="20" t="s">
        <v>8076</v>
      </c>
    </row>
    <row r="185" spans="1:37" x14ac:dyDescent="0.25">
      <c r="A185" s="20" t="s">
        <v>80</v>
      </c>
      <c r="B185" s="21">
        <v>-117431</v>
      </c>
      <c r="C185" s="20" t="s">
        <v>80</v>
      </c>
      <c r="D185" s="20" t="s">
        <v>80</v>
      </c>
      <c r="E185" s="20" t="s">
        <v>80</v>
      </c>
      <c r="F185" s="20" t="s">
        <v>80</v>
      </c>
      <c r="G185" s="21">
        <v>-424375</v>
      </c>
      <c r="H185" s="21">
        <v>-103284</v>
      </c>
      <c r="I185" s="21">
        <v>-503468</v>
      </c>
      <c r="J185" s="20" t="s">
        <v>80</v>
      </c>
      <c r="K185" s="20" t="s">
        <v>80</v>
      </c>
      <c r="L185" s="20" t="s">
        <v>80</v>
      </c>
      <c r="M185" s="20" t="s">
        <v>8075</v>
      </c>
      <c r="N185" s="20" t="s">
        <v>8074</v>
      </c>
      <c r="O185" s="20" t="s">
        <v>8074</v>
      </c>
      <c r="Q185" s="20">
        <v>426</v>
      </c>
      <c r="T185" s="20" t="s">
        <v>8074</v>
      </c>
      <c r="U185" s="20">
        <v>1</v>
      </c>
      <c r="V185" s="20">
        <v>0.999</v>
      </c>
      <c r="W185" s="20">
        <v>5</v>
      </c>
      <c r="X185" s="20">
        <v>7</v>
      </c>
      <c r="Y185" s="20">
        <v>7</v>
      </c>
      <c r="Z185" s="20">
        <v>7</v>
      </c>
    </row>
    <row r="186" spans="1:37" x14ac:dyDescent="0.25">
      <c r="A186" s="21">
        <v>375615</v>
      </c>
      <c r="B186" s="21">
        <v>454463</v>
      </c>
      <c r="C186" s="21">
        <v>393318</v>
      </c>
      <c r="D186" s="21">
        <v>257057</v>
      </c>
      <c r="E186" s="21">
        <v>327672</v>
      </c>
      <c r="F186" s="21">
        <v>31046</v>
      </c>
      <c r="G186" s="21">
        <v>-187318</v>
      </c>
      <c r="H186" s="21">
        <v>-103284</v>
      </c>
      <c r="I186" s="21">
        <v>-486136</v>
      </c>
      <c r="J186" s="20" t="s">
        <v>80</v>
      </c>
      <c r="K186" s="20" t="s">
        <v>80</v>
      </c>
      <c r="L186" s="20" t="s">
        <v>80</v>
      </c>
      <c r="M186" s="20" t="s">
        <v>8073</v>
      </c>
      <c r="N186" s="20" t="s">
        <v>8072</v>
      </c>
      <c r="O186" s="20" t="s">
        <v>8072</v>
      </c>
      <c r="Q186" s="20">
        <v>1089</v>
      </c>
      <c r="T186" s="20" t="s">
        <v>8072</v>
      </c>
      <c r="U186" s="20">
        <v>1</v>
      </c>
      <c r="V186" s="20">
        <v>0.999</v>
      </c>
      <c r="W186" s="20">
        <v>16</v>
      </c>
      <c r="X186" s="20">
        <v>214</v>
      </c>
      <c r="Y186" s="20">
        <v>46</v>
      </c>
      <c r="Z186" s="20">
        <v>214</v>
      </c>
      <c r="AB186" s="20" t="s">
        <v>1118</v>
      </c>
      <c r="AC186" s="20" t="s">
        <v>1117</v>
      </c>
      <c r="AD186" s="20">
        <v>80.8</v>
      </c>
      <c r="AE186" s="22">
        <v>1.4E-22</v>
      </c>
      <c r="AF186" s="20" t="s">
        <v>1116</v>
      </c>
      <c r="AG186" s="20" t="s">
        <v>1115</v>
      </c>
      <c r="AH186" s="20" t="s">
        <v>827</v>
      </c>
      <c r="AI186" s="20" t="s">
        <v>826</v>
      </c>
    </row>
    <row r="187" spans="1:37" x14ac:dyDescent="0.25">
      <c r="A187" s="21">
        <v>512766</v>
      </c>
      <c r="B187" s="21">
        <v>602792</v>
      </c>
      <c r="C187" s="21">
        <v>700311</v>
      </c>
      <c r="D187" s="21">
        <v>407039</v>
      </c>
      <c r="E187" s="21">
        <v>644962</v>
      </c>
      <c r="F187" s="21">
        <v>533519</v>
      </c>
      <c r="G187" s="21">
        <v>30651</v>
      </c>
      <c r="H187" s="21">
        <v>302415</v>
      </c>
      <c r="I187" s="21">
        <v>-221038</v>
      </c>
      <c r="J187" s="20" t="s">
        <v>80</v>
      </c>
      <c r="K187" s="20" t="s">
        <v>80</v>
      </c>
      <c r="L187" s="20" t="s">
        <v>80</v>
      </c>
      <c r="M187" s="20" t="s">
        <v>8071</v>
      </c>
      <c r="N187" s="20" t="s">
        <v>8070</v>
      </c>
      <c r="O187" s="20" t="s">
        <v>8070</v>
      </c>
      <c r="Q187" s="20">
        <v>1722</v>
      </c>
      <c r="T187" s="20" t="s">
        <v>8070</v>
      </c>
      <c r="U187" s="20">
        <v>1</v>
      </c>
      <c r="V187" s="20">
        <v>0.999</v>
      </c>
      <c r="W187" s="20">
        <v>53</v>
      </c>
      <c r="X187" s="20">
        <v>760</v>
      </c>
      <c r="Y187" s="20">
        <v>3</v>
      </c>
      <c r="Z187" s="20">
        <v>760</v>
      </c>
    </row>
    <row r="188" spans="1:37" x14ac:dyDescent="0.25">
      <c r="A188" s="21">
        <v>493761</v>
      </c>
      <c r="B188" s="21">
        <v>586469</v>
      </c>
      <c r="C188" s="21">
        <v>684333</v>
      </c>
      <c r="D188" s="21">
        <v>40557</v>
      </c>
      <c r="E188" s="21">
        <v>617978</v>
      </c>
      <c r="F188" s="21">
        <v>539973</v>
      </c>
      <c r="G188" s="21">
        <v>101984</v>
      </c>
      <c r="H188" s="21">
        <v>207458</v>
      </c>
      <c r="I188" s="21">
        <v>-34453</v>
      </c>
      <c r="J188" s="20" t="s">
        <v>80</v>
      </c>
      <c r="K188" s="20" t="s">
        <v>80</v>
      </c>
      <c r="L188" s="20">
        <v>5.2122099999999998E-2</v>
      </c>
      <c r="M188" s="20" t="s">
        <v>8069</v>
      </c>
      <c r="N188" s="20" t="s">
        <v>8068</v>
      </c>
      <c r="O188" s="20" t="s">
        <v>8068</v>
      </c>
      <c r="Q188" s="20">
        <v>1833</v>
      </c>
      <c r="T188" s="20" t="s">
        <v>8068</v>
      </c>
      <c r="U188" s="20">
        <v>1</v>
      </c>
      <c r="V188" s="20">
        <v>0.999</v>
      </c>
      <c r="W188" s="20">
        <v>31</v>
      </c>
      <c r="X188" s="20">
        <v>665</v>
      </c>
      <c r="Y188" s="20">
        <v>0</v>
      </c>
      <c r="Z188" s="20">
        <v>665</v>
      </c>
      <c r="AA188" s="20" t="s">
        <v>8067</v>
      </c>
      <c r="AB188" s="20" t="s">
        <v>1566</v>
      </c>
      <c r="AC188" s="20" t="s">
        <v>1565</v>
      </c>
      <c r="AD188" s="20">
        <v>33.9</v>
      </c>
      <c r="AE188" s="20">
        <v>2.4999999999999999E-8</v>
      </c>
    </row>
    <row r="189" spans="1:37" x14ac:dyDescent="0.25">
      <c r="A189" s="21">
        <v>133685</v>
      </c>
      <c r="B189" s="20">
        <v>0.59876300000000005</v>
      </c>
      <c r="C189" s="21">
        <v>-110309</v>
      </c>
      <c r="D189" s="21">
        <v>-155459</v>
      </c>
      <c r="E189" s="20" t="s">
        <v>80</v>
      </c>
      <c r="F189" s="20" t="s">
        <v>80</v>
      </c>
      <c r="G189" s="21">
        <v>11968</v>
      </c>
      <c r="H189" s="20">
        <v>0.96715700000000004</v>
      </c>
      <c r="I189" s="20">
        <v>0.77676599999999996</v>
      </c>
      <c r="J189" s="20">
        <v>-0.17344999999999999</v>
      </c>
      <c r="K189" s="21">
        <v>-204407</v>
      </c>
      <c r="L189" s="21">
        <v>-206558</v>
      </c>
      <c r="M189" s="20" t="s">
        <v>8066</v>
      </c>
      <c r="N189" s="20" t="s">
        <v>8065</v>
      </c>
      <c r="O189" s="20" t="s">
        <v>8065</v>
      </c>
      <c r="Q189" s="20">
        <v>293</v>
      </c>
      <c r="T189" s="20" t="s">
        <v>8065</v>
      </c>
      <c r="U189" s="20">
        <v>1</v>
      </c>
      <c r="V189" s="20">
        <v>0.99850000000000005</v>
      </c>
      <c r="W189" s="20">
        <v>6</v>
      </c>
      <c r="X189" s="20">
        <v>34</v>
      </c>
      <c r="Y189" s="20">
        <v>0</v>
      </c>
      <c r="Z189" s="20">
        <v>34</v>
      </c>
      <c r="AA189" s="20" t="s">
        <v>8064</v>
      </c>
      <c r="AB189" s="20" t="s">
        <v>8063</v>
      </c>
      <c r="AC189" s="20" t="s">
        <v>8062</v>
      </c>
      <c r="AD189" s="20">
        <v>119.6</v>
      </c>
      <c r="AE189" s="22">
        <v>9.6000000000000005E-35</v>
      </c>
    </row>
    <row r="190" spans="1:37" x14ac:dyDescent="0.25">
      <c r="A190" s="20" t="s">
        <v>80</v>
      </c>
      <c r="B190" s="20" t="s">
        <v>80</v>
      </c>
      <c r="C190" s="20" t="s">
        <v>80</v>
      </c>
      <c r="D190" s="20" t="s">
        <v>80</v>
      </c>
      <c r="E190" s="20" t="s">
        <v>80</v>
      </c>
      <c r="F190" s="20" t="s">
        <v>80</v>
      </c>
      <c r="G190" s="20" t="s">
        <v>80</v>
      </c>
      <c r="H190" s="20" t="s">
        <v>80</v>
      </c>
      <c r="I190" s="20" t="s">
        <v>80</v>
      </c>
      <c r="J190" s="20">
        <v>0.906891</v>
      </c>
      <c r="K190" s="20">
        <v>0.69761899999999999</v>
      </c>
      <c r="L190" s="20">
        <v>0.58977900000000005</v>
      </c>
      <c r="M190" s="20" t="s">
        <v>8061</v>
      </c>
      <c r="N190" s="20" t="s">
        <v>8060</v>
      </c>
      <c r="O190" s="20" t="s">
        <v>8060</v>
      </c>
      <c r="Q190" s="20">
        <v>138</v>
      </c>
      <c r="T190" s="20" t="s">
        <v>8060</v>
      </c>
      <c r="U190" s="20">
        <v>1</v>
      </c>
      <c r="V190" s="20">
        <v>0.999</v>
      </c>
      <c r="W190" s="20">
        <v>4</v>
      </c>
      <c r="X190" s="20">
        <v>21</v>
      </c>
      <c r="Y190" s="20">
        <v>21</v>
      </c>
      <c r="Z190" s="20">
        <v>21</v>
      </c>
      <c r="AB190" s="20" t="s">
        <v>8059</v>
      </c>
      <c r="AC190" s="20" t="s">
        <v>8058</v>
      </c>
      <c r="AD190" s="20">
        <v>39.200000000000003</v>
      </c>
      <c r="AE190" s="22">
        <v>7.5E-10</v>
      </c>
    </row>
    <row r="191" spans="1:37" x14ac:dyDescent="0.25">
      <c r="A191" s="20" t="s">
        <v>80</v>
      </c>
      <c r="B191" s="21">
        <v>-29327</v>
      </c>
      <c r="C191" s="21">
        <v>-196214</v>
      </c>
      <c r="D191" s="20" t="s">
        <v>80</v>
      </c>
      <c r="E191" s="21">
        <v>-215817</v>
      </c>
      <c r="F191" s="20" t="s">
        <v>80</v>
      </c>
      <c r="G191" s="20">
        <v>4.3722200000000003E-2</v>
      </c>
      <c r="H191" s="20">
        <v>0.46406399999999998</v>
      </c>
      <c r="I191" s="20">
        <v>-0.62071200000000004</v>
      </c>
      <c r="J191" s="20" t="s">
        <v>80</v>
      </c>
      <c r="K191" s="20">
        <v>-0.208512</v>
      </c>
      <c r="L191" s="20">
        <v>0.20644999999999999</v>
      </c>
      <c r="M191" s="20" t="s">
        <v>8057</v>
      </c>
      <c r="N191" s="20" t="s">
        <v>8056</v>
      </c>
      <c r="O191" s="20" t="s">
        <v>8056</v>
      </c>
      <c r="Q191" s="20">
        <v>587</v>
      </c>
      <c r="T191" s="20" t="s">
        <v>8056</v>
      </c>
      <c r="U191" s="20">
        <v>1</v>
      </c>
      <c r="V191" s="20">
        <v>0.99880000000000002</v>
      </c>
      <c r="W191" s="20">
        <v>8</v>
      </c>
      <c r="X191" s="20">
        <v>8</v>
      </c>
      <c r="Y191" s="20">
        <v>5</v>
      </c>
      <c r="Z191" s="20">
        <v>16</v>
      </c>
      <c r="AB191" s="20" t="s">
        <v>479</v>
      </c>
      <c r="AC191" s="20" t="s">
        <v>478</v>
      </c>
      <c r="AD191" s="20">
        <v>62</v>
      </c>
      <c r="AE191" s="22">
        <v>7.6999999999999994E-17</v>
      </c>
      <c r="AF191" s="20" t="s">
        <v>191</v>
      </c>
      <c r="AG191" s="20" t="s">
        <v>190</v>
      </c>
      <c r="AH191" s="20" t="s">
        <v>362</v>
      </c>
      <c r="AI191" s="20" t="s">
        <v>361</v>
      </c>
    </row>
    <row r="192" spans="1:37" x14ac:dyDescent="0.25">
      <c r="A192" s="20" t="s">
        <v>80</v>
      </c>
      <c r="B192" s="21">
        <v>-118423</v>
      </c>
      <c r="C192" s="20">
        <v>-0.29116399999999998</v>
      </c>
      <c r="D192" s="20" t="s">
        <v>80</v>
      </c>
      <c r="E192" s="20">
        <v>-0.21992100000000001</v>
      </c>
      <c r="F192" s="20" t="s">
        <v>80</v>
      </c>
      <c r="G192" s="21">
        <v>552838</v>
      </c>
      <c r="H192" s="21">
        <v>419597</v>
      </c>
      <c r="I192" s="21">
        <v>476197</v>
      </c>
      <c r="J192" s="21">
        <v>325857</v>
      </c>
      <c r="K192" s="21">
        <v>338682</v>
      </c>
      <c r="L192" s="21">
        <v>340171</v>
      </c>
      <c r="M192" s="20" t="s">
        <v>8055</v>
      </c>
      <c r="N192" s="20" t="s">
        <v>8054</v>
      </c>
      <c r="O192" s="20" t="s">
        <v>8054</v>
      </c>
      <c r="Q192" s="20">
        <v>290</v>
      </c>
      <c r="T192" s="20" t="s">
        <v>8054</v>
      </c>
      <c r="U192" s="20">
        <v>1</v>
      </c>
      <c r="V192" s="20">
        <v>0.999</v>
      </c>
      <c r="W192" s="20">
        <v>13</v>
      </c>
      <c r="X192" s="20">
        <v>238</v>
      </c>
      <c r="Y192" s="20">
        <v>47</v>
      </c>
      <c r="Z192" s="20">
        <v>238</v>
      </c>
      <c r="AB192" s="20" t="s">
        <v>1614</v>
      </c>
      <c r="AC192" s="20" t="s">
        <v>1613</v>
      </c>
      <c r="AD192" s="20">
        <v>60.4</v>
      </c>
      <c r="AE192" s="22">
        <v>1.6000000000000001E-16</v>
      </c>
    </row>
    <row r="193" spans="1:37" x14ac:dyDescent="0.25">
      <c r="A193" s="21">
        <v>-249782</v>
      </c>
      <c r="B193" s="21">
        <v>-297541</v>
      </c>
      <c r="C193" s="20">
        <v>-0.17428399999999999</v>
      </c>
      <c r="D193" s="20" t="s">
        <v>80</v>
      </c>
      <c r="E193" s="21">
        <v>-110378</v>
      </c>
      <c r="F193" s="21">
        <v>-130867</v>
      </c>
      <c r="G193" s="21">
        <v>109242</v>
      </c>
      <c r="H193" s="21">
        <v>101385</v>
      </c>
      <c r="I193" s="20">
        <v>0.591673</v>
      </c>
      <c r="J193" s="20">
        <v>-0.37794899999999998</v>
      </c>
      <c r="K193" s="20">
        <v>-4.2380300000000003E-2</v>
      </c>
      <c r="L193" s="20">
        <v>0.55407499999999998</v>
      </c>
      <c r="M193" s="20" t="s">
        <v>8053</v>
      </c>
      <c r="N193" s="20" t="s">
        <v>8052</v>
      </c>
      <c r="O193" s="20" t="s">
        <v>8052</v>
      </c>
      <c r="Q193" s="20">
        <v>2243</v>
      </c>
      <c r="T193" s="20" t="s">
        <v>8052</v>
      </c>
      <c r="U193" s="20">
        <v>1</v>
      </c>
      <c r="V193" s="20">
        <v>0.999</v>
      </c>
      <c r="W193" s="20">
        <v>31</v>
      </c>
      <c r="X193" s="20">
        <v>122</v>
      </c>
      <c r="Y193" s="20">
        <v>21</v>
      </c>
      <c r="Z193" s="20">
        <v>122</v>
      </c>
      <c r="AB193" s="20" t="s">
        <v>1143</v>
      </c>
      <c r="AC193" s="20" t="s">
        <v>1142</v>
      </c>
      <c r="AD193" s="20">
        <v>151.30000000000001</v>
      </c>
      <c r="AE193" s="22">
        <v>2.1E-44</v>
      </c>
    </row>
    <row r="194" spans="1:37" x14ac:dyDescent="0.25">
      <c r="A194" s="20" t="s">
        <v>80</v>
      </c>
      <c r="B194" s="20" t="s">
        <v>80</v>
      </c>
      <c r="C194" s="20" t="s">
        <v>80</v>
      </c>
      <c r="D194" s="20" t="s">
        <v>80</v>
      </c>
      <c r="E194" s="20" t="s">
        <v>80</v>
      </c>
      <c r="F194" s="20" t="s">
        <v>80</v>
      </c>
      <c r="G194" s="20" t="s">
        <v>80</v>
      </c>
      <c r="H194" s="20" t="s">
        <v>80</v>
      </c>
      <c r="I194" s="20" t="s">
        <v>80</v>
      </c>
      <c r="J194" s="20" t="s">
        <v>80</v>
      </c>
      <c r="K194" s="21">
        <v>-101729</v>
      </c>
      <c r="L194" s="20">
        <v>-0.70044099999999998</v>
      </c>
      <c r="M194" s="20" t="s">
        <v>8051</v>
      </c>
      <c r="N194" s="20" t="s">
        <v>8050</v>
      </c>
      <c r="O194" s="20" t="s">
        <v>8050</v>
      </c>
      <c r="Q194" s="20">
        <v>218</v>
      </c>
      <c r="T194" s="20" t="s">
        <v>8050</v>
      </c>
      <c r="U194" s="20">
        <v>1</v>
      </c>
      <c r="V194" s="20">
        <v>0.999</v>
      </c>
      <c r="W194" s="20">
        <v>2</v>
      </c>
      <c r="X194" s="20">
        <v>10</v>
      </c>
      <c r="Y194" s="20">
        <v>0</v>
      </c>
      <c r="Z194" s="20">
        <v>10</v>
      </c>
      <c r="AA194" s="20" t="s">
        <v>8049</v>
      </c>
    </row>
    <row r="195" spans="1:37" x14ac:dyDescent="0.25">
      <c r="A195" s="20" t="s">
        <v>80</v>
      </c>
      <c r="B195" s="20" t="s">
        <v>80</v>
      </c>
      <c r="C195" s="20" t="s">
        <v>80</v>
      </c>
      <c r="D195" s="20" t="s">
        <v>80</v>
      </c>
      <c r="E195" s="20" t="s">
        <v>80</v>
      </c>
      <c r="F195" s="20" t="s">
        <v>80</v>
      </c>
      <c r="G195" s="20">
        <v>-0.25153700000000001</v>
      </c>
      <c r="H195" s="20">
        <v>-9.5895800000000003E-2</v>
      </c>
      <c r="I195" s="21">
        <v>237151</v>
      </c>
      <c r="J195" s="20" t="s">
        <v>80</v>
      </c>
      <c r="K195" s="20" t="s">
        <v>80</v>
      </c>
      <c r="L195" s="20" t="s">
        <v>80</v>
      </c>
      <c r="M195" s="20" t="s">
        <v>8048</v>
      </c>
      <c r="N195" s="20" t="s">
        <v>8047</v>
      </c>
      <c r="O195" s="20" t="s">
        <v>8047</v>
      </c>
      <c r="Q195" s="20">
        <v>419</v>
      </c>
      <c r="T195" s="20" t="s">
        <v>8047</v>
      </c>
      <c r="U195" s="20">
        <v>1</v>
      </c>
      <c r="V195" s="20">
        <v>0.99860000000000004</v>
      </c>
      <c r="W195" s="20">
        <v>13</v>
      </c>
      <c r="X195" s="20">
        <v>5</v>
      </c>
      <c r="Y195" s="20">
        <v>5</v>
      </c>
      <c r="Z195" s="20">
        <v>522</v>
      </c>
      <c r="AB195" s="20" t="s">
        <v>1694</v>
      </c>
      <c r="AC195" s="20" t="s">
        <v>1693</v>
      </c>
      <c r="AD195" s="20">
        <v>70.400000000000006</v>
      </c>
      <c r="AE195" s="22">
        <v>1.3000000000000001E-19</v>
      </c>
      <c r="AF195" s="20" t="s">
        <v>1692</v>
      </c>
      <c r="AG195" s="20" t="s">
        <v>1691</v>
      </c>
    </row>
    <row r="196" spans="1:37" x14ac:dyDescent="0.25">
      <c r="A196" s="20" t="s">
        <v>80</v>
      </c>
      <c r="B196" s="20" t="s">
        <v>80</v>
      </c>
      <c r="C196" s="20" t="s">
        <v>80</v>
      </c>
      <c r="D196" s="20" t="s">
        <v>80</v>
      </c>
      <c r="E196" s="20" t="s">
        <v>80</v>
      </c>
      <c r="F196" s="20" t="s">
        <v>80</v>
      </c>
      <c r="G196" s="20">
        <v>0.175341</v>
      </c>
      <c r="H196" s="20">
        <v>0.31914100000000001</v>
      </c>
      <c r="I196" s="20">
        <v>-0.29568499999999998</v>
      </c>
      <c r="J196" s="21">
        <v>-515603</v>
      </c>
      <c r="K196" s="21">
        <v>-159125</v>
      </c>
      <c r="L196" s="21">
        <v>-257164</v>
      </c>
      <c r="M196" s="20" t="s">
        <v>8046</v>
      </c>
      <c r="N196" s="20" t="s">
        <v>8045</v>
      </c>
      <c r="O196" s="20" t="s">
        <v>8045</v>
      </c>
      <c r="Q196" s="20">
        <v>112</v>
      </c>
      <c r="T196" s="20" t="s">
        <v>8045</v>
      </c>
      <c r="U196" s="20">
        <v>1</v>
      </c>
      <c r="V196" s="20">
        <v>0.999</v>
      </c>
      <c r="W196" s="20">
        <v>4</v>
      </c>
      <c r="X196" s="20">
        <v>22</v>
      </c>
      <c r="Y196" s="20">
        <v>0</v>
      </c>
      <c r="Z196" s="20">
        <v>22</v>
      </c>
      <c r="AA196" s="20" t="s">
        <v>8044</v>
      </c>
      <c r="AB196" s="20" t="s">
        <v>8043</v>
      </c>
      <c r="AC196" s="20" t="s">
        <v>8042</v>
      </c>
      <c r="AD196" s="20">
        <v>142.5</v>
      </c>
      <c r="AE196" s="22">
        <v>6.2999999999999999E-42</v>
      </c>
      <c r="AF196" s="20" t="s">
        <v>8041</v>
      </c>
      <c r="AG196" s="20" t="s">
        <v>8040</v>
      </c>
    </row>
    <row r="197" spans="1:37" x14ac:dyDescent="0.25">
      <c r="A197" s="21">
        <v>330594</v>
      </c>
      <c r="B197" s="21">
        <v>21377</v>
      </c>
      <c r="C197" s="21">
        <v>277138</v>
      </c>
      <c r="D197" s="21">
        <v>153287</v>
      </c>
      <c r="E197" s="21">
        <v>231076</v>
      </c>
      <c r="F197" s="21">
        <v>312656</v>
      </c>
      <c r="G197" s="21">
        <v>-112513</v>
      </c>
      <c r="H197" s="21">
        <v>-272261</v>
      </c>
      <c r="I197" s="21">
        <v>-387893</v>
      </c>
      <c r="J197" s="20" t="s">
        <v>80</v>
      </c>
      <c r="K197" s="20" t="s">
        <v>80</v>
      </c>
      <c r="L197" s="20" t="s">
        <v>80</v>
      </c>
      <c r="M197" s="20" t="s">
        <v>8039</v>
      </c>
      <c r="N197" s="20" t="s">
        <v>8038</v>
      </c>
      <c r="O197" s="20" t="s">
        <v>8038</v>
      </c>
      <c r="Q197" s="20">
        <v>1617</v>
      </c>
      <c r="T197" s="20" t="s">
        <v>8038</v>
      </c>
      <c r="U197" s="20">
        <v>0.62309999999999999</v>
      </c>
      <c r="V197" s="20">
        <v>0.999</v>
      </c>
      <c r="W197" s="20">
        <v>7</v>
      </c>
      <c r="X197" s="20">
        <v>128</v>
      </c>
      <c r="Y197" s="20">
        <v>0</v>
      </c>
      <c r="Z197" s="20">
        <v>191</v>
      </c>
      <c r="AB197" s="20" t="s">
        <v>394</v>
      </c>
      <c r="AC197" s="20" t="s">
        <v>393</v>
      </c>
      <c r="AD197" s="20">
        <v>36.700000000000003</v>
      </c>
      <c r="AE197" s="22">
        <v>3.3000000000000002E-9</v>
      </c>
    </row>
    <row r="198" spans="1:37" x14ac:dyDescent="0.25">
      <c r="A198" s="20" t="s">
        <v>80</v>
      </c>
      <c r="B198" s="20" t="s">
        <v>80</v>
      </c>
      <c r="C198" s="20" t="s">
        <v>80</v>
      </c>
      <c r="D198" s="20" t="s">
        <v>80</v>
      </c>
      <c r="E198" s="20" t="s">
        <v>80</v>
      </c>
      <c r="F198" s="20" t="s">
        <v>80</v>
      </c>
      <c r="G198" s="21">
        <v>-249103</v>
      </c>
      <c r="H198" s="21">
        <v>-241953</v>
      </c>
      <c r="I198" s="21">
        <v>-571196</v>
      </c>
      <c r="J198" s="20">
        <v>-0.89147600000000005</v>
      </c>
      <c r="K198" s="21">
        <v>-152477</v>
      </c>
      <c r="L198" s="20">
        <v>-0.88415299999999997</v>
      </c>
      <c r="M198" s="20" t="s">
        <v>8037</v>
      </c>
      <c r="N198" s="20" t="s">
        <v>8036</v>
      </c>
      <c r="O198" s="20" t="s">
        <v>8036</v>
      </c>
      <c r="Q198" s="20">
        <v>480</v>
      </c>
      <c r="T198" s="20" t="s">
        <v>8036</v>
      </c>
      <c r="U198" s="20">
        <v>1</v>
      </c>
      <c r="V198" s="20">
        <v>0.999</v>
      </c>
      <c r="W198" s="20">
        <v>7</v>
      </c>
      <c r="X198" s="20">
        <v>25</v>
      </c>
      <c r="Y198" s="20">
        <v>0</v>
      </c>
      <c r="Z198" s="20">
        <v>25</v>
      </c>
      <c r="AB198" s="20" t="s">
        <v>8035</v>
      </c>
      <c r="AC198" s="20" t="s">
        <v>8034</v>
      </c>
      <c r="AD198" s="20">
        <v>195.8</v>
      </c>
      <c r="AE198" s="22">
        <v>1.2E-57</v>
      </c>
    </row>
    <row r="199" spans="1:37" x14ac:dyDescent="0.25">
      <c r="A199" s="20">
        <v>-0.115854</v>
      </c>
      <c r="B199" s="21">
        <v>-208244</v>
      </c>
      <c r="C199" s="20" t="s">
        <v>80</v>
      </c>
      <c r="D199" s="20" t="s">
        <v>80</v>
      </c>
      <c r="E199" s="20" t="s">
        <v>80</v>
      </c>
      <c r="F199" s="20" t="s">
        <v>80</v>
      </c>
      <c r="G199" s="20" t="s">
        <v>80</v>
      </c>
      <c r="H199" s="20" t="s">
        <v>80</v>
      </c>
      <c r="I199" s="20" t="s">
        <v>80</v>
      </c>
      <c r="J199" s="20" t="s">
        <v>80</v>
      </c>
      <c r="K199" s="20" t="s">
        <v>80</v>
      </c>
      <c r="L199" s="20" t="s">
        <v>80</v>
      </c>
      <c r="M199" s="20" t="s">
        <v>8033</v>
      </c>
      <c r="N199" s="20" t="s">
        <v>8032</v>
      </c>
      <c r="O199" s="20" t="s">
        <v>8032</v>
      </c>
      <c r="Q199" s="20">
        <v>2454</v>
      </c>
      <c r="T199" s="20" t="s">
        <v>8032</v>
      </c>
      <c r="U199" s="20">
        <v>1</v>
      </c>
      <c r="V199" s="20">
        <v>0.997</v>
      </c>
      <c r="W199" s="20">
        <v>70</v>
      </c>
      <c r="X199" s="20">
        <v>5</v>
      </c>
      <c r="Y199" s="20">
        <v>1</v>
      </c>
      <c r="Z199" s="20">
        <v>1508</v>
      </c>
      <c r="AB199" s="20" t="s">
        <v>394</v>
      </c>
      <c r="AC199" s="20" t="s">
        <v>393</v>
      </c>
      <c r="AD199" s="20">
        <v>50.5</v>
      </c>
      <c r="AE199" s="22">
        <v>1.6E-13</v>
      </c>
    </row>
    <row r="200" spans="1:37" x14ac:dyDescent="0.25">
      <c r="A200" s="21">
        <v>-158269</v>
      </c>
      <c r="B200" s="20">
        <v>-0.17430899999999999</v>
      </c>
      <c r="C200" s="20">
        <v>-0.68805499999999997</v>
      </c>
      <c r="D200" s="20">
        <v>-0.75550200000000001</v>
      </c>
      <c r="E200" s="20">
        <v>-0.374807</v>
      </c>
      <c r="F200" s="20">
        <v>-0.93669899999999995</v>
      </c>
      <c r="G200" s="21">
        <v>-170044</v>
      </c>
      <c r="H200" s="21">
        <v>-119331</v>
      </c>
      <c r="I200" s="21">
        <v>-22375</v>
      </c>
      <c r="J200" s="21">
        <v>-363731</v>
      </c>
      <c r="K200" s="20" t="s">
        <v>80</v>
      </c>
      <c r="L200" s="20" t="s">
        <v>80</v>
      </c>
      <c r="M200" s="20" t="s">
        <v>8031</v>
      </c>
      <c r="N200" s="20" t="s">
        <v>8030</v>
      </c>
      <c r="O200" s="20" t="s">
        <v>8030</v>
      </c>
      <c r="Q200" s="20">
        <v>159</v>
      </c>
      <c r="T200" s="20" t="s">
        <v>8030</v>
      </c>
      <c r="U200" s="20">
        <v>1</v>
      </c>
      <c r="V200" s="20">
        <v>0.999</v>
      </c>
      <c r="W200" s="20">
        <v>3</v>
      </c>
      <c r="X200" s="20">
        <v>22</v>
      </c>
      <c r="Y200" s="20">
        <v>0</v>
      </c>
      <c r="Z200" s="20">
        <v>22</v>
      </c>
      <c r="AA200" s="20" t="s">
        <v>8029</v>
      </c>
      <c r="AB200" s="20" t="s">
        <v>3371</v>
      </c>
      <c r="AC200" s="20" t="s">
        <v>3370</v>
      </c>
      <c r="AD200" s="20">
        <v>88.8</v>
      </c>
      <c r="AE200" s="22">
        <v>2.4000000000000001E-25</v>
      </c>
      <c r="AF200" s="20" t="s">
        <v>371</v>
      </c>
      <c r="AG200" s="20" t="s">
        <v>370</v>
      </c>
    </row>
    <row r="201" spans="1:37" x14ac:dyDescent="0.25">
      <c r="A201" s="20" t="s">
        <v>80</v>
      </c>
      <c r="B201" s="20" t="s">
        <v>80</v>
      </c>
      <c r="C201" s="20" t="s">
        <v>80</v>
      </c>
      <c r="D201" s="20" t="s">
        <v>80</v>
      </c>
      <c r="E201" s="20" t="s">
        <v>80</v>
      </c>
      <c r="F201" s="20" t="s">
        <v>80</v>
      </c>
      <c r="G201" s="20">
        <v>-0.62319599999999997</v>
      </c>
      <c r="H201" s="21">
        <v>-189483</v>
      </c>
      <c r="I201" s="21">
        <v>-268469</v>
      </c>
      <c r="J201" s="21">
        <v>-229741</v>
      </c>
      <c r="K201" s="21">
        <v>-189591</v>
      </c>
      <c r="L201" s="21">
        <v>-18839</v>
      </c>
      <c r="M201" s="20" t="s">
        <v>8028</v>
      </c>
      <c r="N201" s="20" t="s">
        <v>8027</v>
      </c>
      <c r="O201" s="20" t="s">
        <v>8027</v>
      </c>
      <c r="Q201" s="20">
        <v>91</v>
      </c>
      <c r="T201" s="20" t="s">
        <v>8027</v>
      </c>
      <c r="U201" s="20">
        <v>1</v>
      </c>
      <c r="V201" s="20">
        <v>0.999</v>
      </c>
      <c r="W201" s="20">
        <v>4</v>
      </c>
      <c r="X201" s="20">
        <v>20</v>
      </c>
      <c r="Y201" s="20">
        <v>0</v>
      </c>
      <c r="Z201" s="20">
        <v>20</v>
      </c>
      <c r="AA201" s="20" t="s">
        <v>8026</v>
      </c>
      <c r="AB201" s="20" t="s">
        <v>8025</v>
      </c>
      <c r="AC201" s="20" t="s">
        <v>8024</v>
      </c>
      <c r="AD201" s="20">
        <v>85.2</v>
      </c>
      <c r="AE201" s="22">
        <v>2.8000000000000002E-24</v>
      </c>
      <c r="AF201" s="20" t="s">
        <v>3464</v>
      </c>
      <c r="AG201" s="20" t="s">
        <v>3463</v>
      </c>
      <c r="AH201" s="20" t="s">
        <v>1444</v>
      </c>
      <c r="AI201" s="20" t="s">
        <v>1443</v>
      </c>
      <c r="AJ201" s="20" t="s">
        <v>3075</v>
      </c>
      <c r="AK201" s="20" t="s">
        <v>3074</v>
      </c>
    </row>
    <row r="202" spans="1:37" x14ac:dyDescent="0.25">
      <c r="A202" s="21">
        <v>856206</v>
      </c>
      <c r="B202" s="21">
        <v>79819</v>
      </c>
      <c r="C202" s="21">
        <v>772839</v>
      </c>
      <c r="D202" s="21">
        <v>642555</v>
      </c>
      <c r="E202" s="21">
        <v>734857</v>
      </c>
      <c r="F202" s="21">
        <v>756765</v>
      </c>
      <c r="G202" s="21">
        <v>471404</v>
      </c>
      <c r="H202" s="21">
        <v>421108</v>
      </c>
      <c r="I202" s="21">
        <v>240046</v>
      </c>
      <c r="J202" s="20" t="s">
        <v>80</v>
      </c>
      <c r="K202" s="20" t="s">
        <v>80</v>
      </c>
      <c r="L202" s="20" t="s">
        <v>80</v>
      </c>
      <c r="M202" s="20" t="s">
        <v>8023</v>
      </c>
      <c r="N202" s="20" t="s">
        <v>8022</v>
      </c>
      <c r="O202" s="20" t="s">
        <v>8022</v>
      </c>
      <c r="Q202" s="20">
        <v>1954</v>
      </c>
      <c r="T202" s="20" t="s">
        <v>8022</v>
      </c>
      <c r="U202" s="20">
        <v>1</v>
      </c>
      <c r="V202" s="20">
        <v>0.999</v>
      </c>
      <c r="W202" s="20">
        <v>48</v>
      </c>
      <c r="X202" s="20">
        <v>1127</v>
      </c>
      <c r="Y202" s="20">
        <v>13</v>
      </c>
      <c r="Z202" s="20">
        <v>1403</v>
      </c>
      <c r="AB202" s="20" t="s">
        <v>394</v>
      </c>
      <c r="AC202" s="20" t="s">
        <v>393</v>
      </c>
      <c r="AD202" s="20">
        <v>34.1</v>
      </c>
      <c r="AE202" s="20">
        <v>2.1999999999999998E-8</v>
      </c>
    </row>
    <row r="203" spans="1:37" x14ac:dyDescent="0.25">
      <c r="A203" s="21">
        <v>880492</v>
      </c>
      <c r="B203" s="21">
        <v>778156</v>
      </c>
      <c r="C203" s="21">
        <v>737684</v>
      </c>
      <c r="D203" s="21">
        <v>569334</v>
      </c>
      <c r="E203" s="21">
        <v>713299</v>
      </c>
      <c r="F203" s="21">
        <v>668883</v>
      </c>
      <c r="G203" s="21">
        <v>481841</v>
      </c>
      <c r="H203" s="21">
        <v>362236</v>
      </c>
      <c r="I203" s="21">
        <v>274702</v>
      </c>
      <c r="J203" s="21">
        <v>-145676</v>
      </c>
      <c r="K203" s="20">
        <v>-0.51069699999999996</v>
      </c>
      <c r="L203" s="20">
        <v>-0.73214900000000005</v>
      </c>
      <c r="M203" s="20" t="s">
        <v>8021</v>
      </c>
      <c r="N203" s="20" t="s">
        <v>8020</v>
      </c>
      <c r="O203" s="20" t="s">
        <v>8020</v>
      </c>
      <c r="Q203" s="20">
        <v>2254</v>
      </c>
      <c r="T203" s="20" t="s">
        <v>8020</v>
      </c>
      <c r="U203" s="20">
        <v>1</v>
      </c>
      <c r="V203" s="20">
        <v>0.999</v>
      </c>
      <c r="W203" s="20">
        <v>58</v>
      </c>
      <c r="X203" s="20">
        <v>1194</v>
      </c>
      <c r="Y203" s="20">
        <v>88</v>
      </c>
      <c r="Z203" s="20">
        <v>1194</v>
      </c>
      <c r="AB203" s="20" t="s">
        <v>394</v>
      </c>
      <c r="AC203" s="20" t="s">
        <v>393</v>
      </c>
      <c r="AD203" s="20">
        <v>50.9</v>
      </c>
      <c r="AE203" s="22">
        <v>1.1999999999999999E-13</v>
      </c>
    </row>
    <row r="204" spans="1:37" x14ac:dyDescent="0.25">
      <c r="A204" s="21">
        <v>532193</v>
      </c>
      <c r="B204" s="21">
        <v>518661</v>
      </c>
      <c r="C204" s="21">
        <v>529684</v>
      </c>
      <c r="D204" s="21">
        <v>331824</v>
      </c>
      <c r="E204" s="21">
        <v>469844</v>
      </c>
      <c r="F204" s="21">
        <v>425771</v>
      </c>
      <c r="G204" s="21">
        <v>-187696</v>
      </c>
      <c r="H204" s="20" t="s">
        <v>80</v>
      </c>
      <c r="I204" s="20" t="s">
        <v>80</v>
      </c>
      <c r="J204" s="20" t="s">
        <v>80</v>
      </c>
      <c r="K204" s="21">
        <v>-303369</v>
      </c>
      <c r="L204" s="20" t="s">
        <v>80</v>
      </c>
      <c r="M204" s="20" t="s">
        <v>8019</v>
      </c>
      <c r="N204" s="20" t="s">
        <v>8018</v>
      </c>
      <c r="O204" s="20" t="s">
        <v>8018</v>
      </c>
      <c r="Q204" s="20">
        <v>4686</v>
      </c>
      <c r="T204" s="20" t="s">
        <v>8018</v>
      </c>
      <c r="U204" s="20">
        <v>1</v>
      </c>
      <c r="V204" s="20">
        <v>0.999</v>
      </c>
      <c r="W204" s="20">
        <v>46</v>
      </c>
      <c r="X204" s="20">
        <v>336</v>
      </c>
      <c r="Y204" s="20">
        <v>41</v>
      </c>
      <c r="Z204" s="20">
        <v>338</v>
      </c>
      <c r="AB204" s="20" t="s">
        <v>6825</v>
      </c>
      <c r="AC204" s="20" t="s">
        <v>6824</v>
      </c>
      <c r="AD204" s="20">
        <v>53.3</v>
      </c>
      <c r="AE204" s="22">
        <v>2.3999999999999999E-14</v>
      </c>
    </row>
    <row r="205" spans="1:37" x14ac:dyDescent="0.25">
      <c r="A205" s="20" t="s">
        <v>80</v>
      </c>
      <c r="B205" s="20" t="s">
        <v>80</v>
      </c>
      <c r="C205" s="20" t="s">
        <v>80</v>
      </c>
      <c r="D205" s="20" t="s">
        <v>80</v>
      </c>
      <c r="E205" s="20" t="s">
        <v>80</v>
      </c>
      <c r="F205" s="20" t="s">
        <v>80</v>
      </c>
      <c r="G205" s="20">
        <v>-0.41355700000000001</v>
      </c>
      <c r="H205" s="21">
        <v>-126954</v>
      </c>
      <c r="I205" s="20">
        <v>-0.110023</v>
      </c>
      <c r="J205" s="20" t="s">
        <v>80</v>
      </c>
      <c r="K205" s="20" t="s">
        <v>80</v>
      </c>
      <c r="L205" s="20" t="s">
        <v>80</v>
      </c>
      <c r="M205" s="20" t="s">
        <v>8017</v>
      </c>
      <c r="N205" s="20" t="s">
        <v>8016</v>
      </c>
      <c r="O205" s="20" t="s">
        <v>8016</v>
      </c>
      <c r="Q205" s="20">
        <v>118</v>
      </c>
      <c r="T205" s="20" t="s">
        <v>8016</v>
      </c>
      <c r="U205" s="20">
        <v>0.95720000000000005</v>
      </c>
      <c r="V205" s="20">
        <v>0.999</v>
      </c>
      <c r="W205" s="20">
        <v>1</v>
      </c>
      <c r="X205" s="20">
        <v>6</v>
      </c>
      <c r="Y205" s="20">
        <v>6</v>
      </c>
      <c r="Z205" s="20">
        <v>6</v>
      </c>
      <c r="AB205" s="20" t="s">
        <v>8015</v>
      </c>
      <c r="AC205" s="20" t="s">
        <v>8014</v>
      </c>
      <c r="AD205" s="20">
        <v>23.5</v>
      </c>
      <c r="AE205" s="20">
        <v>3.4999999999999997E-5</v>
      </c>
    </row>
    <row r="206" spans="1:37" x14ac:dyDescent="0.25">
      <c r="A206" s="20" t="s">
        <v>80</v>
      </c>
      <c r="B206" s="20" t="s">
        <v>80</v>
      </c>
      <c r="C206" s="21">
        <v>-126105</v>
      </c>
      <c r="D206" s="20" t="s">
        <v>80</v>
      </c>
      <c r="E206" s="20" t="s">
        <v>80</v>
      </c>
      <c r="F206" s="20" t="s">
        <v>80</v>
      </c>
      <c r="G206" s="21">
        <v>-148631</v>
      </c>
      <c r="H206" s="21">
        <v>-167293</v>
      </c>
      <c r="I206" s="21">
        <v>-181804</v>
      </c>
      <c r="J206" s="21">
        <v>-185674</v>
      </c>
      <c r="K206" s="20">
        <v>-0.839646</v>
      </c>
      <c r="L206" s="20">
        <v>-0.37851299999999999</v>
      </c>
      <c r="M206" s="20" t="s">
        <v>8013</v>
      </c>
      <c r="N206" s="20" t="s">
        <v>8012</v>
      </c>
      <c r="O206" s="20" t="s">
        <v>8012</v>
      </c>
      <c r="Q206" s="20">
        <v>314</v>
      </c>
      <c r="T206" s="20" t="s">
        <v>8012</v>
      </c>
      <c r="U206" s="20">
        <v>1</v>
      </c>
      <c r="V206" s="20">
        <v>0.999</v>
      </c>
      <c r="W206" s="20">
        <v>6</v>
      </c>
      <c r="X206" s="20">
        <v>23</v>
      </c>
      <c r="Y206" s="20">
        <v>0</v>
      </c>
      <c r="Z206" s="20">
        <v>23</v>
      </c>
      <c r="AA206" s="20" t="s">
        <v>8011</v>
      </c>
      <c r="AB206" s="20" t="s">
        <v>2456</v>
      </c>
      <c r="AC206" s="20" t="s">
        <v>2455</v>
      </c>
      <c r="AD206" s="20">
        <v>45.2</v>
      </c>
      <c r="AE206" s="22">
        <v>6.2000000000000002E-12</v>
      </c>
      <c r="AF206" s="20" t="s">
        <v>1073</v>
      </c>
      <c r="AG206" s="20" t="s">
        <v>1072</v>
      </c>
    </row>
    <row r="207" spans="1:37" x14ac:dyDescent="0.25">
      <c r="A207" s="20" t="s">
        <v>80</v>
      </c>
      <c r="B207" s="20" t="s">
        <v>80</v>
      </c>
      <c r="C207" s="20" t="s">
        <v>80</v>
      </c>
      <c r="D207" s="20" t="s">
        <v>80</v>
      </c>
      <c r="E207" s="20">
        <v>-0.79627000000000003</v>
      </c>
      <c r="F207" s="20" t="s">
        <v>80</v>
      </c>
      <c r="G207" s="20" t="s">
        <v>80</v>
      </c>
      <c r="H207" s="20">
        <v>0.548952</v>
      </c>
      <c r="I207" s="20">
        <v>0.13933599999999999</v>
      </c>
      <c r="J207" s="20" t="s">
        <v>80</v>
      </c>
      <c r="K207" s="20" t="s">
        <v>80</v>
      </c>
      <c r="L207" s="20">
        <v>0.39070700000000003</v>
      </c>
      <c r="M207" s="20" t="s">
        <v>8010</v>
      </c>
      <c r="N207" s="20" t="s">
        <v>8009</v>
      </c>
      <c r="O207" s="20" t="s">
        <v>8009</v>
      </c>
      <c r="Q207" s="20">
        <v>448</v>
      </c>
      <c r="T207" s="20" t="s">
        <v>8009</v>
      </c>
      <c r="U207" s="20">
        <v>1</v>
      </c>
      <c r="V207" s="20">
        <v>0.99880000000000002</v>
      </c>
      <c r="W207" s="20">
        <v>1</v>
      </c>
      <c r="X207" s="20">
        <v>9</v>
      </c>
      <c r="Y207" s="20">
        <v>9</v>
      </c>
      <c r="Z207" s="20">
        <v>9</v>
      </c>
      <c r="AB207" s="20" t="s">
        <v>444</v>
      </c>
      <c r="AC207" s="20" t="s">
        <v>443</v>
      </c>
      <c r="AD207" s="20">
        <v>332.8</v>
      </c>
      <c r="AE207" s="22">
        <v>3.4000000000000001E-99</v>
      </c>
      <c r="AF207" s="20" t="s">
        <v>62</v>
      </c>
      <c r="AG207" s="20" t="s">
        <v>61</v>
      </c>
    </row>
    <row r="208" spans="1:37" x14ac:dyDescent="0.25">
      <c r="A208" s="20">
        <v>-0.12078700000000001</v>
      </c>
      <c r="B208" s="20" t="s">
        <v>80</v>
      </c>
      <c r="C208" s="20">
        <v>0.43847700000000001</v>
      </c>
      <c r="D208" s="21">
        <v>-156182</v>
      </c>
      <c r="E208" s="21">
        <v>-104138</v>
      </c>
      <c r="F208" s="20" t="s">
        <v>80</v>
      </c>
      <c r="G208" s="21">
        <v>111308</v>
      </c>
      <c r="H208" s="20">
        <v>0.27764899999999998</v>
      </c>
      <c r="I208" s="20">
        <v>0.51255399999999995</v>
      </c>
      <c r="J208" s="20" t="s">
        <v>80</v>
      </c>
      <c r="K208" s="20" t="s">
        <v>80</v>
      </c>
      <c r="L208" s="20" t="s">
        <v>80</v>
      </c>
      <c r="M208" s="20" t="s">
        <v>8008</v>
      </c>
      <c r="N208" s="20" t="s">
        <v>8007</v>
      </c>
      <c r="O208" s="20" t="s">
        <v>8007</v>
      </c>
      <c r="Q208" s="20">
        <v>457</v>
      </c>
      <c r="T208" s="20" t="s">
        <v>8007</v>
      </c>
      <c r="U208" s="20">
        <v>1</v>
      </c>
      <c r="V208" s="20">
        <v>0.999</v>
      </c>
      <c r="W208" s="20">
        <v>10</v>
      </c>
      <c r="X208" s="20">
        <v>33</v>
      </c>
      <c r="Y208" s="20">
        <v>4</v>
      </c>
      <c r="Z208" s="20">
        <v>33</v>
      </c>
      <c r="AB208" s="20" t="s">
        <v>280</v>
      </c>
      <c r="AC208" s="20" t="s">
        <v>279</v>
      </c>
      <c r="AD208" s="20">
        <v>227.2</v>
      </c>
      <c r="AE208" s="22">
        <v>2.5999999999999999E-67</v>
      </c>
    </row>
    <row r="209" spans="1:37" x14ac:dyDescent="0.25">
      <c r="A209" s="21">
        <v>-24903</v>
      </c>
      <c r="B209" s="20">
        <v>-0.49994699999999997</v>
      </c>
      <c r="C209" s="20" t="s">
        <v>80</v>
      </c>
      <c r="D209" s="21">
        <v>-197928</v>
      </c>
      <c r="E209" s="20" t="s">
        <v>80</v>
      </c>
      <c r="F209" s="20" t="s">
        <v>80</v>
      </c>
      <c r="G209" s="20">
        <v>-0.241007</v>
      </c>
      <c r="H209" s="20">
        <v>0.23886499999999999</v>
      </c>
      <c r="I209" s="20">
        <v>-0.143063</v>
      </c>
      <c r="J209" s="20">
        <v>-0.35614400000000002</v>
      </c>
      <c r="K209" s="20">
        <v>-0.22565399999999999</v>
      </c>
      <c r="L209" s="20">
        <v>0.33058500000000002</v>
      </c>
      <c r="M209" s="20" t="s">
        <v>8006</v>
      </c>
      <c r="N209" s="20" t="s">
        <v>8005</v>
      </c>
      <c r="O209" s="20" t="s">
        <v>8005</v>
      </c>
      <c r="Q209" s="20">
        <v>610</v>
      </c>
      <c r="T209" s="20" t="s">
        <v>8005</v>
      </c>
      <c r="U209" s="20">
        <v>1</v>
      </c>
      <c r="V209" s="20">
        <v>0.999</v>
      </c>
      <c r="W209" s="20">
        <v>11</v>
      </c>
      <c r="X209" s="20">
        <v>51</v>
      </c>
      <c r="Y209" s="20">
        <v>0</v>
      </c>
      <c r="Z209" s="20">
        <v>51</v>
      </c>
      <c r="AA209" s="20" t="s">
        <v>8004</v>
      </c>
      <c r="AB209" s="20" t="s">
        <v>8003</v>
      </c>
      <c r="AC209" s="20" t="s">
        <v>8002</v>
      </c>
      <c r="AD209" s="20">
        <v>58.6</v>
      </c>
      <c r="AE209" s="22">
        <v>5.0000000000000004E-16</v>
      </c>
      <c r="AF209" s="20" t="s">
        <v>3464</v>
      </c>
      <c r="AG209" s="20" t="s">
        <v>3463</v>
      </c>
      <c r="AH209" s="20" t="s">
        <v>7191</v>
      </c>
      <c r="AI209" s="20" t="s">
        <v>7190</v>
      </c>
    </row>
    <row r="210" spans="1:37" x14ac:dyDescent="0.25">
      <c r="A210" s="20">
        <v>-0.86766799999999999</v>
      </c>
      <c r="B210" s="21">
        <v>-256669</v>
      </c>
      <c r="C210" s="21">
        <v>-143844</v>
      </c>
      <c r="D210" s="20" t="s">
        <v>80</v>
      </c>
      <c r="E210" s="21">
        <v>-295299</v>
      </c>
      <c r="F210" s="20" t="s">
        <v>80</v>
      </c>
      <c r="G210" s="20" t="s">
        <v>80</v>
      </c>
      <c r="H210" s="20" t="s">
        <v>80</v>
      </c>
      <c r="I210" s="20" t="s">
        <v>80</v>
      </c>
      <c r="J210" s="20">
        <v>0.422066</v>
      </c>
      <c r="K210" s="20">
        <v>0.34583399999999997</v>
      </c>
      <c r="L210" s="20">
        <v>0.58012799999999998</v>
      </c>
      <c r="M210" s="20" t="s">
        <v>8001</v>
      </c>
      <c r="N210" s="20" t="s">
        <v>8000</v>
      </c>
      <c r="O210" s="20" t="s">
        <v>8000</v>
      </c>
      <c r="Q210" s="20">
        <v>4610</v>
      </c>
      <c r="T210" s="20" t="s">
        <v>8000</v>
      </c>
      <c r="U210" s="20">
        <v>1</v>
      </c>
      <c r="V210" s="20">
        <v>0.999</v>
      </c>
      <c r="W210" s="20">
        <v>93</v>
      </c>
      <c r="X210" s="20">
        <v>45</v>
      </c>
      <c r="Y210" s="20">
        <v>22</v>
      </c>
      <c r="Z210" s="20">
        <v>3635</v>
      </c>
      <c r="AB210" s="20" t="s">
        <v>394</v>
      </c>
      <c r="AC210" s="20" t="s">
        <v>393</v>
      </c>
      <c r="AD210" s="20">
        <v>52.5</v>
      </c>
      <c r="AE210" s="22">
        <v>3.8000000000000002E-14</v>
      </c>
    </row>
    <row r="211" spans="1:37" x14ac:dyDescent="0.25">
      <c r="A211" s="20" t="s">
        <v>80</v>
      </c>
      <c r="B211" s="20" t="s">
        <v>80</v>
      </c>
      <c r="C211" s="21">
        <v>-127302</v>
      </c>
      <c r="D211" s="20" t="s">
        <v>80</v>
      </c>
      <c r="E211" s="20" t="s">
        <v>80</v>
      </c>
      <c r="F211" s="20" t="s">
        <v>80</v>
      </c>
      <c r="G211" s="20">
        <v>-0.225353</v>
      </c>
      <c r="H211" s="21">
        <v>-179734</v>
      </c>
      <c r="I211" s="20">
        <v>0.223833</v>
      </c>
      <c r="J211" s="21">
        <v>-181707</v>
      </c>
      <c r="K211" s="21">
        <v>-238683</v>
      </c>
      <c r="L211" s="21">
        <v>-402257</v>
      </c>
      <c r="M211" s="20" t="s">
        <v>7999</v>
      </c>
      <c r="N211" s="20" t="s">
        <v>7998</v>
      </c>
      <c r="O211" s="20" t="s">
        <v>7998</v>
      </c>
      <c r="Q211" s="20">
        <v>109</v>
      </c>
      <c r="T211" s="20" t="s">
        <v>7998</v>
      </c>
      <c r="U211" s="20">
        <v>1</v>
      </c>
      <c r="V211" s="20">
        <v>0.999</v>
      </c>
      <c r="W211" s="20">
        <v>5</v>
      </c>
      <c r="X211" s="20">
        <v>20</v>
      </c>
      <c r="Y211" s="20">
        <v>7</v>
      </c>
      <c r="Z211" s="20">
        <v>20</v>
      </c>
      <c r="AB211" s="20" t="s">
        <v>7997</v>
      </c>
      <c r="AC211" s="20" t="s">
        <v>7996</v>
      </c>
      <c r="AD211" s="20">
        <v>102.8</v>
      </c>
      <c r="AE211" s="22">
        <v>6.2999999999999998E-30</v>
      </c>
    </row>
    <row r="212" spans="1:37" x14ac:dyDescent="0.25">
      <c r="A212" s="20" t="s">
        <v>80</v>
      </c>
      <c r="B212" s="20" t="s">
        <v>80</v>
      </c>
      <c r="C212" s="20" t="s">
        <v>80</v>
      </c>
      <c r="D212" s="20" t="s">
        <v>80</v>
      </c>
      <c r="E212" s="20" t="s">
        <v>80</v>
      </c>
      <c r="F212" s="20" t="s">
        <v>80</v>
      </c>
      <c r="G212" s="20" t="s">
        <v>80</v>
      </c>
      <c r="H212" s="20" t="s">
        <v>80</v>
      </c>
      <c r="I212" s="20" t="s">
        <v>80</v>
      </c>
      <c r="J212" s="20" t="s">
        <v>80</v>
      </c>
      <c r="K212" s="21">
        <v>-57211</v>
      </c>
      <c r="L212" s="21">
        <v>-400673</v>
      </c>
      <c r="M212" s="20" t="s">
        <v>7995</v>
      </c>
      <c r="N212" s="20" t="s">
        <v>7994</v>
      </c>
      <c r="O212" s="20" t="s">
        <v>7994</v>
      </c>
      <c r="Q212" s="20">
        <v>324</v>
      </c>
      <c r="T212" s="20" t="s">
        <v>7994</v>
      </c>
      <c r="U212" s="20">
        <v>0.99050000000000005</v>
      </c>
      <c r="V212" s="20">
        <v>0.99080000000000001</v>
      </c>
      <c r="W212" s="20">
        <v>3</v>
      </c>
      <c r="X212" s="20">
        <v>2</v>
      </c>
      <c r="Y212" s="20">
        <v>2</v>
      </c>
      <c r="Z212" s="20">
        <v>14</v>
      </c>
      <c r="AB212" s="20" t="s">
        <v>479</v>
      </c>
      <c r="AC212" s="20" t="s">
        <v>478</v>
      </c>
      <c r="AD212" s="20">
        <v>95.1</v>
      </c>
      <c r="AE212" s="22">
        <v>4.5999999999999999E-27</v>
      </c>
      <c r="AF212" s="20" t="s">
        <v>191</v>
      </c>
      <c r="AG212" s="20" t="s">
        <v>190</v>
      </c>
      <c r="AH212" s="20" t="s">
        <v>362</v>
      </c>
      <c r="AI212" s="20" t="s">
        <v>361</v>
      </c>
    </row>
    <row r="213" spans="1:37" x14ac:dyDescent="0.25">
      <c r="A213" s="21">
        <v>773839</v>
      </c>
      <c r="B213" s="21">
        <v>708708</v>
      </c>
      <c r="C213" s="21">
        <v>640646</v>
      </c>
      <c r="D213" s="21">
        <v>554344</v>
      </c>
      <c r="E213" s="21">
        <v>619505</v>
      </c>
      <c r="F213" s="21">
        <v>633047</v>
      </c>
      <c r="G213" s="21">
        <v>3801</v>
      </c>
      <c r="H213" s="21">
        <v>351283</v>
      </c>
      <c r="I213" s="21">
        <v>182027</v>
      </c>
      <c r="J213" s="21">
        <v>-304769</v>
      </c>
      <c r="K213" s="21">
        <v>-338523</v>
      </c>
      <c r="L213" s="21">
        <v>-322031</v>
      </c>
      <c r="M213" s="20" t="s">
        <v>7993</v>
      </c>
      <c r="N213" s="20" t="s">
        <v>7992</v>
      </c>
      <c r="O213" s="20" t="s">
        <v>7992</v>
      </c>
      <c r="Q213" s="20">
        <v>2061</v>
      </c>
      <c r="T213" s="20" t="s">
        <v>7992</v>
      </c>
      <c r="U213" s="20">
        <v>1</v>
      </c>
      <c r="V213" s="20">
        <v>0.999</v>
      </c>
      <c r="W213" s="20">
        <v>37</v>
      </c>
      <c r="X213" s="20">
        <v>678</v>
      </c>
      <c r="Y213" s="20">
        <v>468</v>
      </c>
      <c r="Z213" s="20">
        <v>681</v>
      </c>
      <c r="AB213" s="20" t="s">
        <v>394</v>
      </c>
      <c r="AC213" s="20" t="s">
        <v>393</v>
      </c>
      <c r="AD213" s="20">
        <v>50.7</v>
      </c>
      <c r="AE213" s="22">
        <v>1.4000000000000001E-13</v>
      </c>
    </row>
    <row r="214" spans="1:37" x14ac:dyDescent="0.25">
      <c r="A214" s="20" t="s">
        <v>80</v>
      </c>
      <c r="B214" s="20" t="s">
        <v>80</v>
      </c>
      <c r="C214" s="20" t="s">
        <v>80</v>
      </c>
      <c r="D214" s="20" t="s">
        <v>80</v>
      </c>
      <c r="E214" s="20" t="s">
        <v>80</v>
      </c>
      <c r="F214" s="20" t="s">
        <v>80</v>
      </c>
      <c r="G214" s="20" t="s">
        <v>80</v>
      </c>
      <c r="H214" s="20" t="s">
        <v>80</v>
      </c>
      <c r="I214" s="20" t="s">
        <v>80</v>
      </c>
      <c r="J214" s="21">
        <v>-214499</v>
      </c>
      <c r="K214" s="21">
        <v>-203306</v>
      </c>
      <c r="L214" s="21">
        <v>-19007</v>
      </c>
      <c r="M214" s="20" t="s">
        <v>7991</v>
      </c>
      <c r="N214" s="20" t="s">
        <v>7990</v>
      </c>
      <c r="O214" s="20" t="s">
        <v>7990</v>
      </c>
      <c r="Q214" s="20">
        <v>129</v>
      </c>
      <c r="T214" s="20" t="s">
        <v>7990</v>
      </c>
      <c r="U214" s="20">
        <v>1</v>
      </c>
      <c r="V214" s="20">
        <v>0.999</v>
      </c>
      <c r="W214" s="20">
        <v>4</v>
      </c>
      <c r="X214" s="20">
        <v>6</v>
      </c>
      <c r="Y214" s="20">
        <v>0</v>
      </c>
      <c r="Z214" s="20">
        <v>8</v>
      </c>
      <c r="AA214" s="20" t="s">
        <v>7989</v>
      </c>
      <c r="AB214" s="20" t="s">
        <v>797</v>
      </c>
      <c r="AC214" s="20" t="s">
        <v>796</v>
      </c>
      <c r="AD214" s="20">
        <v>121.2</v>
      </c>
      <c r="AE214" s="22">
        <v>2.4000000000000001E-35</v>
      </c>
      <c r="AF214" s="20" t="s">
        <v>795</v>
      </c>
      <c r="AG214" s="20" t="s">
        <v>794</v>
      </c>
    </row>
    <row r="215" spans="1:37" x14ac:dyDescent="0.25">
      <c r="A215" s="20" t="s">
        <v>80</v>
      </c>
      <c r="B215" s="20" t="s">
        <v>80</v>
      </c>
      <c r="C215" s="20" t="s">
        <v>80</v>
      </c>
      <c r="D215" s="20" t="s">
        <v>80</v>
      </c>
      <c r="E215" s="20" t="s">
        <v>80</v>
      </c>
      <c r="F215" s="20" t="s">
        <v>80</v>
      </c>
      <c r="G215" s="20" t="s">
        <v>80</v>
      </c>
      <c r="H215" s="20" t="s">
        <v>80</v>
      </c>
      <c r="I215" s="20" t="s">
        <v>80</v>
      </c>
      <c r="J215" s="21">
        <v>-40824</v>
      </c>
      <c r="K215" s="21">
        <v>-441424</v>
      </c>
      <c r="L215" s="21">
        <v>-4252</v>
      </c>
      <c r="M215" s="20" t="s">
        <v>7988</v>
      </c>
      <c r="N215" s="20" t="s">
        <v>7987</v>
      </c>
      <c r="O215" s="20" t="s">
        <v>7987</v>
      </c>
      <c r="Q215" s="20">
        <v>257</v>
      </c>
      <c r="T215" s="20" t="s">
        <v>7987</v>
      </c>
      <c r="U215" s="20">
        <v>1</v>
      </c>
      <c r="V215" s="20">
        <v>0.999</v>
      </c>
      <c r="W215" s="20">
        <v>4</v>
      </c>
      <c r="X215" s="20">
        <v>2</v>
      </c>
      <c r="Y215" s="20">
        <v>0</v>
      </c>
      <c r="Z215" s="20">
        <v>6</v>
      </c>
      <c r="AA215" s="20" t="s">
        <v>7986</v>
      </c>
      <c r="AB215" s="20" t="s">
        <v>5673</v>
      </c>
      <c r="AC215" s="20" t="s">
        <v>5672</v>
      </c>
      <c r="AD215" s="20">
        <v>207.1</v>
      </c>
      <c r="AE215" s="22">
        <v>2.8999999999999999E-61</v>
      </c>
      <c r="AF215" s="20" t="s">
        <v>5671</v>
      </c>
      <c r="AG215" s="20" t="s">
        <v>5670</v>
      </c>
    </row>
    <row r="216" spans="1:37" x14ac:dyDescent="0.25">
      <c r="A216" s="21">
        <v>29886</v>
      </c>
      <c r="B216" s="21">
        <v>201308</v>
      </c>
      <c r="C216" s="21">
        <v>330693</v>
      </c>
      <c r="D216" s="20">
        <v>0.3014</v>
      </c>
      <c r="E216" s="21">
        <v>347985</v>
      </c>
      <c r="F216" s="21">
        <v>174456</v>
      </c>
      <c r="G216" s="21">
        <v>271234</v>
      </c>
      <c r="H216" s="21">
        <v>256472</v>
      </c>
      <c r="I216" s="21">
        <v>257991</v>
      </c>
      <c r="J216" s="21">
        <v>164926</v>
      </c>
      <c r="K216" s="21">
        <v>176859</v>
      </c>
      <c r="L216" s="21">
        <v>125981</v>
      </c>
      <c r="M216" s="20" t="s">
        <v>7985</v>
      </c>
      <c r="N216" s="20" t="s">
        <v>7984</v>
      </c>
      <c r="O216" s="20" t="s">
        <v>7984</v>
      </c>
      <c r="Q216" s="20">
        <v>244</v>
      </c>
      <c r="T216" s="20" t="s">
        <v>7984</v>
      </c>
      <c r="U216" s="20">
        <v>1</v>
      </c>
      <c r="V216" s="20">
        <v>0.999</v>
      </c>
      <c r="W216" s="20">
        <v>12</v>
      </c>
      <c r="X216" s="20">
        <v>179</v>
      </c>
      <c r="Y216" s="20">
        <v>0</v>
      </c>
      <c r="Z216" s="20">
        <v>179</v>
      </c>
      <c r="AA216" s="20" t="s">
        <v>7983</v>
      </c>
      <c r="AB216" s="20" t="s">
        <v>7982</v>
      </c>
      <c r="AC216" s="20" t="s">
        <v>7981</v>
      </c>
      <c r="AD216" s="20">
        <v>226.9</v>
      </c>
      <c r="AE216" s="22">
        <v>1.5000000000000002E-67</v>
      </c>
    </row>
    <row r="217" spans="1:37" x14ac:dyDescent="0.25">
      <c r="A217" s="20" t="s">
        <v>80</v>
      </c>
      <c r="B217" s="20" t="s">
        <v>80</v>
      </c>
      <c r="C217" s="20" t="s">
        <v>80</v>
      </c>
      <c r="D217" s="20" t="s">
        <v>80</v>
      </c>
      <c r="E217" s="20" t="s">
        <v>80</v>
      </c>
      <c r="F217" s="20" t="s">
        <v>80</v>
      </c>
      <c r="G217" s="21">
        <v>-156293</v>
      </c>
      <c r="H217" s="21">
        <v>-107132</v>
      </c>
      <c r="I217" s="20">
        <v>-0.29568499999999998</v>
      </c>
      <c r="J217" s="21">
        <v>185331</v>
      </c>
      <c r="K217" s="21">
        <v>100493</v>
      </c>
      <c r="L217" s="21">
        <v>186611</v>
      </c>
      <c r="M217" s="20" t="s">
        <v>7980</v>
      </c>
      <c r="N217" s="20" t="s">
        <v>7979</v>
      </c>
      <c r="O217" s="20" t="s">
        <v>7979</v>
      </c>
      <c r="Q217" s="20">
        <v>82</v>
      </c>
      <c r="T217" s="20" t="s">
        <v>7979</v>
      </c>
      <c r="U217" s="20">
        <v>1</v>
      </c>
      <c r="V217" s="20">
        <v>0.999</v>
      </c>
      <c r="W217" s="20">
        <v>4</v>
      </c>
      <c r="X217" s="20">
        <v>35</v>
      </c>
      <c r="Y217" s="20">
        <v>0</v>
      </c>
      <c r="Z217" s="20">
        <v>35</v>
      </c>
      <c r="AA217" s="20" t="s">
        <v>7978</v>
      </c>
      <c r="AB217" s="20" t="s">
        <v>4576</v>
      </c>
      <c r="AC217" s="20" t="s">
        <v>4575</v>
      </c>
      <c r="AD217" s="20">
        <v>73.400000000000006</v>
      </c>
      <c r="AE217" s="22">
        <v>9.9999999999999995E-21</v>
      </c>
      <c r="AF217" s="20" t="s">
        <v>2400</v>
      </c>
      <c r="AG217" s="20" t="s">
        <v>2399</v>
      </c>
    </row>
    <row r="218" spans="1:37" x14ac:dyDescent="0.25">
      <c r="A218" s="21">
        <v>125735</v>
      </c>
      <c r="B218" s="21">
        <v>116334</v>
      </c>
      <c r="C218" s="21">
        <v>153605</v>
      </c>
      <c r="D218" s="20">
        <v>0.85140300000000002</v>
      </c>
      <c r="E218" s="21">
        <v>136216</v>
      </c>
      <c r="F218" s="20" t="s">
        <v>80</v>
      </c>
      <c r="G218" s="21">
        <v>101326</v>
      </c>
      <c r="H218" s="20">
        <v>0.51689099999999999</v>
      </c>
      <c r="I218" s="20">
        <v>0.69499599999999995</v>
      </c>
      <c r="J218" s="21">
        <v>186882</v>
      </c>
      <c r="K218" s="21">
        <v>142668</v>
      </c>
      <c r="L218" s="20">
        <v>0.15537599999999999</v>
      </c>
      <c r="M218" s="20" t="s">
        <v>7977</v>
      </c>
      <c r="N218" s="20" t="s">
        <v>7976</v>
      </c>
      <c r="O218" s="20" t="s">
        <v>7976</v>
      </c>
      <c r="Q218" s="20">
        <v>108</v>
      </c>
      <c r="T218" s="20" t="s">
        <v>7976</v>
      </c>
      <c r="U218" s="20">
        <v>0.95679999999999998</v>
      </c>
      <c r="V218" s="20">
        <v>0.999</v>
      </c>
      <c r="W218" s="20">
        <v>1</v>
      </c>
      <c r="X218" s="20">
        <v>49</v>
      </c>
      <c r="Y218" s="20">
        <v>0</v>
      </c>
      <c r="Z218" s="20">
        <v>49</v>
      </c>
      <c r="AA218" s="20" t="s">
        <v>7975</v>
      </c>
      <c r="AB218" s="20" t="s">
        <v>7974</v>
      </c>
      <c r="AC218" s="20" t="s">
        <v>7973</v>
      </c>
      <c r="AD218" s="20">
        <v>93.4</v>
      </c>
      <c r="AE218" s="22">
        <v>7.2999999999999994E-27</v>
      </c>
      <c r="AF218" s="20" t="s">
        <v>2356</v>
      </c>
      <c r="AG218" s="20" t="s">
        <v>2355</v>
      </c>
      <c r="AH218" s="20" t="s">
        <v>2354</v>
      </c>
      <c r="AI218" s="20" t="s">
        <v>2353</v>
      </c>
      <c r="AJ218" s="20" t="s">
        <v>2352</v>
      </c>
      <c r="AK218" s="20" t="s">
        <v>2351</v>
      </c>
    </row>
    <row r="219" spans="1:37" x14ac:dyDescent="0.25">
      <c r="A219" s="20">
        <v>-0.51619499999999996</v>
      </c>
      <c r="B219" s="21">
        <v>109325</v>
      </c>
      <c r="C219" s="20">
        <v>0.38994800000000002</v>
      </c>
      <c r="D219" s="21">
        <v>-178905</v>
      </c>
      <c r="E219" s="21">
        <v>160094</v>
      </c>
      <c r="F219" s="21">
        <v>-268043</v>
      </c>
      <c r="G219" s="21">
        <v>126673</v>
      </c>
      <c r="H219" s="20">
        <v>0.92379999999999995</v>
      </c>
      <c r="I219" s="20">
        <v>0.71971099999999999</v>
      </c>
      <c r="J219" s="21">
        <v>207682</v>
      </c>
      <c r="K219" s="21">
        <v>14858</v>
      </c>
      <c r="L219" s="21">
        <v>13572</v>
      </c>
      <c r="M219" s="20" t="s">
        <v>7972</v>
      </c>
      <c r="N219" s="20" t="s">
        <v>7971</v>
      </c>
      <c r="O219" s="20" t="s">
        <v>7971</v>
      </c>
      <c r="Q219" s="20">
        <v>650</v>
      </c>
      <c r="T219" s="20" t="s">
        <v>7971</v>
      </c>
      <c r="U219" s="20">
        <v>1</v>
      </c>
      <c r="V219" s="20">
        <v>0.999</v>
      </c>
      <c r="W219" s="20">
        <v>21</v>
      </c>
      <c r="X219" s="20">
        <v>127</v>
      </c>
      <c r="Y219" s="20">
        <v>0</v>
      </c>
      <c r="Z219" s="20">
        <v>127</v>
      </c>
      <c r="AA219" s="20" t="s">
        <v>7970</v>
      </c>
      <c r="AB219" s="20" t="s">
        <v>7969</v>
      </c>
      <c r="AC219" s="20" t="s">
        <v>7968</v>
      </c>
      <c r="AD219" s="20">
        <v>40.4</v>
      </c>
      <c r="AE219" s="22">
        <v>3E-10</v>
      </c>
      <c r="AF219" s="20" t="s">
        <v>191</v>
      </c>
      <c r="AG219" s="20" t="s">
        <v>190</v>
      </c>
      <c r="AH219" s="20" t="s">
        <v>7967</v>
      </c>
      <c r="AI219" s="20" t="s">
        <v>7966</v>
      </c>
      <c r="AJ219" s="20" t="s">
        <v>7965</v>
      </c>
      <c r="AK219" s="20" t="s">
        <v>7964</v>
      </c>
    </row>
    <row r="220" spans="1:37" x14ac:dyDescent="0.25">
      <c r="A220" s="20" t="s">
        <v>80</v>
      </c>
      <c r="B220" s="20" t="s">
        <v>80</v>
      </c>
      <c r="C220" s="20" t="s">
        <v>80</v>
      </c>
      <c r="D220" s="20" t="s">
        <v>80</v>
      </c>
      <c r="E220" s="20" t="s">
        <v>80</v>
      </c>
      <c r="F220" s="20" t="s">
        <v>80</v>
      </c>
      <c r="G220" s="21">
        <v>-203687</v>
      </c>
      <c r="H220" s="21">
        <v>-188902</v>
      </c>
      <c r="I220" s="21">
        <v>-121736</v>
      </c>
      <c r="J220" s="20">
        <v>0.26209399999999999</v>
      </c>
      <c r="K220" s="20">
        <v>0.48579699999999998</v>
      </c>
      <c r="L220" s="20">
        <v>0.30737900000000001</v>
      </c>
      <c r="M220" s="20" t="s">
        <v>7963</v>
      </c>
      <c r="N220" s="20" t="s">
        <v>7962</v>
      </c>
      <c r="O220" s="20" t="s">
        <v>7962</v>
      </c>
      <c r="Q220" s="20">
        <v>240</v>
      </c>
      <c r="T220" s="20" t="s">
        <v>7962</v>
      </c>
      <c r="U220" s="20">
        <v>1</v>
      </c>
      <c r="V220" s="20">
        <v>0.999</v>
      </c>
      <c r="W220" s="20">
        <v>7</v>
      </c>
      <c r="X220" s="20">
        <v>38</v>
      </c>
      <c r="Y220" s="20">
        <v>0</v>
      </c>
      <c r="Z220" s="20">
        <v>38</v>
      </c>
      <c r="AA220" s="20" t="s">
        <v>7961</v>
      </c>
      <c r="AB220" s="20" t="s">
        <v>1193</v>
      </c>
      <c r="AC220" s="20" t="s">
        <v>1192</v>
      </c>
      <c r="AD220" s="20">
        <v>46.8</v>
      </c>
      <c r="AE220" s="22">
        <v>2.3999999999999999E-12</v>
      </c>
    </row>
    <row r="221" spans="1:37" x14ac:dyDescent="0.25">
      <c r="A221" s="20" t="s">
        <v>80</v>
      </c>
      <c r="B221" s="20" t="s">
        <v>80</v>
      </c>
      <c r="C221" s="20" t="s">
        <v>80</v>
      </c>
      <c r="D221" s="20" t="s">
        <v>80</v>
      </c>
      <c r="E221" s="20" t="s">
        <v>80</v>
      </c>
      <c r="F221" s="20" t="s">
        <v>80</v>
      </c>
      <c r="G221" s="20" t="s">
        <v>80</v>
      </c>
      <c r="H221" s="20" t="s">
        <v>80</v>
      </c>
      <c r="I221" s="20" t="s">
        <v>80</v>
      </c>
      <c r="J221" s="21">
        <v>-303789</v>
      </c>
      <c r="K221" s="21">
        <v>-383553</v>
      </c>
      <c r="L221" s="21">
        <v>-352873</v>
      </c>
      <c r="M221" s="20" t="s">
        <v>7960</v>
      </c>
      <c r="N221" s="20" t="s">
        <v>7959</v>
      </c>
      <c r="O221" s="20" t="s">
        <v>7959</v>
      </c>
      <c r="Q221" s="20">
        <v>367</v>
      </c>
      <c r="T221" s="20" t="s">
        <v>7959</v>
      </c>
      <c r="U221" s="20">
        <v>1</v>
      </c>
      <c r="V221" s="20">
        <v>0.99880000000000002</v>
      </c>
      <c r="W221" s="20">
        <v>2</v>
      </c>
      <c r="X221" s="20">
        <v>4</v>
      </c>
      <c r="Y221" s="20">
        <v>0</v>
      </c>
      <c r="Z221" s="20">
        <v>4</v>
      </c>
      <c r="AA221" s="20" t="s">
        <v>7958</v>
      </c>
      <c r="AB221" s="20" t="s">
        <v>577</v>
      </c>
      <c r="AC221" s="20" t="s">
        <v>576</v>
      </c>
      <c r="AD221" s="20">
        <v>89</v>
      </c>
      <c r="AE221" s="22">
        <v>2.7000000000000002E-25</v>
      </c>
    </row>
    <row r="222" spans="1:37" x14ac:dyDescent="0.25">
      <c r="A222" s="21">
        <v>261865</v>
      </c>
      <c r="B222" s="21">
        <v>348136</v>
      </c>
      <c r="C222" s="21">
        <v>47475</v>
      </c>
      <c r="D222" s="21">
        <v>13523</v>
      </c>
      <c r="E222" s="21">
        <v>435674</v>
      </c>
      <c r="F222" s="21">
        <v>451076</v>
      </c>
      <c r="G222" s="20">
        <v>-0.372751</v>
      </c>
      <c r="H222" s="20">
        <v>0.35222399999999998</v>
      </c>
      <c r="I222" s="20" t="s">
        <v>80</v>
      </c>
      <c r="J222" s="20" t="s">
        <v>80</v>
      </c>
      <c r="K222" s="21">
        <v>137266</v>
      </c>
      <c r="L222" s="20">
        <v>0.45195400000000002</v>
      </c>
      <c r="M222" s="20" t="s">
        <v>7957</v>
      </c>
      <c r="N222" s="20" t="s">
        <v>7956</v>
      </c>
      <c r="O222" s="20" t="s">
        <v>7956</v>
      </c>
      <c r="Q222" s="20">
        <v>561</v>
      </c>
      <c r="T222" s="20" t="s">
        <v>7956</v>
      </c>
      <c r="U222" s="20">
        <v>1</v>
      </c>
      <c r="V222" s="20">
        <v>0.999</v>
      </c>
      <c r="W222" s="20">
        <v>25</v>
      </c>
      <c r="X222" s="20">
        <v>333</v>
      </c>
      <c r="Y222" s="20">
        <v>333</v>
      </c>
      <c r="Z222" s="20">
        <v>333</v>
      </c>
      <c r="AB222" s="20" t="s">
        <v>2428</v>
      </c>
      <c r="AC222" s="20" t="s">
        <v>2427</v>
      </c>
      <c r="AD222" s="20">
        <v>61.3</v>
      </c>
      <c r="AE222" s="22">
        <v>9.9999999999999998E-17</v>
      </c>
    </row>
    <row r="223" spans="1:37" x14ac:dyDescent="0.25">
      <c r="A223" s="21">
        <v>-155572</v>
      </c>
      <c r="B223" s="20">
        <v>-0.12096</v>
      </c>
      <c r="C223" s="21">
        <v>331695</v>
      </c>
      <c r="D223" s="20" t="s">
        <v>80</v>
      </c>
      <c r="E223" s="21">
        <v>22261</v>
      </c>
      <c r="F223" s="20">
        <v>0.79808000000000001</v>
      </c>
      <c r="G223" s="20">
        <v>0.55355100000000002</v>
      </c>
      <c r="H223" s="21">
        <v>126612</v>
      </c>
      <c r="I223" s="21">
        <v>-135252</v>
      </c>
      <c r="J223" s="20" t="s">
        <v>80</v>
      </c>
      <c r="K223" s="20" t="s">
        <v>80</v>
      </c>
      <c r="L223" s="20" t="s">
        <v>80</v>
      </c>
      <c r="M223" s="20" t="s">
        <v>7955</v>
      </c>
      <c r="N223" s="20" t="s">
        <v>7954</v>
      </c>
      <c r="O223" s="20" t="s">
        <v>7954</v>
      </c>
      <c r="Q223" s="20">
        <v>301</v>
      </c>
      <c r="T223" s="20" t="s">
        <v>7954</v>
      </c>
      <c r="U223" s="20">
        <v>1</v>
      </c>
      <c r="V223" s="20">
        <v>0.999</v>
      </c>
      <c r="W223" s="20">
        <v>15</v>
      </c>
      <c r="X223" s="20">
        <v>73</v>
      </c>
      <c r="Y223" s="20">
        <v>73</v>
      </c>
      <c r="Z223" s="20">
        <v>73</v>
      </c>
      <c r="AB223" s="20" t="s">
        <v>7953</v>
      </c>
      <c r="AC223" s="20" t="s">
        <v>7952</v>
      </c>
      <c r="AD223" s="20">
        <v>114.3</v>
      </c>
      <c r="AE223" s="22">
        <v>5.8000000000000001E-33</v>
      </c>
    </row>
    <row r="224" spans="1:37" x14ac:dyDescent="0.25">
      <c r="A224" s="20" t="s">
        <v>80</v>
      </c>
      <c r="B224" s="20" t="s">
        <v>80</v>
      </c>
      <c r="C224" s="20" t="s">
        <v>80</v>
      </c>
      <c r="D224" s="20" t="s">
        <v>80</v>
      </c>
      <c r="E224" s="20" t="s">
        <v>80</v>
      </c>
      <c r="F224" s="20" t="s">
        <v>80</v>
      </c>
      <c r="G224" s="21">
        <v>-180297</v>
      </c>
      <c r="H224" s="20">
        <v>-0.71091499999999996</v>
      </c>
      <c r="I224" s="21">
        <v>-154547</v>
      </c>
      <c r="J224" s="20" t="s">
        <v>80</v>
      </c>
      <c r="K224" s="20" t="s">
        <v>80</v>
      </c>
      <c r="L224" s="20" t="s">
        <v>80</v>
      </c>
      <c r="M224" s="20" t="s">
        <v>7951</v>
      </c>
      <c r="N224" s="20" t="s">
        <v>7950</v>
      </c>
      <c r="O224" s="20" t="s">
        <v>7950</v>
      </c>
      <c r="Q224" s="20">
        <v>503</v>
      </c>
      <c r="T224" s="20" t="s">
        <v>7950</v>
      </c>
      <c r="U224" s="20">
        <v>1</v>
      </c>
      <c r="V224" s="20">
        <v>0.998</v>
      </c>
      <c r="W224" s="20">
        <v>13</v>
      </c>
      <c r="X224" s="20">
        <v>5</v>
      </c>
      <c r="Y224" s="20">
        <v>0</v>
      </c>
      <c r="Z224" s="20">
        <v>64</v>
      </c>
      <c r="AA224" s="20" t="s">
        <v>7949</v>
      </c>
      <c r="AB224" s="20" t="s">
        <v>4384</v>
      </c>
      <c r="AC224" s="20" t="s">
        <v>4383</v>
      </c>
      <c r="AD224" s="20">
        <v>202</v>
      </c>
      <c r="AE224" s="22">
        <v>1.0999999999999999E-59</v>
      </c>
      <c r="AF224" s="20" t="s">
        <v>62</v>
      </c>
      <c r="AG224" s="20" t="s">
        <v>61</v>
      </c>
    </row>
    <row r="225" spans="1:39" x14ac:dyDescent="0.25">
      <c r="A225" s="20" t="s">
        <v>80</v>
      </c>
      <c r="B225" s="20" t="s">
        <v>80</v>
      </c>
      <c r="C225" s="20" t="s">
        <v>80</v>
      </c>
      <c r="D225" s="20" t="s">
        <v>80</v>
      </c>
      <c r="E225" s="20" t="s">
        <v>80</v>
      </c>
      <c r="F225" s="20" t="s">
        <v>80</v>
      </c>
      <c r="G225" s="21">
        <v>-202852</v>
      </c>
      <c r="H225" s="21">
        <v>-235122</v>
      </c>
      <c r="I225" s="20">
        <v>-0.97004699999999999</v>
      </c>
      <c r="J225" s="20" t="s">
        <v>80</v>
      </c>
      <c r="K225" s="20" t="s">
        <v>80</v>
      </c>
      <c r="L225" s="20" t="s">
        <v>80</v>
      </c>
      <c r="M225" s="20" t="s">
        <v>7948</v>
      </c>
      <c r="N225" s="20" t="s">
        <v>7947</v>
      </c>
      <c r="O225" s="20" t="s">
        <v>7947</v>
      </c>
      <c r="Q225" s="20">
        <v>207</v>
      </c>
      <c r="T225" s="20" t="s">
        <v>7947</v>
      </c>
      <c r="U225" s="20">
        <v>1</v>
      </c>
      <c r="V225" s="20">
        <v>0.999</v>
      </c>
      <c r="W225" s="20">
        <v>4</v>
      </c>
      <c r="X225" s="20">
        <v>9</v>
      </c>
      <c r="Y225" s="20">
        <v>9</v>
      </c>
      <c r="Z225" s="20">
        <v>28</v>
      </c>
      <c r="AB225" s="20" t="s">
        <v>5176</v>
      </c>
      <c r="AC225" s="20" t="s">
        <v>5175</v>
      </c>
      <c r="AD225" s="20">
        <v>76.400000000000006</v>
      </c>
      <c r="AE225" s="22">
        <v>1.8999999999999999E-21</v>
      </c>
      <c r="AF225" s="20" t="s">
        <v>5174</v>
      </c>
      <c r="AG225" s="20" t="s">
        <v>5173</v>
      </c>
      <c r="AH225" s="20" t="s">
        <v>5172</v>
      </c>
      <c r="AI225" s="20" t="s">
        <v>5171</v>
      </c>
      <c r="AJ225" s="20" t="s">
        <v>2146</v>
      </c>
      <c r="AK225" s="20" t="s">
        <v>2145</v>
      </c>
    </row>
    <row r="226" spans="1:39" x14ac:dyDescent="0.25">
      <c r="A226" s="20">
        <v>0.81092299999999995</v>
      </c>
      <c r="B226" s="21">
        <v>226158</v>
      </c>
      <c r="C226" s="21">
        <v>276407</v>
      </c>
      <c r="D226" s="20">
        <v>-0.85859600000000003</v>
      </c>
      <c r="E226" s="21">
        <v>255751</v>
      </c>
      <c r="F226" s="20">
        <v>-0.77163899999999996</v>
      </c>
      <c r="G226" s="21">
        <v>-315892</v>
      </c>
      <c r="H226" s="20" t="s">
        <v>80</v>
      </c>
      <c r="I226" s="20" t="s">
        <v>80</v>
      </c>
      <c r="J226" s="20" t="s">
        <v>80</v>
      </c>
      <c r="K226" s="20" t="s">
        <v>80</v>
      </c>
      <c r="L226" s="20" t="s">
        <v>80</v>
      </c>
      <c r="M226" s="20" t="s">
        <v>7946</v>
      </c>
      <c r="N226" s="20" t="s">
        <v>7945</v>
      </c>
      <c r="O226" s="20" t="s">
        <v>7945</v>
      </c>
      <c r="Q226" s="20">
        <v>806</v>
      </c>
      <c r="T226" s="20" t="s">
        <v>7945</v>
      </c>
      <c r="U226" s="20">
        <v>1</v>
      </c>
      <c r="V226" s="20">
        <v>0.999</v>
      </c>
      <c r="W226" s="20">
        <v>11</v>
      </c>
      <c r="X226" s="20">
        <v>62</v>
      </c>
      <c r="Y226" s="20">
        <v>0</v>
      </c>
      <c r="Z226" s="20">
        <v>62</v>
      </c>
      <c r="AA226" s="20" t="s">
        <v>7944</v>
      </c>
      <c r="AB226" s="20" t="s">
        <v>1566</v>
      </c>
      <c r="AC226" s="20" t="s">
        <v>1565</v>
      </c>
      <c r="AD226" s="20">
        <v>28.4</v>
      </c>
      <c r="AE226" s="20">
        <v>1.1000000000000001E-6</v>
      </c>
    </row>
    <row r="227" spans="1:39" x14ac:dyDescent="0.25">
      <c r="A227" s="20" t="s">
        <v>80</v>
      </c>
      <c r="B227" s="20" t="s">
        <v>80</v>
      </c>
      <c r="C227" s="21">
        <v>-264974</v>
      </c>
      <c r="D227" s="20" t="s">
        <v>80</v>
      </c>
      <c r="E227" s="20" t="s">
        <v>80</v>
      </c>
      <c r="F227" s="20" t="s">
        <v>80</v>
      </c>
      <c r="G227" s="21">
        <v>-356365</v>
      </c>
      <c r="H227" s="21">
        <v>-339443</v>
      </c>
      <c r="I227" s="21">
        <v>-396541</v>
      </c>
      <c r="J227" s="20" t="s">
        <v>80</v>
      </c>
      <c r="K227" s="21">
        <v>-263867</v>
      </c>
      <c r="L227" s="21">
        <v>-280644</v>
      </c>
      <c r="M227" s="20" t="s">
        <v>7943</v>
      </c>
      <c r="N227" s="20" t="s">
        <v>7942</v>
      </c>
      <c r="O227" s="20" t="s">
        <v>7942</v>
      </c>
      <c r="Q227" s="20">
        <v>308</v>
      </c>
      <c r="T227" s="20" t="s">
        <v>7942</v>
      </c>
      <c r="U227" s="20">
        <v>1</v>
      </c>
      <c r="V227" s="20">
        <v>0.99850000000000005</v>
      </c>
      <c r="W227" s="20">
        <v>5</v>
      </c>
      <c r="X227" s="20">
        <v>9</v>
      </c>
      <c r="Y227" s="20">
        <v>0</v>
      </c>
      <c r="Z227" s="20">
        <v>9</v>
      </c>
      <c r="AA227" s="20" t="s">
        <v>7941</v>
      </c>
      <c r="AB227" s="20" t="s">
        <v>7940</v>
      </c>
      <c r="AC227" s="20" t="s">
        <v>7939</v>
      </c>
      <c r="AD227" s="20">
        <v>71</v>
      </c>
      <c r="AE227" s="22">
        <v>9.4000000000000003E-20</v>
      </c>
      <c r="AF227" s="20" t="s">
        <v>1073</v>
      </c>
      <c r="AG227" s="20" t="s">
        <v>1072</v>
      </c>
      <c r="AH227" s="20" t="s">
        <v>3035</v>
      </c>
      <c r="AI227" s="20" t="s">
        <v>3034</v>
      </c>
      <c r="AJ227" s="20" t="s">
        <v>3033</v>
      </c>
      <c r="AK227" s="20" t="s">
        <v>3032</v>
      </c>
      <c r="AL227" s="20" t="s">
        <v>3031</v>
      </c>
      <c r="AM227" s="20" t="s">
        <v>3030</v>
      </c>
    </row>
    <row r="228" spans="1:39" x14ac:dyDescent="0.25">
      <c r="A228" s="20" t="s">
        <v>80</v>
      </c>
      <c r="B228" s="20" t="s">
        <v>80</v>
      </c>
      <c r="C228" s="20" t="s">
        <v>80</v>
      </c>
      <c r="D228" s="20" t="s">
        <v>80</v>
      </c>
      <c r="E228" s="20" t="s">
        <v>80</v>
      </c>
      <c r="F228" s="20" t="s">
        <v>80</v>
      </c>
      <c r="G228" s="21">
        <v>-37039</v>
      </c>
      <c r="H228" s="21">
        <v>-431858</v>
      </c>
      <c r="I228" s="21">
        <v>-34637</v>
      </c>
      <c r="J228" s="20" t="s">
        <v>80</v>
      </c>
      <c r="K228" s="21">
        <v>-50636</v>
      </c>
      <c r="L228" s="21">
        <v>-236356</v>
      </c>
      <c r="M228" s="20" t="s">
        <v>7938</v>
      </c>
      <c r="N228" s="20" t="s">
        <v>7937</v>
      </c>
      <c r="O228" s="20" t="s">
        <v>7937</v>
      </c>
      <c r="Q228" s="20">
        <v>251</v>
      </c>
      <c r="T228" s="20" t="s">
        <v>7937</v>
      </c>
      <c r="U228" s="20">
        <v>0.99939999999999996</v>
      </c>
      <c r="V228" s="20">
        <v>0.99890000000000001</v>
      </c>
      <c r="W228" s="20">
        <v>4</v>
      </c>
      <c r="X228" s="20">
        <v>10</v>
      </c>
      <c r="Y228" s="20">
        <v>0</v>
      </c>
      <c r="Z228" s="20">
        <v>10</v>
      </c>
      <c r="AA228" s="20" t="s">
        <v>7936</v>
      </c>
      <c r="AB228" s="20" t="s">
        <v>7935</v>
      </c>
      <c r="AC228" s="20" t="s">
        <v>7934</v>
      </c>
      <c r="AD228" s="20">
        <v>61.5</v>
      </c>
      <c r="AE228" s="22">
        <v>6.7000000000000004E-17</v>
      </c>
    </row>
    <row r="229" spans="1:39" x14ac:dyDescent="0.25">
      <c r="A229" s="20" t="s">
        <v>80</v>
      </c>
      <c r="B229" s="20" t="s">
        <v>80</v>
      </c>
      <c r="C229" s="20" t="s">
        <v>80</v>
      </c>
      <c r="D229" s="20" t="s">
        <v>80</v>
      </c>
      <c r="E229" s="20" t="s">
        <v>80</v>
      </c>
      <c r="F229" s="20" t="s">
        <v>80</v>
      </c>
      <c r="G229" s="21">
        <v>-180164</v>
      </c>
      <c r="H229" s="20">
        <v>0.49071900000000002</v>
      </c>
      <c r="I229" s="21">
        <v>-101012</v>
      </c>
      <c r="J229" s="20">
        <v>-0.265289</v>
      </c>
      <c r="K229" s="21">
        <v>-323641</v>
      </c>
      <c r="L229" s="21">
        <v>-292734</v>
      </c>
      <c r="M229" s="20" t="s">
        <v>7933</v>
      </c>
      <c r="N229" s="20" t="s">
        <v>7932</v>
      </c>
      <c r="O229" s="20" t="s">
        <v>7932</v>
      </c>
      <c r="Q229" s="20">
        <v>292</v>
      </c>
      <c r="T229" s="20" t="s">
        <v>7932</v>
      </c>
      <c r="U229" s="20">
        <v>1</v>
      </c>
      <c r="V229" s="20">
        <v>0.999</v>
      </c>
      <c r="W229" s="20">
        <v>8</v>
      </c>
      <c r="X229" s="20">
        <v>39</v>
      </c>
      <c r="Y229" s="20">
        <v>17</v>
      </c>
      <c r="Z229" s="20">
        <v>39</v>
      </c>
      <c r="AB229" s="20" t="s">
        <v>3219</v>
      </c>
      <c r="AC229" s="20" t="s">
        <v>3218</v>
      </c>
      <c r="AD229" s="20">
        <v>44.2</v>
      </c>
      <c r="AE229" s="22">
        <v>1.1000000000000001E-11</v>
      </c>
    </row>
    <row r="230" spans="1:39" x14ac:dyDescent="0.25">
      <c r="A230" s="20" t="s">
        <v>80</v>
      </c>
      <c r="B230" s="20" t="s">
        <v>80</v>
      </c>
      <c r="C230" s="20" t="s">
        <v>80</v>
      </c>
      <c r="D230" s="20" t="s">
        <v>80</v>
      </c>
      <c r="E230" s="20" t="s">
        <v>80</v>
      </c>
      <c r="F230" s="20" t="s">
        <v>80</v>
      </c>
      <c r="G230" s="21">
        <v>-104051</v>
      </c>
      <c r="H230" s="20">
        <v>0.141294</v>
      </c>
      <c r="I230" s="20">
        <v>0.188856</v>
      </c>
      <c r="J230" s="21">
        <v>-350539</v>
      </c>
      <c r="K230" s="20" t="s">
        <v>80</v>
      </c>
      <c r="L230" s="20" t="s">
        <v>80</v>
      </c>
      <c r="M230" s="20" t="s">
        <v>7931</v>
      </c>
      <c r="N230" s="20" t="s">
        <v>7930</v>
      </c>
      <c r="O230" s="20" t="s">
        <v>7930</v>
      </c>
      <c r="Q230" s="20">
        <v>254</v>
      </c>
      <c r="T230" s="20" t="s">
        <v>7930</v>
      </c>
      <c r="U230" s="20">
        <v>1</v>
      </c>
      <c r="V230" s="20">
        <v>0.999</v>
      </c>
      <c r="W230" s="20">
        <v>6</v>
      </c>
      <c r="X230" s="20">
        <v>19</v>
      </c>
      <c r="Y230" s="20">
        <v>10</v>
      </c>
      <c r="Z230" s="20">
        <v>19</v>
      </c>
    </row>
    <row r="231" spans="1:39" x14ac:dyDescent="0.25">
      <c r="A231" s="20" t="s">
        <v>80</v>
      </c>
      <c r="B231" s="20" t="s">
        <v>80</v>
      </c>
      <c r="C231" s="20" t="s">
        <v>80</v>
      </c>
      <c r="D231" s="20" t="s">
        <v>80</v>
      </c>
      <c r="E231" s="20" t="s">
        <v>80</v>
      </c>
      <c r="F231" s="20" t="s">
        <v>80</v>
      </c>
      <c r="G231" s="21">
        <v>-243895</v>
      </c>
      <c r="H231" s="21">
        <v>-234255</v>
      </c>
      <c r="I231" s="21">
        <v>-254551</v>
      </c>
      <c r="J231" s="20" t="s">
        <v>80</v>
      </c>
      <c r="K231" s="20" t="s">
        <v>80</v>
      </c>
      <c r="L231" s="20" t="s">
        <v>80</v>
      </c>
      <c r="M231" s="20" t="s">
        <v>7929</v>
      </c>
      <c r="N231" s="20" t="s">
        <v>7928</v>
      </c>
      <c r="O231" s="20" t="s">
        <v>7928</v>
      </c>
      <c r="Q231" s="20">
        <v>320</v>
      </c>
      <c r="T231" s="20" t="s">
        <v>7928</v>
      </c>
      <c r="U231" s="20">
        <v>1</v>
      </c>
      <c r="V231" s="20">
        <v>0.99880000000000002</v>
      </c>
      <c r="W231" s="20">
        <v>9</v>
      </c>
      <c r="X231" s="20">
        <v>8</v>
      </c>
      <c r="Y231" s="20">
        <v>8</v>
      </c>
      <c r="Z231" s="20">
        <v>53</v>
      </c>
    </row>
    <row r="232" spans="1:39" x14ac:dyDescent="0.25">
      <c r="A232" s="20" t="s">
        <v>80</v>
      </c>
      <c r="B232" s="20" t="s">
        <v>80</v>
      </c>
      <c r="C232" s="20" t="s">
        <v>80</v>
      </c>
      <c r="D232" s="20" t="s">
        <v>80</v>
      </c>
      <c r="E232" s="20" t="s">
        <v>80</v>
      </c>
      <c r="F232" s="20" t="s">
        <v>80</v>
      </c>
      <c r="G232" s="21">
        <v>-283689</v>
      </c>
      <c r="H232" s="21">
        <v>-358133</v>
      </c>
      <c r="I232" s="20" t="s">
        <v>80</v>
      </c>
      <c r="J232" s="21">
        <v>-271317</v>
      </c>
      <c r="K232" s="21">
        <v>-283017</v>
      </c>
      <c r="L232" s="21">
        <v>-374916</v>
      </c>
      <c r="M232" s="20" t="s">
        <v>7927</v>
      </c>
      <c r="N232" s="20" t="s">
        <v>7926</v>
      </c>
      <c r="O232" s="20" t="s">
        <v>7926</v>
      </c>
      <c r="Q232" s="20">
        <v>160</v>
      </c>
      <c r="T232" s="20" t="s">
        <v>7926</v>
      </c>
      <c r="U232" s="20">
        <v>0.95369999999999999</v>
      </c>
      <c r="V232" s="20">
        <v>0.99890000000000001</v>
      </c>
      <c r="W232" s="20">
        <v>1</v>
      </c>
      <c r="X232" s="20">
        <v>5</v>
      </c>
      <c r="Y232" s="20">
        <v>0</v>
      </c>
      <c r="Z232" s="20">
        <v>5</v>
      </c>
      <c r="AA232" s="20" t="s">
        <v>7925</v>
      </c>
      <c r="AB232" s="20" t="s">
        <v>7924</v>
      </c>
      <c r="AC232" s="20" t="s">
        <v>7923</v>
      </c>
      <c r="AD232" s="20">
        <v>101.3</v>
      </c>
      <c r="AE232" s="22">
        <v>3.6999999999999997E-29</v>
      </c>
    </row>
    <row r="233" spans="1:39" x14ac:dyDescent="0.25">
      <c r="A233" s="20" t="s">
        <v>80</v>
      </c>
      <c r="B233" s="20">
        <v>0.23205600000000001</v>
      </c>
      <c r="C233" s="21">
        <v>-150748</v>
      </c>
      <c r="D233" s="20">
        <v>-9.5156699999999997E-2</v>
      </c>
      <c r="E233" s="21">
        <v>-199194</v>
      </c>
      <c r="F233" s="20" t="s">
        <v>80</v>
      </c>
      <c r="G233" s="20">
        <v>0.62437200000000004</v>
      </c>
      <c r="H233" s="21">
        <v>263361</v>
      </c>
      <c r="I233" s="20">
        <v>0.90890700000000002</v>
      </c>
      <c r="J233" s="21">
        <v>194691</v>
      </c>
      <c r="K233" s="21">
        <v>227448</v>
      </c>
      <c r="L233" s="21">
        <v>189234</v>
      </c>
      <c r="M233" s="20" t="s">
        <v>7922</v>
      </c>
      <c r="N233" s="20" t="s">
        <v>7921</v>
      </c>
      <c r="O233" s="20" t="s">
        <v>7921</v>
      </c>
      <c r="Q233" s="20">
        <v>517</v>
      </c>
      <c r="T233" s="20" t="s">
        <v>7921</v>
      </c>
      <c r="U233" s="20">
        <v>1</v>
      </c>
      <c r="V233" s="20">
        <v>0.999</v>
      </c>
      <c r="W233" s="20">
        <v>15</v>
      </c>
      <c r="X233" s="20">
        <v>121</v>
      </c>
      <c r="Y233" s="20">
        <v>0</v>
      </c>
      <c r="Z233" s="20">
        <v>121</v>
      </c>
      <c r="AA233" s="20" t="s">
        <v>7920</v>
      </c>
      <c r="AB233" s="20" t="s">
        <v>5584</v>
      </c>
      <c r="AC233" s="20" t="s">
        <v>5583</v>
      </c>
      <c r="AD233" s="20">
        <v>291.3</v>
      </c>
      <c r="AE233" s="22">
        <v>6.7999999999999997E-87</v>
      </c>
      <c r="AF233" s="20" t="s">
        <v>157</v>
      </c>
      <c r="AG233" s="20" t="s">
        <v>156</v>
      </c>
    </row>
    <row r="234" spans="1:39" x14ac:dyDescent="0.25">
      <c r="A234" s="20">
        <v>-0.78705000000000003</v>
      </c>
      <c r="B234" s="21">
        <v>-229205</v>
      </c>
      <c r="C234" s="21">
        <v>-325305</v>
      </c>
      <c r="D234" s="20" t="s">
        <v>80</v>
      </c>
      <c r="E234" s="21">
        <v>179512</v>
      </c>
      <c r="F234" s="21">
        <v>156323</v>
      </c>
      <c r="G234" s="21">
        <v>138022</v>
      </c>
      <c r="H234" s="21">
        <v>137028</v>
      </c>
      <c r="I234" s="20">
        <v>0.79722999999999999</v>
      </c>
      <c r="J234" s="21">
        <v>-156816</v>
      </c>
      <c r="K234" s="21">
        <v>-210787</v>
      </c>
      <c r="L234" s="21">
        <v>-227113</v>
      </c>
      <c r="M234" s="20" t="s">
        <v>7919</v>
      </c>
      <c r="N234" s="20" t="s">
        <v>7918</v>
      </c>
      <c r="O234" s="20" t="s">
        <v>7918</v>
      </c>
      <c r="Q234" s="20">
        <v>287</v>
      </c>
      <c r="T234" s="20" t="s">
        <v>7918</v>
      </c>
      <c r="U234" s="20">
        <v>1</v>
      </c>
      <c r="V234" s="20">
        <v>0.999</v>
      </c>
      <c r="W234" s="20">
        <v>11</v>
      </c>
      <c r="X234" s="20">
        <v>70</v>
      </c>
      <c r="Y234" s="20">
        <v>22</v>
      </c>
      <c r="Z234" s="20">
        <v>70</v>
      </c>
      <c r="AB234" s="20" t="s">
        <v>250</v>
      </c>
      <c r="AC234" s="20" t="s">
        <v>249</v>
      </c>
      <c r="AD234" s="20">
        <v>53.7</v>
      </c>
      <c r="AE234" s="22">
        <v>2.3999999999999999E-14</v>
      </c>
    </row>
    <row r="235" spans="1:39" x14ac:dyDescent="0.25">
      <c r="A235" s="20" t="s">
        <v>80</v>
      </c>
      <c r="B235" s="20" t="s">
        <v>80</v>
      </c>
      <c r="C235" s="20" t="s">
        <v>80</v>
      </c>
      <c r="D235" s="20" t="s">
        <v>80</v>
      </c>
      <c r="E235" s="20" t="s">
        <v>80</v>
      </c>
      <c r="F235" s="20" t="s">
        <v>80</v>
      </c>
      <c r="G235" s="21">
        <v>-369483</v>
      </c>
      <c r="H235" s="21">
        <v>-328461</v>
      </c>
      <c r="I235" s="20" t="s">
        <v>80</v>
      </c>
      <c r="J235" s="20" t="s">
        <v>80</v>
      </c>
      <c r="K235" s="20" t="s">
        <v>80</v>
      </c>
      <c r="L235" s="20" t="s">
        <v>80</v>
      </c>
      <c r="M235" s="20" t="s">
        <v>7917</v>
      </c>
      <c r="N235" s="20" t="s">
        <v>7916</v>
      </c>
      <c r="O235" s="20" t="s">
        <v>7916</v>
      </c>
      <c r="Q235" s="20">
        <v>81</v>
      </c>
      <c r="T235" s="20" t="s">
        <v>7916</v>
      </c>
      <c r="U235" s="20">
        <v>0.94120000000000004</v>
      </c>
      <c r="V235" s="20">
        <v>0.99860000000000004</v>
      </c>
      <c r="W235" s="20">
        <v>1</v>
      </c>
      <c r="X235" s="20">
        <v>1</v>
      </c>
      <c r="Y235" s="20">
        <v>1</v>
      </c>
      <c r="Z235" s="20">
        <v>1</v>
      </c>
      <c r="AB235" s="20" t="s">
        <v>7915</v>
      </c>
      <c r="AC235" s="20" t="s">
        <v>7914</v>
      </c>
      <c r="AD235" s="20">
        <v>36.6</v>
      </c>
      <c r="AE235" s="20">
        <v>4.0000000000000002E-9</v>
      </c>
    </row>
    <row r="236" spans="1:39" x14ac:dyDescent="0.25">
      <c r="A236" s="20" t="s">
        <v>80</v>
      </c>
      <c r="B236" s="20" t="s">
        <v>80</v>
      </c>
      <c r="C236" s="21">
        <v>-202958</v>
      </c>
      <c r="D236" s="20" t="s">
        <v>80</v>
      </c>
      <c r="E236" s="20" t="s">
        <v>80</v>
      </c>
      <c r="F236" s="20" t="s">
        <v>80</v>
      </c>
      <c r="G236" s="21">
        <v>-18351</v>
      </c>
      <c r="H236" s="20">
        <v>-0.94092200000000004</v>
      </c>
      <c r="I236" s="21">
        <v>-274152</v>
      </c>
      <c r="J236" s="20">
        <v>-0.492205</v>
      </c>
      <c r="K236" s="20">
        <v>-0.41583700000000001</v>
      </c>
      <c r="L236" s="21">
        <v>-124672</v>
      </c>
      <c r="M236" s="20" t="s">
        <v>7913</v>
      </c>
      <c r="N236" s="20" t="s">
        <v>7912</v>
      </c>
      <c r="O236" s="20" t="s">
        <v>7912</v>
      </c>
      <c r="Q236" s="20">
        <v>340</v>
      </c>
      <c r="T236" s="20" t="s">
        <v>7912</v>
      </c>
      <c r="U236" s="20">
        <v>1</v>
      </c>
      <c r="V236" s="20">
        <v>0.999</v>
      </c>
      <c r="W236" s="20">
        <v>7</v>
      </c>
      <c r="X236" s="20">
        <v>24</v>
      </c>
      <c r="Y236" s="20">
        <v>0</v>
      </c>
      <c r="Z236" s="20">
        <v>24</v>
      </c>
      <c r="AA236" s="20" t="s">
        <v>7911</v>
      </c>
    </row>
    <row r="237" spans="1:39" x14ac:dyDescent="0.25">
      <c r="A237" s="20" t="s">
        <v>80</v>
      </c>
      <c r="B237" s="20" t="s">
        <v>80</v>
      </c>
      <c r="C237" s="20" t="s">
        <v>80</v>
      </c>
      <c r="D237" s="20" t="s">
        <v>80</v>
      </c>
      <c r="E237" s="20" t="s">
        <v>80</v>
      </c>
      <c r="F237" s="20" t="s">
        <v>80</v>
      </c>
      <c r="G237" s="20" t="s">
        <v>80</v>
      </c>
      <c r="H237" s="21">
        <v>-45651</v>
      </c>
      <c r="I237" s="21">
        <v>-463231</v>
      </c>
      <c r="J237" s="20" t="s">
        <v>80</v>
      </c>
      <c r="K237" s="21">
        <v>-164855</v>
      </c>
      <c r="L237" s="21">
        <v>-331512</v>
      </c>
      <c r="M237" s="20" t="s">
        <v>7910</v>
      </c>
      <c r="N237" s="20" t="s">
        <v>7909</v>
      </c>
      <c r="O237" s="20" t="s">
        <v>7909</v>
      </c>
      <c r="Q237" s="20">
        <v>406</v>
      </c>
      <c r="T237" s="20" t="s">
        <v>7909</v>
      </c>
      <c r="U237" s="20">
        <v>1</v>
      </c>
      <c r="V237" s="20">
        <v>0.99780000000000002</v>
      </c>
      <c r="W237" s="20">
        <v>5</v>
      </c>
      <c r="X237" s="20">
        <v>8</v>
      </c>
      <c r="Y237" s="20">
        <v>0</v>
      </c>
      <c r="Z237" s="20">
        <v>8</v>
      </c>
      <c r="AA237" s="20" t="s">
        <v>7908</v>
      </c>
      <c r="AB237" s="20" t="s">
        <v>7689</v>
      </c>
      <c r="AC237" s="20" t="s">
        <v>7688</v>
      </c>
      <c r="AD237" s="20">
        <v>91.4</v>
      </c>
      <c r="AE237" s="22">
        <v>3.4000000000000001E-26</v>
      </c>
      <c r="AF237" s="20" t="s">
        <v>7687</v>
      </c>
      <c r="AG237" s="20" t="s">
        <v>7686</v>
      </c>
    </row>
    <row r="238" spans="1:39" x14ac:dyDescent="0.25">
      <c r="A238" s="20" t="s">
        <v>80</v>
      </c>
      <c r="B238" s="20" t="s">
        <v>80</v>
      </c>
      <c r="C238" s="20" t="s">
        <v>80</v>
      </c>
      <c r="D238" s="20" t="s">
        <v>80</v>
      </c>
      <c r="E238" s="20" t="s">
        <v>80</v>
      </c>
      <c r="F238" s="20" t="s">
        <v>80</v>
      </c>
      <c r="G238" s="21">
        <v>-307764</v>
      </c>
      <c r="H238" s="21">
        <v>-237261</v>
      </c>
      <c r="I238" s="20" t="s">
        <v>80</v>
      </c>
      <c r="J238" s="20" t="s">
        <v>80</v>
      </c>
      <c r="K238" s="20" t="s">
        <v>80</v>
      </c>
      <c r="L238" s="20" t="s">
        <v>80</v>
      </c>
      <c r="M238" s="20" t="s">
        <v>7907</v>
      </c>
      <c r="N238" s="20" t="s">
        <v>7906</v>
      </c>
      <c r="O238" s="20" t="s">
        <v>7906</v>
      </c>
      <c r="Q238" s="20">
        <v>222</v>
      </c>
      <c r="T238" s="20" t="s">
        <v>7906</v>
      </c>
      <c r="U238" s="20">
        <v>0.99580000000000002</v>
      </c>
      <c r="V238" s="20">
        <v>0.99590000000000001</v>
      </c>
      <c r="W238" s="20">
        <v>3</v>
      </c>
      <c r="X238" s="20">
        <v>1</v>
      </c>
      <c r="Y238" s="20">
        <v>1</v>
      </c>
      <c r="Z238" s="20">
        <v>9</v>
      </c>
      <c r="AB238" s="20" t="s">
        <v>2287</v>
      </c>
      <c r="AC238" s="20" t="s">
        <v>2286</v>
      </c>
      <c r="AD238" s="20">
        <v>178.4</v>
      </c>
      <c r="AE238" s="22">
        <v>1.4E-52</v>
      </c>
    </row>
    <row r="239" spans="1:39" x14ac:dyDescent="0.25">
      <c r="A239" s="21">
        <v>-135641</v>
      </c>
      <c r="B239" s="20" t="s">
        <v>80</v>
      </c>
      <c r="C239" s="20" t="s">
        <v>80</v>
      </c>
      <c r="D239" s="20" t="s">
        <v>80</v>
      </c>
      <c r="E239" s="20" t="s">
        <v>80</v>
      </c>
      <c r="F239" s="20" t="s">
        <v>80</v>
      </c>
      <c r="G239" s="21">
        <v>-124626</v>
      </c>
      <c r="H239" s="21">
        <v>-216896</v>
      </c>
      <c r="I239" s="20">
        <v>-0.33969300000000002</v>
      </c>
      <c r="J239" s="21">
        <v>-273124</v>
      </c>
      <c r="K239" s="20" t="s">
        <v>80</v>
      </c>
      <c r="L239" s="21">
        <v>-370979</v>
      </c>
      <c r="M239" s="20" t="s">
        <v>7905</v>
      </c>
      <c r="N239" s="20" t="s">
        <v>7904</v>
      </c>
      <c r="O239" s="20" t="s">
        <v>7904</v>
      </c>
      <c r="Q239" s="20">
        <v>1538</v>
      </c>
      <c r="T239" s="20" t="s">
        <v>7904</v>
      </c>
      <c r="U239" s="20">
        <v>1</v>
      </c>
      <c r="V239" s="20">
        <v>0.99880000000000002</v>
      </c>
      <c r="W239" s="20">
        <v>24</v>
      </c>
      <c r="X239" s="20">
        <v>7</v>
      </c>
      <c r="Y239" s="20">
        <v>7</v>
      </c>
      <c r="Z239" s="20">
        <v>511</v>
      </c>
      <c r="AB239" s="20" t="s">
        <v>394</v>
      </c>
      <c r="AC239" s="20" t="s">
        <v>393</v>
      </c>
      <c r="AD239" s="20">
        <v>40.799999999999997</v>
      </c>
      <c r="AE239" s="22">
        <v>1.7000000000000001E-10</v>
      </c>
    </row>
    <row r="240" spans="1:39" x14ac:dyDescent="0.25">
      <c r="A240" s="20" t="s">
        <v>80</v>
      </c>
      <c r="B240" s="20" t="s">
        <v>80</v>
      </c>
      <c r="C240" s="20" t="s">
        <v>80</v>
      </c>
      <c r="D240" s="20" t="s">
        <v>80</v>
      </c>
      <c r="E240" s="20" t="s">
        <v>80</v>
      </c>
      <c r="F240" s="20" t="s">
        <v>80</v>
      </c>
      <c r="G240" s="20" t="s">
        <v>80</v>
      </c>
      <c r="H240" s="20" t="s">
        <v>80</v>
      </c>
      <c r="I240" s="20" t="s">
        <v>80</v>
      </c>
      <c r="J240" s="20">
        <v>-0.56537099999999996</v>
      </c>
      <c r="K240" s="21">
        <v>-126646</v>
      </c>
      <c r="L240" s="20">
        <v>-0.91111900000000001</v>
      </c>
      <c r="M240" s="20" t="s">
        <v>7903</v>
      </c>
      <c r="N240" s="20" t="s">
        <v>7902</v>
      </c>
      <c r="O240" s="20" t="s">
        <v>7902</v>
      </c>
      <c r="Q240" s="20">
        <v>444</v>
      </c>
      <c r="T240" s="20" t="s">
        <v>7902</v>
      </c>
      <c r="U240" s="20">
        <v>1</v>
      </c>
      <c r="V240" s="20">
        <v>0.999</v>
      </c>
      <c r="W240" s="20">
        <v>8</v>
      </c>
      <c r="X240" s="20">
        <v>18</v>
      </c>
      <c r="Y240" s="20">
        <v>0</v>
      </c>
      <c r="Z240" s="20">
        <v>18</v>
      </c>
      <c r="AA240" s="20" t="s">
        <v>7901</v>
      </c>
      <c r="AB240" s="20" t="s">
        <v>7900</v>
      </c>
      <c r="AC240" s="20" t="s">
        <v>7899</v>
      </c>
      <c r="AD240" s="20">
        <v>85.4</v>
      </c>
      <c r="AE240" s="22">
        <v>2.8999999999999999E-24</v>
      </c>
    </row>
    <row r="241" spans="1:37" x14ac:dyDescent="0.25">
      <c r="A241" s="21">
        <v>465156</v>
      </c>
      <c r="B241" s="21">
        <v>3797</v>
      </c>
      <c r="C241" s="21">
        <v>262584</v>
      </c>
      <c r="D241" s="21">
        <v>397367</v>
      </c>
      <c r="E241" s="21">
        <v>311491</v>
      </c>
      <c r="F241" s="21">
        <v>445631</v>
      </c>
      <c r="G241" s="20">
        <v>0.92950100000000002</v>
      </c>
      <c r="H241" s="21">
        <v>-10616</v>
      </c>
      <c r="I241" s="20">
        <v>-1</v>
      </c>
      <c r="J241" s="20" t="s">
        <v>80</v>
      </c>
      <c r="K241" s="20" t="s">
        <v>80</v>
      </c>
      <c r="L241" s="20" t="s">
        <v>80</v>
      </c>
      <c r="M241" s="20" t="s">
        <v>7898</v>
      </c>
      <c r="N241" s="20" t="s">
        <v>7897</v>
      </c>
      <c r="O241" s="20" t="s">
        <v>7897</v>
      </c>
      <c r="Q241" s="20">
        <v>1444</v>
      </c>
      <c r="T241" s="20" t="s">
        <v>7897</v>
      </c>
      <c r="U241" s="20">
        <v>1</v>
      </c>
      <c r="V241" s="20">
        <v>0.999</v>
      </c>
      <c r="W241" s="20">
        <v>2</v>
      </c>
      <c r="X241" s="20">
        <v>78</v>
      </c>
      <c r="Y241" s="20">
        <v>77</v>
      </c>
      <c r="Z241" s="20">
        <v>78</v>
      </c>
      <c r="AB241" s="20" t="s">
        <v>1118</v>
      </c>
      <c r="AC241" s="20" t="s">
        <v>1117</v>
      </c>
      <c r="AD241" s="20">
        <v>79.400000000000006</v>
      </c>
      <c r="AE241" s="22">
        <v>3.7E-22</v>
      </c>
      <c r="AF241" s="20" t="s">
        <v>1116</v>
      </c>
      <c r="AG241" s="20" t="s">
        <v>1115</v>
      </c>
      <c r="AH241" s="20" t="s">
        <v>827</v>
      </c>
      <c r="AI241" s="20" t="s">
        <v>826</v>
      </c>
    </row>
    <row r="242" spans="1:37" x14ac:dyDescent="0.25">
      <c r="A242" s="20">
        <v>0.84420600000000001</v>
      </c>
      <c r="B242" s="21">
        <v>173915</v>
      </c>
      <c r="C242" s="21">
        <v>458703</v>
      </c>
      <c r="D242" s="20">
        <v>-0.50844699999999998</v>
      </c>
      <c r="E242" s="21">
        <v>418387</v>
      </c>
      <c r="F242" s="20">
        <v>0.26683400000000002</v>
      </c>
      <c r="G242" s="21">
        <v>247748</v>
      </c>
      <c r="H242" s="21">
        <v>271358</v>
      </c>
      <c r="I242" s="21">
        <v>239087</v>
      </c>
      <c r="J242" s="21">
        <v>23443</v>
      </c>
      <c r="K242" s="21">
        <v>223325</v>
      </c>
      <c r="L242" s="21">
        <v>216401</v>
      </c>
      <c r="M242" s="20" t="s">
        <v>7896</v>
      </c>
      <c r="N242" s="20" t="s">
        <v>7895</v>
      </c>
      <c r="O242" s="20" t="s">
        <v>7895</v>
      </c>
      <c r="Q242" s="20">
        <v>696</v>
      </c>
      <c r="T242" s="20" t="s">
        <v>7895</v>
      </c>
      <c r="U242" s="20">
        <v>1</v>
      </c>
      <c r="V242" s="20">
        <v>0.999</v>
      </c>
      <c r="W242" s="20">
        <v>32</v>
      </c>
      <c r="X242" s="20">
        <v>304</v>
      </c>
      <c r="Y242" s="20">
        <v>39</v>
      </c>
      <c r="Z242" s="20">
        <v>304</v>
      </c>
      <c r="AB242" s="20" t="s">
        <v>1041</v>
      </c>
      <c r="AC242" s="20" t="s">
        <v>1040</v>
      </c>
      <c r="AD242" s="20">
        <v>52.1</v>
      </c>
      <c r="AE242" s="22">
        <v>6.2000000000000001E-14</v>
      </c>
      <c r="AF242" s="20" t="s">
        <v>663</v>
      </c>
      <c r="AG242" s="20" t="s">
        <v>662</v>
      </c>
      <c r="AH242" s="20" t="s">
        <v>191</v>
      </c>
      <c r="AI242" s="20" t="s">
        <v>190</v>
      </c>
    </row>
    <row r="243" spans="1:37" x14ac:dyDescent="0.25">
      <c r="A243" s="20" t="s">
        <v>80</v>
      </c>
      <c r="B243" s="21">
        <v>-133071</v>
      </c>
      <c r="C243" s="20" t="s">
        <v>80</v>
      </c>
      <c r="D243" s="20" t="s">
        <v>80</v>
      </c>
      <c r="E243" s="20" t="s">
        <v>80</v>
      </c>
      <c r="F243" s="20" t="s">
        <v>80</v>
      </c>
      <c r="G243" s="20">
        <v>-0.78970700000000005</v>
      </c>
      <c r="H243" s="20">
        <v>-0.89706600000000003</v>
      </c>
      <c r="I243" s="21">
        <v>-130189</v>
      </c>
      <c r="J243" s="20" t="s">
        <v>80</v>
      </c>
      <c r="K243" s="20" t="s">
        <v>80</v>
      </c>
      <c r="L243" s="20" t="s">
        <v>80</v>
      </c>
      <c r="M243" s="20" t="s">
        <v>7894</v>
      </c>
      <c r="N243" s="20" t="s">
        <v>7893</v>
      </c>
      <c r="O243" s="20" t="s">
        <v>7893</v>
      </c>
      <c r="Q243" s="20">
        <v>390</v>
      </c>
      <c r="T243" s="20" t="s">
        <v>7893</v>
      </c>
      <c r="U243" s="20">
        <v>1</v>
      </c>
      <c r="V243" s="20">
        <v>0.99060000000000004</v>
      </c>
      <c r="W243" s="20">
        <v>12</v>
      </c>
      <c r="X243" s="20">
        <v>6</v>
      </c>
      <c r="Y243" s="20">
        <v>6</v>
      </c>
      <c r="Z243" s="20">
        <v>87</v>
      </c>
      <c r="AB243" s="20" t="s">
        <v>7892</v>
      </c>
      <c r="AC243" s="20" t="s">
        <v>7891</v>
      </c>
      <c r="AD243" s="20">
        <v>130.30000000000001</v>
      </c>
      <c r="AE243" s="22">
        <v>4.2000000000000003E-38</v>
      </c>
    </row>
    <row r="244" spans="1:37" x14ac:dyDescent="0.25">
      <c r="A244" s="20" t="s">
        <v>80</v>
      </c>
      <c r="B244" s="20" t="s">
        <v>80</v>
      </c>
      <c r="C244" s="20" t="s">
        <v>80</v>
      </c>
      <c r="D244" s="20" t="s">
        <v>80</v>
      </c>
      <c r="E244" s="20" t="s">
        <v>80</v>
      </c>
      <c r="F244" s="20" t="s">
        <v>80</v>
      </c>
      <c r="G244" s="21">
        <v>-13901</v>
      </c>
      <c r="H244" s="21">
        <v>-276367</v>
      </c>
      <c r="I244" s="21">
        <v>-311076</v>
      </c>
      <c r="J244" s="20" t="s">
        <v>80</v>
      </c>
      <c r="K244" s="20" t="s">
        <v>80</v>
      </c>
      <c r="L244" s="21">
        <v>-205742</v>
      </c>
      <c r="M244" s="20" t="s">
        <v>7890</v>
      </c>
      <c r="N244" s="20" t="s">
        <v>7889</v>
      </c>
      <c r="O244" s="20" t="s">
        <v>7889</v>
      </c>
      <c r="Q244" s="20">
        <v>154</v>
      </c>
      <c r="T244" s="20" t="s">
        <v>7889</v>
      </c>
      <c r="U244" s="20">
        <v>1</v>
      </c>
      <c r="V244" s="20">
        <v>0.99890000000000001</v>
      </c>
      <c r="W244" s="20">
        <v>2</v>
      </c>
      <c r="X244" s="20">
        <v>9</v>
      </c>
      <c r="Y244" s="20">
        <v>0</v>
      </c>
      <c r="Z244" s="20">
        <v>9</v>
      </c>
      <c r="AB244" s="20" t="s">
        <v>7888</v>
      </c>
      <c r="AC244" s="20" t="s">
        <v>7887</v>
      </c>
      <c r="AD244" s="20">
        <v>46.3</v>
      </c>
      <c r="AE244" s="22">
        <v>3.4000000000000001E-12</v>
      </c>
      <c r="AF244" s="20" t="s">
        <v>2435</v>
      </c>
      <c r="AG244" s="20" t="s">
        <v>2434</v>
      </c>
    </row>
    <row r="245" spans="1:37" x14ac:dyDescent="0.25">
      <c r="A245" s="20" t="s">
        <v>80</v>
      </c>
      <c r="B245" s="20" t="s">
        <v>80</v>
      </c>
      <c r="C245" s="21">
        <v>-26705</v>
      </c>
      <c r="D245" s="20" t="s">
        <v>80</v>
      </c>
      <c r="E245" s="20" t="s">
        <v>80</v>
      </c>
      <c r="F245" s="20" t="s">
        <v>80</v>
      </c>
      <c r="G245" s="21">
        <v>310692</v>
      </c>
      <c r="H245" s="21">
        <v>261101</v>
      </c>
      <c r="I245" s="21">
        <v>308687</v>
      </c>
      <c r="J245" s="21">
        <v>328193</v>
      </c>
      <c r="K245" s="21">
        <v>298892</v>
      </c>
      <c r="L245" s="21">
        <v>241985</v>
      </c>
      <c r="M245" s="20" t="s">
        <v>7886</v>
      </c>
      <c r="N245" s="20" t="s">
        <v>7885</v>
      </c>
      <c r="O245" s="20" t="s">
        <v>7885</v>
      </c>
      <c r="Q245" s="20">
        <v>118</v>
      </c>
      <c r="T245" s="20" t="s">
        <v>7885</v>
      </c>
      <c r="U245" s="20">
        <v>1</v>
      </c>
      <c r="V245" s="20">
        <v>0.999</v>
      </c>
      <c r="W245" s="20">
        <v>8</v>
      </c>
      <c r="X245" s="20">
        <v>124</v>
      </c>
      <c r="Y245" s="20">
        <v>0</v>
      </c>
      <c r="Z245" s="20">
        <v>124</v>
      </c>
      <c r="AB245" s="20" t="s">
        <v>7884</v>
      </c>
      <c r="AC245" s="20" t="s">
        <v>7883</v>
      </c>
      <c r="AD245" s="20">
        <v>103.4</v>
      </c>
      <c r="AE245" s="22">
        <v>4.1000000000000003E-30</v>
      </c>
      <c r="AF245" s="20" t="s">
        <v>2356</v>
      </c>
      <c r="AG245" s="20" t="s">
        <v>2355</v>
      </c>
      <c r="AH245" s="20" t="s">
        <v>2354</v>
      </c>
      <c r="AI245" s="20" t="s">
        <v>2353</v>
      </c>
      <c r="AJ245" s="20" t="s">
        <v>2352</v>
      </c>
      <c r="AK245" s="20" t="s">
        <v>2351</v>
      </c>
    </row>
    <row r="246" spans="1:37" x14ac:dyDescent="0.25">
      <c r="A246" s="20" t="s">
        <v>80</v>
      </c>
      <c r="B246" s="20" t="s">
        <v>80</v>
      </c>
      <c r="C246" s="20" t="s">
        <v>80</v>
      </c>
      <c r="D246" s="20" t="s">
        <v>80</v>
      </c>
      <c r="E246" s="20" t="s">
        <v>80</v>
      </c>
      <c r="F246" s="20" t="s">
        <v>80</v>
      </c>
      <c r="G246" s="20" t="s">
        <v>80</v>
      </c>
      <c r="H246" s="20" t="s">
        <v>80</v>
      </c>
      <c r="I246" s="20" t="s">
        <v>80</v>
      </c>
      <c r="J246" s="20" t="s">
        <v>80</v>
      </c>
      <c r="K246" s="21">
        <v>-504033</v>
      </c>
      <c r="L246" s="21">
        <v>-497432</v>
      </c>
      <c r="M246" s="20" t="s">
        <v>7882</v>
      </c>
      <c r="N246" s="20" t="s">
        <v>7881</v>
      </c>
      <c r="O246" s="20" t="s">
        <v>7881</v>
      </c>
      <c r="Q246" s="20">
        <v>49</v>
      </c>
      <c r="T246" s="20" t="s">
        <v>7881</v>
      </c>
      <c r="U246" s="20">
        <v>0.99839999999999995</v>
      </c>
      <c r="V246" s="20">
        <v>0.999</v>
      </c>
      <c r="W246" s="20">
        <v>1</v>
      </c>
      <c r="X246" s="20">
        <v>1</v>
      </c>
      <c r="Y246" s="20">
        <v>0</v>
      </c>
      <c r="Z246" s="20">
        <v>1</v>
      </c>
      <c r="AA246" s="20" t="s">
        <v>7880</v>
      </c>
    </row>
    <row r="247" spans="1:37" x14ac:dyDescent="0.25">
      <c r="A247" s="20">
        <v>-0.14068600000000001</v>
      </c>
      <c r="B247" s="20" t="s">
        <v>80</v>
      </c>
      <c r="C247" s="20" t="s">
        <v>80</v>
      </c>
      <c r="D247" s="20" t="s">
        <v>80</v>
      </c>
      <c r="E247" s="20" t="s">
        <v>80</v>
      </c>
      <c r="F247" s="20" t="s">
        <v>80</v>
      </c>
      <c r="G247" s="20" t="s">
        <v>80</v>
      </c>
      <c r="H247" s="20" t="s">
        <v>80</v>
      </c>
      <c r="I247" s="20" t="s">
        <v>80</v>
      </c>
      <c r="J247" s="21">
        <v>107682</v>
      </c>
      <c r="K247" s="20">
        <v>-0.158278</v>
      </c>
      <c r="L247" s="20">
        <v>0.52754199999999996</v>
      </c>
      <c r="M247" s="20" t="s">
        <v>7879</v>
      </c>
      <c r="N247" s="20" t="s">
        <v>7878</v>
      </c>
      <c r="O247" s="20" t="s">
        <v>7878</v>
      </c>
      <c r="Q247" s="20">
        <v>523</v>
      </c>
      <c r="T247" s="20" t="s">
        <v>7878</v>
      </c>
      <c r="U247" s="20">
        <v>1</v>
      </c>
      <c r="V247" s="20">
        <v>0.999</v>
      </c>
      <c r="W247" s="20">
        <v>10</v>
      </c>
      <c r="X247" s="20">
        <v>59</v>
      </c>
      <c r="Y247" s="20">
        <v>0</v>
      </c>
      <c r="Z247" s="20">
        <v>134</v>
      </c>
      <c r="AA247" s="20" t="s">
        <v>7877</v>
      </c>
    </row>
    <row r="248" spans="1:37" x14ac:dyDescent="0.25">
      <c r="A248" s="20" t="s">
        <v>80</v>
      </c>
      <c r="B248" s="20" t="s">
        <v>80</v>
      </c>
      <c r="C248" s="20" t="s">
        <v>80</v>
      </c>
      <c r="D248" s="20" t="s">
        <v>80</v>
      </c>
      <c r="E248" s="20" t="s">
        <v>80</v>
      </c>
      <c r="F248" s="20" t="s">
        <v>80</v>
      </c>
      <c r="G248" s="21">
        <v>-419378</v>
      </c>
      <c r="H248" s="21">
        <v>-147342</v>
      </c>
      <c r="I248" s="21">
        <v>-226348</v>
      </c>
      <c r="J248" s="21">
        <v>-449374</v>
      </c>
      <c r="K248" s="21">
        <v>-296696</v>
      </c>
      <c r="L248" s="21">
        <v>-330018</v>
      </c>
      <c r="M248" s="20" t="s">
        <v>7876</v>
      </c>
      <c r="N248" s="20" t="s">
        <v>7875</v>
      </c>
      <c r="O248" s="20" t="s">
        <v>7875</v>
      </c>
      <c r="Q248" s="20">
        <v>247</v>
      </c>
      <c r="T248" s="20" t="s">
        <v>7875</v>
      </c>
      <c r="U248" s="20">
        <v>1</v>
      </c>
      <c r="V248" s="20">
        <v>0.99890000000000001</v>
      </c>
      <c r="W248" s="20">
        <v>2</v>
      </c>
      <c r="X248" s="20">
        <v>13</v>
      </c>
      <c r="Y248" s="20">
        <v>0</v>
      </c>
      <c r="Z248" s="20">
        <v>13</v>
      </c>
      <c r="AA248" s="20" t="s">
        <v>7874</v>
      </c>
      <c r="AB248" s="20" t="s">
        <v>7873</v>
      </c>
      <c r="AC248" s="20" t="s">
        <v>7872</v>
      </c>
      <c r="AD248" s="20">
        <v>264.60000000000002</v>
      </c>
      <c r="AE248" s="22">
        <v>5.6000000000000002E-79</v>
      </c>
    </row>
    <row r="249" spans="1:37" x14ac:dyDescent="0.25">
      <c r="A249" s="20" t="s">
        <v>80</v>
      </c>
      <c r="B249" s="20" t="s">
        <v>80</v>
      </c>
      <c r="C249" s="20">
        <v>0.37468000000000001</v>
      </c>
      <c r="D249" s="20" t="s">
        <v>80</v>
      </c>
      <c r="E249" s="20">
        <v>-0.29528599999999999</v>
      </c>
      <c r="F249" s="21">
        <v>225572</v>
      </c>
      <c r="G249" s="20" t="s">
        <v>80</v>
      </c>
      <c r="H249" s="20" t="s">
        <v>80</v>
      </c>
      <c r="I249" s="20" t="s">
        <v>80</v>
      </c>
      <c r="J249" s="20" t="s">
        <v>80</v>
      </c>
      <c r="K249" s="20" t="s">
        <v>80</v>
      </c>
      <c r="L249" s="20" t="s">
        <v>80</v>
      </c>
      <c r="M249" s="20" t="s">
        <v>7871</v>
      </c>
      <c r="N249" s="20" t="s">
        <v>7870</v>
      </c>
      <c r="O249" s="20" t="s">
        <v>7870</v>
      </c>
      <c r="Q249" s="20">
        <v>201</v>
      </c>
      <c r="T249" s="20" t="s">
        <v>7870</v>
      </c>
      <c r="U249" s="20">
        <v>0.85060000000000002</v>
      </c>
      <c r="V249" s="20">
        <v>0.99609999999999999</v>
      </c>
      <c r="W249" s="20">
        <v>1</v>
      </c>
      <c r="X249" s="20">
        <v>13</v>
      </c>
      <c r="Y249" s="20">
        <v>13</v>
      </c>
      <c r="Z249" s="20">
        <v>13</v>
      </c>
      <c r="AB249" s="20" t="s">
        <v>7869</v>
      </c>
      <c r="AC249" s="20" t="s">
        <v>7868</v>
      </c>
      <c r="AD249" s="20">
        <v>103.8</v>
      </c>
      <c r="AE249" s="22">
        <v>6.6000000000000006E-30</v>
      </c>
      <c r="AF249" s="20" t="s">
        <v>6341</v>
      </c>
      <c r="AG249" s="20" t="s">
        <v>6340</v>
      </c>
    </row>
    <row r="250" spans="1:37" x14ac:dyDescent="0.25">
      <c r="A250" s="20" t="s">
        <v>80</v>
      </c>
      <c r="B250" s="20" t="s">
        <v>80</v>
      </c>
      <c r="C250" s="20" t="s">
        <v>80</v>
      </c>
      <c r="D250" s="20" t="s">
        <v>80</v>
      </c>
      <c r="E250" s="20" t="s">
        <v>80</v>
      </c>
      <c r="F250" s="20" t="s">
        <v>80</v>
      </c>
      <c r="G250" s="20">
        <v>0.15156</v>
      </c>
      <c r="H250" s="21">
        <v>-110086</v>
      </c>
      <c r="I250" s="21">
        <v>125376</v>
      </c>
      <c r="J250" s="20" t="s">
        <v>80</v>
      </c>
      <c r="K250" s="20" t="s">
        <v>80</v>
      </c>
      <c r="L250" s="20" t="s">
        <v>80</v>
      </c>
      <c r="M250" s="20" t="s">
        <v>7867</v>
      </c>
      <c r="N250" s="20" t="s">
        <v>7866</v>
      </c>
      <c r="O250" s="20" t="s">
        <v>7866</v>
      </c>
      <c r="Q250" s="20">
        <v>370</v>
      </c>
      <c r="T250" s="20" t="s">
        <v>7866</v>
      </c>
      <c r="U250" s="20">
        <v>0.91620000000000001</v>
      </c>
      <c r="V250" s="20">
        <v>0.99790000000000001</v>
      </c>
      <c r="W250" s="20">
        <v>1</v>
      </c>
      <c r="X250" s="20">
        <v>3</v>
      </c>
      <c r="Y250" s="20">
        <v>3</v>
      </c>
      <c r="Z250" s="20">
        <v>3</v>
      </c>
      <c r="AB250" s="20" t="s">
        <v>7865</v>
      </c>
      <c r="AC250" s="20" t="s">
        <v>7864</v>
      </c>
      <c r="AD250" s="20">
        <v>33.700000000000003</v>
      </c>
      <c r="AE250" s="20">
        <v>3.2000000000000002E-8</v>
      </c>
      <c r="AF250" s="20" t="s">
        <v>4133</v>
      </c>
      <c r="AG250" s="20" t="s">
        <v>4132</v>
      </c>
    </row>
    <row r="251" spans="1:37" x14ac:dyDescent="0.25">
      <c r="A251" s="20" t="s">
        <v>80</v>
      </c>
      <c r="B251" s="20" t="s">
        <v>80</v>
      </c>
      <c r="C251" s="20" t="s">
        <v>80</v>
      </c>
      <c r="D251" s="20" t="s">
        <v>80</v>
      </c>
      <c r="E251" s="20" t="s">
        <v>80</v>
      </c>
      <c r="F251" s="20" t="s">
        <v>80</v>
      </c>
      <c r="G251" s="20" t="s">
        <v>80</v>
      </c>
      <c r="H251" s="20" t="s">
        <v>80</v>
      </c>
      <c r="I251" s="21">
        <v>-399645</v>
      </c>
      <c r="J251" s="21">
        <v>-430168</v>
      </c>
      <c r="K251" s="21">
        <v>-436914</v>
      </c>
      <c r="L251" s="20" t="s">
        <v>80</v>
      </c>
      <c r="M251" s="20" t="s">
        <v>7863</v>
      </c>
      <c r="N251" s="20" t="s">
        <v>7862</v>
      </c>
      <c r="O251" s="20" t="s">
        <v>7862</v>
      </c>
      <c r="Q251" s="20">
        <v>333</v>
      </c>
      <c r="T251" s="20" t="s">
        <v>7862</v>
      </c>
      <c r="U251" s="20">
        <v>1</v>
      </c>
      <c r="V251" s="20">
        <v>0.99860000000000004</v>
      </c>
      <c r="W251" s="20">
        <v>2</v>
      </c>
      <c r="X251" s="20">
        <v>4</v>
      </c>
      <c r="Y251" s="20">
        <v>0</v>
      </c>
      <c r="Z251" s="20">
        <v>4</v>
      </c>
      <c r="AA251" s="20" t="s">
        <v>7861</v>
      </c>
      <c r="AB251" s="20" t="s">
        <v>7860</v>
      </c>
      <c r="AC251" s="20" t="s">
        <v>7859</v>
      </c>
      <c r="AD251" s="20">
        <v>204.8</v>
      </c>
      <c r="AE251" s="22">
        <v>9.9999999999999997E-61</v>
      </c>
    </row>
    <row r="252" spans="1:37" x14ac:dyDescent="0.25">
      <c r="A252" s="20" t="s">
        <v>80</v>
      </c>
      <c r="B252" s="20" t="s">
        <v>80</v>
      </c>
      <c r="C252" s="20" t="s">
        <v>80</v>
      </c>
      <c r="D252" s="20" t="s">
        <v>80</v>
      </c>
      <c r="E252" s="20" t="s">
        <v>80</v>
      </c>
      <c r="F252" s="20" t="s">
        <v>80</v>
      </c>
      <c r="G252" s="20" t="s">
        <v>80</v>
      </c>
      <c r="H252" s="20" t="s">
        <v>80</v>
      </c>
      <c r="I252" s="20" t="s">
        <v>80</v>
      </c>
      <c r="J252" s="21">
        <v>-427752</v>
      </c>
      <c r="K252" s="21">
        <v>-293508</v>
      </c>
      <c r="L252" s="21">
        <v>-326005</v>
      </c>
      <c r="M252" s="20" t="s">
        <v>7858</v>
      </c>
      <c r="N252" s="20" t="s">
        <v>7857</v>
      </c>
      <c r="O252" s="20" t="s">
        <v>7857</v>
      </c>
      <c r="Q252" s="20">
        <v>357</v>
      </c>
      <c r="T252" s="20" t="s">
        <v>7857</v>
      </c>
      <c r="U252" s="20">
        <v>1</v>
      </c>
      <c r="V252" s="20">
        <v>0.99890000000000001</v>
      </c>
      <c r="W252" s="20">
        <v>11</v>
      </c>
      <c r="X252" s="20">
        <v>3</v>
      </c>
      <c r="Y252" s="20">
        <v>0</v>
      </c>
      <c r="Z252" s="20">
        <v>40</v>
      </c>
      <c r="AA252" s="20" t="s">
        <v>7856</v>
      </c>
    </row>
    <row r="253" spans="1:37" x14ac:dyDescent="0.25">
      <c r="A253" s="20" t="s">
        <v>80</v>
      </c>
      <c r="B253" s="21">
        <v>-14334</v>
      </c>
      <c r="C253" s="20" t="s">
        <v>80</v>
      </c>
      <c r="D253" s="20" t="s">
        <v>80</v>
      </c>
      <c r="E253" s="21">
        <v>177358</v>
      </c>
      <c r="F253" s="20" t="s">
        <v>80</v>
      </c>
      <c r="G253" s="21">
        <v>20651</v>
      </c>
      <c r="H253" s="21">
        <v>21601</v>
      </c>
      <c r="I253" s="21">
        <v>16746</v>
      </c>
      <c r="J253" s="21">
        <v>320457</v>
      </c>
      <c r="K253" s="21">
        <v>324367</v>
      </c>
      <c r="L253" s="21">
        <v>374538</v>
      </c>
      <c r="M253" s="20" t="s">
        <v>7855</v>
      </c>
      <c r="N253" s="20" t="s">
        <v>7854</v>
      </c>
      <c r="O253" s="20" t="s">
        <v>7854</v>
      </c>
      <c r="Q253" s="20">
        <v>454</v>
      </c>
      <c r="T253" s="20" t="s">
        <v>7854</v>
      </c>
      <c r="U253" s="20">
        <v>1</v>
      </c>
      <c r="V253" s="20">
        <v>0.999</v>
      </c>
      <c r="W253" s="20">
        <v>23</v>
      </c>
      <c r="X253" s="20">
        <v>163</v>
      </c>
      <c r="Y253" s="20">
        <v>0</v>
      </c>
      <c r="Z253" s="20">
        <v>163</v>
      </c>
      <c r="AA253" s="20" t="s">
        <v>7853</v>
      </c>
    </row>
    <row r="254" spans="1:37" x14ac:dyDescent="0.25">
      <c r="A254" s="20">
        <v>0.43422300000000003</v>
      </c>
      <c r="B254" s="21">
        <v>-150615</v>
      </c>
      <c r="C254" s="21">
        <v>-282771</v>
      </c>
      <c r="D254" s="20">
        <v>3.6783200000000001E-3</v>
      </c>
      <c r="E254" s="20" t="s">
        <v>80</v>
      </c>
      <c r="F254" s="20">
        <v>0.51875300000000002</v>
      </c>
      <c r="G254" s="21">
        <v>265006</v>
      </c>
      <c r="H254" s="21">
        <v>21601</v>
      </c>
      <c r="I254" s="21">
        <v>212784</v>
      </c>
      <c r="J254" s="21">
        <v>389558</v>
      </c>
      <c r="K254" s="21">
        <v>429716</v>
      </c>
      <c r="L254" s="21">
        <v>372728</v>
      </c>
      <c r="M254" s="20" t="s">
        <v>7852</v>
      </c>
      <c r="N254" s="20" t="s">
        <v>7851</v>
      </c>
      <c r="O254" s="20" t="s">
        <v>7851</v>
      </c>
      <c r="Q254" s="20">
        <v>137</v>
      </c>
      <c r="T254" s="20" t="s">
        <v>7851</v>
      </c>
      <c r="U254" s="20">
        <v>1</v>
      </c>
      <c r="V254" s="20">
        <v>0.999</v>
      </c>
      <c r="W254" s="20">
        <v>9</v>
      </c>
      <c r="X254" s="20">
        <v>110</v>
      </c>
      <c r="Y254" s="20">
        <v>2</v>
      </c>
      <c r="Z254" s="20">
        <v>110</v>
      </c>
      <c r="AB254" s="20" t="s">
        <v>7850</v>
      </c>
      <c r="AC254" s="20" t="s">
        <v>7849</v>
      </c>
      <c r="AD254" s="20">
        <v>49.2</v>
      </c>
      <c r="AE254" s="22">
        <v>3.6999999999999999E-13</v>
      </c>
    </row>
    <row r="255" spans="1:37" x14ac:dyDescent="0.25">
      <c r="A255" s="20" t="s">
        <v>80</v>
      </c>
      <c r="B255" s="20" t="s">
        <v>80</v>
      </c>
      <c r="C255" s="21">
        <v>-514726</v>
      </c>
      <c r="D255" s="20" t="s">
        <v>80</v>
      </c>
      <c r="E255" s="20" t="s">
        <v>80</v>
      </c>
      <c r="F255" s="20" t="s">
        <v>80</v>
      </c>
      <c r="G255" s="21">
        <v>-211323</v>
      </c>
      <c r="H255" s="21">
        <v>-271544</v>
      </c>
      <c r="I255" s="20" t="s">
        <v>80</v>
      </c>
      <c r="J255" s="20" t="s">
        <v>80</v>
      </c>
      <c r="K255" s="20" t="s">
        <v>80</v>
      </c>
      <c r="L255" s="21">
        <v>-506356</v>
      </c>
      <c r="M255" s="20" t="s">
        <v>7848</v>
      </c>
      <c r="N255" s="20" t="s">
        <v>7847</v>
      </c>
      <c r="O255" s="20" t="s">
        <v>7847</v>
      </c>
      <c r="Q255" s="20">
        <v>256</v>
      </c>
      <c r="T255" s="20" t="s">
        <v>7847</v>
      </c>
      <c r="U255" s="20">
        <v>1</v>
      </c>
      <c r="V255" s="20">
        <v>0.999</v>
      </c>
      <c r="W255" s="20">
        <v>3</v>
      </c>
      <c r="X255" s="20">
        <v>4</v>
      </c>
      <c r="Y255" s="20">
        <v>0</v>
      </c>
      <c r="Z255" s="20">
        <v>4</v>
      </c>
      <c r="AB255" s="20" t="s">
        <v>479</v>
      </c>
      <c r="AC255" s="20" t="s">
        <v>478</v>
      </c>
      <c r="AD255" s="20">
        <v>110.5</v>
      </c>
      <c r="AE255" s="22">
        <v>7.8999999999999998E-32</v>
      </c>
      <c r="AF255" s="20" t="s">
        <v>191</v>
      </c>
      <c r="AG255" s="20" t="s">
        <v>190</v>
      </c>
      <c r="AH255" s="20" t="s">
        <v>362</v>
      </c>
      <c r="AI255" s="20" t="s">
        <v>361</v>
      </c>
    </row>
    <row r="256" spans="1:37" x14ac:dyDescent="0.25">
      <c r="A256" s="21">
        <v>426871</v>
      </c>
      <c r="B256" s="21">
        <v>442336</v>
      </c>
      <c r="C256" s="21">
        <v>427645</v>
      </c>
      <c r="D256" s="21">
        <v>354975</v>
      </c>
      <c r="E256" s="21">
        <v>444282</v>
      </c>
      <c r="F256" s="21">
        <v>234084</v>
      </c>
      <c r="G256" s="20">
        <v>0.76683999999999997</v>
      </c>
      <c r="H256" s="21">
        <v>144374</v>
      </c>
      <c r="I256" s="20">
        <v>-0.452513</v>
      </c>
      <c r="J256" s="21">
        <v>179766</v>
      </c>
      <c r="K256" s="20">
        <v>0.73649299999999995</v>
      </c>
      <c r="L256" s="20">
        <v>0.54418200000000005</v>
      </c>
      <c r="M256" s="20" t="s">
        <v>7846</v>
      </c>
      <c r="N256" s="20" t="s">
        <v>7845</v>
      </c>
      <c r="O256" s="20" t="s">
        <v>7845</v>
      </c>
      <c r="Q256" s="20">
        <v>1503</v>
      </c>
      <c r="T256" s="20" t="s">
        <v>7845</v>
      </c>
      <c r="U256" s="20">
        <v>1</v>
      </c>
      <c r="V256" s="20">
        <v>0.999</v>
      </c>
      <c r="W256" s="20">
        <v>28</v>
      </c>
      <c r="X256" s="20">
        <v>228</v>
      </c>
      <c r="Y256" s="20">
        <v>0</v>
      </c>
      <c r="Z256" s="20">
        <v>228</v>
      </c>
      <c r="AB256" s="20" t="s">
        <v>2428</v>
      </c>
      <c r="AC256" s="20" t="s">
        <v>2427</v>
      </c>
      <c r="AD256" s="20">
        <v>74.900000000000006</v>
      </c>
      <c r="AE256" s="22">
        <v>6.1000000000000001E-21</v>
      </c>
    </row>
    <row r="257" spans="1:37" x14ac:dyDescent="0.25">
      <c r="A257" s="20" t="s">
        <v>80</v>
      </c>
      <c r="B257" s="20" t="s">
        <v>80</v>
      </c>
      <c r="C257" s="20" t="s">
        <v>80</v>
      </c>
      <c r="D257" s="20" t="s">
        <v>80</v>
      </c>
      <c r="E257" s="20" t="s">
        <v>80</v>
      </c>
      <c r="F257" s="20" t="s">
        <v>80</v>
      </c>
      <c r="G257" s="21">
        <v>146628</v>
      </c>
      <c r="H257" s="21">
        <v>115386</v>
      </c>
      <c r="I257" s="21">
        <v>173191</v>
      </c>
      <c r="J257" s="21">
        <v>214211</v>
      </c>
      <c r="K257" s="21">
        <v>109972</v>
      </c>
      <c r="L257" s="20">
        <v>0.81217200000000001</v>
      </c>
      <c r="M257" s="20" t="s">
        <v>7844</v>
      </c>
      <c r="N257" s="20" t="s">
        <v>7843</v>
      </c>
      <c r="O257" s="20" t="s">
        <v>7843</v>
      </c>
      <c r="Q257" s="20">
        <v>128</v>
      </c>
      <c r="T257" s="20" t="s">
        <v>7843</v>
      </c>
      <c r="U257" s="20">
        <v>1</v>
      </c>
      <c r="V257" s="20">
        <v>0.999</v>
      </c>
      <c r="W257" s="20">
        <v>6</v>
      </c>
      <c r="X257" s="20">
        <v>29</v>
      </c>
      <c r="Y257" s="20">
        <v>0</v>
      </c>
      <c r="Z257" s="20">
        <v>29</v>
      </c>
      <c r="AA257" s="20" t="s">
        <v>7842</v>
      </c>
      <c r="AB257" s="20" t="s">
        <v>7841</v>
      </c>
      <c r="AC257" s="20" t="s">
        <v>7840</v>
      </c>
      <c r="AD257" s="20">
        <v>38.6</v>
      </c>
      <c r="AE257" s="22">
        <v>1.0999999999999999E-9</v>
      </c>
      <c r="AF257" s="20" t="s">
        <v>6383</v>
      </c>
      <c r="AG257" s="20" t="s">
        <v>6382</v>
      </c>
      <c r="AH257" s="20" t="s">
        <v>7839</v>
      </c>
      <c r="AI257" s="20" t="s">
        <v>7838</v>
      </c>
    </row>
    <row r="258" spans="1:37" x14ac:dyDescent="0.25">
      <c r="A258" s="20" t="s">
        <v>80</v>
      </c>
      <c r="B258" s="20">
        <v>-0.87228000000000006</v>
      </c>
      <c r="C258" s="21">
        <v>158164</v>
      </c>
      <c r="D258" s="20" t="s">
        <v>80</v>
      </c>
      <c r="E258" s="20">
        <v>0.62999300000000003</v>
      </c>
      <c r="F258" s="20" t="s">
        <v>80</v>
      </c>
      <c r="G258" s="21">
        <v>-206402</v>
      </c>
      <c r="H258" s="21">
        <v>-256637</v>
      </c>
      <c r="I258" s="20">
        <v>-0.96019900000000002</v>
      </c>
      <c r="J258" s="21">
        <v>-205499</v>
      </c>
      <c r="K258" s="21">
        <v>-22235</v>
      </c>
      <c r="L258" s="21">
        <v>-106413</v>
      </c>
      <c r="M258" s="20" t="s">
        <v>7837</v>
      </c>
      <c r="N258" s="20" t="s">
        <v>7836</v>
      </c>
      <c r="O258" s="20" t="s">
        <v>7836</v>
      </c>
      <c r="Q258" s="20">
        <v>296</v>
      </c>
      <c r="T258" s="20" t="s">
        <v>7836</v>
      </c>
      <c r="U258" s="20">
        <v>1</v>
      </c>
      <c r="V258" s="20">
        <v>0.99890000000000001</v>
      </c>
      <c r="W258" s="20">
        <v>7</v>
      </c>
      <c r="X258" s="20">
        <v>36</v>
      </c>
      <c r="Y258" s="20">
        <v>0</v>
      </c>
      <c r="Z258" s="20">
        <v>36</v>
      </c>
      <c r="AA258" s="20" t="s">
        <v>7835</v>
      </c>
      <c r="AB258" s="20" t="s">
        <v>373</v>
      </c>
      <c r="AC258" s="20" t="s">
        <v>372</v>
      </c>
      <c r="AD258" s="20">
        <v>85.8</v>
      </c>
      <c r="AE258" s="22">
        <v>3.9999999999999997E-24</v>
      </c>
      <c r="AF258" s="20" t="s">
        <v>157</v>
      </c>
      <c r="AG258" s="20" t="s">
        <v>156</v>
      </c>
      <c r="AH258" s="20" t="s">
        <v>371</v>
      </c>
      <c r="AI258" s="20" t="s">
        <v>370</v>
      </c>
    </row>
    <row r="259" spans="1:37" x14ac:dyDescent="0.25">
      <c r="A259" s="20" t="s">
        <v>80</v>
      </c>
      <c r="B259" s="20" t="s">
        <v>80</v>
      </c>
      <c r="C259" s="20" t="s">
        <v>80</v>
      </c>
      <c r="D259" s="20" t="s">
        <v>80</v>
      </c>
      <c r="E259" s="20" t="s">
        <v>80</v>
      </c>
      <c r="F259" s="20" t="s">
        <v>80</v>
      </c>
      <c r="G259" s="21">
        <v>-227896</v>
      </c>
      <c r="H259" s="20">
        <v>0.50058899999999995</v>
      </c>
      <c r="I259" s="21">
        <v>-221228</v>
      </c>
      <c r="J259" s="20">
        <v>-5.7485599999999998E-2</v>
      </c>
      <c r="K259" s="20">
        <v>-0.553342</v>
      </c>
      <c r="L259" s="20">
        <v>-0.947878</v>
      </c>
      <c r="M259" s="20" t="s">
        <v>7834</v>
      </c>
      <c r="N259" s="20" t="s">
        <v>7833</v>
      </c>
      <c r="O259" s="20" t="s">
        <v>7833</v>
      </c>
      <c r="Q259" s="20">
        <v>165</v>
      </c>
      <c r="T259" s="20" t="s">
        <v>7833</v>
      </c>
      <c r="U259" s="20">
        <v>1</v>
      </c>
      <c r="V259" s="20">
        <v>0.999</v>
      </c>
      <c r="W259" s="20">
        <v>6</v>
      </c>
      <c r="X259" s="20">
        <v>22</v>
      </c>
      <c r="Y259" s="20">
        <v>0</v>
      </c>
      <c r="Z259" s="20">
        <v>22</v>
      </c>
      <c r="AA259" s="20" t="s">
        <v>7832</v>
      </c>
      <c r="AB259" s="20" t="s">
        <v>7831</v>
      </c>
      <c r="AC259" s="20" t="s">
        <v>7830</v>
      </c>
      <c r="AD259" s="20">
        <v>228.4</v>
      </c>
      <c r="AE259" s="22">
        <v>2.5999999999999998E-68</v>
      </c>
    </row>
    <row r="260" spans="1:37" x14ac:dyDescent="0.25">
      <c r="A260" s="20" t="s">
        <v>80</v>
      </c>
      <c r="B260" s="20" t="s">
        <v>80</v>
      </c>
      <c r="C260" s="20" t="s">
        <v>80</v>
      </c>
      <c r="D260" s="20" t="s">
        <v>80</v>
      </c>
      <c r="E260" s="20" t="s">
        <v>80</v>
      </c>
      <c r="F260" s="20" t="s">
        <v>80</v>
      </c>
      <c r="G260" s="21">
        <v>-460102</v>
      </c>
      <c r="H260" s="21">
        <v>-360809</v>
      </c>
      <c r="I260" s="21">
        <v>-378799</v>
      </c>
      <c r="J260" s="21">
        <v>-363362</v>
      </c>
      <c r="K260" s="21">
        <v>-448861</v>
      </c>
      <c r="L260" s="21">
        <v>-372923</v>
      </c>
      <c r="M260" s="20" t="s">
        <v>7829</v>
      </c>
      <c r="N260" s="20" t="s">
        <v>7828</v>
      </c>
      <c r="O260" s="20" t="s">
        <v>7828</v>
      </c>
      <c r="Q260" s="20">
        <v>75</v>
      </c>
      <c r="T260" s="20" t="s">
        <v>7828</v>
      </c>
      <c r="U260" s="20">
        <v>0.99160000000000004</v>
      </c>
      <c r="V260" s="20">
        <v>0.99609999999999999</v>
      </c>
      <c r="W260" s="20">
        <v>1</v>
      </c>
      <c r="X260" s="20">
        <v>6</v>
      </c>
      <c r="Y260" s="20">
        <v>0</v>
      </c>
      <c r="Z260" s="20">
        <v>6</v>
      </c>
      <c r="AA260" s="20" t="s">
        <v>7827</v>
      </c>
      <c r="AB260" s="20" t="s">
        <v>7826</v>
      </c>
      <c r="AC260" s="20" t="s">
        <v>7825</v>
      </c>
      <c r="AD260" s="20">
        <v>28.4</v>
      </c>
      <c r="AE260" s="20">
        <v>1.7999999999999999E-6</v>
      </c>
    </row>
    <row r="261" spans="1:37" x14ac:dyDescent="0.25">
      <c r="A261" s="20" t="s">
        <v>80</v>
      </c>
      <c r="B261" s="20" t="s">
        <v>80</v>
      </c>
      <c r="C261" s="20" t="s">
        <v>80</v>
      </c>
      <c r="D261" s="20" t="s">
        <v>80</v>
      </c>
      <c r="E261" s="20" t="s">
        <v>80</v>
      </c>
      <c r="F261" s="20" t="s">
        <v>80</v>
      </c>
      <c r="G261" s="20" t="s">
        <v>80</v>
      </c>
      <c r="H261" s="20" t="s">
        <v>80</v>
      </c>
      <c r="I261" s="20" t="s">
        <v>80</v>
      </c>
      <c r="J261" s="21">
        <v>229921</v>
      </c>
      <c r="K261" s="21">
        <v>204359</v>
      </c>
      <c r="L261" s="21">
        <v>135531</v>
      </c>
      <c r="M261" s="20" t="s">
        <v>7824</v>
      </c>
      <c r="N261" s="20" t="s">
        <v>7823</v>
      </c>
      <c r="O261" s="20" t="s">
        <v>7823</v>
      </c>
      <c r="Q261" s="20">
        <v>548</v>
      </c>
      <c r="T261" s="20" t="s">
        <v>7823</v>
      </c>
      <c r="U261" s="20">
        <v>1</v>
      </c>
      <c r="V261" s="20">
        <v>0.999</v>
      </c>
      <c r="W261" s="20">
        <v>17</v>
      </c>
      <c r="X261" s="20">
        <v>74</v>
      </c>
      <c r="Y261" s="20">
        <v>74</v>
      </c>
      <c r="Z261" s="20">
        <v>74</v>
      </c>
    </row>
    <row r="262" spans="1:37" x14ac:dyDescent="0.25">
      <c r="A262" s="20" t="s">
        <v>80</v>
      </c>
      <c r="B262" s="20" t="s">
        <v>80</v>
      </c>
      <c r="C262" s="20" t="s">
        <v>80</v>
      </c>
      <c r="D262" s="20" t="s">
        <v>80</v>
      </c>
      <c r="E262" s="20" t="s">
        <v>80</v>
      </c>
      <c r="F262" s="20" t="s">
        <v>80</v>
      </c>
      <c r="G262" s="20">
        <v>0.349192</v>
      </c>
      <c r="H262" s="20">
        <v>0.72204400000000002</v>
      </c>
      <c r="I262" s="20">
        <v>-3.57513E-2</v>
      </c>
      <c r="J262" s="20" t="s">
        <v>80</v>
      </c>
      <c r="K262" s="20" t="s">
        <v>80</v>
      </c>
      <c r="L262" s="20" t="s">
        <v>80</v>
      </c>
      <c r="M262" s="20" t="s">
        <v>7822</v>
      </c>
      <c r="N262" s="20" t="s">
        <v>7821</v>
      </c>
      <c r="O262" s="20" t="s">
        <v>7821</v>
      </c>
      <c r="Q262" s="20">
        <v>310</v>
      </c>
      <c r="T262" s="20" t="s">
        <v>7821</v>
      </c>
      <c r="U262" s="20">
        <v>1</v>
      </c>
      <c r="V262" s="20">
        <v>0.99750000000000005</v>
      </c>
      <c r="W262" s="20">
        <v>2</v>
      </c>
      <c r="X262" s="20">
        <v>2</v>
      </c>
      <c r="Y262" s="20">
        <v>2</v>
      </c>
      <c r="Z262" s="20">
        <v>2</v>
      </c>
      <c r="AB262" s="20" t="s">
        <v>479</v>
      </c>
      <c r="AC262" s="20" t="s">
        <v>478</v>
      </c>
      <c r="AD262" s="20">
        <v>95.7</v>
      </c>
      <c r="AE262" s="22">
        <v>3.0000000000000001E-27</v>
      </c>
      <c r="AF262" s="20" t="s">
        <v>191</v>
      </c>
      <c r="AG262" s="20" t="s">
        <v>190</v>
      </c>
      <c r="AH262" s="20" t="s">
        <v>362</v>
      </c>
      <c r="AI262" s="20" t="s">
        <v>361</v>
      </c>
    </row>
    <row r="263" spans="1:37" x14ac:dyDescent="0.25">
      <c r="A263" s="21">
        <v>-179473</v>
      </c>
      <c r="B263" s="21">
        <v>-188011</v>
      </c>
      <c r="C263" s="21">
        <v>-25492</v>
      </c>
      <c r="D263" s="20" t="s">
        <v>80</v>
      </c>
      <c r="E263" s="21">
        <v>-286797</v>
      </c>
      <c r="F263" s="21">
        <v>-214391</v>
      </c>
      <c r="G263" s="21">
        <v>293183</v>
      </c>
      <c r="H263" s="21">
        <v>224083</v>
      </c>
      <c r="I263" s="21">
        <v>247494</v>
      </c>
      <c r="J263" s="21">
        <v>16865</v>
      </c>
      <c r="K263" s="21">
        <v>23244</v>
      </c>
      <c r="L263" s="21">
        <v>24988</v>
      </c>
      <c r="M263" s="20" t="s">
        <v>7820</v>
      </c>
      <c r="N263" s="20" t="s">
        <v>7819</v>
      </c>
      <c r="O263" s="20" t="s">
        <v>7819</v>
      </c>
      <c r="Q263" s="20">
        <v>104</v>
      </c>
      <c r="T263" s="20" t="s">
        <v>7819</v>
      </c>
      <c r="U263" s="20">
        <v>1</v>
      </c>
      <c r="V263" s="20">
        <v>0.999</v>
      </c>
      <c r="W263" s="20">
        <v>6</v>
      </c>
      <c r="X263" s="20">
        <v>66</v>
      </c>
      <c r="Y263" s="20">
        <v>0</v>
      </c>
      <c r="Z263" s="20">
        <v>66</v>
      </c>
      <c r="AA263" s="20" t="s">
        <v>7818</v>
      </c>
      <c r="AB263" s="20" t="s">
        <v>1897</v>
      </c>
      <c r="AC263" s="20" t="s">
        <v>1896</v>
      </c>
      <c r="AD263" s="20">
        <v>34.6</v>
      </c>
      <c r="AE263" s="20">
        <v>1.4E-8</v>
      </c>
    </row>
    <row r="264" spans="1:37" x14ac:dyDescent="0.25">
      <c r="A264" s="20" t="s">
        <v>80</v>
      </c>
      <c r="B264" s="20" t="s">
        <v>80</v>
      </c>
      <c r="C264" s="20" t="s">
        <v>80</v>
      </c>
      <c r="D264" s="20" t="s">
        <v>80</v>
      </c>
      <c r="E264" s="20" t="s">
        <v>80</v>
      </c>
      <c r="F264" s="20" t="s">
        <v>80</v>
      </c>
      <c r="G264" s="21">
        <v>-43258</v>
      </c>
      <c r="H264" s="21">
        <v>-423537</v>
      </c>
      <c r="I264" s="20" t="s">
        <v>80</v>
      </c>
      <c r="J264" s="21">
        <v>-384989</v>
      </c>
      <c r="K264" s="21">
        <v>-412622</v>
      </c>
      <c r="L264" s="21">
        <v>-413972</v>
      </c>
      <c r="M264" s="20" t="s">
        <v>7817</v>
      </c>
      <c r="N264" s="20" t="s">
        <v>7816</v>
      </c>
      <c r="O264" s="20" t="s">
        <v>7816</v>
      </c>
      <c r="Q264" s="20">
        <v>271</v>
      </c>
      <c r="T264" s="20" t="s">
        <v>7816</v>
      </c>
      <c r="U264" s="20">
        <v>1</v>
      </c>
      <c r="V264" s="20">
        <v>0.99890000000000001</v>
      </c>
      <c r="W264" s="20">
        <v>4</v>
      </c>
      <c r="X264" s="20">
        <v>9</v>
      </c>
      <c r="Y264" s="20">
        <v>9</v>
      </c>
      <c r="Z264" s="20">
        <v>31</v>
      </c>
      <c r="AB264" s="20" t="s">
        <v>1614</v>
      </c>
      <c r="AC264" s="20" t="s">
        <v>1613</v>
      </c>
      <c r="AD264" s="20">
        <v>52.5</v>
      </c>
      <c r="AE264" s="22">
        <v>4.7000000000000002E-14</v>
      </c>
    </row>
    <row r="265" spans="1:37" x14ac:dyDescent="0.25">
      <c r="A265" s="21">
        <v>451514</v>
      </c>
      <c r="B265" s="21">
        <v>328871</v>
      </c>
      <c r="C265" s="21">
        <v>304891</v>
      </c>
      <c r="D265" s="21">
        <v>-155459</v>
      </c>
      <c r="E265" s="21">
        <v>24394</v>
      </c>
      <c r="F265" s="21">
        <v>32194</v>
      </c>
      <c r="G265" s="21">
        <v>-112513</v>
      </c>
      <c r="H265" s="21">
        <v>-25862</v>
      </c>
      <c r="I265" s="21">
        <v>-172555</v>
      </c>
      <c r="J265" s="20" t="s">
        <v>80</v>
      </c>
      <c r="K265" s="20" t="s">
        <v>80</v>
      </c>
      <c r="L265" s="20" t="s">
        <v>80</v>
      </c>
      <c r="M265" s="20" t="s">
        <v>7815</v>
      </c>
      <c r="N265" s="20" t="s">
        <v>7814</v>
      </c>
      <c r="O265" s="20" t="s">
        <v>7814</v>
      </c>
      <c r="Q265" s="20">
        <v>1510</v>
      </c>
      <c r="T265" s="20" t="s">
        <v>7814</v>
      </c>
      <c r="U265" s="20">
        <v>1</v>
      </c>
      <c r="V265" s="20">
        <v>0.999</v>
      </c>
      <c r="W265" s="20">
        <v>23</v>
      </c>
      <c r="X265" s="20">
        <v>113</v>
      </c>
      <c r="Y265" s="20">
        <v>0</v>
      </c>
      <c r="Z265" s="20">
        <v>537</v>
      </c>
      <c r="AA265" s="20" t="s">
        <v>7813</v>
      </c>
      <c r="AB265" s="20" t="s">
        <v>394</v>
      </c>
      <c r="AC265" s="20" t="s">
        <v>393</v>
      </c>
      <c r="AD265" s="20">
        <v>43.2</v>
      </c>
      <c r="AE265" s="22">
        <v>3.1000000000000003E-11</v>
      </c>
    </row>
    <row r="266" spans="1:37" x14ac:dyDescent="0.25">
      <c r="A266" s="20">
        <v>-0.76371800000000001</v>
      </c>
      <c r="B266" s="21">
        <v>-118423</v>
      </c>
      <c r="C266" s="21">
        <v>11193</v>
      </c>
      <c r="D266" s="20" t="s">
        <v>80</v>
      </c>
      <c r="E266" s="21">
        <v>101292</v>
      </c>
      <c r="F266" s="20" t="s">
        <v>80</v>
      </c>
      <c r="G266" s="20">
        <v>-0.60958500000000004</v>
      </c>
      <c r="H266" s="20">
        <v>-0.52588299999999999</v>
      </c>
      <c r="I266" s="20">
        <v>-1</v>
      </c>
      <c r="J266" s="20" t="s">
        <v>80</v>
      </c>
      <c r="K266" s="20" t="s">
        <v>80</v>
      </c>
      <c r="L266" s="20" t="s">
        <v>80</v>
      </c>
      <c r="M266" s="20" t="s">
        <v>7812</v>
      </c>
      <c r="N266" s="20" t="s">
        <v>7811</v>
      </c>
      <c r="O266" s="20" t="s">
        <v>7811</v>
      </c>
      <c r="Q266" s="20">
        <v>62</v>
      </c>
      <c r="T266" s="20" t="s">
        <v>7811</v>
      </c>
      <c r="U266" s="20">
        <v>0.99770000000000003</v>
      </c>
      <c r="V266" s="20">
        <v>0.999</v>
      </c>
      <c r="W266" s="20">
        <v>1</v>
      </c>
      <c r="X266" s="20">
        <v>16</v>
      </c>
      <c r="Y266" s="20">
        <v>0</v>
      </c>
      <c r="Z266" s="20">
        <v>16</v>
      </c>
      <c r="AA266" s="20" t="s">
        <v>7810</v>
      </c>
    </row>
    <row r="267" spans="1:37" x14ac:dyDescent="0.25">
      <c r="A267" s="20" t="s">
        <v>80</v>
      </c>
      <c r="B267" s="20" t="s">
        <v>80</v>
      </c>
      <c r="C267" s="20" t="s">
        <v>80</v>
      </c>
      <c r="D267" s="20" t="s">
        <v>80</v>
      </c>
      <c r="E267" s="20" t="s">
        <v>80</v>
      </c>
      <c r="F267" s="20" t="s">
        <v>80</v>
      </c>
      <c r="G267" s="20" t="s">
        <v>80</v>
      </c>
      <c r="H267" s="20" t="s">
        <v>80</v>
      </c>
      <c r="I267" s="21">
        <v>-33667</v>
      </c>
      <c r="J267" s="21">
        <v>-360938</v>
      </c>
      <c r="K267" s="20" t="s">
        <v>80</v>
      </c>
      <c r="L267" s="21">
        <v>-608841</v>
      </c>
      <c r="M267" s="20" t="s">
        <v>7809</v>
      </c>
      <c r="N267" s="20" t="s">
        <v>7808</v>
      </c>
      <c r="O267" s="20" t="s">
        <v>7808</v>
      </c>
      <c r="Q267" s="20">
        <v>414</v>
      </c>
      <c r="T267" s="20" t="s">
        <v>7808</v>
      </c>
      <c r="U267" s="20">
        <v>1</v>
      </c>
      <c r="V267" s="20">
        <v>0.999</v>
      </c>
      <c r="W267" s="20">
        <v>3</v>
      </c>
      <c r="X267" s="20">
        <v>7</v>
      </c>
      <c r="Y267" s="20">
        <v>0</v>
      </c>
      <c r="Z267" s="20">
        <v>7</v>
      </c>
      <c r="AA267" s="20" t="s">
        <v>7807</v>
      </c>
      <c r="AB267" s="20" t="s">
        <v>7806</v>
      </c>
      <c r="AC267" s="20" t="s">
        <v>7805</v>
      </c>
      <c r="AD267" s="20">
        <v>152.80000000000001</v>
      </c>
      <c r="AE267" s="22">
        <v>8.1000000000000005E-45</v>
      </c>
    </row>
    <row r="268" spans="1:37" x14ac:dyDescent="0.25">
      <c r="A268" s="20" t="s">
        <v>80</v>
      </c>
      <c r="B268" s="20" t="s">
        <v>80</v>
      </c>
      <c r="C268" s="20" t="s">
        <v>80</v>
      </c>
      <c r="D268" s="20" t="s">
        <v>80</v>
      </c>
      <c r="E268" s="20" t="s">
        <v>80</v>
      </c>
      <c r="F268" s="20" t="s">
        <v>80</v>
      </c>
      <c r="G268" s="21">
        <v>-319859</v>
      </c>
      <c r="H268" s="21">
        <v>-367391</v>
      </c>
      <c r="I268" s="21">
        <v>-35511</v>
      </c>
      <c r="J268" s="21">
        <v>-172663</v>
      </c>
      <c r="K268" s="20">
        <v>-0.81349300000000002</v>
      </c>
      <c r="L268" s="20">
        <v>-0.53750200000000004</v>
      </c>
      <c r="M268" s="20" t="s">
        <v>7804</v>
      </c>
      <c r="N268" s="20" t="s">
        <v>7803</v>
      </c>
      <c r="O268" s="20" t="s">
        <v>7803</v>
      </c>
      <c r="Q268" s="20">
        <v>232</v>
      </c>
      <c r="T268" s="20" t="s">
        <v>7803</v>
      </c>
      <c r="U268" s="20">
        <v>1</v>
      </c>
      <c r="V268" s="20">
        <v>0.999</v>
      </c>
      <c r="W268" s="20">
        <v>7</v>
      </c>
      <c r="X268" s="20">
        <v>21</v>
      </c>
      <c r="Y268" s="20">
        <v>0</v>
      </c>
      <c r="Z268" s="20">
        <v>21</v>
      </c>
      <c r="AA268" s="20" t="s">
        <v>7802</v>
      </c>
      <c r="AB268" s="20" t="s">
        <v>7801</v>
      </c>
      <c r="AC268" s="20" t="s">
        <v>7800</v>
      </c>
      <c r="AD268" s="20">
        <v>47.9</v>
      </c>
      <c r="AE268" s="22">
        <v>1.1E-12</v>
      </c>
    </row>
    <row r="269" spans="1:37" x14ac:dyDescent="0.25">
      <c r="A269" s="20" t="s">
        <v>80</v>
      </c>
      <c r="B269" s="20" t="s">
        <v>80</v>
      </c>
      <c r="C269" s="20" t="s">
        <v>80</v>
      </c>
      <c r="D269" s="20" t="s">
        <v>80</v>
      </c>
      <c r="E269" s="20" t="s">
        <v>80</v>
      </c>
      <c r="F269" s="20" t="s">
        <v>80</v>
      </c>
      <c r="G269" s="20" t="s">
        <v>80</v>
      </c>
      <c r="H269" s="20" t="s">
        <v>80</v>
      </c>
      <c r="I269" s="20" t="s">
        <v>80</v>
      </c>
      <c r="J269" s="20" t="s">
        <v>80</v>
      </c>
      <c r="K269" s="21">
        <v>-247535</v>
      </c>
      <c r="L269" s="21">
        <v>-233097</v>
      </c>
      <c r="M269" s="20" t="s">
        <v>7799</v>
      </c>
      <c r="N269" s="20" t="s">
        <v>7798</v>
      </c>
      <c r="O269" s="20" t="s">
        <v>7798</v>
      </c>
      <c r="Q269" s="20">
        <v>682</v>
      </c>
      <c r="T269" s="20" t="s">
        <v>7798</v>
      </c>
      <c r="U269" s="20">
        <v>1</v>
      </c>
      <c r="V269" s="20">
        <v>0.999</v>
      </c>
      <c r="W269" s="20">
        <v>3</v>
      </c>
      <c r="X269" s="20">
        <v>5</v>
      </c>
      <c r="Y269" s="20">
        <v>0</v>
      </c>
      <c r="Z269" s="20">
        <v>5</v>
      </c>
      <c r="AA269" s="20" t="s">
        <v>7797</v>
      </c>
      <c r="AB269" s="20" t="s">
        <v>208</v>
      </c>
      <c r="AC269" s="20" t="s">
        <v>207</v>
      </c>
      <c r="AD269" s="20">
        <v>253.6</v>
      </c>
      <c r="AE269" s="22">
        <v>2.6000000000000001E-75</v>
      </c>
      <c r="AF269" s="20" t="s">
        <v>206</v>
      </c>
      <c r="AG269" s="20" t="s">
        <v>205</v>
      </c>
      <c r="AH269" s="20" t="s">
        <v>204</v>
      </c>
      <c r="AI269" s="20" t="s">
        <v>203</v>
      </c>
    </row>
    <row r="270" spans="1:37" x14ac:dyDescent="0.25">
      <c r="A270" s="20">
        <v>0.32963399999999998</v>
      </c>
      <c r="B270" s="20">
        <v>5.3718599999999998E-2</v>
      </c>
      <c r="C270" s="21">
        <v>-139855</v>
      </c>
      <c r="D270" s="21">
        <v>-190382</v>
      </c>
      <c r="E270" s="20">
        <v>0.30626700000000001</v>
      </c>
      <c r="F270" s="20">
        <v>-0.48923899999999998</v>
      </c>
      <c r="G270" s="21">
        <v>214756</v>
      </c>
      <c r="H270" s="21">
        <v>206352</v>
      </c>
      <c r="I270" s="21">
        <v>188998</v>
      </c>
      <c r="J270" s="21">
        <v>251175</v>
      </c>
      <c r="K270" s="21">
        <v>201955</v>
      </c>
      <c r="L270" s="21">
        <v>162305</v>
      </c>
      <c r="M270" s="20" t="s">
        <v>7796</v>
      </c>
      <c r="N270" s="20" t="s">
        <v>7795</v>
      </c>
      <c r="O270" s="20" t="s">
        <v>7795</v>
      </c>
      <c r="Q270" s="20">
        <v>551</v>
      </c>
      <c r="T270" s="20" t="s">
        <v>7795</v>
      </c>
      <c r="U270" s="20">
        <v>1</v>
      </c>
      <c r="V270" s="20">
        <v>0.999</v>
      </c>
      <c r="W270" s="20">
        <v>20</v>
      </c>
      <c r="X270" s="20">
        <v>156</v>
      </c>
      <c r="Y270" s="20">
        <v>0</v>
      </c>
      <c r="Z270" s="20">
        <v>156</v>
      </c>
      <c r="AA270" s="20" t="s">
        <v>7794</v>
      </c>
      <c r="AB270" s="20" t="s">
        <v>7227</v>
      </c>
      <c r="AC270" s="20" t="s">
        <v>7226</v>
      </c>
      <c r="AD270" s="20">
        <v>271.89999999999998</v>
      </c>
      <c r="AE270" s="22">
        <v>5.1999999999999998E-81</v>
      </c>
      <c r="AF270" s="20" t="s">
        <v>193</v>
      </c>
      <c r="AG270" s="20" t="s">
        <v>192</v>
      </c>
      <c r="AH270" s="20" t="s">
        <v>191</v>
      </c>
      <c r="AI270" s="20" t="s">
        <v>190</v>
      </c>
      <c r="AJ270" s="20" t="s">
        <v>4014</v>
      </c>
      <c r="AK270" s="20" t="s">
        <v>4013</v>
      </c>
    </row>
    <row r="271" spans="1:37" x14ac:dyDescent="0.25">
      <c r="A271" s="21">
        <v>357356</v>
      </c>
      <c r="B271" s="20" t="s">
        <v>80</v>
      </c>
      <c r="C271" s="20">
        <v>-0.191223</v>
      </c>
      <c r="D271" s="20" t="s">
        <v>80</v>
      </c>
      <c r="E271" s="21">
        <v>-234855</v>
      </c>
      <c r="F271" s="21">
        <v>-127143</v>
      </c>
      <c r="G271" s="20" t="s">
        <v>80</v>
      </c>
      <c r="H271" s="20" t="s">
        <v>80</v>
      </c>
      <c r="I271" s="20" t="s">
        <v>80</v>
      </c>
      <c r="J271" s="21">
        <v>381378</v>
      </c>
      <c r="K271" s="21">
        <v>316913</v>
      </c>
      <c r="L271" s="21">
        <v>392447</v>
      </c>
      <c r="M271" s="20" t="s">
        <v>7793</v>
      </c>
      <c r="N271" s="20" t="s">
        <v>7792</v>
      </c>
      <c r="O271" s="20" t="s">
        <v>7792</v>
      </c>
      <c r="Q271" s="20">
        <v>1624</v>
      </c>
      <c r="T271" s="20" t="s">
        <v>7792</v>
      </c>
      <c r="U271" s="20">
        <v>1</v>
      </c>
      <c r="V271" s="20">
        <v>0.999</v>
      </c>
      <c r="W271" s="20">
        <v>42</v>
      </c>
      <c r="X271" s="20">
        <v>184</v>
      </c>
      <c r="Y271" s="20">
        <v>0</v>
      </c>
      <c r="Z271" s="20">
        <v>196</v>
      </c>
      <c r="AA271" s="20" t="s">
        <v>7791</v>
      </c>
      <c r="AB271" s="20" t="s">
        <v>1559</v>
      </c>
      <c r="AC271" s="20" t="s">
        <v>1558</v>
      </c>
      <c r="AD271" s="20">
        <v>587.6</v>
      </c>
      <c r="AE271" s="22">
        <v>4.3999999999999997E-176</v>
      </c>
      <c r="AF271" s="20" t="s">
        <v>963</v>
      </c>
      <c r="AG271" s="20" t="s">
        <v>962</v>
      </c>
    </row>
    <row r="272" spans="1:37" x14ac:dyDescent="0.25">
      <c r="A272" s="20" t="s">
        <v>80</v>
      </c>
      <c r="B272" s="20" t="s">
        <v>80</v>
      </c>
      <c r="C272" s="20" t="s">
        <v>80</v>
      </c>
      <c r="D272" s="20" t="s">
        <v>80</v>
      </c>
      <c r="E272" s="20" t="s">
        <v>80</v>
      </c>
      <c r="F272" s="20" t="s">
        <v>80</v>
      </c>
      <c r="G272" s="20" t="s">
        <v>80</v>
      </c>
      <c r="H272" s="20" t="s">
        <v>80</v>
      </c>
      <c r="I272" s="20" t="s">
        <v>80</v>
      </c>
      <c r="J272" s="21">
        <v>-208493</v>
      </c>
      <c r="K272" s="21">
        <v>-133922</v>
      </c>
      <c r="L272" s="21">
        <v>-242632</v>
      </c>
      <c r="M272" s="20" t="s">
        <v>7790</v>
      </c>
      <c r="N272" s="20" t="s">
        <v>7789</v>
      </c>
      <c r="O272" s="20" t="s">
        <v>7789</v>
      </c>
      <c r="Q272" s="20">
        <v>376</v>
      </c>
      <c r="T272" s="20" t="s">
        <v>7789</v>
      </c>
      <c r="U272" s="20">
        <v>1</v>
      </c>
      <c r="V272" s="20">
        <v>0.999</v>
      </c>
      <c r="W272" s="20">
        <v>4</v>
      </c>
      <c r="X272" s="20">
        <v>9</v>
      </c>
      <c r="Y272" s="20">
        <v>9</v>
      </c>
      <c r="Z272" s="20">
        <v>9</v>
      </c>
      <c r="AB272" s="20" t="s">
        <v>2019</v>
      </c>
      <c r="AC272" s="20" t="s">
        <v>2018</v>
      </c>
      <c r="AD272" s="20">
        <v>67.099999999999994</v>
      </c>
      <c r="AE272" s="22">
        <v>1.3E-18</v>
      </c>
      <c r="AF272" s="20" t="s">
        <v>2017</v>
      </c>
      <c r="AG272" s="20" t="s">
        <v>2016</v>
      </c>
    </row>
    <row r="273" spans="1:41" x14ac:dyDescent="0.25">
      <c r="A273" s="20" t="s">
        <v>80</v>
      </c>
      <c r="B273" s="20" t="s">
        <v>80</v>
      </c>
      <c r="C273" s="20" t="s">
        <v>80</v>
      </c>
      <c r="D273" s="20" t="s">
        <v>80</v>
      </c>
      <c r="E273" s="20" t="s">
        <v>80</v>
      </c>
      <c r="F273" s="20" t="s">
        <v>80</v>
      </c>
      <c r="G273" s="21">
        <v>-422721</v>
      </c>
      <c r="H273" s="21">
        <v>-389233</v>
      </c>
      <c r="I273" s="21">
        <v>-340668</v>
      </c>
      <c r="J273" s="20" t="s">
        <v>80</v>
      </c>
      <c r="K273" s="20" t="s">
        <v>80</v>
      </c>
      <c r="L273" s="20" t="s">
        <v>80</v>
      </c>
      <c r="M273" s="20" t="s">
        <v>7788</v>
      </c>
      <c r="N273" s="20" t="s">
        <v>7787</v>
      </c>
      <c r="O273" s="20" t="s">
        <v>7787</v>
      </c>
      <c r="Q273" s="20">
        <v>281</v>
      </c>
      <c r="T273" s="20" t="s">
        <v>7787</v>
      </c>
      <c r="U273" s="20">
        <v>1</v>
      </c>
      <c r="V273" s="20">
        <v>0.99860000000000004</v>
      </c>
      <c r="W273" s="20">
        <v>3</v>
      </c>
      <c r="X273" s="20">
        <v>6</v>
      </c>
      <c r="Y273" s="20">
        <v>0</v>
      </c>
      <c r="Z273" s="20">
        <v>6</v>
      </c>
      <c r="AA273" s="20" t="s">
        <v>7786</v>
      </c>
    </row>
    <row r="274" spans="1:41" x14ac:dyDescent="0.25">
      <c r="A274" s="20" t="s">
        <v>80</v>
      </c>
      <c r="B274" s="20" t="s">
        <v>80</v>
      </c>
      <c r="C274" s="20" t="s">
        <v>80</v>
      </c>
      <c r="D274" s="20" t="s">
        <v>80</v>
      </c>
      <c r="E274" s="20" t="s">
        <v>80</v>
      </c>
      <c r="F274" s="20" t="s">
        <v>80</v>
      </c>
      <c r="G274" s="20" t="s">
        <v>80</v>
      </c>
      <c r="H274" s="20" t="s">
        <v>80</v>
      </c>
      <c r="I274" s="21">
        <v>-398667</v>
      </c>
      <c r="J274" s="21">
        <v>-292321</v>
      </c>
      <c r="K274" s="21">
        <v>-256223</v>
      </c>
      <c r="L274" s="21">
        <v>-337255</v>
      </c>
      <c r="M274" s="20" t="s">
        <v>7785</v>
      </c>
      <c r="N274" s="20" t="s">
        <v>7784</v>
      </c>
      <c r="O274" s="20" t="s">
        <v>7784</v>
      </c>
      <c r="Q274" s="20">
        <v>728</v>
      </c>
      <c r="T274" s="20" t="s">
        <v>7784</v>
      </c>
      <c r="U274" s="20">
        <v>1</v>
      </c>
      <c r="V274" s="20">
        <v>0.99860000000000004</v>
      </c>
      <c r="W274" s="20">
        <v>5</v>
      </c>
      <c r="X274" s="20">
        <v>8</v>
      </c>
      <c r="Y274" s="20">
        <v>0</v>
      </c>
      <c r="Z274" s="20">
        <v>8</v>
      </c>
      <c r="AA274" s="20" t="s">
        <v>7783</v>
      </c>
      <c r="AB274" s="20" t="s">
        <v>7782</v>
      </c>
      <c r="AC274" s="20" t="s">
        <v>7781</v>
      </c>
      <c r="AD274" s="20">
        <v>310.2</v>
      </c>
      <c r="AE274" s="22">
        <v>1.5000000000000001E-92</v>
      </c>
    </row>
    <row r="275" spans="1:41" x14ac:dyDescent="0.25">
      <c r="A275" s="20" t="s">
        <v>80</v>
      </c>
      <c r="B275" s="20" t="s">
        <v>80</v>
      </c>
      <c r="C275" s="20" t="s">
        <v>80</v>
      </c>
      <c r="D275" s="20" t="s">
        <v>80</v>
      </c>
      <c r="E275" s="20" t="s">
        <v>80</v>
      </c>
      <c r="F275" s="20" t="s">
        <v>80</v>
      </c>
      <c r="G275" s="20">
        <v>-0.184423</v>
      </c>
      <c r="H275" s="21">
        <v>-138595</v>
      </c>
      <c r="I275" s="20">
        <v>-0.60528400000000004</v>
      </c>
      <c r="J275" s="20">
        <v>0.87036500000000006</v>
      </c>
      <c r="K275" s="20">
        <v>5.0730699999999997E-2</v>
      </c>
      <c r="L275" s="20">
        <v>0.17260200000000001</v>
      </c>
      <c r="M275" s="20" t="s">
        <v>7780</v>
      </c>
      <c r="N275" s="20" t="s">
        <v>7779</v>
      </c>
      <c r="O275" s="20" t="s">
        <v>7779</v>
      </c>
      <c r="Q275" s="20">
        <v>485</v>
      </c>
      <c r="T275" s="20" t="s">
        <v>7779</v>
      </c>
      <c r="U275" s="20">
        <v>1</v>
      </c>
      <c r="V275" s="20">
        <v>0.999</v>
      </c>
      <c r="W275" s="20">
        <v>2</v>
      </c>
      <c r="X275" s="20">
        <v>24</v>
      </c>
      <c r="Y275" s="20">
        <v>0</v>
      </c>
      <c r="Z275" s="20">
        <v>24</v>
      </c>
      <c r="AA275" s="20" t="s">
        <v>7778</v>
      </c>
      <c r="AB275" s="20" t="s">
        <v>6854</v>
      </c>
      <c r="AC275" s="20" t="s">
        <v>6853</v>
      </c>
      <c r="AD275" s="20">
        <v>74.400000000000006</v>
      </c>
      <c r="AE275" s="22">
        <v>1.1E-20</v>
      </c>
      <c r="AF275" s="20" t="s">
        <v>3464</v>
      </c>
      <c r="AG275" s="20" t="s">
        <v>3463</v>
      </c>
    </row>
    <row r="276" spans="1:41" x14ac:dyDescent="0.25">
      <c r="A276" s="20" t="s">
        <v>80</v>
      </c>
      <c r="B276" s="20" t="s">
        <v>80</v>
      </c>
      <c r="C276" s="21">
        <v>-157929</v>
      </c>
      <c r="D276" s="20" t="s">
        <v>80</v>
      </c>
      <c r="E276" s="21">
        <v>-294353</v>
      </c>
      <c r="F276" s="20" t="s">
        <v>80</v>
      </c>
      <c r="G276" s="21">
        <v>-448293</v>
      </c>
      <c r="H276" s="20" t="s">
        <v>80</v>
      </c>
      <c r="I276" s="20" t="s">
        <v>80</v>
      </c>
      <c r="J276" s="21">
        <v>-433418</v>
      </c>
      <c r="K276" s="21">
        <v>-439359</v>
      </c>
      <c r="L276" s="21">
        <v>-363138</v>
      </c>
      <c r="M276" s="20" t="s">
        <v>7777</v>
      </c>
      <c r="N276" s="20" t="s">
        <v>7776</v>
      </c>
      <c r="O276" s="20" t="s">
        <v>7776</v>
      </c>
      <c r="Q276" s="20">
        <v>322</v>
      </c>
      <c r="T276" s="20" t="s">
        <v>7776</v>
      </c>
      <c r="U276" s="20">
        <v>1</v>
      </c>
      <c r="V276" s="20">
        <v>0.99819999999999998</v>
      </c>
      <c r="W276" s="20">
        <v>6</v>
      </c>
      <c r="X276" s="20">
        <v>10</v>
      </c>
      <c r="Y276" s="20">
        <v>0</v>
      </c>
      <c r="Z276" s="20">
        <v>10</v>
      </c>
      <c r="AA276" s="20" t="s">
        <v>7775</v>
      </c>
      <c r="AB276" s="20" t="s">
        <v>7774</v>
      </c>
      <c r="AC276" s="20" t="s">
        <v>7773</v>
      </c>
      <c r="AD276" s="20">
        <v>303.39999999999998</v>
      </c>
      <c r="AE276" s="22">
        <v>1.2000000000000001E-90</v>
      </c>
      <c r="AF276" s="20" t="s">
        <v>663</v>
      </c>
      <c r="AG276" s="20" t="s">
        <v>662</v>
      </c>
      <c r="AH276" s="20" t="s">
        <v>5152</v>
      </c>
      <c r="AI276" s="20" t="s">
        <v>5151</v>
      </c>
      <c r="AJ276" s="20" t="s">
        <v>1444</v>
      </c>
      <c r="AK276" s="20" t="s">
        <v>1443</v>
      </c>
      <c r="AL276" s="20" t="s">
        <v>6882</v>
      </c>
      <c r="AM276" s="20" t="s">
        <v>6881</v>
      </c>
      <c r="AN276" s="20" t="s">
        <v>7772</v>
      </c>
      <c r="AO276" s="20" t="s">
        <v>7771</v>
      </c>
    </row>
    <row r="277" spans="1:41" x14ac:dyDescent="0.25">
      <c r="A277" s="20" t="s">
        <v>80</v>
      </c>
      <c r="B277" s="20" t="s">
        <v>80</v>
      </c>
      <c r="C277" s="21">
        <v>-281111</v>
      </c>
      <c r="D277" s="20" t="s">
        <v>80</v>
      </c>
      <c r="E277" s="20">
        <v>-0.16483500000000001</v>
      </c>
      <c r="F277" s="21">
        <v>-246786</v>
      </c>
      <c r="G277" s="20">
        <v>0.72984700000000002</v>
      </c>
      <c r="H277" s="20">
        <v>0.15385799999999999</v>
      </c>
      <c r="I277" s="20">
        <v>0.53012700000000001</v>
      </c>
      <c r="J277" s="20">
        <v>0.51569900000000002</v>
      </c>
      <c r="K277" s="20">
        <v>-9.9165900000000001E-2</v>
      </c>
      <c r="L277" s="20">
        <v>0.21062700000000001</v>
      </c>
      <c r="M277" s="20" t="s">
        <v>7770</v>
      </c>
      <c r="N277" s="20" t="s">
        <v>7769</v>
      </c>
      <c r="O277" s="20" t="s">
        <v>7769</v>
      </c>
      <c r="Q277" s="20">
        <v>243</v>
      </c>
      <c r="T277" s="20" t="s">
        <v>7769</v>
      </c>
      <c r="U277" s="20">
        <v>1</v>
      </c>
      <c r="V277" s="20">
        <v>0.999</v>
      </c>
      <c r="W277" s="20">
        <v>7</v>
      </c>
      <c r="X277" s="20">
        <v>29</v>
      </c>
      <c r="Y277" s="20">
        <v>0</v>
      </c>
      <c r="Z277" s="20">
        <v>29</v>
      </c>
      <c r="AA277" s="20" t="s">
        <v>7768</v>
      </c>
      <c r="AB277" s="20" t="s">
        <v>7701</v>
      </c>
      <c r="AC277" s="20" t="s">
        <v>7700</v>
      </c>
      <c r="AD277" s="20">
        <v>244.4</v>
      </c>
      <c r="AE277" s="22">
        <v>4.5000000000000002E-73</v>
      </c>
    </row>
    <row r="278" spans="1:41" x14ac:dyDescent="0.25">
      <c r="A278" s="20" t="s">
        <v>80</v>
      </c>
      <c r="B278" s="20" t="s">
        <v>80</v>
      </c>
      <c r="C278" s="20" t="s">
        <v>80</v>
      </c>
      <c r="D278" s="20" t="s">
        <v>80</v>
      </c>
      <c r="E278" s="20" t="s">
        <v>80</v>
      </c>
      <c r="F278" s="20" t="s">
        <v>80</v>
      </c>
      <c r="G278" s="21">
        <v>-172018</v>
      </c>
      <c r="H278" s="20" t="s">
        <v>80</v>
      </c>
      <c r="I278" s="20" t="s">
        <v>80</v>
      </c>
      <c r="J278" s="21">
        <v>-394978</v>
      </c>
      <c r="K278" s="21">
        <v>-208782</v>
      </c>
      <c r="L278" s="21">
        <v>-357813</v>
      </c>
      <c r="M278" s="20" t="s">
        <v>7767</v>
      </c>
      <c r="N278" s="20" t="s">
        <v>7766</v>
      </c>
      <c r="O278" s="20" t="s">
        <v>7766</v>
      </c>
      <c r="Q278" s="20">
        <v>294</v>
      </c>
      <c r="T278" s="20" t="s">
        <v>7766</v>
      </c>
      <c r="U278" s="20">
        <v>1</v>
      </c>
      <c r="V278" s="20">
        <v>0.99850000000000005</v>
      </c>
      <c r="W278" s="20">
        <v>2</v>
      </c>
      <c r="X278" s="20">
        <v>5</v>
      </c>
      <c r="Y278" s="20">
        <v>0</v>
      </c>
      <c r="Z278" s="20">
        <v>5</v>
      </c>
      <c r="AA278" s="20" t="s">
        <v>7765</v>
      </c>
      <c r="AB278" s="20" t="s">
        <v>3742</v>
      </c>
      <c r="AC278" s="20" t="s">
        <v>3741</v>
      </c>
      <c r="AD278" s="20">
        <v>63.4</v>
      </c>
      <c r="AE278" s="22">
        <v>1.6000000000000001E-17</v>
      </c>
    </row>
    <row r="279" spans="1:41" x14ac:dyDescent="0.25">
      <c r="A279" s="20" t="s">
        <v>80</v>
      </c>
      <c r="B279" s="20" t="s">
        <v>80</v>
      </c>
      <c r="C279" s="20" t="s">
        <v>80</v>
      </c>
      <c r="D279" s="20" t="s">
        <v>80</v>
      </c>
      <c r="E279" s="20" t="s">
        <v>80</v>
      </c>
      <c r="F279" s="20" t="s">
        <v>80</v>
      </c>
      <c r="G279" s="20" t="s">
        <v>80</v>
      </c>
      <c r="H279" s="20" t="s">
        <v>80</v>
      </c>
      <c r="I279" s="20" t="s">
        <v>80</v>
      </c>
      <c r="J279" s="21">
        <v>-478099</v>
      </c>
      <c r="K279" s="21">
        <v>-518101</v>
      </c>
      <c r="L279" s="21">
        <v>-358739</v>
      </c>
      <c r="M279" s="20" t="s">
        <v>7764</v>
      </c>
      <c r="N279" s="20" t="s">
        <v>7763</v>
      </c>
      <c r="O279" s="20" t="s">
        <v>7763</v>
      </c>
      <c r="Q279" s="20">
        <v>258</v>
      </c>
      <c r="T279" s="20" t="s">
        <v>7763</v>
      </c>
      <c r="U279" s="20">
        <v>0.99980000000000002</v>
      </c>
      <c r="V279" s="20">
        <v>0.99770000000000003</v>
      </c>
      <c r="W279" s="20">
        <v>2</v>
      </c>
      <c r="X279" s="20">
        <v>4</v>
      </c>
      <c r="Y279" s="20">
        <v>0</v>
      </c>
      <c r="Z279" s="20">
        <v>4</v>
      </c>
      <c r="AA279" s="20" t="s">
        <v>7762</v>
      </c>
      <c r="AB279" s="20" t="s">
        <v>7553</v>
      </c>
      <c r="AC279" s="20" t="s">
        <v>7552</v>
      </c>
      <c r="AD279" s="20">
        <v>44.8</v>
      </c>
      <c r="AE279" s="22">
        <v>7.7999999999999999E-12</v>
      </c>
      <c r="AF279" s="20" t="s">
        <v>2231</v>
      </c>
      <c r="AG279" s="20" t="s">
        <v>2230</v>
      </c>
    </row>
    <row r="280" spans="1:41" x14ac:dyDescent="0.25">
      <c r="A280" s="20" t="s">
        <v>80</v>
      </c>
      <c r="B280" s="20" t="s">
        <v>80</v>
      </c>
      <c r="C280" s="20" t="s">
        <v>80</v>
      </c>
      <c r="D280" s="20" t="s">
        <v>80</v>
      </c>
      <c r="E280" s="20" t="s">
        <v>80</v>
      </c>
      <c r="F280" s="20" t="s">
        <v>80</v>
      </c>
      <c r="G280" s="20" t="s">
        <v>80</v>
      </c>
      <c r="H280" s="20" t="s">
        <v>80</v>
      </c>
      <c r="I280" s="20" t="s">
        <v>80</v>
      </c>
      <c r="J280" s="21">
        <v>-440095</v>
      </c>
      <c r="K280" s="21">
        <v>-421198</v>
      </c>
      <c r="L280" s="21">
        <v>-457668</v>
      </c>
      <c r="M280" s="20" t="s">
        <v>7761</v>
      </c>
      <c r="N280" s="20" t="s">
        <v>7760</v>
      </c>
      <c r="O280" s="20" t="s">
        <v>7760</v>
      </c>
      <c r="Q280" s="20">
        <v>163</v>
      </c>
      <c r="T280" s="20" t="s">
        <v>7760</v>
      </c>
      <c r="U280" s="20">
        <v>0.95250000000000001</v>
      </c>
      <c r="V280" s="20">
        <v>0.99890000000000001</v>
      </c>
      <c r="W280" s="20">
        <v>1</v>
      </c>
      <c r="X280" s="20">
        <v>4</v>
      </c>
      <c r="Y280" s="20">
        <v>0</v>
      </c>
      <c r="Z280" s="20">
        <v>4</v>
      </c>
      <c r="AA280" s="20" t="s">
        <v>7759</v>
      </c>
      <c r="AB280" s="20" t="s">
        <v>7758</v>
      </c>
      <c r="AC280" s="20" t="s">
        <v>7757</v>
      </c>
      <c r="AD280" s="20">
        <v>50.4</v>
      </c>
      <c r="AE280" s="22">
        <v>1.4000000000000001E-13</v>
      </c>
      <c r="AF280" s="20" t="s">
        <v>3077</v>
      </c>
      <c r="AG280" s="20" t="s">
        <v>3076</v>
      </c>
      <c r="AH280" s="20" t="s">
        <v>3075</v>
      </c>
      <c r="AI280" s="20" t="s">
        <v>3074</v>
      </c>
    </row>
    <row r="281" spans="1:41" x14ac:dyDescent="0.25">
      <c r="A281" s="20" t="s">
        <v>80</v>
      </c>
      <c r="B281" s="20" t="s">
        <v>80</v>
      </c>
      <c r="C281" s="20" t="s">
        <v>80</v>
      </c>
      <c r="D281" s="20" t="s">
        <v>80</v>
      </c>
      <c r="E281" s="20">
        <v>-0.16483500000000001</v>
      </c>
      <c r="F281" s="20" t="s">
        <v>80</v>
      </c>
      <c r="G281" s="21">
        <v>-146165</v>
      </c>
      <c r="H281" s="21">
        <v>-158033</v>
      </c>
      <c r="I281" s="21">
        <v>-196642</v>
      </c>
      <c r="J281" s="21">
        <v>-132757</v>
      </c>
      <c r="K281" s="21">
        <v>-123141</v>
      </c>
      <c r="L281" s="21">
        <v>-196166</v>
      </c>
      <c r="M281" s="20" t="s">
        <v>7756</v>
      </c>
      <c r="N281" s="20" t="s">
        <v>7755</v>
      </c>
      <c r="O281" s="20" t="s">
        <v>7755</v>
      </c>
      <c r="Q281" s="20">
        <v>359</v>
      </c>
      <c r="T281" s="20" t="s">
        <v>7755</v>
      </c>
      <c r="U281" s="20">
        <v>1</v>
      </c>
      <c r="V281" s="20">
        <v>0.99570000000000003</v>
      </c>
      <c r="W281" s="20">
        <v>15</v>
      </c>
      <c r="X281" s="20">
        <v>3</v>
      </c>
      <c r="Y281" s="20">
        <v>0</v>
      </c>
      <c r="Z281" s="20">
        <v>71</v>
      </c>
      <c r="AA281" s="20" t="s">
        <v>7754</v>
      </c>
      <c r="AB281" s="20" t="s">
        <v>7753</v>
      </c>
      <c r="AC281" s="20" t="s">
        <v>7752</v>
      </c>
      <c r="AD281" s="20">
        <v>65.8</v>
      </c>
      <c r="AE281" s="22">
        <v>3.1000000000000001E-18</v>
      </c>
      <c r="AF281" s="20" t="s">
        <v>62</v>
      </c>
      <c r="AG281" s="20" t="s">
        <v>61</v>
      </c>
    </row>
    <row r="282" spans="1:41" x14ac:dyDescent="0.25">
      <c r="A282" s="20" t="s">
        <v>80</v>
      </c>
      <c r="B282" s="20" t="s">
        <v>80</v>
      </c>
      <c r="C282" s="20" t="s">
        <v>80</v>
      </c>
      <c r="D282" s="20" t="s">
        <v>80</v>
      </c>
      <c r="E282" s="20" t="s">
        <v>80</v>
      </c>
      <c r="F282" s="20" t="s">
        <v>80</v>
      </c>
      <c r="G282" s="20" t="s">
        <v>80</v>
      </c>
      <c r="H282" s="20" t="s">
        <v>80</v>
      </c>
      <c r="I282" s="20" t="s">
        <v>80</v>
      </c>
      <c r="J282" s="21">
        <v>-128575</v>
      </c>
      <c r="K282" s="20">
        <v>-0.87526999999999999</v>
      </c>
      <c r="L282" s="21">
        <v>-142959</v>
      </c>
      <c r="M282" s="20" t="s">
        <v>7751</v>
      </c>
      <c r="N282" s="20" t="s">
        <v>7750</v>
      </c>
      <c r="O282" s="20" t="s">
        <v>7750</v>
      </c>
      <c r="Q282" s="20">
        <v>372</v>
      </c>
      <c r="T282" s="20" t="s">
        <v>7750</v>
      </c>
      <c r="U282" s="20">
        <v>1</v>
      </c>
      <c r="V282" s="20">
        <v>0.99890000000000001</v>
      </c>
      <c r="W282" s="20">
        <v>10</v>
      </c>
      <c r="X282" s="20">
        <v>22</v>
      </c>
      <c r="Y282" s="20">
        <v>22</v>
      </c>
      <c r="Z282" s="20">
        <v>22</v>
      </c>
      <c r="AB282" s="20" t="s">
        <v>7749</v>
      </c>
      <c r="AC282" s="20" t="s">
        <v>7748</v>
      </c>
      <c r="AD282" s="20">
        <v>247.7</v>
      </c>
      <c r="AE282" s="22">
        <v>1.4000000000000001E-73</v>
      </c>
      <c r="AF282" s="20" t="s">
        <v>62</v>
      </c>
      <c r="AG282" s="20" t="s">
        <v>61</v>
      </c>
      <c r="AH282" s="20" t="s">
        <v>1444</v>
      </c>
      <c r="AI282" s="20" t="s">
        <v>1443</v>
      </c>
    </row>
    <row r="283" spans="1:41" x14ac:dyDescent="0.25">
      <c r="A283" s="21">
        <v>458496</v>
      </c>
      <c r="B283" s="21">
        <v>618661</v>
      </c>
      <c r="C283" s="21">
        <v>632813</v>
      </c>
      <c r="D283" s="21">
        <v>462532</v>
      </c>
      <c r="E283" s="21">
        <v>595312</v>
      </c>
      <c r="F283" s="21">
        <v>448209</v>
      </c>
      <c r="G283" s="21">
        <v>14039</v>
      </c>
      <c r="H283" s="21">
        <v>171358</v>
      </c>
      <c r="I283" s="20">
        <v>9.7517000000000006E-2</v>
      </c>
      <c r="J283" s="21">
        <v>-174113</v>
      </c>
      <c r="K283" s="20">
        <v>0.61658400000000002</v>
      </c>
      <c r="L283" s="20" t="s">
        <v>80</v>
      </c>
      <c r="M283" s="20" t="s">
        <v>7747</v>
      </c>
      <c r="N283" s="20" t="s">
        <v>7746</v>
      </c>
      <c r="O283" s="20" t="s">
        <v>7746</v>
      </c>
      <c r="Q283" s="20">
        <v>629</v>
      </c>
      <c r="T283" s="20" t="s">
        <v>7746</v>
      </c>
      <c r="U283" s="20">
        <v>1</v>
      </c>
      <c r="V283" s="20">
        <v>0.999</v>
      </c>
      <c r="W283" s="20">
        <v>20</v>
      </c>
      <c r="X283" s="20">
        <v>315</v>
      </c>
      <c r="Y283" s="20">
        <v>244</v>
      </c>
      <c r="Z283" s="20">
        <v>315</v>
      </c>
    </row>
    <row r="284" spans="1:41" x14ac:dyDescent="0.25">
      <c r="A284" s="21">
        <v>353879</v>
      </c>
      <c r="B284" s="21">
        <v>337565</v>
      </c>
      <c r="C284" s="21">
        <v>372322</v>
      </c>
      <c r="D284" s="21">
        <v>302133</v>
      </c>
      <c r="E284" s="21">
        <v>35192</v>
      </c>
      <c r="F284" s="21">
        <v>357924</v>
      </c>
      <c r="G284" s="20">
        <v>-0.91803000000000001</v>
      </c>
      <c r="H284" s="21">
        <v>-225281</v>
      </c>
      <c r="I284" s="20" t="s">
        <v>80</v>
      </c>
      <c r="J284" s="20" t="s">
        <v>80</v>
      </c>
      <c r="K284" s="20" t="s">
        <v>80</v>
      </c>
      <c r="L284" s="20" t="s">
        <v>80</v>
      </c>
      <c r="M284" s="20" t="s">
        <v>7745</v>
      </c>
      <c r="N284" s="20" t="s">
        <v>7744</v>
      </c>
      <c r="O284" s="20" t="s">
        <v>7744</v>
      </c>
      <c r="Q284" s="20">
        <v>1571</v>
      </c>
      <c r="T284" s="20" t="s">
        <v>7744</v>
      </c>
      <c r="U284" s="20">
        <v>1</v>
      </c>
      <c r="V284" s="20">
        <v>0.999</v>
      </c>
      <c r="W284" s="20">
        <v>26</v>
      </c>
      <c r="X284" s="20">
        <v>179</v>
      </c>
      <c r="Y284" s="20">
        <v>26</v>
      </c>
      <c r="Z284" s="20">
        <v>384</v>
      </c>
      <c r="AB284" s="20" t="s">
        <v>1566</v>
      </c>
      <c r="AC284" s="20" t="s">
        <v>1565</v>
      </c>
      <c r="AD284" s="20">
        <v>47.8</v>
      </c>
      <c r="AE284" s="22">
        <v>1.2999999999999999E-12</v>
      </c>
    </row>
    <row r="285" spans="1:41" x14ac:dyDescent="0.25">
      <c r="A285" s="20" t="s">
        <v>80</v>
      </c>
      <c r="B285" s="20" t="s">
        <v>80</v>
      </c>
      <c r="C285" s="20" t="s">
        <v>80</v>
      </c>
      <c r="D285" s="20" t="s">
        <v>80</v>
      </c>
      <c r="E285" s="20" t="s">
        <v>80</v>
      </c>
      <c r="F285" s="20" t="s">
        <v>80</v>
      </c>
      <c r="G285" s="21">
        <v>-256808</v>
      </c>
      <c r="H285" s="21">
        <v>-215072</v>
      </c>
      <c r="I285" s="20" t="s">
        <v>80</v>
      </c>
      <c r="J285" s="20">
        <v>-0.582148</v>
      </c>
      <c r="K285" s="20">
        <v>-0.14191500000000001</v>
      </c>
      <c r="L285" s="20">
        <v>3.3386199999999998E-2</v>
      </c>
      <c r="M285" s="20" t="s">
        <v>7743</v>
      </c>
      <c r="N285" s="20" t="s">
        <v>7742</v>
      </c>
      <c r="O285" s="20" t="s">
        <v>7742</v>
      </c>
      <c r="Q285" s="20">
        <v>527</v>
      </c>
      <c r="T285" s="20" t="s">
        <v>7742</v>
      </c>
      <c r="U285" s="20">
        <v>1</v>
      </c>
      <c r="V285" s="20">
        <v>0.999</v>
      </c>
      <c r="W285" s="20">
        <v>10</v>
      </c>
      <c r="X285" s="20">
        <v>41</v>
      </c>
      <c r="Y285" s="20">
        <v>0</v>
      </c>
      <c r="Z285" s="20">
        <v>41</v>
      </c>
      <c r="AA285" s="20" t="s">
        <v>7741</v>
      </c>
    </row>
    <row r="286" spans="1:41" x14ac:dyDescent="0.25">
      <c r="A286" s="20" t="s">
        <v>80</v>
      </c>
      <c r="B286" s="20" t="s">
        <v>80</v>
      </c>
      <c r="C286" s="20" t="s">
        <v>80</v>
      </c>
      <c r="D286" s="20" t="s">
        <v>80</v>
      </c>
      <c r="E286" s="20" t="s">
        <v>80</v>
      </c>
      <c r="F286" s="20" t="s">
        <v>80</v>
      </c>
      <c r="G286" s="21">
        <v>-210938</v>
      </c>
      <c r="H286" s="21">
        <v>-199368</v>
      </c>
      <c r="I286" s="20" t="s">
        <v>80</v>
      </c>
      <c r="J286" s="20">
        <v>-5.6457499999999997E-3</v>
      </c>
      <c r="K286" s="20">
        <v>0.48930299999999999</v>
      </c>
      <c r="L286" s="21">
        <v>106371</v>
      </c>
      <c r="M286" s="20" t="s">
        <v>7740</v>
      </c>
      <c r="N286" s="20" t="s">
        <v>7739</v>
      </c>
      <c r="O286" s="20" t="s">
        <v>7739</v>
      </c>
      <c r="Q286" s="20">
        <v>217</v>
      </c>
      <c r="T286" s="20" t="s">
        <v>7739</v>
      </c>
      <c r="U286" s="20">
        <v>1</v>
      </c>
      <c r="V286" s="20">
        <v>0.999</v>
      </c>
      <c r="W286" s="20">
        <v>2</v>
      </c>
      <c r="X286" s="20">
        <v>8</v>
      </c>
      <c r="Y286" s="20">
        <v>0</v>
      </c>
      <c r="Z286" s="20">
        <v>8</v>
      </c>
      <c r="AA286" s="20" t="s">
        <v>7738</v>
      </c>
      <c r="AB286" s="20" t="s">
        <v>1860</v>
      </c>
      <c r="AC286" s="20" t="s">
        <v>1859</v>
      </c>
      <c r="AD286" s="20">
        <v>64.400000000000006</v>
      </c>
      <c r="AE286" s="22">
        <v>8.1999999999999995E-18</v>
      </c>
      <c r="AF286" s="20" t="s">
        <v>1858</v>
      </c>
      <c r="AG286" s="20" t="s">
        <v>1857</v>
      </c>
      <c r="AH286" s="20" t="s">
        <v>1856</v>
      </c>
      <c r="AI286" s="20" t="s">
        <v>1855</v>
      </c>
    </row>
    <row r="287" spans="1:41" x14ac:dyDescent="0.25">
      <c r="A287" s="21">
        <v>191821</v>
      </c>
      <c r="B287" s="21">
        <v>282198</v>
      </c>
      <c r="C287" s="21">
        <v>11307</v>
      </c>
      <c r="D287" s="20">
        <v>0.394011</v>
      </c>
      <c r="E287" s="20">
        <v>0.53080000000000005</v>
      </c>
      <c r="F287" s="21">
        <v>246323</v>
      </c>
      <c r="G287" s="21">
        <v>382312</v>
      </c>
      <c r="H287" s="21">
        <v>362236</v>
      </c>
      <c r="I287" s="21">
        <v>375077</v>
      </c>
      <c r="J287" s="21">
        <v>111114</v>
      </c>
      <c r="K287" s="21">
        <v>241935</v>
      </c>
      <c r="L287" s="21">
        <v>195591</v>
      </c>
      <c r="M287" s="20" t="s">
        <v>7737</v>
      </c>
      <c r="N287" s="20" t="s">
        <v>7736</v>
      </c>
      <c r="O287" s="20" t="s">
        <v>7736</v>
      </c>
      <c r="Q287" s="20">
        <v>160</v>
      </c>
      <c r="T287" s="20" t="s">
        <v>7736</v>
      </c>
      <c r="U287" s="20">
        <v>1</v>
      </c>
      <c r="V287" s="20">
        <v>0.999</v>
      </c>
      <c r="W287" s="20">
        <v>9</v>
      </c>
      <c r="X287" s="20">
        <v>156</v>
      </c>
      <c r="Y287" s="20">
        <v>0</v>
      </c>
      <c r="Z287" s="20">
        <v>156</v>
      </c>
      <c r="AA287" s="20" t="s">
        <v>7735</v>
      </c>
      <c r="AB287" s="20" t="s">
        <v>1814</v>
      </c>
      <c r="AC287" s="20" t="s">
        <v>1813</v>
      </c>
      <c r="AD287" s="20">
        <v>53.3</v>
      </c>
      <c r="AE287" s="22">
        <v>1.7E-14</v>
      </c>
      <c r="AF287" s="20" t="s">
        <v>1073</v>
      </c>
      <c r="AG287" s="20" t="s">
        <v>1072</v>
      </c>
    </row>
    <row r="288" spans="1:41" x14ac:dyDescent="0.25">
      <c r="A288" s="20" t="s">
        <v>80</v>
      </c>
      <c r="B288" s="20" t="s">
        <v>80</v>
      </c>
      <c r="C288" s="20" t="s">
        <v>80</v>
      </c>
      <c r="D288" s="20" t="s">
        <v>80</v>
      </c>
      <c r="E288" s="20" t="s">
        <v>80</v>
      </c>
      <c r="F288" s="20" t="s">
        <v>80</v>
      </c>
      <c r="G288" s="20" t="s">
        <v>80</v>
      </c>
      <c r="H288" s="21">
        <v>-492099</v>
      </c>
      <c r="I288" s="21">
        <v>-467305</v>
      </c>
      <c r="J288" s="20" t="s">
        <v>80</v>
      </c>
      <c r="K288" s="20" t="s">
        <v>80</v>
      </c>
      <c r="L288" s="20" t="s">
        <v>80</v>
      </c>
      <c r="M288" s="20" t="s">
        <v>7734</v>
      </c>
      <c r="N288" s="20" t="s">
        <v>7733</v>
      </c>
      <c r="O288" s="20" t="s">
        <v>7733</v>
      </c>
      <c r="Q288" s="20">
        <v>248</v>
      </c>
      <c r="T288" s="20" t="s">
        <v>7733</v>
      </c>
      <c r="U288" s="20">
        <v>1</v>
      </c>
      <c r="V288" s="20">
        <v>0.99650000000000005</v>
      </c>
      <c r="W288" s="20">
        <v>8</v>
      </c>
      <c r="X288" s="20">
        <v>2</v>
      </c>
      <c r="Y288" s="20">
        <v>0</v>
      </c>
      <c r="Z288" s="20">
        <v>178</v>
      </c>
      <c r="AA288" s="20" t="s">
        <v>7732</v>
      </c>
      <c r="AB288" s="20" t="s">
        <v>1668</v>
      </c>
      <c r="AC288" s="20" t="s">
        <v>1667</v>
      </c>
      <c r="AD288" s="20">
        <v>280</v>
      </c>
      <c r="AE288" s="22">
        <v>5.5000000000000002E-84</v>
      </c>
    </row>
    <row r="289" spans="1:33" x14ac:dyDescent="0.25">
      <c r="A289" s="20" t="s">
        <v>80</v>
      </c>
      <c r="B289" s="20" t="s">
        <v>80</v>
      </c>
      <c r="C289" s="21">
        <v>-312808</v>
      </c>
      <c r="D289" s="20" t="s">
        <v>80</v>
      </c>
      <c r="E289" s="20" t="s">
        <v>80</v>
      </c>
      <c r="F289" s="21">
        <v>-168341</v>
      </c>
      <c r="G289" s="21">
        <v>18965</v>
      </c>
      <c r="H289" s="21">
        <v>205239</v>
      </c>
      <c r="I289" s="21">
        <v>294996</v>
      </c>
      <c r="J289" s="21">
        <v>295128</v>
      </c>
      <c r="K289" s="21">
        <v>258416</v>
      </c>
      <c r="L289" s="21">
        <v>344222</v>
      </c>
      <c r="M289" s="20" t="s">
        <v>7731</v>
      </c>
      <c r="N289" s="20" t="s">
        <v>7730</v>
      </c>
      <c r="O289" s="20" t="s">
        <v>7730</v>
      </c>
      <c r="Q289" s="20">
        <v>209</v>
      </c>
      <c r="T289" s="20" t="s">
        <v>7730</v>
      </c>
      <c r="U289" s="20">
        <v>1</v>
      </c>
      <c r="V289" s="20">
        <v>0.999</v>
      </c>
      <c r="W289" s="20">
        <v>10</v>
      </c>
      <c r="X289" s="20">
        <v>135</v>
      </c>
      <c r="Y289" s="20">
        <v>0</v>
      </c>
      <c r="Z289" s="20">
        <v>135</v>
      </c>
      <c r="AA289" s="20" t="s">
        <v>7729</v>
      </c>
      <c r="AB289" s="20" t="s">
        <v>4002</v>
      </c>
      <c r="AC289" s="20" t="s">
        <v>4001</v>
      </c>
      <c r="AD289" s="20">
        <v>55.4</v>
      </c>
      <c r="AE289" s="22">
        <v>3.5000000000000001E-15</v>
      </c>
    </row>
    <row r="290" spans="1:33" x14ac:dyDescent="0.25">
      <c r="A290" s="20" t="s">
        <v>80</v>
      </c>
      <c r="B290" s="20" t="s">
        <v>80</v>
      </c>
      <c r="C290" s="20" t="s">
        <v>80</v>
      </c>
      <c r="D290" s="20" t="s">
        <v>80</v>
      </c>
      <c r="E290" s="20" t="s">
        <v>80</v>
      </c>
      <c r="F290" s="20" t="s">
        <v>80</v>
      </c>
      <c r="G290" s="21">
        <v>-316557</v>
      </c>
      <c r="H290" s="20" t="s">
        <v>80</v>
      </c>
      <c r="I290" s="20" t="s">
        <v>80</v>
      </c>
      <c r="J290" s="20" t="s">
        <v>80</v>
      </c>
      <c r="K290" s="21">
        <v>-24112</v>
      </c>
      <c r="L290" s="21">
        <v>-323602</v>
      </c>
      <c r="M290" s="20" t="s">
        <v>7728</v>
      </c>
      <c r="N290" s="20" t="s">
        <v>7727</v>
      </c>
      <c r="O290" s="20" t="s">
        <v>7727</v>
      </c>
      <c r="Q290" s="20">
        <v>140</v>
      </c>
      <c r="T290" s="20" t="s">
        <v>7727</v>
      </c>
      <c r="U290" s="20">
        <v>0.9446</v>
      </c>
      <c r="V290" s="20">
        <v>0.99870000000000003</v>
      </c>
      <c r="W290" s="20">
        <v>1</v>
      </c>
      <c r="X290" s="20">
        <v>3</v>
      </c>
      <c r="Y290" s="20">
        <v>0</v>
      </c>
      <c r="Z290" s="20">
        <v>3</v>
      </c>
      <c r="AA290" s="20" t="s">
        <v>7726</v>
      </c>
      <c r="AB290" s="20" t="s">
        <v>7725</v>
      </c>
      <c r="AC290" s="20" t="s">
        <v>7724</v>
      </c>
      <c r="AD290" s="20">
        <v>112</v>
      </c>
      <c r="AE290" s="22">
        <v>9.4000000000000004E-33</v>
      </c>
    </row>
    <row r="291" spans="1:33" x14ac:dyDescent="0.25">
      <c r="A291" s="20" t="s">
        <v>80</v>
      </c>
      <c r="B291" s="20" t="s">
        <v>80</v>
      </c>
      <c r="C291" s="20" t="s">
        <v>80</v>
      </c>
      <c r="D291" s="20" t="s">
        <v>80</v>
      </c>
      <c r="E291" s="20" t="s">
        <v>80</v>
      </c>
      <c r="F291" s="20" t="s">
        <v>80</v>
      </c>
      <c r="G291" s="20">
        <v>0.51679200000000003</v>
      </c>
      <c r="H291" s="20">
        <v>0.77722199999999997</v>
      </c>
      <c r="I291" s="20">
        <v>0.16655700000000001</v>
      </c>
      <c r="J291" s="21">
        <v>18009</v>
      </c>
      <c r="K291" s="21">
        <v>194491</v>
      </c>
      <c r="L291" s="21">
        <v>166474</v>
      </c>
      <c r="M291" s="20" t="s">
        <v>7723</v>
      </c>
      <c r="N291" s="20" t="s">
        <v>7722</v>
      </c>
      <c r="O291" s="20" t="s">
        <v>7722</v>
      </c>
      <c r="Q291" s="20">
        <v>442</v>
      </c>
      <c r="T291" s="20" t="s">
        <v>7722</v>
      </c>
      <c r="U291" s="20">
        <v>1</v>
      </c>
      <c r="V291" s="20">
        <v>0.999</v>
      </c>
      <c r="W291" s="20">
        <v>18</v>
      </c>
      <c r="X291" s="20">
        <v>101</v>
      </c>
      <c r="Y291" s="20">
        <v>0</v>
      </c>
      <c r="Z291" s="20">
        <v>101</v>
      </c>
      <c r="AA291" s="20" t="s">
        <v>7721</v>
      </c>
      <c r="AB291" s="20" t="s">
        <v>902</v>
      </c>
      <c r="AC291" s="20" t="s">
        <v>901</v>
      </c>
      <c r="AD291" s="20">
        <v>173.2</v>
      </c>
      <c r="AE291" s="22">
        <v>9.0999999999999998E-51</v>
      </c>
      <c r="AF291" s="20" t="s">
        <v>827</v>
      </c>
      <c r="AG291" s="20" t="s">
        <v>826</v>
      </c>
    </row>
    <row r="292" spans="1:33" x14ac:dyDescent="0.25">
      <c r="A292" s="20" t="s">
        <v>80</v>
      </c>
      <c r="B292" s="20" t="s">
        <v>80</v>
      </c>
      <c r="C292" s="20" t="s">
        <v>80</v>
      </c>
      <c r="D292" s="20" t="s">
        <v>80</v>
      </c>
      <c r="E292" s="20" t="s">
        <v>80</v>
      </c>
      <c r="F292" s="20" t="s">
        <v>80</v>
      </c>
      <c r="G292" s="21">
        <v>-209793</v>
      </c>
      <c r="H292" s="21">
        <v>-362837</v>
      </c>
      <c r="I292" s="21">
        <v>-390295</v>
      </c>
      <c r="J292" s="20" t="s">
        <v>80</v>
      </c>
      <c r="K292" s="20" t="s">
        <v>80</v>
      </c>
      <c r="L292" s="20" t="s">
        <v>80</v>
      </c>
      <c r="M292" s="20" t="s">
        <v>7720</v>
      </c>
      <c r="N292" s="20" t="s">
        <v>7719</v>
      </c>
      <c r="O292" s="20" t="s">
        <v>7719</v>
      </c>
      <c r="Q292" s="20">
        <v>132</v>
      </c>
      <c r="T292" s="20" t="s">
        <v>7719</v>
      </c>
      <c r="U292" s="20">
        <v>0.95669999999999999</v>
      </c>
      <c r="V292" s="20">
        <v>0.999</v>
      </c>
      <c r="W292" s="20">
        <v>1</v>
      </c>
      <c r="X292" s="20">
        <v>4</v>
      </c>
      <c r="Y292" s="20">
        <v>0</v>
      </c>
      <c r="Z292" s="20">
        <v>4</v>
      </c>
      <c r="AA292" s="20" t="s">
        <v>7718</v>
      </c>
    </row>
    <row r="293" spans="1:33" x14ac:dyDescent="0.25">
      <c r="A293" s="20" t="s">
        <v>80</v>
      </c>
      <c r="B293" s="21">
        <v>-124519</v>
      </c>
      <c r="C293" s="20">
        <v>0.83690100000000001</v>
      </c>
      <c r="D293" s="20" t="s">
        <v>80</v>
      </c>
      <c r="E293" s="20">
        <v>-0.57572000000000001</v>
      </c>
      <c r="F293" s="21">
        <v>-195597</v>
      </c>
      <c r="G293" s="21">
        <v>-251319</v>
      </c>
      <c r="H293" s="21">
        <v>-182193</v>
      </c>
      <c r="I293" s="21">
        <v>-199064</v>
      </c>
      <c r="J293" s="20" t="s">
        <v>80</v>
      </c>
      <c r="K293" s="20" t="s">
        <v>80</v>
      </c>
      <c r="L293" s="20" t="s">
        <v>80</v>
      </c>
      <c r="M293" s="20" t="s">
        <v>7717</v>
      </c>
      <c r="N293" s="20" t="s">
        <v>7716</v>
      </c>
      <c r="O293" s="20" t="s">
        <v>7716</v>
      </c>
      <c r="Q293" s="20">
        <v>272</v>
      </c>
      <c r="T293" s="20" t="s">
        <v>7716</v>
      </c>
      <c r="U293" s="20">
        <v>1</v>
      </c>
      <c r="V293" s="20">
        <v>0.999</v>
      </c>
      <c r="W293" s="20">
        <v>3</v>
      </c>
      <c r="X293" s="20">
        <v>21</v>
      </c>
      <c r="Y293" s="20">
        <v>7</v>
      </c>
      <c r="Z293" s="20">
        <v>21</v>
      </c>
      <c r="AB293" s="20" t="s">
        <v>1124</v>
      </c>
      <c r="AC293" s="20" t="s">
        <v>1123</v>
      </c>
      <c r="AD293" s="20">
        <v>89.9</v>
      </c>
      <c r="AE293" s="22">
        <v>1.4999999999999999E-25</v>
      </c>
    </row>
    <row r="294" spans="1:33" x14ac:dyDescent="0.25">
      <c r="A294" s="20" t="s">
        <v>80</v>
      </c>
      <c r="B294" s="20">
        <v>-0.98042899999999999</v>
      </c>
      <c r="C294" s="20" t="s">
        <v>80</v>
      </c>
      <c r="D294" s="20" t="s">
        <v>80</v>
      </c>
      <c r="E294" s="20" t="s">
        <v>80</v>
      </c>
      <c r="F294" s="20" t="s">
        <v>80</v>
      </c>
      <c r="G294" s="21">
        <v>117534</v>
      </c>
      <c r="H294" s="21">
        <v>139165</v>
      </c>
      <c r="I294" s="20">
        <v>0.67301800000000001</v>
      </c>
      <c r="J294" s="20" t="s">
        <v>80</v>
      </c>
      <c r="K294" s="20" t="s">
        <v>80</v>
      </c>
      <c r="L294" s="20" t="s">
        <v>80</v>
      </c>
      <c r="M294" s="20" t="s">
        <v>7715</v>
      </c>
      <c r="N294" s="20" t="s">
        <v>7714</v>
      </c>
      <c r="O294" s="20" t="s">
        <v>7714</v>
      </c>
      <c r="Q294" s="20">
        <v>378</v>
      </c>
      <c r="T294" s="20" t="s">
        <v>7714</v>
      </c>
      <c r="U294" s="20">
        <v>1</v>
      </c>
      <c r="V294" s="20">
        <v>0.999</v>
      </c>
      <c r="W294" s="20">
        <v>13</v>
      </c>
      <c r="X294" s="20">
        <v>15</v>
      </c>
      <c r="Y294" s="20">
        <v>15</v>
      </c>
      <c r="Z294" s="20">
        <v>168</v>
      </c>
      <c r="AB294" s="20" t="s">
        <v>3452</v>
      </c>
      <c r="AC294" s="20" t="s">
        <v>3451</v>
      </c>
      <c r="AD294" s="20">
        <v>111.6</v>
      </c>
      <c r="AE294" s="22">
        <v>1.9E-32</v>
      </c>
    </row>
    <row r="295" spans="1:33" x14ac:dyDescent="0.25">
      <c r="A295" s="20" t="s">
        <v>80</v>
      </c>
      <c r="B295" s="20" t="s">
        <v>80</v>
      </c>
      <c r="C295" s="20" t="s">
        <v>80</v>
      </c>
      <c r="D295" s="20" t="s">
        <v>80</v>
      </c>
      <c r="E295" s="20" t="s">
        <v>80</v>
      </c>
      <c r="F295" s="20" t="s">
        <v>80</v>
      </c>
      <c r="G295" s="21">
        <v>-192891</v>
      </c>
      <c r="H295" s="21">
        <v>-294809</v>
      </c>
      <c r="I295" s="21">
        <v>-215954</v>
      </c>
      <c r="J295" s="20" t="s">
        <v>80</v>
      </c>
      <c r="K295" s="20" t="s">
        <v>80</v>
      </c>
      <c r="L295" s="20" t="s">
        <v>80</v>
      </c>
      <c r="M295" s="20" t="s">
        <v>7713</v>
      </c>
      <c r="N295" s="20" t="s">
        <v>7712</v>
      </c>
      <c r="O295" s="20" t="s">
        <v>7712</v>
      </c>
      <c r="Q295" s="20">
        <v>305</v>
      </c>
      <c r="T295" s="20" t="s">
        <v>7712</v>
      </c>
      <c r="U295" s="20">
        <v>1</v>
      </c>
      <c r="V295" s="20">
        <v>0.99809999999999999</v>
      </c>
      <c r="W295" s="20">
        <v>5</v>
      </c>
      <c r="X295" s="20">
        <v>3</v>
      </c>
      <c r="Y295" s="20">
        <v>0</v>
      </c>
      <c r="Z295" s="20">
        <v>20</v>
      </c>
      <c r="AA295" s="20" t="s">
        <v>7711</v>
      </c>
      <c r="AB295" s="20" t="s">
        <v>2667</v>
      </c>
      <c r="AC295" s="20" t="s">
        <v>2666</v>
      </c>
      <c r="AD295" s="20">
        <v>332.3</v>
      </c>
      <c r="AE295" s="22">
        <v>1.8999999999999998E-99</v>
      </c>
    </row>
    <row r="296" spans="1:33" x14ac:dyDescent="0.25">
      <c r="A296" s="20" t="s">
        <v>80</v>
      </c>
      <c r="B296" s="20" t="s">
        <v>80</v>
      </c>
      <c r="C296" s="20" t="s">
        <v>80</v>
      </c>
      <c r="D296" s="20" t="s">
        <v>80</v>
      </c>
      <c r="E296" s="20" t="s">
        <v>80</v>
      </c>
      <c r="F296" s="20" t="s">
        <v>80</v>
      </c>
      <c r="G296" s="20" t="s">
        <v>80</v>
      </c>
      <c r="H296" s="20" t="s">
        <v>80</v>
      </c>
      <c r="I296" s="20" t="s">
        <v>80</v>
      </c>
      <c r="J296" s="21">
        <v>-377007</v>
      </c>
      <c r="K296" s="21">
        <v>-397246</v>
      </c>
      <c r="L296" s="21">
        <v>-387088</v>
      </c>
      <c r="M296" s="20" t="s">
        <v>7710</v>
      </c>
      <c r="N296" s="20" t="s">
        <v>7709</v>
      </c>
      <c r="O296" s="20" t="s">
        <v>7709</v>
      </c>
      <c r="Q296" s="20">
        <v>451</v>
      </c>
      <c r="T296" s="20" t="s">
        <v>7709</v>
      </c>
      <c r="U296" s="20">
        <v>0.99860000000000004</v>
      </c>
      <c r="V296" s="20">
        <v>0.99860000000000004</v>
      </c>
      <c r="W296" s="20">
        <v>2</v>
      </c>
      <c r="X296" s="20">
        <v>5</v>
      </c>
      <c r="Y296" s="20">
        <v>0</v>
      </c>
      <c r="Z296" s="20">
        <v>5</v>
      </c>
      <c r="AA296" s="20" t="s">
        <v>7708</v>
      </c>
      <c r="AB296" s="20" t="s">
        <v>3353</v>
      </c>
      <c r="AC296" s="20" t="s">
        <v>3352</v>
      </c>
      <c r="AD296" s="20">
        <v>44.6</v>
      </c>
      <c r="AE296" s="22">
        <v>1.5E-11</v>
      </c>
    </row>
    <row r="297" spans="1:33" x14ac:dyDescent="0.25">
      <c r="A297" s="21">
        <v>-166676</v>
      </c>
      <c r="B297" s="20">
        <v>-0.17430899999999999</v>
      </c>
      <c r="C297" s="20">
        <v>-0.32192799999999999</v>
      </c>
      <c r="D297" s="20">
        <v>-0.66706399999999999</v>
      </c>
      <c r="E297" s="21">
        <v>-134624</v>
      </c>
      <c r="F297" s="20">
        <v>4.4969599999999998E-2</v>
      </c>
      <c r="G297" s="20">
        <v>0.83312399999999998</v>
      </c>
      <c r="H297" s="21">
        <v>165734</v>
      </c>
      <c r="I297" s="21">
        <v>152663</v>
      </c>
      <c r="J297" s="20">
        <v>-0.72387500000000005</v>
      </c>
      <c r="K297" s="20">
        <v>-0.91179600000000005</v>
      </c>
      <c r="L297" s="20">
        <v>-0.67710899999999996</v>
      </c>
      <c r="M297" s="20" t="s">
        <v>7707</v>
      </c>
      <c r="N297" s="20" t="s">
        <v>7706</v>
      </c>
      <c r="O297" s="20" t="s">
        <v>7706</v>
      </c>
      <c r="Q297" s="20">
        <v>101</v>
      </c>
      <c r="T297" s="20" t="s">
        <v>7706</v>
      </c>
      <c r="U297" s="20">
        <v>1</v>
      </c>
      <c r="V297" s="20">
        <v>0.999</v>
      </c>
      <c r="W297" s="20">
        <v>5</v>
      </c>
      <c r="X297" s="20">
        <v>46</v>
      </c>
      <c r="Y297" s="20">
        <v>35</v>
      </c>
      <c r="Z297" s="20">
        <v>46</v>
      </c>
    </row>
    <row r="298" spans="1:33" x14ac:dyDescent="0.25">
      <c r="A298" s="20" t="s">
        <v>80</v>
      </c>
      <c r="B298" s="20" t="s">
        <v>80</v>
      </c>
      <c r="C298" s="20" t="s">
        <v>80</v>
      </c>
      <c r="D298" s="20" t="s">
        <v>80</v>
      </c>
      <c r="E298" s="20" t="s">
        <v>80</v>
      </c>
      <c r="F298" s="20" t="s">
        <v>80</v>
      </c>
      <c r="G298" s="21">
        <v>-317179</v>
      </c>
      <c r="H298" s="21">
        <v>-201787</v>
      </c>
      <c r="I298" s="21">
        <v>-176434</v>
      </c>
      <c r="J298" s="21">
        <v>-392448</v>
      </c>
      <c r="K298" s="21">
        <v>-123141</v>
      </c>
      <c r="L298" s="21">
        <v>-196123</v>
      </c>
      <c r="M298" s="20" t="s">
        <v>7705</v>
      </c>
      <c r="N298" s="20" t="s">
        <v>7704</v>
      </c>
      <c r="O298" s="20" t="s">
        <v>7704</v>
      </c>
      <c r="Q298" s="20">
        <v>799</v>
      </c>
      <c r="T298" s="20" t="s">
        <v>7704</v>
      </c>
      <c r="U298" s="20">
        <v>1</v>
      </c>
      <c r="V298" s="20">
        <v>0.99870000000000003</v>
      </c>
      <c r="W298" s="20">
        <v>6</v>
      </c>
      <c r="X298" s="20">
        <v>18</v>
      </c>
      <c r="Y298" s="20">
        <v>3</v>
      </c>
      <c r="Z298" s="20">
        <v>18</v>
      </c>
      <c r="AB298" s="20" t="s">
        <v>1479</v>
      </c>
      <c r="AC298" s="20" t="s">
        <v>1478</v>
      </c>
      <c r="AD298" s="20">
        <v>86.9</v>
      </c>
      <c r="AE298" s="22">
        <v>9.9999999999999992E-25</v>
      </c>
    </row>
    <row r="299" spans="1:33" x14ac:dyDescent="0.25">
      <c r="A299" s="20" t="s">
        <v>80</v>
      </c>
      <c r="B299" s="20" t="s">
        <v>80</v>
      </c>
      <c r="C299" s="20" t="s">
        <v>80</v>
      </c>
      <c r="D299" s="20" t="s">
        <v>80</v>
      </c>
      <c r="E299" s="20" t="s">
        <v>80</v>
      </c>
      <c r="F299" s="20" t="s">
        <v>80</v>
      </c>
      <c r="G299" s="21">
        <v>-107751</v>
      </c>
      <c r="H299" s="21">
        <v>-113102</v>
      </c>
      <c r="I299" s="21">
        <v>-122913</v>
      </c>
      <c r="J299" s="20" t="s">
        <v>80</v>
      </c>
      <c r="K299" s="20" t="s">
        <v>80</v>
      </c>
      <c r="L299" s="20" t="s">
        <v>80</v>
      </c>
      <c r="M299" s="20" t="s">
        <v>7703</v>
      </c>
      <c r="N299" s="20" t="s">
        <v>7702</v>
      </c>
      <c r="O299" s="20" t="s">
        <v>7702</v>
      </c>
      <c r="Q299" s="20">
        <v>204</v>
      </c>
      <c r="T299" s="20" t="s">
        <v>7702</v>
      </c>
      <c r="U299" s="20">
        <v>1</v>
      </c>
      <c r="V299" s="20">
        <v>0.999</v>
      </c>
      <c r="W299" s="20">
        <v>5</v>
      </c>
      <c r="X299" s="20">
        <v>8</v>
      </c>
      <c r="Y299" s="20">
        <v>8</v>
      </c>
      <c r="Z299" s="20">
        <v>22</v>
      </c>
      <c r="AB299" s="20" t="s">
        <v>7701</v>
      </c>
      <c r="AC299" s="20" t="s">
        <v>7700</v>
      </c>
      <c r="AD299" s="20">
        <v>245.8</v>
      </c>
      <c r="AE299" s="22">
        <v>1.7000000000000001E-73</v>
      </c>
    </row>
    <row r="300" spans="1:33" x14ac:dyDescent="0.25">
      <c r="A300" s="21">
        <v>857404</v>
      </c>
      <c r="B300" s="21">
        <v>725986</v>
      </c>
      <c r="C300" s="21">
        <v>769757</v>
      </c>
      <c r="D300" s="21">
        <v>58842</v>
      </c>
      <c r="E300" s="21">
        <v>729289</v>
      </c>
      <c r="F300" s="21">
        <v>657765</v>
      </c>
      <c r="G300" s="21">
        <v>31822</v>
      </c>
      <c r="H300" s="21">
        <v>308008</v>
      </c>
      <c r="I300" s="21">
        <v>247494</v>
      </c>
      <c r="J300" s="20">
        <v>-1</v>
      </c>
      <c r="K300" s="20">
        <v>-0.31455499999999997</v>
      </c>
      <c r="L300" s="21">
        <v>-219998</v>
      </c>
      <c r="M300" s="20" t="s">
        <v>7699</v>
      </c>
      <c r="N300" s="20" t="s">
        <v>7698</v>
      </c>
      <c r="O300" s="20" t="s">
        <v>7698</v>
      </c>
      <c r="Q300" s="20">
        <v>2454</v>
      </c>
      <c r="T300" s="20" t="s">
        <v>7698</v>
      </c>
      <c r="U300" s="20">
        <v>1</v>
      </c>
      <c r="V300" s="20">
        <v>0.999</v>
      </c>
      <c r="W300" s="20">
        <v>78</v>
      </c>
      <c r="X300" s="20">
        <v>1343</v>
      </c>
      <c r="Y300" s="20">
        <v>59</v>
      </c>
      <c r="Z300" s="20">
        <v>1737</v>
      </c>
      <c r="AB300" s="20" t="s">
        <v>394</v>
      </c>
      <c r="AC300" s="20" t="s">
        <v>393</v>
      </c>
      <c r="AD300" s="20">
        <v>50.5</v>
      </c>
      <c r="AE300" s="22">
        <v>1.6E-13</v>
      </c>
    </row>
    <row r="301" spans="1:33" x14ac:dyDescent="0.25">
      <c r="A301" s="21">
        <v>412506</v>
      </c>
      <c r="B301" s="21">
        <v>600082</v>
      </c>
      <c r="C301" s="21">
        <v>615743</v>
      </c>
      <c r="D301" s="21">
        <v>42783</v>
      </c>
      <c r="E301" s="21">
        <v>558712</v>
      </c>
      <c r="F301" s="21">
        <v>35141</v>
      </c>
      <c r="G301" s="21">
        <v>421365</v>
      </c>
      <c r="H301" s="21">
        <v>148741</v>
      </c>
      <c r="I301" s="20" t="s">
        <v>80</v>
      </c>
      <c r="J301" s="20" t="s">
        <v>80</v>
      </c>
      <c r="K301" s="20">
        <v>-0.33921699999999999</v>
      </c>
      <c r="L301" s="21">
        <v>-1224</v>
      </c>
      <c r="M301" s="20" t="s">
        <v>7697</v>
      </c>
      <c r="N301" s="20" t="s">
        <v>7696</v>
      </c>
      <c r="O301" s="20" t="s">
        <v>7696</v>
      </c>
      <c r="Q301" s="20">
        <v>1356</v>
      </c>
      <c r="T301" s="20" t="s">
        <v>7696</v>
      </c>
      <c r="U301" s="20">
        <v>1</v>
      </c>
      <c r="V301" s="20">
        <v>0.999</v>
      </c>
      <c r="W301" s="20">
        <v>24</v>
      </c>
      <c r="X301" s="20">
        <v>338</v>
      </c>
      <c r="Y301" s="20">
        <v>0</v>
      </c>
      <c r="Z301" s="20">
        <v>338</v>
      </c>
      <c r="AA301" s="20" t="s">
        <v>7695</v>
      </c>
    </row>
    <row r="302" spans="1:33" x14ac:dyDescent="0.25">
      <c r="A302" s="20">
        <v>0.86929699999999999</v>
      </c>
      <c r="B302" s="20">
        <v>0.66928900000000002</v>
      </c>
      <c r="C302" s="20">
        <v>0.86175199999999996</v>
      </c>
      <c r="D302" s="20">
        <v>-0.12698300000000001</v>
      </c>
      <c r="E302" s="21">
        <v>-148468</v>
      </c>
      <c r="F302" s="21">
        <v>103757</v>
      </c>
      <c r="G302" s="20" t="s">
        <v>80</v>
      </c>
      <c r="H302" s="20" t="s">
        <v>80</v>
      </c>
      <c r="I302" s="20" t="s">
        <v>80</v>
      </c>
      <c r="J302" s="20" t="s">
        <v>80</v>
      </c>
      <c r="K302" s="20" t="s">
        <v>80</v>
      </c>
      <c r="L302" s="20" t="s">
        <v>80</v>
      </c>
      <c r="M302" s="20" t="s">
        <v>7694</v>
      </c>
      <c r="N302" s="20" t="s">
        <v>7693</v>
      </c>
      <c r="O302" s="20" t="s">
        <v>7693</v>
      </c>
      <c r="Q302" s="20">
        <v>5692</v>
      </c>
      <c r="T302" s="20" t="s">
        <v>7693</v>
      </c>
      <c r="U302" s="20">
        <v>0.99990000000000001</v>
      </c>
      <c r="V302" s="20">
        <v>0.99880000000000002</v>
      </c>
      <c r="W302" s="20">
        <v>38</v>
      </c>
      <c r="X302" s="20">
        <v>15</v>
      </c>
      <c r="Y302" s="20">
        <v>0</v>
      </c>
      <c r="Z302" s="20">
        <v>290</v>
      </c>
      <c r="AA302" s="20" t="s">
        <v>7692</v>
      </c>
      <c r="AB302" s="20" t="s">
        <v>6825</v>
      </c>
      <c r="AC302" s="20" t="s">
        <v>6824</v>
      </c>
      <c r="AD302" s="20">
        <v>51.7</v>
      </c>
      <c r="AE302" s="22">
        <v>7.4E-14</v>
      </c>
    </row>
    <row r="303" spans="1:33" x14ac:dyDescent="0.25">
      <c r="A303" s="20" t="s">
        <v>80</v>
      </c>
      <c r="B303" s="20" t="s">
        <v>80</v>
      </c>
      <c r="C303" s="20" t="s">
        <v>80</v>
      </c>
      <c r="D303" s="20" t="s">
        <v>80</v>
      </c>
      <c r="E303" s="20" t="s">
        <v>80</v>
      </c>
      <c r="F303" s="20" t="s">
        <v>80</v>
      </c>
      <c r="G303" s="21">
        <v>-397299</v>
      </c>
      <c r="H303" s="20" t="s">
        <v>80</v>
      </c>
      <c r="I303" s="21">
        <v>-368902</v>
      </c>
      <c r="J303" s="20" t="s">
        <v>80</v>
      </c>
      <c r="K303" s="20" t="s">
        <v>80</v>
      </c>
      <c r="L303" s="20" t="s">
        <v>80</v>
      </c>
      <c r="M303" s="20" t="s">
        <v>7691</v>
      </c>
      <c r="N303" s="20" t="s">
        <v>7690</v>
      </c>
      <c r="O303" s="20" t="s">
        <v>7690</v>
      </c>
      <c r="Q303" s="20">
        <v>408</v>
      </c>
      <c r="T303" s="20" t="s">
        <v>7690</v>
      </c>
      <c r="U303" s="20">
        <v>1</v>
      </c>
      <c r="V303" s="20">
        <v>0.99890000000000001</v>
      </c>
      <c r="W303" s="20">
        <v>5</v>
      </c>
      <c r="X303" s="20">
        <v>4</v>
      </c>
      <c r="Y303" s="20">
        <v>4</v>
      </c>
      <c r="Z303" s="20">
        <v>8</v>
      </c>
      <c r="AB303" s="20" t="s">
        <v>7689</v>
      </c>
      <c r="AC303" s="20" t="s">
        <v>7688</v>
      </c>
      <c r="AD303" s="20">
        <v>93.6</v>
      </c>
      <c r="AE303" s="22">
        <v>7.1999999999999997E-27</v>
      </c>
      <c r="AF303" s="20" t="s">
        <v>7687</v>
      </c>
      <c r="AG303" s="20" t="s">
        <v>7686</v>
      </c>
    </row>
    <row r="304" spans="1:33" x14ac:dyDescent="0.25">
      <c r="A304" s="20" t="s">
        <v>80</v>
      </c>
      <c r="B304" s="20" t="s">
        <v>80</v>
      </c>
      <c r="C304" s="20">
        <v>-0.95108999999999999</v>
      </c>
      <c r="D304" s="20" t="s">
        <v>80</v>
      </c>
      <c r="E304" s="21">
        <v>-163784</v>
      </c>
      <c r="F304" s="20" t="s">
        <v>80</v>
      </c>
      <c r="G304" s="20">
        <v>0.31748399999999999</v>
      </c>
      <c r="H304" s="20">
        <v>-0.62971900000000003</v>
      </c>
      <c r="I304" s="21">
        <v>173039</v>
      </c>
      <c r="J304" s="20" t="s">
        <v>80</v>
      </c>
      <c r="K304" s="20" t="s">
        <v>80</v>
      </c>
      <c r="L304" s="20" t="s">
        <v>80</v>
      </c>
      <c r="M304" s="20" t="s">
        <v>7685</v>
      </c>
      <c r="N304" s="20" t="s">
        <v>7684</v>
      </c>
      <c r="O304" s="20" t="s">
        <v>7684</v>
      </c>
      <c r="Q304" s="20">
        <v>300</v>
      </c>
      <c r="T304" s="20" t="s">
        <v>7684</v>
      </c>
      <c r="U304" s="20">
        <v>1</v>
      </c>
      <c r="V304" s="20">
        <v>0.999</v>
      </c>
      <c r="W304" s="20">
        <v>11</v>
      </c>
      <c r="X304" s="20">
        <v>24</v>
      </c>
      <c r="Y304" s="20">
        <v>24</v>
      </c>
      <c r="Z304" s="20">
        <v>78</v>
      </c>
      <c r="AB304" s="20" t="s">
        <v>6249</v>
      </c>
      <c r="AC304" s="20" t="s">
        <v>6248</v>
      </c>
      <c r="AD304" s="20">
        <v>304.8</v>
      </c>
      <c r="AE304" s="22">
        <v>3.6E-91</v>
      </c>
      <c r="AF304" s="20" t="s">
        <v>180</v>
      </c>
      <c r="AG304" s="20" t="s">
        <v>179</v>
      </c>
    </row>
    <row r="305" spans="1:37" x14ac:dyDescent="0.25">
      <c r="A305" s="20">
        <v>-0.71069899999999997</v>
      </c>
      <c r="B305" s="21">
        <v>100873</v>
      </c>
      <c r="C305" s="21">
        <v>305491</v>
      </c>
      <c r="D305" s="21">
        <v>-132193</v>
      </c>
      <c r="E305" s="21">
        <v>182683</v>
      </c>
      <c r="F305" s="21">
        <v>151076</v>
      </c>
      <c r="G305" s="20">
        <v>0.43378299999999997</v>
      </c>
      <c r="H305" s="21">
        <v>171358</v>
      </c>
      <c r="I305" s="21">
        <v>171818</v>
      </c>
      <c r="J305" s="20" t="s">
        <v>80</v>
      </c>
      <c r="K305" s="20" t="s">
        <v>80</v>
      </c>
      <c r="L305" s="20" t="s">
        <v>80</v>
      </c>
      <c r="M305" s="20" t="s">
        <v>7683</v>
      </c>
      <c r="N305" s="20" t="s">
        <v>7682</v>
      </c>
      <c r="O305" s="20" t="s">
        <v>7682</v>
      </c>
      <c r="Q305" s="20">
        <v>130</v>
      </c>
      <c r="T305" s="20" t="s">
        <v>7682</v>
      </c>
      <c r="U305" s="20">
        <v>1</v>
      </c>
      <c r="V305" s="20">
        <v>0.999</v>
      </c>
      <c r="W305" s="20">
        <v>1</v>
      </c>
      <c r="X305" s="20">
        <v>54</v>
      </c>
      <c r="Y305" s="20">
        <v>54</v>
      </c>
      <c r="Z305" s="20">
        <v>54</v>
      </c>
      <c r="AB305" s="20" t="s">
        <v>7681</v>
      </c>
      <c r="AC305" s="20" t="s">
        <v>7680</v>
      </c>
      <c r="AD305" s="20">
        <v>105.7</v>
      </c>
      <c r="AE305" s="22">
        <v>1.0999999999999999E-30</v>
      </c>
      <c r="AF305" s="20" t="s">
        <v>1659</v>
      </c>
      <c r="AG305" s="20" t="s">
        <v>1658</v>
      </c>
      <c r="AH305" s="20" t="s">
        <v>517</v>
      </c>
      <c r="AI305" s="20" t="s">
        <v>516</v>
      </c>
      <c r="AJ305" s="20" t="s">
        <v>204</v>
      </c>
      <c r="AK305" s="20" t="s">
        <v>203</v>
      </c>
    </row>
    <row r="306" spans="1:37" x14ac:dyDescent="0.25">
      <c r="A306" s="21">
        <v>115651</v>
      </c>
      <c r="B306" s="21">
        <v>109592</v>
      </c>
      <c r="C306" s="21">
        <v>102817</v>
      </c>
      <c r="D306" s="21">
        <v>989662</v>
      </c>
      <c r="E306" s="21">
        <v>990132</v>
      </c>
      <c r="F306" s="21">
        <v>107877</v>
      </c>
      <c r="G306" s="21">
        <v>710692</v>
      </c>
      <c r="H306" s="21">
        <v>589447</v>
      </c>
      <c r="I306" s="21">
        <v>531687</v>
      </c>
      <c r="J306" s="21">
        <v>-109311</v>
      </c>
      <c r="K306" s="20">
        <v>-0.48295100000000002</v>
      </c>
      <c r="L306" s="20">
        <v>7.5204800000000002E-2</v>
      </c>
      <c r="M306" s="20" t="s">
        <v>7679</v>
      </c>
      <c r="N306" s="20" t="s">
        <v>7678</v>
      </c>
      <c r="O306" s="20" t="s">
        <v>7678</v>
      </c>
      <c r="Q306" s="20">
        <v>4701</v>
      </c>
      <c r="T306" s="20" t="s">
        <v>7678</v>
      </c>
      <c r="U306" s="20">
        <v>1</v>
      </c>
      <c r="V306" s="20">
        <v>0.999</v>
      </c>
      <c r="W306" s="20">
        <v>120</v>
      </c>
      <c r="X306" s="20">
        <v>6073</v>
      </c>
      <c r="Y306" s="20">
        <v>670</v>
      </c>
      <c r="Z306" s="20">
        <v>6073</v>
      </c>
      <c r="AB306" s="20" t="s">
        <v>394</v>
      </c>
      <c r="AC306" s="20" t="s">
        <v>393</v>
      </c>
      <c r="AD306" s="20">
        <v>52.5</v>
      </c>
      <c r="AE306" s="22">
        <v>3.8999999999999998E-14</v>
      </c>
    </row>
    <row r="307" spans="1:37" x14ac:dyDescent="0.25">
      <c r="A307" s="20" t="s">
        <v>80</v>
      </c>
      <c r="B307" s="20" t="s">
        <v>80</v>
      </c>
      <c r="C307" s="20" t="s">
        <v>80</v>
      </c>
      <c r="D307" s="20" t="s">
        <v>80</v>
      </c>
      <c r="E307" s="20" t="s">
        <v>80</v>
      </c>
      <c r="F307" s="20" t="s">
        <v>80</v>
      </c>
      <c r="G307" s="21">
        <v>-152412</v>
      </c>
      <c r="H307" s="21">
        <v>-17632</v>
      </c>
      <c r="I307" s="21">
        <v>-175737</v>
      </c>
      <c r="J307" s="20" t="s">
        <v>80</v>
      </c>
      <c r="K307" s="20" t="s">
        <v>80</v>
      </c>
      <c r="L307" s="20" t="s">
        <v>80</v>
      </c>
      <c r="M307" s="20" t="s">
        <v>7677</v>
      </c>
      <c r="N307" s="20" t="s">
        <v>7676</v>
      </c>
      <c r="O307" s="20" t="s">
        <v>7676</v>
      </c>
      <c r="Q307" s="20">
        <v>475</v>
      </c>
      <c r="T307" s="20" t="s">
        <v>7676</v>
      </c>
      <c r="U307" s="20">
        <v>0.99960000000000004</v>
      </c>
      <c r="V307" s="20">
        <v>0.99819999999999998</v>
      </c>
      <c r="W307" s="20">
        <v>3</v>
      </c>
      <c r="X307" s="20">
        <v>3</v>
      </c>
      <c r="Y307" s="20">
        <v>3</v>
      </c>
      <c r="Z307" s="20">
        <v>13</v>
      </c>
      <c r="AB307" s="20" t="s">
        <v>2556</v>
      </c>
      <c r="AC307" s="20" t="s">
        <v>2555</v>
      </c>
      <c r="AD307" s="20">
        <v>133.9</v>
      </c>
      <c r="AE307" s="22">
        <v>2.6E-39</v>
      </c>
      <c r="AF307" s="20" t="s">
        <v>271</v>
      </c>
      <c r="AG307" s="20" t="s">
        <v>270</v>
      </c>
    </row>
    <row r="308" spans="1:37" x14ac:dyDescent="0.25">
      <c r="A308" s="21">
        <v>785485</v>
      </c>
      <c r="B308" s="21">
        <v>8409</v>
      </c>
      <c r="C308" s="21">
        <v>911679</v>
      </c>
      <c r="D308" s="21">
        <v>731114</v>
      </c>
      <c r="E308" s="21">
        <v>865678</v>
      </c>
      <c r="F308" s="21">
        <v>879205</v>
      </c>
      <c r="G308" s="21">
        <v>347748</v>
      </c>
      <c r="H308" s="21">
        <v>244204</v>
      </c>
      <c r="I308" s="21">
        <v>128928</v>
      </c>
      <c r="J308" s="21">
        <v>207682</v>
      </c>
      <c r="K308" s="21">
        <v>189291</v>
      </c>
      <c r="L308" s="21">
        <v>239255</v>
      </c>
      <c r="M308" s="20" t="s">
        <v>7675</v>
      </c>
      <c r="N308" s="20" t="s">
        <v>7674</v>
      </c>
      <c r="O308" s="20" t="s">
        <v>7674</v>
      </c>
      <c r="Q308" s="20">
        <v>4963</v>
      </c>
      <c r="T308" s="20" t="s">
        <v>7674</v>
      </c>
      <c r="U308" s="20">
        <v>1</v>
      </c>
      <c r="V308" s="20">
        <v>0.999</v>
      </c>
      <c r="W308" s="20">
        <v>118</v>
      </c>
      <c r="X308" s="20">
        <v>3847</v>
      </c>
      <c r="Y308" s="20">
        <v>2</v>
      </c>
      <c r="Z308" s="20">
        <v>3847</v>
      </c>
      <c r="AB308" s="20" t="s">
        <v>394</v>
      </c>
      <c r="AC308" s="20" t="s">
        <v>393</v>
      </c>
      <c r="AD308" s="20">
        <v>44.5</v>
      </c>
      <c r="AE308" s="22">
        <v>1.2000000000000001E-11</v>
      </c>
    </row>
    <row r="309" spans="1:37" x14ac:dyDescent="0.25">
      <c r="A309" s="21">
        <v>122661</v>
      </c>
      <c r="B309" s="20">
        <v>-0.481491</v>
      </c>
      <c r="C309" s="20">
        <v>0.85901099999999997</v>
      </c>
      <c r="D309" s="20">
        <v>-0.48419899999999999</v>
      </c>
      <c r="E309" s="21">
        <v>100555</v>
      </c>
      <c r="F309" s="20" t="s">
        <v>80</v>
      </c>
      <c r="G309" s="20" t="s">
        <v>80</v>
      </c>
      <c r="H309" s="21">
        <v>-173714</v>
      </c>
      <c r="I309" s="20" t="s">
        <v>80</v>
      </c>
      <c r="J309" s="20" t="s">
        <v>80</v>
      </c>
      <c r="K309" s="20" t="s">
        <v>80</v>
      </c>
      <c r="L309" s="20" t="s">
        <v>80</v>
      </c>
      <c r="M309" s="20" t="s">
        <v>7673</v>
      </c>
      <c r="N309" s="20" t="s">
        <v>7672</v>
      </c>
      <c r="O309" s="20" t="s">
        <v>7672</v>
      </c>
      <c r="Q309" s="20">
        <v>3356</v>
      </c>
      <c r="T309" s="20" t="s">
        <v>7672</v>
      </c>
      <c r="U309" s="20">
        <v>0.98529999999999995</v>
      </c>
      <c r="V309" s="20">
        <v>0.99329999999999996</v>
      </c>
      <c r="W309" s="20">
        <v>1</v>
      </c>
      <c r="X309" s="20">
        <v>8</v>
      </c>
      <c r="Y309" s="20">
        <v>8</v>
      </c>
      <c r="Z309" s="20">
        <v>8</v>
      </c>
      <c r="AB309" s="20" t="s">
        <v>7671</v>
      </c>
      <c r="AC309" s="20" t="s">
        <v>7670</v>
      </c>
      <c r="AD309" s="20">
        <v>40.5</v>
      </c>
      <c r="AE309" s="22">
        <v>2.1999999999999999E-10</v>
      </c>
    </row>
    <row r="310" spans="1:37" x14ac:dyDescent="0.25">
      <c r="A310" s="20" t="s">
        <v>80</v>
      </c>
      <c r="B310" s="20" t="s">
        <v>80</v>
      </c>
      <c r="C310" s="20" t="s">
        <v>80</v>
      </c>
      <c r="D310" s="20" t="s">
        <v>80</v>
      </c>
      <c r="E310" s="20" t="s">
        <v>80</v>
      </c>
      <c r="F310" s="20" t="s">
        <v>80</v>
      </c>
      <c r="G310" s="20" t="s">
        <v>80</v>
      </c>
      <c r="H310" s="20" t="s">
        <v>80</v>
      </c>
      <c r="I310" s="20" t="s">
        <v>80</v>
      </c>
      <c r="J310" s="21">
        <v>-229133</v>
      </c>
      <c r="K310" s="21">
        <v>-282228</v>
      </c>
      <c r="L310" s="21">
        <v>-244347</v>
      </c>
      <c r="M310" s="20" t="s">
        <v>7669</v>
      </c>
      <c r="N310" s="20" t="s">
        <v>7668</v>
      </c>
      <c r="O310" s="20" t="s">
        <v>7668</v>
      </c>
      <c r="Q310" s="20">
        <v>224</v>
      </c>
      <c r="T310" s="20" t="s">
        <v>7668</v>
      </c>
      <c r="U310" s="20">
        <v>0.81859999999999999</v>
      </c>
      <c r="V310" s="20">
        <v>0.995</v>
      </c>
      <c r="W310" s="20">
        <v>1</v>
      </c>
      <c r="X310" s="20">
        <v>3</v>
      </c>
      <c r="Y310" s="20">
        <v>3</v>
      </c>
      <c r="Z310" s="20">
        <v>3</v>
      </c>
      <c r="AB310" s="20" t="s">
        <v>5028</v>
      </c>
      <c r="AC310" s="20" t="s">
        <v>5027</v>
      </c>
      <c r="AD310" s="20">
        <v>94.8</v>
      </c>
      <c r="AE310" s="22">
        <v>5.0000000000000002E-27</v>
      </c>
    </row>
    <row r="311" spans="1:37" x14ac:dyDescent="0.25">
      <c r="A311" s="20" t="s">
        <v>80</v>
      </c>
      <c r="B311" s="20" t="s">
        <v>80</v>
      </c>
      <c r="C311" s="21">
        <v>-178422</v>
      </c>
      <c r="D311" s="20" t="s">
        <v>80</v>
      </c>
      <c r="E311" s="21">
        <v>-32769</v>
      </c>
      <c r="F311" s="21">
        <v>-34343</v>
      </c>
      <c r="G311" s="21">
        <v>-367965</v>
      </c>
      <c r="H311" s="21">
        <v>-130349</v>
      </c>
      <c r="I311" s="21">
        <v>-202727</v>
      </c>
      <c r="J311" s="21">
        <v>-419138</v>
      </c>
      <c r="K311" s="21">
        <v>-239523</v>
      </c>
      <c r="L311" s="21">
        <v>-211975</v>
      </c>
      <c r="M311" s="20" t="s">
        <v>7667</v>
      </c>
      <c r="N311" s="20" t="s">
        <v>7666</v>
      </c>
      <c r="O311" s="20" t="s">
        <v>7666</v>
      </c>
      <c r="Q311" s="20">
        <v>474</v>
      </c>
      <c r="T311" s="20" t="s">
        <v>7666</v>
      </c>
      <c r="U311" s="20">
        <v>1</v>
      </c>
      <c r="V311" s="20">
        <v>0.999</v>
      </c>
      <c r="W311" s="20">
        <v>5</v>
      </c>
      <c r="X311" s="20">
        <v>32</v>
      </c>
      <c r="Y311" s="20">
        <v>0</v>
      </c>
      <c r="Z311" s="20">
        <v>32</v>
      </c>
      <c r="AA311" s="20" t="s">
        <v>7665</v>
      </c>
      <c r="AB311" s="20" t="s">
        <v>7664</v>
      </c>
      <c r="AC311" s="20" t="s">
        <v>7663</v>
      </c>
      <c r="AD311" s="20">
        <v>180.8</v>
      </c>
      <c r="AE311" s="22">
        <v>3.7999999999999998E-53</v>
      </c>
      <c r="AF311" s="20" t="s">
        <v>7662</v>
      </c>
      <c r="AG311" s="20" t="s">
        <v>7661</v>
      </c>
      <c r="AH311" s="20" t="s">
        <v>661</v>
      </c>
      <c r="AI311" s="20" t="s">
        <v>660</v>
      </c>
      <c r="AJ311" s="20" t="s">
        <v>7660</v>
      </c>
      <c r="AK311" s="20" t="s">
        <v>7659</v>
      </c>
    </row>
    <row r="312" spans="1:37" x14ac:dyDescent="0.25">
      <c r="A312" s="20" t="s">
        <v>80</v>
      </c>
      <c r="B312" s="20">
        <v>0.50931000000000004</v>
      </c>
      <c r="C312" s="20">
        <v>0.84245899999999996</v>
      </c>
      <c r="D312" s="20">
        <v>-0.201266</v>
      </c>
      <c r="E312" s="20">
        <v>0.64903999999999995</v>
      </c>
      <c r="F312" s="20">
        <v>-0.77815199999999995</v>
      </c>
      <c r="G312" s="20">
        <v>-0.256832</v>
      </c>
      <c r="H312" s="21">
        <v>213919</v>
      </c>
      <c r="I312" s="21">
        <v>38763</v>
      </c>
      <c r="J312" s="21">
        <v>-16649</v>
      </c>
      <c r="K312" s="21">
        <v>-307801</v>
      </c>
      <c r="L312" s="21">
        <v>-335155</v>
      </c>
      <c r="M312" s="20" t="s">
        <v>7658</v>
      </c>
      <c r="N312" s="20" t="s">
        <v>7657</v>
      </c>
      <c r="O312" s="20" t="s">
        <v>7657</v>
      </c>
      <c r="Q312" s="20">
        <v>197</v>
      </c>
      <c r="T312" s="20" t="s">
        <v>7657</v>
      </c>
      <c r="U312" s="20">
        <v>1</v>
      </c>
      <c r="V312" s="20">
        <v>0.999</v>
      </c>
      <c r="W312" s="20">
        <v>5</v>
      </c>
      <c r="X312" s="20">
        <v>64</v>
      </c>
      <c r="Y312" s="20">
        <v>0</v>
      </c>
      <c r="Z312" s="20">
        <v>64</v>
      </c>
      <c r="AA312" s="20" t="s">
        <v>7656</v>
      </c>
    </row>
    <row r="313" spans="1:37" x14ac:dyDescent="0.25">
      <c r="A313" s="20" t="s">
        <v>80</v>
      </c>
      <c r="B313" s="20" t="s">
        <v>80</v>
      </c>
      <c r="C313" s="20" t="s">
        <v>80</v>
      </c>
      <c r="D313" s="20" t="s">
        <v>80</v>
      </c>
      <c r="E313" s="20" t="s">
        <v>80</v>
      </c>
      <c r="F313" s="20" t="s">
        <v>80</v>
      </c>
      <c r="G313" s="21">
        <v>221604</v>
      </c>
      <c r="H313" s="21">
        <v>198367</v>
      </c>
      <c r="I313" s="21">
        <v>161327</v>
      </c>
      <c r="J313" s="21">
        <v>215482</v>
      </c>
      <c r="K313" s="21">
        <v>216913</v>
      </c>
      <c r="L313" s="21">
        <v>215321</v>
      </c>
      <c r="M313" s="20" t="s">
        <v>7655</v>
      </c>
      <c r="N313" s="20" t="s">
        <v>7654</v>
      </c>
      <c r="O313" s="20" t="s">
        <v>7654</v>
      </c>
      <c r="Q313" s="20">
        <v>294</v>
      </c>
      <c r="T313" s="20" t="s">
        <v>7654</v>
      </c>
      <c r="U313" s="20">
        <v>1</v>
      </c>
      <c r="V313" s="20">
        <v>0.999</v>
      </c>
      <c r="W313" s="20">
        <v>14</v>
      </c>
      <c r="X313" s="20">
        <v>114</v>
      </c>
      <c r="Y313" s="20">
        <v>0</v>
      </c>
      <c r="Z313" s="20">
        <v>114</v>
      </c>
      <c r="AA313" s="20" t="s">
        <v>7653</v>
      </c>
      <c r="AB313" s="20" t="s">
        <v>7652</v>
      </c>
      <c r="AC313" s="20" t="s">
        <v>7651</v>
      </c>
      <c r="AD313" s="20">
        <v>96</v>
      </c>
      <c r="AE313" s="22">
        <v>6.9999999999999999E-28</v>
      </c>
      <c r="AF313" s="20" t="s">
        <v>3464</v>
      </c>
      <c r="AG313" s="20" t="s">
        <v>3463</v>
      </c>
      <c r="AH313" s="20" t="s">
        <v>3075</v>
      </c>
      <c r="AI313" s="20" t="s">
        <v>3074</v>
      </c>
    </row>
    <row r="314" spans="1:37" x14ac:dyDescent="0.25">
      <c r="A314" s="20" t="s">
        <v>80</v>
      </c>
      <c r="B314" s="20" t="s">
        <v>80</v>
      </c>
      <c r="C314" s="20" t="s">
        <v>80</v>
      </c>
      <c r="D314" s="20" t="s">
        <v>80</v>
      </c>
      <c r="E314" s="20" t="s">
        <v>80</v>
      </c>
      <c r="F314" s="20" t="s">
        <v>80</v>
      </c>
      <c r="G314" s="20" t="s">
        <v>80</v>
      </c>
      <c r="H314" s="21">
        <v>-278154</v>
      </c>
      <c r="I314" s="21">
        <v>-305241</v>
      </c>
      <c r="J314" s="21">
        <v>-281621</v>
      </c>
      <c r="K314" s="20" t="s">
        <v>80</v>
      </c>
      <c r="L314" s="21">
        <v>-267779</v>
      </c>
      <c r="M314" s="20" t="s">
        <v>7650</v>
      </c>
      <c r="N314" s="20" t="s">
        <v>7649</v>
      </c>
      <c r="O314" s="20" t="s">
        <v>7649</v>
      </c>
      <c r="Q314" s="20">
        <v>309</v>
      </c>
      <c r="T314" s="20" t="s">
        <v>7649</v>
      </c>
      <c r="U314" s="20">
        <v>1</v>
      </c>
      <c r="V314" s="20">
        <v>0.999</v>
      </c>
      <c r="W314" s="20">
        <v>3</v>
      </c>
      <c r="X314" s="20">
        <v>8</v>
      </c>
      <c r="Y314" s="20">
        <v>0</v>
      </c>
      <c r="Z314" s="20">
        <v>8</v>
      </c>
      <c r="AA314" s="20" t="s">
        <v>7648</v>
      </c>
      <c r="AB314" s="20" t="s">
        <v>7647</v>
      </c>
      <c r="AC314" s="20" t="s">
        <v>7646</v>
      </c>
      <c r="AD314" s="20">
        <v>57.4</v>
      </c>
      <c r="AE314" s="22">
        <v>1.3E-15</v>
      </c>
      <c r="AF314" s="20" t="s">
        <v>3464</v>
      </c>
      <c r="AG314" s="20" t="s">
        <v>3463</v>
      </c>
      <c r="AH314" s="20" t="s">
        <v>5152</v>
      </c>
      <c r="AI314" s="20" t="s">
        <v>5151</v>
      </c>
      <c r="AJ314" s="20" t="s">
        <v>7645</v>
      </c>
      <c r="AK314" s="20" t="s">
        <v>7644</v>
      </c>
    </row>
    <row r="315" spans="1:37" x14ac:dyDescent="0.25">
      <c r="A315" s="20" t="s">
        <v>80</v>
      </c>
      <c r="B315" s="20" t="s">
        <v>80</v>
      </c>
      <c r="C315" s="20" t="s">
        <v>80</v>
      </c>
      <c r="D315" s="20" t="s">
        <v>80</v>
      </c>
      <c r="E315" s="20" t="s">
        <v>80</v>
      </c>
      <c r="F315" s="20" t="s">
        <v>80</v>
      </c>
      <c r="G315" s="20" t="s">
        <v>80</v>
      </c>
      <c r="H315" s="20" t="s">
        <v>80</v>
      </c>
      <c r="I315" s="20" t="s">
        <v>80</v>
      </c>
      <c r="J315" s="21">
        <v>-281782</v>
      </c>
      <c r="K315" s="21">
        <v>-217734</v>
      </c>
      <c r="L315" s="21">
        <v>-121277</v>
      </c>
      <c r="M315" s="20" t="s">
        <v>7643</v>
      </c>
      <c r="N315" s="20" t="s">
        <v>7642</v>
      </c>
      <c r="O315" s="20" t="s">
        <v>7642</v>
      </c>
      <c r="Q315" s="20">
        <v>256</v>
      </c>
      <c r="T315" s="20" t="s">
        <v>7642</v>
      </c>
      <c r="U315" s="20">
        <v>1</v>
      </c>
      <c r="V315" s="20">
        <v>0.999</v>
      </c>
      <c r="W315" s="20">
        <v>6</v>
      </c>
      <c r="X315" s="20">
        <v>11</v>
      </c>
      <c r="Y315" s="20">
        <v>11</v>
      </c>
      <c r="Z315" s="20">
        <v>11</v>
      </c>
      <c r="AB315" s="20" t="s">
        <v>1108</v>
      </c>
      <c r="AC315" s="20" t="s">
        <v>1107</v>
      </c>
      <c r="AD315" s="20">
        <v>31.1</v>
      </c>
      <c r="AE315" s="20">
        <v>1.6999999999999999E-7</v>
      </c>
    </row>
    <row r="316" spans="1:37" x14ac:dyDescent="0.25">
      <c r="A316" s="20" t="s">
        <v>80</v>
      </c>
      <c r="B316" s="20" t="s">
        <v>80</v>
      </c>
      <c r="C316" s="20" t="s">
        <v>80</v>
      </c>
      <c r="D316" s="20" t="s">
        <v>80</v>
      </c>
      <c r="E316" s="20" t="s">
        <v>80</v>
      </c>
      <c r="F316" s="20" t="s">
        <v>80</v>
      </c>
      <c r="G316" s="20" t="s">
        <v>80</v>
      </c>
      <c r="H316" s="21">
        <v>-269109</v>
      </c>
      <c r="I316" s="21">
        <v>-284783</v>
      </c>
      <c r="J316" s="21">
        <v>-236899</v>
      </c>
      <c r="K316" s="21">
        <v>-244539</v>
      </c>
      <c r="L316" s="21">
        <v>-20827</v>
      </c>
      <c r="M316" s="20" t="s">
        <v>7641</v>
      </c>
      <c r="N316" s="20" t="s">
        <v>7640</v>
      </c>
      <c r="O316" s="20" t="s">
        <v>7640</v>
      </c>
      <c r="Q316" s="20">
        <v>444</v>
      </c>
      <c r="T316" s="20" t="s">
        <v>7640</v>
      </c>
      <c r="U316" s="20">
        <v>0.98740000000000006</v>
      </c>
      <c r="V316" s="20">
        <v>0.99360000000000004</v>
      </c>
      <c r="W316" s="20">
        <v>1</v>
      </c>
      <c r="X316" s="20">
        <v>4</v>
      </c>
      <c r="Y316" s="20">
        <v>4</v>
      </c>
      <c r="Z316" s="20">
        <v>4</v>
      </c>
      <c r="AB316" s="20" t="s">
        <v>862</v>
      </c>
      <c r="AC316" s="20" t="s">
        <v>861</v>
      </c>
      <c r="AD316" s="20">
        <v>439.4</v>
      </c>
      <c r="AE316" s="22">
        <v>3.5E-132</v>
      </c>
      <c r="AF316" s="20" t="s">
        <v>519</v>
      </c>
      <c r="AG316" s="20" t="s">
        <v>518</v>
      </c>
    </row>
    <row r="317" spans="1:37" x14ac:dyDescent="0.25">
      <c r="A317" s="20" t="s">
        <v>80</v>
      </c>
      <c r="B317" s="20" t="s">
        <v>80</v>
      </c>
      <c r="C317" s="20" t="s">
        <v>80</v>
      </c>
      <c r="D317" s="20" t="s">
        <v>80</v>
      </c>
      <c r="E317" s="20" t="s">
        <v>80</v>
      </c>
      <c r="F317" s="20" t="s">
        <v>80</v>
      </c>
      <c r="G317" s="20" t="s">
        <v>80</v>
      </c>
      <c r="H317" s="20" t="s">
        <v>80</v>
      </c>
      <c r="I317" s="20" t="s">
        <v>80</v>
      </c>
      <c r="J317" s="20" t="s">
        <v>80</v>
      </c>
      <c r="K317" s="21">
        <v>-225054</v>
      </c>
      <c r="L317" s="21">
        <v>-239195</v>
      </c>
      <c r="M317" s="20" t="s">
        <v>7639</v>
      </c>
      <c r="N317" s="20" t="s">
        <v>7638</v>
      </c>
      <c r="O317" s="20" t="s">
        <v>7638</v>
      </c>
      <c r="Q317" s="20">
        <v>502</v>
      </c>
      <c r="T317" s="20" t="s">
        <v>7638</v>
      </c>
      <c r="U317" s="20">
        <v>1</v>
      </c>
      <c r="V317" s="20">
        <v>0.99890000000000001</v>
      </c>
      <c r="W317" s="20">
        <v>22</v>
      </c>
      <c r="X317" s="20">
        <v>2</v>
      </c>
      <c r="Y317" s="20">
        <v>0</v>
      </c>
      <c r="Z317" s="20">
        <v>108</v>
      </c>
      <c r="AA317" s="20" t="s">
        <v>7637</v>
      </c>
      <c r="AB317" s="20" t="s">
        <v>2258</v>
      </c>
      <c r="AC317" s="20" t="s">
        <v>2257</v>
      </c>
      <c r="AD317" s="20">
        <v>84.7</v>
      </c>
      <c r="AE317" s="22">
        <v>3.9E-24</v>
      </c>
      <c r="AF317" s="20" t="s">
        <v>2256</v>
      </c>
      <c r="AG317" s="20" t="s">
        <v>2255</v>
      </c>
      <c r="AH317" s="20" t="s">
        <v>371</v>
      </c>
      <c r="AI317" s="20" t="s">
        <v>370</v>
      </c>
    </row>
    <row r="318" spans="1:37" x14ac:dyDescent="0.25">
      <c r="A318" s="20" t="s">
        <v>80</v>
      </c>
      <c r="B318" s="20" t="s">
        <v>80</v>
      </c>
      <c r="C318" s="20" t="s">
        <v>80</v>
      </c>
      <c r="D318" s="20" t="s">
        <v>80</v>
      </c>
      <c r="E318" s="20" t="s">
        <v>80</v>
      </c>
      <c r="F318" s="20" t="s">
        <v>80</v>
      </c>
      <c r="G318" s="21">
        <v>-230172</v>
      </c>
      <c r="H318" s="21">
        <v>-149941</v>
      </c>
      <c r="I318" s="20">
        <v>-0.60528400000000004</v>
      </c>
      <c r="J318" s="20">
        <v>-0.17344999999999999</v>
      </c>
      <c r="K318" s="21">
        <v>-215219</v>
      </c>
      <c r="L318" s="20">
        <v>0</v>
      </c>
      <c r="M318" s="20" t="s">
        <v>7636</v>
      </c>
      <c r="N318" s="20" t="s">
        <v>7635</v>
      </c>
      <c r="O318" s="20" t="s">
        <v>7635</v>
      </c>
      <c r="Q318" s="20">
        <v>272</v>
      </c>
      <c r="T318" s="20" t="s">
        <v>7635</v>
      </c>
      <c r="U318" s="20">
        <v>1</v>
      </c>
      <c r="V318" s="20">
        <v>0.999</v>
      </c>
      <c r="W318" s="20">
        <v>5</v>
      </c>
      <c r="X318" s="20">
        <v>16</v>
      </c>
      <c r="Y318" s="20">
        <v>0</v>
      </c>
      <c r="Z318" s="20">
        <v>16</v>
      </c>
      <c r="AA318" s="20" t="s">
        <v>7634</v>
      </c>
      <c r="AB318" s="20" t="s">
        <v>2537</v>
      </c>
      <c r="AC318" s="20" t="s">
        <v>2536</v>
      </c>
      <c r="AD318" s="20">
        <v>74.2</v>
      </c>
      <c r="AE318" s="22">
        <v>1.3E-20</v>
      </c>
      <c r="AF318" s="20" t="s">
        <v>1677</v>
      </c>
      <c r="AG318" s="20" t="s">
        <v>1676</v>
      </c>
    </row>
    <row r="319" spans="1:37" x14ac:dyDescent="0.25">
      <c r="A319" s="20" t="s">
        <v>80</v>
      </c>
      <c r="B319" s="20" t="s">
        <v>80</v>
      </c>
      <c r="C319" s="20" t="s">
        <v>80</v>
      </c>
      <c r="D319" s="20" t="s">
        <v>80</v>
      </c>
      <c r="E319" s="20" t="s">
        <v>80</v>
      </c>
      <c r="F319" s="20" t="s">
        <v>80</v>
      </c>
      <c r="G319" s="21">
        <v>159822</v>
      </c>
      <c r="H319" s="21">
        <v>172766</v>
      </c>
      <c r="I319" s="20">
        <v>0.82596999999999998</v>
      </c>
      <c r="J319" s="21">
        <v>139232</v>
      </c>
      <c r="K319" s="21">
        <v>151705</v>
      </c>
      <c r="L319" s="21">
        <v>221687</v>
      </c>
      <c r="M319" s="20" t="s">
        <v>7633</v>
      </c>
      <c r="N319" s="20" t="s">
        <v>7632</v>
      </c>
      <c r="O319" s="20" t="s">
        <v>7632</v>
      </c>
      <c r="Q319" s="20">
        <v>447</v>
      </c>
      <c r="T319" s="20" t="s">
        <v>7632</v>
      </c>
      <c r="U319" s="20">
        <v>1</v>
      </c>
      <c r="V319" s="20">
        <v>0.999</v>
      </c>
      <c r="W319" s="20">
        <v>12</v>
      </c>
      <c r="X319" s="20">
        <v>67</v>
      </c>
      <c r="Y319" s="20">
        <v>0</v>
      </c>
      <c r="Z319" s="20">
        <v>67</v>
      </c>
      <c r="AA319" s="20" t="s">
        <v>7631</v>
      </c>
      <c r="AB319" s="20" t="s">
        <v>965</v>
      </c>
      <c r="AC319" s="20" t="s">
        <v>964</v>
      </c>
      <c r="AD319" s="20">
        <v>169.6</v>
      </c>
      <c r="AE319" s="22">
        <v>8.4000000000000003E-50</v>
      </c>
      <c r="AF319" s="20" t="s">
        <v>963</v>
      </c>
      <c r="AG319" s="20" t="s">
        <v>962</v>
      </c>
    </row>
    <row r="320" spans="1:37" x14ac:dyDescent="0.25">
      <c r="A320" s="20">
        <v>-0.90973300000000001</v>
      </c>
      <c r="B320" s="20">
        <v>0.56955699999999998</v>
      </c>
      <c r="C320" s="20">
        <v>0.88078699999999999</v>
      </c>
      <c r="D320" s="21">
        <v>-442129</v>
      </c>
      <c r="E320" s="20">
        <v>-0.82226600000000005</v>
      </c>
      <c r="F320" s="20" t="s">
        <v>80</v>
      </c>
      <c r="G320" s="21">
        <v>281052</v>
      </c>
      <c r="H320" s="21">
        <v>295405</v>
      </c>
      <c r="I320" s="21">
        <v>282739</v>
      </c>
      <c r="J320" s="21">
        <v>286109</v>
      </c>
      <c r="K320" s="21">
        <v>298892</v>
      </c>
      <c r="L320" s="21">
        <v>292447</v>
      </c>
      <c r="M320" s="20" t="s">
        <v>7630</v>
      </c>
      <c r="N320" s="20" t="s">
        <v>7629</v>
      </c>
      <c r="O320" s="20" t="s">
        <v>7629</v>
      </c>
      <c r="Q320" s="20">
        <v>580</v>
      </c>
      <c r="T320" s="20" t="s">
        <v>7629</v>
      </c>
      <c r="U320" s="20">
        <v>1</v>
      </c>
      <c r="V320" s="20">
        <v>0.999</v>
      </c>
      <c r="W320" s="20">
        <v>18</v>
      </c>
      <c r="X320" s="20">
        <v>158</v>
      </c>
      <c r="Y320" s="20">
        <v>0</v>
      </c>
      <c r="Z320" s="20">
        <v>158</v>
      </c>
      <c r="AA320" s="20" t="s">
        <v>7628</v>
      </c>
      <c r="AB320" s="20" t="s">
        <v>2019</v>
      </c>
      <c r="AC320" s="20" t="s">
        <v>2018</v>
      </c>
      <c r="AD320" s="20">
        <v>192.1</v>
      </c>
      <c r="AE320" s="22">
        <v>5.2999999999999995E-57</v>
      </c>
      <c r="AF320" s="20" t="s">
        <v>2017</v>
      </c>
      <c r="AG320" s="20" t="s">
        <v>2016</v>
      </c>
    </row>
    <row r="321" spans="1:39" x14ac:dyDescent="0.25">
      <c r="A321" s="20" t="s">
        <v>80</v>
      </c>
      <c r="B321" s="20" t="s">
        <v>80</v>
      </c>
      <c r="C321" s="20" t="s">
        <v>80</v>
      </c>
      <c r="D321" s="20" t="s">
        <v>80</v>
      </c>
      <c r="E321" s="20" t="s">
        <v>80</v>
      </c>
      <c r="F321" s="20" t="s">
        <v>80</v>
      </c>
      <c r="G321" s="20">
        <v>-0.15942000000000001</v>
      </c>
      <c r="H321" s="20">
        <v>0.23098199999999999</v>
      </c>
      <c r="I321" s="20">
        <v>0.116253</v>
      </c>
      <c r="J321" s="21">
        <v>-261468</v>
      </c>
      <c r="K321" s="21">
        <v>-109917</v>
      </c>
      <c r="L321" s="20">
        <v>-0.91111900000000001</v>
      </c>
      <c r="M321" s="20" t="s">
        <v>7627</v>
      </c>
      <c r="N321" s="20" t="s">
        <v>7626</v>
      </c>
      <c r="O321" s="20" t="s">
        <v>7626</v>
      </c>
      <c r="Q321" s="20">
        <v>154</v>
      </c>
      <c r="T321" s="20" t="s">
        <v>7626</v>
      </c>
      <c r="U321" s="20">
        <v>1</v>
      </c>
      <c r="V321" s="20">
        <v>0.999</v>
      </c>
      <c r="W321" s="20">
        <v>5</v>
      </c>
      <c r="X321" s="20">
        <v>27</v>
      </c>
      <c r="Y321" s="20">
        <v>0</v>
      </c>
      <c r="Z321" s="20">
        <v>27</v>
      </c>
      <c r="AA321" s="20" t="s">
        <v>7625</v>
      </c>
      <c r="AB321" s="20" t="s">
        <v>7624</v>
      </c>
      <c r="AC321" s="20" t="s">
        <v>7623</v>
      </c>
      <c r="AD321" s="20">
        <v>179.2</v>
      </c>
      <c r="AE321" s="22">
        <v>3.1000000000000002E-53</v>
      </c>
    </row>
    <row r="322" spans="1:39" x14ac:dyDescent="0.25">
      <c r="A322" s="20" t="s">
        <v>80</v>
      </c>
      <c r="B322" s="20" t="s">
        <v>80</v>
      </c>
      <c r="C322" s="21">
        <v>-201603</v>
      </c>
      <c r="D322" s="20" t="s">
        <v>80</v>
      </c>
      <c r="E322" s="20" t="s">
        <v>80</v>
      </c>
      <c r="F322" s="20" t="s">
        <v>80</v>
      </c>
      <c r="G322" s="20" t="s">
        <v>80</v>
      </c>
      <c r="H322" s="20" t="s">
        <v>80</v>
      </c>
      <c r="I322" s="20" t="s">
        <v>80</v>
      </c>
      <c r="J322" s="20" t="s">
        <v>80</v>
      </c>
      <c r="K322" s="21">
        <v>100982</v>
      </c>
      <c r="L322" s="21">
        <v>107062</v>
      </c>
      <c r="M322" s="20" t="s">
        <v>7622</v>
      </c>
      <c r="N322" s="20" t="s">
        <v>7621</v>
      </c>
      <c r="O322" s="20" t="s">
        <v>7621</v>
      </c>
      <c r="Q322" s="20">
        <v>239</v>
      </c>
      <c r="T322" s="20" t="s">
        <v>7621</v>
      </c>
      <c r="U322" s="20">
        <v>1</v>
      </c>
      <c r="V322" s="20">
        <v>0.99890000000000001</v>
      </c>
      <c r="W322" s="20">
        <v>5</v>
      </c>
      <c r="X322" s="20">
        <v>8</v>
      </c>
      <c r="Y322" s="20">
        <v>0</v>
      </c>
      <c r="Z322" s="20">
        <v>8</v>
      </c>
      <c r="AA322" s="20" t="s">
        <v>7620</v>
      </c>
      <c r="AB322" s="20" t="s">
        <v>5952</v>
      </c>
      <c r="AC322" s="20" t="s">
        <v>5951</v>
      </c>
      <c r="AD322" s="20">
        <v>100.7</v>
      </c>
      <c r="AE322" s="22">
        <v>7.1999999999999995E-29</v>
      </c>
    </row>
    <row r="323" spans="1:39" x14ac:dyDescent="0.25">
      <c r="A323" s="20">
        <v>0.84673500000000002</v>
      </c>
      <c r="B323" s="21">
        <v>306632</v>
      </c>
      <c r="C323" s="21">
        <v>339941</v>
      </c>
      <c r="D323" s="21">
        <v>18514</v>
      </c>
      <c r="E323" s="21">
        <v>321815</v>
      </c>
      <c r="F323" s="21">
        <v>356323</v>
      </c>
      <c r="G323" s="21">
        <v>37191</v>
      </c>
      <c r="H323" s="21">
        <v>376908</v>
      </c>
      <c r="I323" s="21">
        <v>42362</v>
      </c>
      <c r="J323" s="21">
        <v>471853</v>
      </c>
      <c r="K323" s="21">
        <v>452347</v>
      </c>
      <c r="L323" s="21">
        <v>485615</v>
      </c>
      <c r="M323" s="20" t="s">
        <v>7619</v>
      </c>
      <c r="N323" s="20" t="s">
        <v>7618</v>
      </c>
      <c r="O323" s="20" t="s">
        <v>7618</v>
      </c>
      <c r="Q323" s="20">
        <v>560</v>
      </c>
      <c r="T323" s="20" t="s">
        <v>7618</v>
      </c>
      <c r="U323" s="20">
        <v>1</v>
      </c>
      <c r="V323" s="20">
        <v>0.999</v>
      </c>
      <c r="W323" s="20">
        <v>27</v>
      </c>
      <c r="X323" s="20">
        <v>592</v>
      </c>
      <c r="Y323" s="20">
        <v>0</v>
      </c>
      <c r="Z323" s="20">
        <v>601</v>
      </c>
      <c r="AA323" s="20" t="s">
        <v>7617</v>
      </c>
      <c r="AB323" s="20" t="s">
        <v>3734</v>
      </c>
      <c r="AC323" s="20" t="s">
        <v>3733</v>
      </c>
      <c r="AD323" s="20">
        <v>568.79999999999995</v>
      </c>
      <c r="AE323" s="22">
        <v>8.5000000000000003E-171</v>
      </c>
      <c r="AF323" s="20" t="s">
        <v>191</v>
      </c>
      <c r="AG323" s="20" t="s">
        <v>190</v>
      </c>
    </row>
    <row r="324" spans="1:39" x14ac:dyDescent="0.25">
      <c r="A324" s="21">
        <v>-269388</v>
      </c>
      <c r="B324" s="20">
        <v>-0.84057199999999999</v>
      </c>
      <c r="C324" s="21">
        <v>164981</v>
      </c>
      <c r="D324" s="20">
        <v>-0.61724400000000001</v>
      </c>
      <c r="E324" s="21">
        <v>160094</v>
      </c>
      <c r="F324" s="20">
        <v>0.96337499999999998</v>
      </c>
      <c r="G324" s="21">
        <v>424207</v>
      </c>
      <c r="H324" s="21">
        <v>41575</v>
      </c>
      <c r="I324" s="21">
        <v>390352</v>
      </c>
      <c r="J324" s="21">
        <v>303617</v>
      </c>
      <c r="K324" s="21">
        <v>345565</v>
      </c>
      <c r="L324" s="21">
        <v>343332</v>
      </c>
      <c r="M324" s="20" t="s">
        <v>7616</v>
      </c>
      <c r="N324" s="20" t="s">
        <v>7615</v>
      </c>
      <c r="O324" s="20" t="s">
        <v>7615</v>
      </c>
      <c r="Q324" s="20">
        <v>426</v>
      </c>
      <c r="T324" s="20" t="s">
        <v>7615</v>
      </c>
      <c r="U324" s="20">
        <v>1</v>
      </c>
      <c r="V324" s="20">
        <v>0.999</v>
      </c>
      <c r="W324" s="20">
        <v>13</v>
      </c>
      <c r="X324" s="20">
        <v>208</v>
      </c>
      <c r="Y324" s="20">
        <v>82</v>
      </c>
      <c r="Z324" s="20">
        <v>208</v>
      </c>
      <c r="AB324" s="20" t="s">
        <v>3278</v>
      </c>
      <c r="AC324" s="20" t="s">
        <v>3277</v>
      </c>
      <c r="AD324" s="20">
        <v>181.2</v>
      </c>
      <c r="AE324" s="22">
        <v>2.0000000000000001E-53</v>
      </c>
      <c r="AF324" s="20" t="s">
        <v>3276</v>
      </c>
      <c r="AG324" s="20" t="s">
        <v>3275</v>
      </c>
    </row>
    <row r="325" spans="1:39" x14ac:dyDescent="0.25">
      <c r="A325" s="21">
        <v>-112079</v>
      </c>
      <c r="B325" s="20">
        <v>-0.67064699999999999</v>
      </c>
      <c r="C325" s="20" t="s">
        <v>80</v>
      </c>
      <c r="D325" s="20" t="s">
        <v>80</v>
      </c>
      <c r="E325" s="20" t="s">
        <v>80</v>
      </c>
      <c r="F325" s="20" t="s">
        <v>80</v>
      </c>
      <c r="G325" s="20">
        <v>0.77464699999999997</v>
      </c>
      <c r="H325" s="20">
        <v>9.42688E-2</v>
      </c>
      <c r="I325" s="20">
        <v>0.28721200000000002</v>
      </c>
      <c r="J325" s="20">
        <v>0.67242599999999997</v>
      </c>
      <c r="K325" s="21">
        <v>124575</v>
      </c>
      <c r="L325" s="20">
        <v>0.79558799999999996</v>
      </c>
      <c r="M325" s="20" t="s">
        <v>7614</v>
      </c>
      <c r="N325" s="20" t="s">
        <v>7613</v>
      </c>
      <c r="O325" s="20" t="s">
        <v>7613</v>
      </c>
      <c r="Q325" s="20">
        <v>194</v>
      </c>
      <c r="T325" s="20" t="s">
        <v>7613</v>
      </c>
      <c r="U325" s="20">
        <v>1</v>
      </c>
      <c r="V325" s="20">
        <v>0.999</v>
      </c>
      <c r="W325" s="20">
        <v>7</v>
      </c>
      <c r="X325" s="20">
        <v>21</v>
      </c>
      <c r="Y325" s="20">
        <v>0</v>
      </c>
      <c r="Z325" s="20">
        <v>21</v>
      </c>
      <c r="AA325" s="20" t="s">
        <v>7612</v>
      </c>
      <c r="AB325" s="20" t="s">
        <v>3742</v>
      </c>
      <c r="AC325" s="20" t="s">
        <v>3741</v>
      </c>
      <c r="AD325" s="20">
        <v>61.2</v>
      </c>
      <c r="AE325" s="22">
        <v>7.6999999999999994E-17</v>
      </c>
    </row>
    <row r="326" spans="1:39" x14ac:dyDescent="0.25">
      <c r="A326" s="21">
        <v>-237297</v>
      </c>
      <c r="B326" s="21">
        <v>-120426</v>
      </c>
      <c r="C326" s="21">
        <v>-139855</v>
      </c>
      <c r="D326" s="20" t="s">
        <v>80</v>
      </c>
      <c r="E326" s="21">
        <v>-13557</v>
      </c>
      <c r="F326" s="20">
        <v>-0.63531700000000002</v>
      </c>
      <c r="G326" s="21">
        <v>237851</v>
      </c>
      <c r="H326" s="21">
        <v>239871</v>
      </c>
      <c r="I326" s="21">
        <v>184856</v>
      </c>
      <c r="J326" s="21">
        <v>311634</v>
      </c>
      <c r="K326" s="21">
        <v>311342</v>
      </c>
      <c r="L326" s="21">
        <v>241985</v>
      </c>
      <c r="M326" s="20" t="s">
        <v>7611</v>
      </c>
      <c r="N326" s="20" t="s">
        <v>7610</v>
      </c>
      <c r="O326" s="20" t="s">
        <v>7610</v>
      </c>
      <c r="Q326" s="20">
        <v>196</v>
      </c>
      <c r="T326" s="20" t="s">
        <v>7610</v>
      </c>
      <c r="U326" s="20">
        <v>1</v>
      </c>
      <c r="V326" s="20">
        <v>0.999</v>
      </c>
      <c r="W326" s="20">
        <v>14</v>
      </c>
      <c r="X326" s="20">
        <v>79</v>
      </c>
      <c r="Y326" s="20">
        <v>0</v>
      </c>
      <c r="Z326" s="20">
        <v>79</v>
      </c>
      <c r="AA326" s="20" t="s">
        <v>7609</v>
      </c>
      <c r="AB326" s="20" t="s">
        <v>7608</v>
      </c>
      <c r="AC326" s="20" t="s">
        <v>7607</v>
      </c>
      <c r="AD326" s="20">
        <v>117.9</v>
      </c>
      <c r="AE326" s="22">
        <v>3.0999999999999998E-34</v>
      </c>
      <c r="AF326" s="20" t="s">
        <v>7606</v>
      </c>
      <c r="AG326" s="20" t="s">
        <v>7605</v>
      </c>
      <c r="AH326" s="20" t="s">
        <v>7604</v>
      </c>
      <c r="AI326" s="20" t="s">
        <v>7603</v>
      </c>
      <c r="AJ326" s="20" t="s">
        <v>7602</v>
      </c>
      <c r="AK326" s="20" t="s">
        <v>7601</v>
      </c>
      <c r="AL326" s="20" t="s">
        <v>5814</v>
      </c>
      <c r="AM326" s="20" t="s">
        <v>5813</v>
      </c>
    </row>
    <row r="327" spans="1:39" x14ac:dyDescent="0.25">
      <c r="A327" s="20" t="s">
        <v>80</v>
      </c>
      <c r="B327" s="20" t="s">
        <v>80</v>
      </c>
      <c r="C327" s="20" t="s">
        <v>80</v>
      </c>
      <c r="D327" s="20" t="s">
        <v>80</v>
      </c>
      <c r="E327" s="20" t="s">
        <v>80</v>
      </c>
      <c r="F327" s="20" t="s">
        <v>80</v>
      </c>
      <c r="G327" s="20" t="s">
        <v>80</v>
      </c>
      <c r="H327" s="20" t="s">
        <v>80</v>
      </c>
      <c r="I327" s="20" t="s">
        <v>80</v>
      </c>
      <c r="J327" s="21">
        <v>-418144</v>
      </c>
      <c r="K327" s="21">
        <v>-210425</v>
      </c>
      <c r="L327" s="21">
        <v>-3335</v>
      </c>
      <c r="M327" s="20" t="s">
        <v>7600</v>
      </c>
      <c r="N327" s="20" t="s">
        <v>7599</v>
      </c>
      <c r="O327" s="20" t="s">
        <v>7599</v>
      </c>
      <c r="Q327" s="20">
        <v>271</v>
      </c>
      <c r="T327" s="20" t="s">
        <v>7599</v>
      </c>
      <c r="U327" s="20">
        <v>1</v>
      </c>
      <c r="V327" s="20">
        <v>0.999</v>
      </c>
      <c r="W327" s="20">
        <v>2</v>
      </c>
      <c r="X327" s="20">
        <v>4</v>
      </c>
      <c r="Y327" s="20">
        <v>4</v>
      </c>
      <c r="Z327" s="20">
        <v>4</v>
      </c>
    </row>
    <row r="328" spans="1:39" x14ac:dyDescent="0.25">
      <c r="A328" s="20" t="s">
        <v>80</v>
      </c>
      <c r="B328" s="20" t="s">
        <v>80</v>
      </c>
      <c r="C328" s="20" t="s">
        <v>80</v>
      </c>
      <c r="D328" s="20" t="s">
        <v>80</v>
      </c>
      <c r="E328" s="20" t="s">
        <v>80</v>
      </c>
      <c r="F328" s="20" t="s">
        <v>80</v>
      </c>
      <c r="G328" s="20" t="s">
        <v>80</v>
      </c>
      <c r="H328" s="21">
        <v>-462415</v>
      </c>
      <c r="I328" s="21">
        <v>-349577</v>
      </c>
      <c r="J328" s="21">
        <v>-39103</v>
      </c>
      <c r="K328" s="21">
        <v>-575243</v>
      </c>
      <c r="L328" s="21">
        <v>-510442</v>
      </c>
      <c r="M328" s="20" t="s">
        <v>7598</v>
      </c>
      <c r="N328" s="20" t="s">
        <v>7597</v>
      </c>
      <c r="O328" s="20" t="s">
        <v>7597</v>
      </c>
      <c r="Q328" s="20">
        <v>100</v>
      </c>
      <c r="T328" s="20" t="s">
        <v>7597</v>
      </c>
      <c r="U328" s="20">
        <v>0.99990000000000001</v>
      </c>
      <c r="V328" s="20">
        <v>0.99850000000000005</v>
      </c>
      <c r="W328" s="20">
        <v>2</v>
      </c>
      <c r="X328" s="20">
        <v>6</v>
      </c>
      <c r="Y328" s="20">
        <v>0</v>
      </c>
      <c r="Z328" s="20">
        <v>6</v>
      </c>
      <c r="AA328" s="20" t="s">
        <v>7596</v>
      </c>
      <c r="AB328" s="20" t="s">
        <v>6773</v>
      </c>
      <c r="AC328" s="20" t="s">
        <v>6772</v>
      </c>
      <c r="AD328" s="20">
        <v>90.5</v>
      </c>
      <c r="AE328" s="22">
        <v>7.3999999999999997E-26</v>
      </c>
    </row>
    <row r="329" spans="1:39" x14ac:dyDescent="0.25">
      <c r="A329" s="20" t="s">
        <v>80</v>
      </c>
      <c r="B329" s="20" t="s">
        <v>80</v>
      </c>
      <c r="C329" s="20" t="s">
        <v>80</v>
      </c>
      <c r="D329" s="20" t="s">
        <v>80</v>
      </c>
      <c r="E329" s="20" t="s">
        <v>80</v>
      </c>
      <c r="F329" s="20" t="s">
        <v>80</v>
      </c>
      <c r="G329" s="20" t="s">
        <v>80</v>
      </c>
      <c r="H329" s="20" t="s">
        <v>80</v>
      </c>
      <c r="I329" s="20" t="s">
        <v>80</v>
      </c>
      <c r="J329" s="20" t="s">
        <v>80</v>
      </c>
      <c r="K329" s="21">
        <v>-30879</v>
      </c>
      <c r="L329" s="21">
        <v>-325281</v>
      </c>
      <c r="M329" s="20" t="s">
        <v>7595</v>
      </c>
      <c r="N329" s="20" t="s">
        <v>7594</v>
      </c>
      <c r="O329" s="20" t="s">
        <v>7594</v>
      </c>
      <c r="Q329" s="20">
        <v>825</v>
      </c>
      <c r="T329" s="20" t="s">
        <v>7594</v>
      </c>
      <c r="U329" s="20">
        <v>0.96450000000000002</v>
      </c>
      <c r="V329" s="20">
        <v>0.98960000000000004</v>
      </c>
      <c r="W329" s="20">
        <v>1</v>
      </c>
      <c r="X329" s="20">
        <v>2</v>
      </c>
      <c r="Y329" s="20">
        <v>2</v>
      </c>
      <c r="Z329" s="20">
        <v>2</v>
      </c>
      <c r="AB329" s="20" t="s">
        <v>7593</v>
      </c>
      <c r="AC329" s="20" t="s">
        <v>7592</v>
      </c>
      <c r="AD329" s="20">
        <v>73.2</v>
      </c>
      <c r="AE329" s="22">
        <v>1.7999999999999999E-20</v>
      </c>
    </row>
    <row r="330" spans="1:39" x14ac:dyDescent="0.25">
      <c r="A330" s="20">
        <v>0.95148299999999997</v>
      </c>
      <c r="B330" s="21">
        <v>32432</v>
      </c>
      <c r="C330" s="21">
        <v>255987</v>
      </c>
      <c r="D330" s="21">
        <v>168573</v>
      </c>
      <c r="E330" s="21">
        <v>231076</v>
      </c>
      <c r="F330" s="21">
        <v>130431</v>
      </c>
      <c r="G330" s="21">
        <v>-30431</v>
      </c>
      <c r="H330" s="21">
        <v>-41499</v>
      </c>
      <c r="I330" s="20" t="s">
        <v>80</v>
      </c>
      <c r="J330" s="20" t="s">
        <v>80</v>
      </c>
      <c r="K330" s="20" t="s">
        <v>80</v>
      </c>
      <c r="L330" s="20" t="s">
        <v>80</v>
      </c>
      <c r="M330" s="20" t="s">
        <v>7591</v>
      </c>
      <c r="N330" s="20" t="s">
        <v>7590</v>
      </c>
      <c r="O330" s="20" t="s">
        <v>7590</v>
      </c>
      <c r="Q330" s="20">
        <v>879</v>
      </c>
      <c r="T330" s="20" t="s">
        <v>7590</v>
      </c>
      <c r="U330" s="20">
        <v>1</v>
      </c>
      <c r="V330" s="20">
        <v>0.999</v>
      </c>
      <c r="W330" s="20">
        <v>11</v>
      </c>
      <c r="X330" s="20">
        <v>95</v>
      </c>
      <c r="Y330" s="20">
        <v>95</v>
      </c>
      <c r="Z330" s="20">
        <v>95</v>
      </c>
    </row>
    <row r="331" spans="1:39" x14ac:dyDescent="0.25">
      <c r="A331" s="20">
        <v>-0.71069899999999997</v>
      </c>
      <c r="B331" s="21">
        <v>-420279</v>
      </c>
      <c r="C331" s="21">
        <v>-20405</v>
      </c>
      <c r="D331" s="20" t="s">
        <v>80</v>
      </c>
      <c r="E331" s="20" t="s">
        <v>80</v>
      </c>
      <c r="F331" s="20" t="s">
        <v>80</v>
      </c>
      <c r="G331" s="20">
        <v>2.2027999999999999E-2</v>
      </c>
      <c r="H331" s="21">
        <v>-105195</v>
      </c>
      <c r="I331" s="21">
        <v>-104093</v>
      </c>
      <c r="J331" s="21">
        <v>-233665</v>
      </c>
      <c r="K331" s="21">
        <v>-284972</v>
      </c>
      <c r="L331" s="21">
        <v>-360697</v>
      </c>
      <c r="M331" s="20" t="s">
        <v>7589</v>
      </c>
      <c r="N331" s="20" t="s">
        <v>7588</v>
      </c>
      <c r="O331" s="20" t="s">
        <v>7588</v>
      </c>
      <c r="Q331" s="20">
        <v>161</v>
      </c>
      <c r="T331" s="20" t="s">
        <v>7588</v>
      </c>
      <c r="U331" s="20">
        <v>1</v>
      </c>
      <c r="V331" s="20">
        <v>0.99890000000000001</v>
      </c>
      <c r="W331" s="20">
        <v>8</v>
      </c>
      <c r="X331" s="20">
        <v>28</v>
      </c>
      <c r="Y331" s="20">
        <v>4</v>
      </c>
      <c r="Z331" s="20">
        <v>28</v>
      </c>
    </row>
    <row r="332" spans="1:39" x14ac:dyDescent="0.25">
      <c r="A332" s="20" t="s">
        <v>80</v>
      </c>
      <c r="B332" s="20" t="s">
        <v>80</v>
      </c>
      <c r="C332" s="21">
        <v>-2368</v>
      </c>
      <c r="D332" s="21">
        <v>-165155</v>
      </c>
      <c r="E332" s="20" t="s">
        <v>80</v>
      </c>
      <c r="F332" s="21">
        <v>-225895</v>
      </c>
      <c r="G332" s="21">
        <v>194342</v>
      </c>
      <c r="H332" s="21">
        <v>176908</v>
      </c>
      <c r="I332" s="21">
        <v>296941</v>
      </c>
      <c r="J332" s="21">
        <v>156415</v>
      </c>
      <c r="K332" s="21">
        <v>115595</v>
      </c>
      <c r="L332" s="21">
        <v>198057</v>
      </c>
      <c r="M332" s="20" t="s">
        <v>7587</v>
      </c>
      <c r="N332" s="20" t="s">
        <v>7586</v>
      </c>
      <c r="O332" s="20" t="s">
        <v>7586</v>
      </c>
      <c r="Q332" s="20">
        <v>223</v>
      </c>
      <c r="T332" s="20" t="s">
        <v>7586</v>
      </c>
      <c r="U332" s="20">
        <v>1</v>
      </c>
      <c r="V332" s="20">
        <v>0.999</v>
      </c>
      <c r="W332" s="20">
        <v>7</v>
      </c>
      <c r="X332" s="20">
        <v>87</v>
      </c>
      <c r="Y332" s="20">
        <v>12</v>
      </c>
      <c r="Z332" s="20">
        <v>87</v>
      </c>
      <c r="AB332" s="20" t="s">
        <v>1193</v>
      </c>
      <c r="AC332" s="20" t="s">
        <v>1192</v>
      </c>
      <c r="AD332" s="20">
        <v>45.5</v>
      </c>
      <c r="AE332" s="22">
        <v>6.3000000000000002E-12</v>
      </c>
    </row>
    <row r="333" spans="1:39" x14ac:dyDescent="0.25">
      <c r="A333" s="20" t="s">
        <v>80</v>
      </c>
      <c r="B333" s="20" t="s">
        <v>80</v>
      </c>
      <c r="C333" s="20" t="s">
        <v>80</v>
      </c>
      <c r="D333" s="20" t="s">
        <v>80</v>
      </c>
      <c r="E333" s="20" t="s">
        <v>80</v>
      </c>
      <c r="F333" s="20" t="s">
        <v>80</v>
      </c>
      <c r="G333" s="21">
        <v>-367129</v>
      </c>
      <c r="H333" s="21">
        <v>-353425</v>
      </c>
      <c r="I333" s="21">
        <v>-330433</v>
      </c>
      <c r="J333" s="21">
        <v>-435123</v>
      </c>
      <c r="K333" s="21">
        <v>-49071</v>
      </c>
      <c r="L333" s="21">
        <v>-488117</v>
      </c>
      <c r="M333" s="20" t="s">
        <v>7585</v>
      </c>
      <c r="N333" s="20" t="s">
        <v>7584</v>
      </c>
      <c r="O333" s="20" t="s">
        <v>7584</v>
      </c>
      <c r="Q333" s="20">
        <v>154</v>
      </c>
      <c r="T333" s="20" t="s">
        <v>7584</v>
      </c>
      <c r="U333" s="20">
        <v>0.95720000000000005</v>
      </c>
      <c r="V333" s="20">
        <v>0.999</v>
      </c>
      <c r="W333" s="20">
        <v>1</v>
      </c>
      <c r="X333" s="20">
        <v>5</v>
      </c>
      <c r="Y333" s="20">
        <v>0</v>
      </c>
      <c r="Z333" s="20">
        <v>5</v>
      </c>
      <c r="AA333" s="20" t="s">
        <v>7583</v>
      </c>
      <c r="AB333" s="20" t="s">
        <v>3371</v>
      </c>
      <c r="AC333" s="20" t="s">
        <v>3370</v>
      </c>
      <c r="AD333" s="20">
        <v>91.6</v>
      </c>
      <c r="AE333" s="22">
        <v>3.2999999999999998E-26</v>
      </c>
      <c r="AF333" s="20" t="s">
        <v>371</v>
      </c>
      <c r="AG333" s="20" t="s">
        <v>370</v>
      </c>
    </row>
    <row r="334" spans="1:39" x14ac:dyDescent="0.25">
      <c r="A334" s="20" t="s">
        <v>80</v>
      </c>
      <c r="B334" s="20" t="s">
        <v>80</v>
      </c>
      <c r="C334" s="20" t="s">
        <v>80</v>
      </c>
      <c r="D334" s="20" t="s">
        <v>80</v>
      </c>
      <c r="E334" s="20" t="s">
        <v>80</v>
      </c>
      <c r="F334" s="20" t="s">
        <v>80</v>
      </c>
      <c r="G334" s="21">
        <v>-330482</v>
      </c>
      <c r="H334" s="21">
        <v>-36455</v>
      </c>
      <c r="I334" s="21">
        <v>-342885</v>
      </c>
      <c r="J334" s="20" t="s">
        <v>80</v>
      </c>
      <c r="K334" s="20" t="s">
        <v>80</v>
      </c>
      <c r="L334" s="20" t="s">
        <v>80</v>
      </c>
      <c r="M334" s="20" t="s">
        <v>7582</v>
      </c>
      <c r="N334" s="20" t="s">
        <v>7581</v>
      </c>
      <c r="O334" s="20" t="s">
        <v>7581</v>
      </c>
      <c r="Q334" s="20">
        <v>327</v>
      </c>
      <c r="T334" s="20" t="s">
        <v>7581</v>
      </c>
      <c r="U334" s="20">
        <v>0.99009999999999998</v>
      </c>
      <c r="V334" s="20">
        <v>0.99860000000000004</v>
      </c>
      <c r="W334" s="20">
        <v>12</v>
      </c>
      <c r="X334" s="20">
        <v>5</v>
      </c>
      <c r="Y334" s="20">
        <v>0</v>
      </c>
      <c r="Z334" s="20">
        <v>83</v>
      </c>
      <c r="AA334" s="20" t="s">
        <v>7580</v>
      </c>
      <c r="AB334" s="20" t="s">
        <v>1739</v>
      </c>
      <c r="AC334" s="20" t="s">
        <v>1738</v>
      </c>
      <c r="AD334" s="20">
        <v>115.8</v>
      </c>
      <c r="AE334" s="22">
        <v>1.8000000000000002E-33</v>
      </c>
      <c r="AF334" s="20" t="s">
        <v>1737</v>
      </c>
      <c r="AG334" s="20" t="s">
        <v>1736</v>
      </c>
      <c r="AH334" s="20" t="s">
        <v>1735</v>
      </c>
      <c r="AI334" s="20" t="s">
        <v>1734</v>
      </c>
    </row>
    <row r="335" spans="1:39" x14ac:dyDescent="0.25">
      <c r="A335" s="20" t="s">
        <v>80</v>
      </c>
      <c r="B335" s="20" t="s">
        <v>80</v>
      </c>
      <c r="C335" s="20" t="s">
        <v>80</v>
      </c>
      <c r="D335" s="20" t="s">
        <v>80</v>
      </c>
      <c r="E335" s="20" t="s">
        <v>80</v>
      </c>
      <c r="F335" s="20" t="s">
        <v>80</v>
      </c>
      <c r="G335" s="20" t="s">
        <v>80</v>
      </c>
      <c r="H335" s="20" t="s">
        <v>80</v>
      </c>
      <c r="I335" s="20" t="s">
        <v>80</v>
      </c>
      <c r="J335" s="21">
        <v>-371039</v>
      </c>
      <c r="K335" s="21">
        <v>-508008</v>
      </c>
      <c r="L335" s="21">
        <v>-324326</v>
      </c>
      <c r="M335" s="20" t="s">
        <v>7579</v>
      </c>
      <c r="N335" s="20" t="s">
        <v>7578</v>
      </c>
      <c r="O335" s="20" t="s">
        <v>7578</v>
      </c>
      <c r="Q335" s="20">
        <v>212</v>
      </c>
      <c r="T335" s="20" t="s">
        <v>7578</v>
      </c>
      <c r="U335" s="20">
        <v>1</v>
      </c>
      <c r="V335" s="20">
        <v>0.99880000000000002</v>
      </c>
      <c r="W335" s="20">
        <v>2</v>
      </c>
      <c r="X335" s="20">
        <v>5</v>
      </c>
      <c r="Y335" s="20">
        <v>0</v>
      </c>
      <c r="Z335" s="20">
        <v>5</v>
      </c>
      <c r="AA335" s="20" t="s">
        <v>7577</v>
      </c>
      <c r="AB335" s="20" t="s">
        <v>7576</v>
      </c>
      <c r="AC335" s="20" t="s">
        <v>7575</v>
      </c>
      <c r="AD335" s="20">
        <v>58.3</v>
      </c>
      <c r="AE335" s="22">
        <v>8.1000000000000005E-16</v>
      </c>
    </row>
    <row r="336" spans="1:39" x14ac:dyDescent="0.25">
      <c r="A336" s="20" t="s">
        <v>80</v>
      </c>
      <c r="B336" s="20" t="s">
        <v>80</v>
      </c>
      <c r="C336" s="20" t="s">
        <v>80</v>
      </c>
      <c r="D336" s="20" t="s">
        <v>80</v>
      </c>
      <c r="E336" s="20" t="s">
        <v>80</v>
      </c>
      <c r="F336" s="20" t="s">
        <v>80</v>
      </c>
      <c r="G336" s="20" t="s">
        <v>80</v>
      </c>
      <c r="H336" s="20" t="s">
        <v>80</v>
      </c>
      <c r="I336" s="20" t="s">
        <v>80</v>
      </c>
      <c r="J336" s="21">
        <v>-307111</v>
      </c>
      <c r="K336" s="21">
        <v>-249114</v>
      </c>
      <c r="L336" s="21">
        <v>-475604</v>
      </c>
      <c r="M336" s="20" t="s">
        <v>7574</v>
      </c>
      <c r="N336" s="20" t="s">
        <v>7573</v>
      </c>
      <c r="O336" s="20" t="s">
        <v>7573</v>
      </c>
      <c r="Q336" s="20">
        <v>204</v>
      </c>
      <c r="T336" s="20" t="s">
        <v>7573</v>
      </c>
      <c r="U336" s="20">
        <v>1</v>
      </c>
      <c r="V336" s="20">
        <v>0.999</v>
      </c>
      <c r="W336" s="20">
        <v>4</v>
      </c>
      <c r="X336" s="20">
        <v>9</v>
      </c>
      <c r="Y336" s="20">
        <v>0</v>
      </c>
      <c r="Z336" s="20">
        <v>9</v>
      </c>
      <c r="AA336" s="20" t="s">
        <v>7572</v>
      </c>
      <c r="AB336" s="20" t="s">
        <v>7571</v>
      </c>
      <c r="AC336" s="20" t="s">
        <v>7570</v>
      </c>
      <c r="AD336" s="20">
        <v>160.6</v>
      </c>
      <c r="AE336" s="22">
        <v>2.3999999999999999E-47</v>
      </c>
      <c r="AF336" s="20" t="s">
        <v>7569</v>
      </c>
      <c r="AG336" s="20" t="s">
        <v>7568</v>
      </c>
    </row>
    <row r="337" spans="1:37" x14ac:dyDescent="0.25">
      <c r="A337" s="20" t="s">
        <v>80</v>
      </c>
      <c r="B337" s="21">
        <v>164429</v>
      </c>
      <c r="C337" s="20" t="s">
        <v>80</v>
      </c>
      <c r="D337" s="20" t="s">
        <v>80</v>
      </c>
      <c r="E337" s="20" t="s">
        <v>80</v>
      </c>
      <c r="F337" s="20" t="s">
        <v>80</v>
      </c>
      <c r="G337" s="21">
        <v>352066</v>
      </c>
      <c r="H337" s="21">
        <v>413919</v>
      </c>
      <c r="I337" s="21">
        <v>358412</v>
      </c>
      <c r="J337" s="21">
        <v>323482</v>
      </c>
      <c r="K337" s="21">
        <v>287292</v>
      </c>
      <c r="L337" s="21">
        <v>251578</v>
      </c>
      <c r="M337" s="20" t="s">
        <v>7567</v>
      </c>
      <c r="N337" s="20" t="s">
        <v>7566</v>
      </c>
      <c r="O337" s="20" t="s">
        <v>7566</v>
      </c>
      <c r="Q337" s="20">
        <v>269</v>
      </c>
      <c r="T337" s="20" t="s">
        <v>7566</v>
      </c>
      <c r="U337" s="20">
        <v>1</v>
      </c>
      <c r="V337" s="20">
        <v>0.999</v>
      </c>
      <c r="W337" s="20">
        <v>12</v>
      </c>
      <c r="X337" s="20">
        <v>99</v>
      </c>
      <c r="Y337" s="20">
        <v>0</v>
      </c>
      <c r="Z337" s="20">
        <v>99</v>
      </c>
      <c r="AA337" s="20" t="s">
        <v>7565</v>
      </c>
      <c r="AB337" s="20" t="s">
        <v>1589</v>
      </c>
      <c r="AC337" s="20" t="s">
        <v>1588</v>
      </c>
      <c r="AD337" s="20">
        <v>24.3</v>
      </c>
      <c r="AE337" s="20">
        <v>1.7E-5</v>
      </c>
    </row>
    <row r="338" spans="1:37" x14ac:dyDescent="0.25">
      <c r="A338" s="20" t="s">
        <v>80</v>
      </c>
      <c r="B338" s="20" t="s">
        <v>80</v>
      </c>
      <c r="C338" s="20" t="s">
        <v>80</v>
      </c>
      <c r="D338" s="20" t="s">
        <v>80</v>
      </c>
      <c r="E338" s="20" t="s">
        <v>80</v>
      </c>
      <c r="F338" s="20" t="s">
        <v>80</v>
      </c>
      <c r="G338" s="20">
        <v>0.83809900000000004</v>
      </c>
      <c r="H338" s="21">
        <v>105462</v>
      </c>
      <c r="I338" s="20" t="s">
        <v>80</v>
      </c>
      <c r="J338" s="21">
        <v>303617</v>
      </c>
      <c r="K338" s="21">
        <v>246458</v>
      </c>
      <c r="L338" s="21">
        <v>186611</v>
      </c>
      <c r="M338" s="20" t="s">
        <v>7564</v>
      </c>
      <c r="N338" s="20" t="s">
        <v>7563</v>
      </c>
      <c r="O338" s="20" t="s">
        <v>7563</v>
      </c>
      <c r="Q338" s="20">
        <v>713</v>
      </c>
      <c r="T338" s="20" t="s">
        <v>7563</v>
      </c>
      <c r="U338" s="20">
        <v>1</v>
      </c>
      <c r="V338" s="20">
        <v>0.99870000000000003</v>
      </c>
      <c r="W338" s="20">
        <v>36</v>
      </c>
      <c r="X338" s="20">
        <v>6</v>
      </c>
      <c r="Y338" s="20">
        <v>0</v>
      </c>
      <c r="Z338" s="20">
        <v>849</v>
      </c>
      <c r="AA338" s="20" t="s">
        <v>7562</v>
      </c>
      <c r="AB338" s="20" t="s">
        <v>4065</v>
      </c>
      <c r="AC338" s="20" t="s">
        <v>4064</v>
      </c>
      <c r="AD338" s="20">
        <v>243.5</v>
      </c>
      <c r="AE338" s="22">
        <v>1.6E-72</v>
      </c>
    </row>
    <row r="339" spans="1:37" x14ac:dyDescent="0.25">
      <c r="A339" s="21">
        <v>599146</v>
      </c>
      <c r="B339" s="21">
        <v>67514</v>
      </c>
      <c r="C339" s="21">
        <v>593155</v>
      </c>
      <c r="D339" s="21">
        <v>577184</v>
      </c>
      <c r="E339" s="21">
        <v>586041</v>
      </c>
      <c r="F339" s="21">
        <v>5032</v>
      </c>
      <c r="G339" s="21">
        <v>155506</v>
      </c>
      <c r="H339" s="21">
        <v>191152</v>
      </c>
      <c r="I339" s="21">
        <v>-18728</v>
      </c>
      <c r="J339" s="21">
        <v>-355735</v>
      </c>
      <c r="K339" s="20" t="s">
        <v>80</v>
      </c>
      <c r="L339" s="20" t="s">
        <v>80</v>
      </c>
      <c r="M339" s="20" t="s">
        <v>7561</v>
      </c>
      <c r="N339" s="20" t="s">
        <v>7560</v>
      </c>
      <c r="O339" s="20" t="s">
        <v>7560</v>
      </c>
      <c r="Q339" s="20">
        <v>1455</v>
      </c>
      <c r="T339" s="20" t="s">
        <v>7560</v>
      </c>
      <c r="U339" s="20">
        <v>1</v>
      </c>
      <c r="V339" s="20">
        <v>0.999</v>
      </c>
      <c r="W339" s="20">
        <v>31</v>
      </c>
      <c r="X339" s="20">
        <v>655</v>
      </c>
      <c r="Y339" s="20">
        <v>486</v>
      </c>
      <c r="Z339" s="20">
        <v>655</v>
      </c>
      <c r="AB339" s="20" t="s">
        <v>1118</v>
      </c>
      <c r="AC339" s="20" t="s">
        <v>1117</v>
      </c>
      <c r="AD339" s="20">
        <v>75.7</v>
      </c>
      <c r="AE339" s="22">
        <v>4.9999999999999997E-21</v>
      </c>
      <c r="AF339" s="20" t="s">
        <v>1116</v>
      </c>
      <c r="AG339" s="20" t="s">
        <v>1115</v>
      </c>
      <c r="AH339" s="20" t="s">
        <v>827</v>
      </c>
      <c r="AI339" s="20" t="s">
        <v>826</v>
      </c>
    </row>
    <row r="340" spans="1:37" x14ac:dyDescent="0.25">
      <c r="A340" s="21">
        <v>-133333</v>
      </c>
      <c r="B340" s="20">
        <v>-2.87437E-2</v>
      </c>
      <c r="C340" s="20">
        <v>-0.108446</v>
      </c>
      <c r="D340" s="20" t="s">
        <v>80</v>
      </c>
      <c r="E340" s="21">
        <v>-137481</v>
      </c>
      <c r="F340" s="20" t="s">
        <v>80</v>
      </c>
      <c r="G340" s="21">
        <v>444116</v>
      </c>
      <c r="H340" s="21">
        <v>504959</v>
      </c>
      <c r="I340" s="21">
        <v>588486</v>
      </c>
      <c r="J340" s="21">
        <v>391438</v>
      </c>
      <c r="K340" s="21">
        <v>311342</v>
      </c>
      <c r="L340" s="21">
        <v>438564</v>
      </c>
      <c r="M340" s="20" t="s">
        <v>7559</v>
      </c>
      <c r="N340" s="20" t="s">
        <v>7558</v>
      </c>
      <c r="O340" s="20" t="s">
        <v>7558</v>
      </c>
      <c r="Q340" s="20">
        <v>142</v>
      </c>
      <c r="T340" s="20" t="s">
        <v>7558</v>
      </c>
      <c r="U340" s="20">
        <v>1</v>
      </c>
      <c r="V340" s="20">
        <v>0.999</v>
      </c>
      <c r="W340" s="20">
        <v>5</v>
      </c>
      <c r="X340" s="20">
        <v>122</v>
      </c>
      <c r="Y340" s="20">
        <v>37</v>
      </c>
      <c r="Z340" s="20">
        <v>122</v>
      </c>
      <c r="AB340" s="20" t="s">
        <v>2402</v>
      </c>
      <c r="AC340" s="20" t="s">
        <v>2401</v>
      </c>
      <c r="AD340" s="20">
        <v>78.3</v>
      </c>
      <c r="AE340" s="22">
        <v>4.4999999999999999E-22</v>
      </c>
      <c r="AF340" s="20" t="s">
        <v>2400</v>
      </c>
      <c r="AG340" s="20" t="s">
        <v>2399</v>
      </c>
      <c r="AH340" s="20" t="s">
        <v>62</v>
      </c>
      <c r="AI340" s="20" t="s">
        <v>61</v>
      </c>
    </row>
    <row r="341" spans="1:37" x14ac:dyDescent="0.25">
      <c r="A341" s="20" t="s">
        <v>80</v>
      </c>
      <c r="B341" s="20" t="s">
        <v>80</v>
      </c>
      <c r="C341" s="20" t="s">
        <v>80</v>
      </c>
      <c r="D341" s="20" t="s">
        <v>80</v>
      </c>
      <c r="E341" s="20">
        <v>0.70471399999999995</v>
      </c>
      <c r="F341" s="20" t="s">
        <v>80</v>
      </c>
      <c r="G341" s="21">
        <v>457009</v>
      </c>
      <c r="H341" s="21">
        <v>468862</v>
      </c>
      <c r="I341" s="21">
        <v>553927</v>
      </c>
      <c r="J341" s="20" t="s">
        <v>80</v>
      </c>
      <c r="K341" s="20" t="s">
        <v>80</v>
      </c>
      <c r="L341" s="20" t="s">
        <v>80</v>
      </c>
      <c r="M341" s="20" t="s">
        <v>7557</v>
      </c>
      <c r="N341" s="20" t="s">
        <v>7556</v>
      </c>
      <c r="O341" s="20" t="s">
        <v>7556</v>
      </c>
      <c r="Q341" s="20">
        <v>105</v>
      </c>
      <c r="T341" s="20" t="s">
        <v>7556</v>
      </c>
      <c r="U341" s="20">
        <v>1</v>
      </c>
      <c r="V341" s="20">
        <v>0.999</v>
      </c>
      <c r="W341" s="20">
        <v>7</v>
      </c>
      <c r="X341" s="20">
        <v>65</v>
      </c>
      <c r="Y341" s="20">
        <v>65</v>
      </c>
      <c r="Z341" s="20">
        <v>65</v>
      </c>
      <c r="AB341" s="20" t="s">
        <v>1897</v>
      </c>
      <c r="AC341" s="20" t="s">
        <v>1896</v>
      </c>
      <c r="AD341" s="20">
        <v>31.2</v>
      </c>
      <c r="AE341" s="20">
        <v>1.6E-7</v>
      </c>
    </row>
    <row r="342" spans="1:37" x14ac:dyDescent="0.25">
      <c r="A342" s="21">
        <v>11344</v>
      </c>
      <c r="B342" s="21">
        <v>238406</v>
      </c>
      <c r="C342" s="21">
        <v>224005</v>
      </c>
      <c r="D342" s="20">
        <v>0.33488600000000002</v>
      </c>
      <c r="E342" s="21">
        <v>260094</v>
      </c>
      <c r="F342" s="20">
        <v>-0.36638300000000001</v>
      </c>
      <c r="G342" s="20" t="s">
        <v>80</v>
      </c>
      <c r="H342" s="21">
        <v>-121468</v>
      </c>
      <c r="I342" s="20" t="s">
        <v>80</v>
      </c>
      <c r="J342" s="20" t="s">
        <v>80</v>
      </c>
      <c r="K342" s="20" t="s">
        <v>80</v>
      </c>
      <c r="L342" s="20" t="s">
        <v>80</v>
      </c>
      <c r="M342" s="20" t="s">
        <v>7555</v>
      </c>
      <c r="N342" s="20" t="s">
        <v>7554</v>
      </c>
      <c r="O342" s="20" t="s">
        <v>7554</v>
      </c>
      <c r="Q342" s="20">
        <v>617</v>
      </c>
      <c r="T342" s="20" t="s">
        <v>7554</v>
      </c>
      <c r="U342" s="20">
        <v>1</v>
      </c>
      <c r="V342" s="20">
        <v>0.999</v>
      </c>
      <c r="W342" s="20">
        <v>14</v>
      </c>
      <c r="X342" s="20">
        <v>79</v>
      </c>
      <c r="Y342" s="20">
        <v>79</v>
      </c>
      <c r="Z342" s="20">
        <v>79</v>
      </c>
      <c r="AB342" s="20" t="s">
        <v>7553</v>
      </c>
      <c r="AC342" s="20" t="s">
        <v>7552</v>
      </c>
      <c r="AD342" s="20">
        <v>28.9</v>
      </c>
      <c r="AE342" s="20">
        <v>5.4000000000000002E-7</v>
      </c>
      <c r="AF342" s="20" t="s">
        <v>2231</v>
      </c>
      <c r="AG342" s="20" t="s">
        <v>2230</v>
      </c>
    </row>
    <row r="343" spans="1:37" x14ac:dyDescent="0.25">
      <c r="A343" s="20" t="s">
        <v>80</v>
      </c>
      <c r="B343" s="21">
        <v>-136413</v>
      </c>
      <c r="C343" s="21">
        <v>-265809</v>
      </c>
      <c r="D343" s="20" t="s">
        <v>80</v>
      </c>
      <c r="E343" s="20">
        <v>-0.79627000000000003</v>
      </c>
      <c r="F343" s="20">
        <v>-0.99619899999999995</v>
      </c>
      <c r="G343" s="20" t="s">
        <v>80</v>
      </c>
      <c r="H343" s="20">
        <v>0.234928</v>
      </c>
      <c r="I343" s="20">
        <v>0.568048</v>
      </c>
      <c r="J343" s="20" t="s">
        <v>80</v>
      </c>
      <c r="K343" s="20" t="s">
        <v>80</v>
      </c>
      <c r="L343" s="21">
        <v>-19991</v>
      </c>
      <c r="M343" s="20" t="s">
        <v>7551</v>
      </c>
      <c r="N343" s="20" t="s">
        <v>7550</v>
      </c>
      <c r="O343" s="20" t="s">
        <v>7550</v>
      </c>
      <c r="Q343" s="20">
        <v>251</v>
      </c>
      <c r="T343" s="20" t="s">
        <v>7550</v>
      </c>
      <c r="U343" s="20">
        <v>1</v>
      </c>
      <c r="V343" s="20">
        <v>0.999</v>
      </c>
      <c r="W343" s="20">
        <v>11</v>
      </c>
      <c r="X343" s="20">
        <v>30</v>
      </c>
      <c r="Y343" s="20">
        <v>26</v>
      </c>
      <c r="Z343" s="20">
        <v>30</v>
      </c>
    </row>
    <row r="344" spans="1:37" x14ac:dyDescent="0.25">
      <c r="A344" s="20">
        <v>-0.45263100000000001</v>
      </c>
      <c r="B344" s="20">
        <v>-0.26610200000000001</v>
      </c>
      <c r="C344" s="20">
        <v>0.65298100000000003</v>
      </c>
      <c r="D344" s="21">
        <v>-165929</v>
      </c>
      <c r="E344" s="20">
        <v>-0.26823599999999997</v>
      </c>
      <c r="F344" s="20" t="s">
        <v>80</v>
      </c>
      <c r="G344" s="21">
        <v>136823</v>
      </c>
      <c r="H344" s="21">
        <v>194805</v>
      </c>
      <c r="I344" s="21">
        <v>121299</v>
      </c>
      <c r="J344" s="20">
        <v>-0.60768100000000003</v>
      </c>
      <c r="K344" s="20">
        <v>0.413827</v>
      </c>
      <c r="L344" s="20">
        <v>0.57689699999999999</v>
      </c>
      <c r="M344" s="20" t="s">
        <v>7549</v>
      </c>
      <c r="N344" s="20" t="s">
        <v>7548</v>
      </c>
      <c r="O344" s="20" t="s">
        <v>7548</v>
      </c>
      <c r="Q344" s="20">
        <v>313</v>
      </c>
      <c r="T344" s="20" t="s">
        <v>7548</v>
      </c>
      <c r="U344" s="20">
        <v>1</v>
      </c>
      <c r="V344" s="20">
        <v>0.999</v>
      </c>
      <c r="W344" s="20">
        <v>7</v>
      </c>
      <c r="X344" s="20">
        <v>44</v>
      </c>
      <c r="Y344" s="20">
        <v>16</v>
      </c>
      <c r="Z344" s="20">
        <v>44</v>
      </c>
      <c r="AB344" s="20" t="s">
        <v>3766</v>
      </c>
      <c r="AC344" s="20" t="s">
        <v>3765</v>
      </c>
      <c r="AD344" s="20">
        <v>32.200000000000003</v>
      </c>
      <c r="AE344" s="20">
        <v>1.1000000000000001E-7</v>
      </c>
    </row>
    <row r="345" spans="1:37" x14ac:dyDescent="0.25">
      <c r="A345" s="20">
        <v>0.15699399999999999</v>
      </c>
      <c r="B345" s="21">
        <v>205583</v>
      </c>
      <c r="C345" s="21">
        <v>108922</v>
      </c>
      <c r="D345" s="20" t="s">
        <v>80</v>
      </c>
      <c r="E345" s="20">
        <v>-7.6148999999999994E-2</v>
      </c>
      <c r="F345" s="21">
        <v>111166</v>
      </c>
      <c r="G345" s="21">
        <v>227225</v>
      </c>
      <c r="H345" s="21">
        <v>226998</v>
      </c>
      <c r="I345" s="21">
        <v>184856</v>
      </c>
      <c r="J345" s="21">
        <v>217991</v>
      </c>
      <c r="K345" s="21">
        <v>23439</v>
      </c>
      <c r="L345" s="21">
        <v>257366</v>
      </c>
      <c r="M345" s="20" t="s">
        <v>7547</v>
      </c>
      <c r="N345" s="20" t="s">
        <v>7546</v>
      </c>
      <c r="O345" s="20" t="s">
        <v>7546</v>
      </c>
      <c r="Q345" s="20">
        <v>633</v>
      </c>
      <c r="T345" s="20" t="s">
        <v>7546</v>
      </c>
      <c r="U345" s="20">
        <v>1</v>
      </c>
      <c r="V345" s="20">
        <v>0.999</v>
      </c>
      <c r="W345" s="20">
        <v>26</v>
      </c>
      <c r="X345" s="20">
        <v>232</v>
      </c>
      <c r="Y345" s="20">
        <v>0</v>
      </c>
      <c r="Z345" s="20">
        <v>232</v>
      </c>
      <c r="AA345" s="20" t="s">
        <v>7545</v>
      </c>
      <c r="AB345" s="20" t="s">
        <v>5285</v>
      </c>
      <c r="AC345" s="20" t="s">
        <v>5284</v>
      </c>
      <c r="AD345" s="20">
        <v>90</v>
      </c>
      <c r="AE345" s="22">
        <v>1.2E-25</v>
      </c>
      <c r="AF345" s="20" t="s">
        <v>157</v>
      </c>
      <c r="AG345" s="20" t="s">
        <v>156</v>
      </c>
      <c r="AH345" s="20" t="s">
        <v>2017</v>
      </c>
      <c r="AI345" s="20" t="s">
        <v>2016</v>
      </c>
    </row>
    <row r="346" spans="1:37" x14ac:dyDescent="0.25">
      <c r="A346" s="20" t="s">
        <v>80</v>
      </c>
      <c r="B346" s="20">
        <v>-2.87437E-2</v>
      </c>
      <c r="C346" s="21">
        <v>-141172</v>
      </c>
      <c r="D346" s="20" t="s">
        <v>80</v>
      </c>
      <c r="E346" s="20" t="s">
        <v>80</v>
      </c>
      <c r="F346" s="20" t="s">
        <v>80</v>
      </c>
      <c r="G346" s="21">
        <v>253988</v>
      </c>
      <c r="H346" s="21">
        <v>180934</v>
      </c>
      <c r="I346" s="21">
        <v>223887</v>
      </c>
      <c r="J346" s="21">
        <v>229921</v>
      </c>
      <c r="K346" s="21">
        <v>298271</v>
      </c>
      <c r="L346" s="21">
        <v>310915</v>
      </c>
      <c r="M346" s="20" t="s">
        <v>7544</v>
      </c>
      <c r="N346" s="20" t="s">
        <v>7543</v>
      </c>
      <c r="O346" s="20" t="s">
        <v>7543</v>
      </c>
      <c r="Q346" s="20">
        <v>139</v>
      </c>
      <c r="T346" s="20" t="s">
        <v>7543</v>
      </c>
      <c r="U346" s="20">
        <v>1</v>
      </c>
      <c r="V346" s="20">
        <v>0.999</v>
      </c>
      <c r="W346" s="20">
        <v>8</v>
      </c>
      <c r="X346" s="20">
        <v>61</v>
      </c>
      <c r="Y346" s="20">
        <v>0</v>
      </c>
      <c r="Z346" s="20">
        <v>61</v>
      </c>
      <c r="AA346" s="20" t="s">
        <v>7542</v>
      </c>
      <c r="AB346" s="20" t="s">
        <v>1897</v>
      </c>
      <c r="AC346" s="20" t="s">
        <v>1896</v>
      </c>
      <c r="AD346" s="20">
        <v>30.4</v>
      </c>
      <c r="AE346" s="20">
        <v>2.8000000000000002E-7</v>
      </c>
    </row>
    <row r="347" spans="1:37" x14ac:dyDescent="0.25">
      <c r="A347" s="20">
        <v>0.18923400000000001</v>
      </c>
      <c r="B347" s="20">
        <v>-0.35290500000000002</v>
      </c>
      <c r="C347" s="21">
        <v>204891</v>
      </c>
      <c r="D347" s="20" t="s">
        <v>80</v>
      </c>
      <c r="E347" s="20">
        <v>0.95288099999999998</v>
      </c>
      <c r="F347" s="21">
        <v>-246734</v>
      </c>
      <c r="G347" s="20">
        <v>0.23313300000000001</v>
      </c>
      <c r="H347" s="20">
        <v>0.17866099999999999</v>
      </c>
      <c r="I347" s="20">
        <v>4.9581500000000001E-2</v>
      </c>
      <c r="J347" s="20">
        <v>0.79766300000000001</v>
      </c>
      <c r="K347" s="21">
        <v>139526</v>
      </c>
      <c r="L347" s="20">
        <v>-0.51664399999999999</v>
      </c>
      <c r="M347" s="20" t="s">
        <v>7541</v>
      </c>
      <c r="N347" s="20" t="s">
        <v>7540</v>
      </c>
      <c r="O347" s="20" t="s">
        <v>7540</v>
      </c>
      <c r="Q347" s="20">
        <v>730</v>
      </c>
      <c r="T347" s="20" t="s">
        <v>7540</v>
      </c>
      <c r="U347" s="20">
        <v>1</v>
      </c>
      <c r="V347" s="20">
        <v>0.999</v>
      </c>
      <c r="W347" s="20">
        <v>20</v>
      </c>
      <c r="X347" s="20">
        <v>105</v>
      </c>
      <c r="Y347" s="20">
        <v>0</v>
      </c>
      <c r="Z347" s="20">
        <v>105</v>
      </c>
      <c r="AA347" s="20" t="s">
        <v>7539</v>
      </c>
      <c r="AB347" s="20" t="s">
        <v>7538</v>
      </c>
      <c r="AC347" s="20" t="s">
        <v>7537</v>
      </c>
      <c r="AD347" s="20">
        <v>398</v>
      </c>
      <c r="AE347" s="22">
        <v>4.5000000000000003E-119</v>
      </c>
      <c r="AF347" s="20" t="s">
        <v>3464</v>
      </c>
      <c r="AG347" s="20" t="s">
        <v>3463</v>
      </c>
      <c r="AH347" s="20" t="s">
        <v>7536</v>
      </c>
      <c r="AI347" s="20" t="s">
        <v>7535</v>
      </c>
      <c r="AJ347" s="20" t="s">
        <v>3460</v>
      </c>
      <c r="AK347" s="20" t="s">
        <v>3459</v>
      </c>
    </row>
    <row r="348" spans="1:37" x14ac:dyDescent="0.25">
      <c r="A348" s="20" t="s">
        <v>80</v>
      </c>
      <c r="B348" s="20" t="s">
        <v>80</v>
      </c>
      <c r="C348" s="20" t="s">
        <v>80</v>
      </c>
      <c r="D348" s="20" t="s">
        <v>80</v>
      </c>
      <c r="E348" s="20" t="s">
        <v>80</v>
      </c>
      <c r="F348" s="20" t="s">
        <v>80</v>
      </c>
      <c r="G348" s="20">
        <v>-0.16936899999999999</v>
      </c>
      <c r="H348" s="20">
        <v>-0.97699000000000003</v>
      </c>
      <c r="I348" s="20">
        <v>-0.63631099999999996</v>
      </c>
      <c r="J348" s="20">
        <v>-0.57373399999999997</v>
      </c>
      <c r="K348" s="20">
        <v>-0.19719800000000001</v>
      </c>
      <c r="L348" s="20">
        <v>-0.92022099999999996</v>
      </c>
      <c r="M348" s="20" t="s">
        <v>7534</v>
      </c>
      <c r="N348" s="20" t="s">
        <v>7533</v>
      </c>
      <c r="O348" s="20" t="s">
        <v>7533</v>
      </c>
      <c r="Q348" s="20">
        <v>65</v>
      </c>
      <c r="T348" s="20" t="s">
        <v>7533</v>
      </c>
      <c r="U348" s="20">
        <v>1</v>
      </c>
      <c r="V348" s="20">
        <v>0.999</v>
      </c>
      <c r="W348" s="20">
        <v>1</v>
      </c>
      <c r="X348" s="20">
        <v>21</v>
      </c>
      <c r="Y348" s="20">
        <v>0</v>
      </c>
      <c r="Z348" s="20">
        <v>21</v>
      </c>
      <c r="AA348" s="20" t="s">
        <v>7532</v>
      </c>
      <c r="AB348" s="20" t="s">
        <v>7531</v>
      </c>
      <c r="AC348" s="20" t="s">
        <v>7530</v>
      </c>
      <c r="AD348" s="20">
        <v>74.900000000000006</v>
      </c>
      <c r="AE348" s="22">
        <v>2.6000000000000002E-21</v>
      </c>
      <c r="AF348" s="20" t="s">
        <v>2356</v>
      </c>
      <c r="AG348" s="20" t="s">
        <v>2355</v>
      </c>
      <c r="AH348" s="20" t="s">
        <v>2354</v>
      </c>
      <c r="AI348" s="20" t="s">
        <v>2353</v>
      </c>
      <c r="AJ348" s="20" t="s">
        <v>2352</v>
      </c>
      <c r="AK348" s="20" t="s">
        <v>2351</v>
      </c>
    </row>
    <row r="349" spans="1:37" x14ac:dyDescent="0.25">
      <c r="A349" s="20" t="s">
        <v>80</v>
      </c>
      <c r="B349" s="21">
        <v>-124519</v>
      </c>
      <c r="C349" s="20">
        <v>0.50308600000000003</v>
      </c>
      <c r="D349" s="20" t="s">
        <v>80</v>
      </c>
      <c r="E349" s="20">
        <v>7.5853299999999999E-2</v>
      </c>
      <c r="F349" s="20">
        <v>-0.92219899999999999</v>
      </c>
      <c r="G349" s="21">
        <v>-191989</v>
      </c>
      <c r="H349" s="21">
        <v>-132657</v>
      </c>
      <c r="I349" s="21">
        <v>-186927</v>
      </c>
      <c r="J349" s="21">
        <v>-379887</v>
      </c>
      <c r="K349" s="21">
        <v>-368352</v>
      </c>
      <c r="L349" s="21">
        <v>-290762</v>
      </c>
      <c r="M349" s="20" t="s">
        <v>7529</v>
      </c>
      <c r="N349" s="20" t="s">
        <v>7528</v>
      </c>
      <c r="O349" s="20" t="s">
        <v>7528</v>
      </c>
      <c r="Q349" s="20">
        <v>411</v>
      </c>
      <c r="T349" s="20" t="s">
        <v>7528</v>
      </c>
      <c r="U349" s="20">
        <v>1</v>
      </c>
      <c r="V349" s="20">
        <v>0.999</v>
      </c>
      <c r="W349" s="20">
        <v>3</v>
      </c>
      <c r="X349" s="20">
        <v>23</v>
      </c>
      <c r="Y349" s="20">
        <v>0</v>
      </c>
      <c r="Z349" s="20">
        <v>23</v>
      </c>
      <c r="AA349" s="20" t="s">
        <v>7527</v>
      </c>
    </row>
    <row r="350" spans="1:37" x14ac:dyDescent="0.25">
      <c r="A350" s="20" t="s">
        <v>80</v>
      </c>
      <c r="B350" s="20" t="s">
        <v>80</v>
      </c>
      <c r="C350" s="20" t="s">
        <v>80</v>
      </c>
      <c r="D350" s="20" t="s">
        <v>80</v>
      </c>
      <c r="E350" s="20" t="s">
        <v>80</v>
      </c>
      <c r="F350" s="20" t="s">
        <v>80</v>
      </c>
      <c r="G350" s="21">
        <v>-206009</v>
      </c>
      <c r="H350" s="20" t="s">
        <v>80</v>
      </c>
      <c r="I350" s="20" t="s">
        <v>80</v>
      </c>
      <c r="J350" s="20">
        <v>-0.129635</v>
      </c>
      <c r="K350" s="20">
        <v>-0.56784199999999996</v>
      </c>
      <c r="L350" s="20">
        <v>-0.105061</v>
      </c>
      <c r="M350" s="20" t="s">
        <v>7526</v>
      </c>
      <c r="N350" s="20" t="s">
        <v>7525</v>
      </c>
      <c r="O350" s="20" t="s">
        <v>7525</v>
      </c>
      <c r="Q350" s="20">
        <v>276</v>
      </c>
      <c r="T350" s="20" t="s">
        <v>7525</v>
      </c>
      <c r="U350" s="20">
        <v>1</v>
      </c>
      <c r="V350" s="20">
        <v>0.999</v>
      </c>
      <c r="W350" s="20">
        <v>7</v>
      </c>
      <c r="X350" s="20">
        <v>15</v>
      </c>
      <c r="Y350" s="20">
        <v>0</v>
      </c>
      <c r="Z350" s="20">
        <v>15</v>
      </c>
      <c r="AA350" s="20" t="s">
        <v>7524</v>
      </c>
      <c r="AB350" s="20" t="s">
        <v>2233</v>
      </c>
      <c r="AC350" s="20" t="s">
        <v>2232</v>
      </c>
      <c r="AD350" s="20">
        <v>75</v>
      </c>
      <c r="AE350" s="22">
        <v>5.4000000000000002E-21</v>
      </c>
      <c r="AF350" s="20" t="s">
        <v>2231</v>
      </c>
      <c r="AG350" s="20" t="s">
        <v>2230</v>
      </c>
    </row>
    <row r="351" spans="1:37" x14ac:dyDescent="0.25">
      <c r="A351" s="20" t="s">
        <v>80</v>
      </c>
      <c r="B351" s="21">
        <v>-151864</v>
      </c>
      <c r="C351" s="20">
        <v>0.89155399999999996</v>
      </c>
      <c r="D351" s="20" t="s">
        <v>80</v>
      </c>
      <c r="E351" s="20">
        <v>-0.23730299999999999</v>
      </c>
      <c r="F351" s="21">
        <v>-198984</v>
      </c>
      <c r="G351" s="20" t="s">
        <v>80</v>
      </c>
      <c r="H351" s="21">
        <v>-345157</v>
      </c>
      <c r="I351" s="21">
        <v>-430863</v>
      </c>
      <c r="J351" s="21">
        <v>-220061</v>
      </c>
      <c r="K351" s="21">
        <v>-274921</v>
      </c>
      <c r="L351" s="21">
        <v>-296785</v>
      </c>
      <c r="M351" s="20" t="s">
        <v>7523</v>
      </c>
      <c r="N351" s="20" t="s">
        <v>7522</v>
      </c>
      <c r="O351" s="20" t="s">
        <v>7522</v>
      </c>
      <c r="Q351" s="20">
        <v>406</v>
      </c>
      <c r="T351" s="20" t="s">
        <v>7522</v>
      </c>
      <c r="U351" s="20">
        <v>1</v>
      </c>
      <c r="V351" s="20">
        <v>0.999</v>
      </c>
      <c r="W351" s="20">
        <v>9</v>
      </c>
      <c r="X351" s="20">
        <v>25</v>
      </c>
      <c r="Y351" s="20">
        <v>0</v>
      </c>
      <c r="Z351" s="20">
        <v>25</v>
      </c>
      <c r="AA351" s="20" t="s">
        <v>7521</v>
      </c>
    </row>
    <row r="352" spans="1:37" x14ac:dyDescent="0.25">
      <c r="A352" s="20" t="s">
        <v>80</v>
      </c>
      <c r="B352" s="20" t="s">
        <v>80</v>
      </c>
      <c r="C352" s="20" t="s">
        <v>80</v>
      </c>
      <c r="D352" s="20" t="s">
        <v>80</v>
      </c>
      <c r="E352" s="20" t="s">
        <v>80</v>
      </c>
      <c r="F352" s="20" t="s">
        <v>80</v>
      </c>
      <c r="G352" s="20" t="s">
        <v>80</v>
      </c>
      <c r="H352" s="20" t="s">
        <v>80</v>
      </c>
      <c r="I352" s="21">
        <v>-231514</v>
      </c>
      <c r="J352" s="21">
        <v>-185096</v>
      </c>
      <c r="K352" s="21">
        <v>-196086</v>
      </c>
      <c r="L352" s="21">
        <v>-383071</v>
      </c>
      <c r="M352" s="20" t="s">
        <v>7520</v>
      </c>
      <c r="N352" s="20" t="s">
        <v>7519</v>
      </c>
      <c r="O352" s="20" t="s">
        <v>7519</v>
      </c>
      <c r="Q352" s="20">
        <v>293</v>
      </c>
      <c r="T352" s="20" t="s">
        <v>7519</v>
      </c>
      <c r="U352" s="20">
        <v>1</v>
      </c>
      <c r="V352" s="20">
        <v>0.999</v>
      </c>
      <c r="W352" s="20">
        <v>6</v>
      </c>
      <c r="X352" s="20">
        <v>20</v>
      </c>
      <c r="Y352" s="20">
        <v>0</v>
      </c>
      <c r="Z352" s="20">
        <v>20</v>
      </c>
      <c r="AA352" s="20" t="s">
        <v>7518</v>
      </c>
      <c r="AB352" s="20" t="s">
        <v>2545</v>
      </c>
      <c r="AC352" s="20" t="s">
        <v>2544</v>
      </c>
      <c r="AD352" s="20">
        <v>32.4</v>
      </c>
      <c r="AE352" s="20">
        <v>7.3000000000000005E-8</v>
      </c>
      <c r="AF352" s="20" t="s">
        <v>191</v>
      </c>
      <c r="AG352" s="20" t="s">
        <v>190</v>
      </c>
    </row>
    <row r="353" spans="1:37" x14ac:dyDescent="0.25">
      <c r="A353" s="20" t="s">
        <v>80</v>
      </c>
      <c r="B353" s="20" t="s">
        <v>80</v>
      </c>
      <c r="C353" s="21">
        <v>-113552</v>
      </c>
      <c r="D353" s="20" t="s">
        <v>80</v>
      </c>
      <c r="E353" s="20" t="s">
        <v>80</v>
      </c>
      <c r="F353" s="20" t="s">
        <v>80</v>
      </c>
      <c r="G353" s="21">
        <v>-156293</v>
      </c>
      <c r="H353" s="21">
        <v>-10616</v>
      </c>
      <c r="I353" s="21">
        <v>-151602</v>
      </c>
      <c r="J353" s="20" t="s">
        <v>80</v>
      </c>
      <c r="K353" s="20" t="s">
        <v>80</v>
      </c>
      <c r="L353" s="20" t="s">
        <v>80</v>
      </c>
      <c r="M353" s="20" t="s">
        <v>7517</v>
      </c>
      <c r="N353" s="20" t="s">
        <v>7516</v>
      </c>
      <c r="O353" s="20" t="s">
        <v>7516</v>
      </c>
      <c r="Q353" s="20">
        <v>370</v>
      </c>
      <c r="T353" s="20" t="s">
        <v>7516</v>
      </c>
      <c r="U353" s="20">
        <v>1</v>
      </c>
      <c r="V353" s="20">
        <v>0.99839999999999995</v>
      </c>
      <c r="W353" s="20">
        <v>2</v>
      </c>
      <c r="X353" s="20">
        <v>6</v>
      </c>
      <c r="Y353" s="20">
        <v>0</v>
      </c>
      <c r="Z353" s="20">
        <v>6</v>
      </c>
      <c r="AA353" s="20" t="s">
        <v>7515</v>
      </c>
      <c r="AB353" s="20" t="s">
        <v>7514</v>
      </c>
      <c r="AC353" s="20" t="s">
        <v>7513</v>
      </c>
      <c r="AD353" s="20">
        <v>88.6</v>
      </c>
      <c r="AE353" s="22">
        <v>3.9E-25</v>
      </c>
      <c r="AF353" s="20" t="s">
        <v>7512</v>
      </c>
      <c r="AG353" s="20" t="s">
        <v>7511</v>
      </c>
      <c r="AH353" s="20" t="s">
        <v>204</v>
      </c>
      <c r="AI353" s="20" t="s">
        <v>203</v>
      </c>
    </row>
    <row r="354" spans="1:37" x14ac:dyDescent="0.25">
      <c r="A354" s="20" t="s">
        <v>80</v>
      </c>
      <c r="B354" s="20" t="s">
        <v>80</v>
      </c>
      <c r="C354" s="20" t="s">
        <v>80</v>
      </c>
      <c r="D354" s="20" t="s">
        <v>80</v>
      </c>
      <c r="E354" s="20" t="s">
        <v>80</v>
      </c>
      <c r="F354" s="20" t="s">
        <v>80</v>
      </c>
      <c r="G354" s="21">
        <v>-250714</v>
      </c>
      <c r="H354" s="20">
        <v>-0.82133900000000004</v>
      </c>
      <c r="I354" s="20">
        <v>5.9297599999999999E-2</v>
      </c>
      <c r="J354" s="20">
        <v>0.15481800000000001</v>
      </c>
      <c r="K354" s="20">
        <v>-0.839646</v>
      </c>
      <c r="L354" s="20">
        <v>-0.50975599999999999</v>
      </c>
      <c r="M354" s="20" t="s">
        <v>7510</v>
      </c>
      <c r="N354" s="20" t="s">
        <v>7509</v>
      </c>
      <c r="O354" s="20" t="s">
        <v>7509</v>
      </c>
      <c r="Q354" s="20">
        <v>106</v>
      </c>
      <c r="T354" s="20" t="s">
        <v>7509</v>
      </c>
      <c r="U354" s="20">
        <v>1</v>
      </c>
      <c r="V354" s="20">
        <v>0.999</v>
      </c>
      <c r="W354" s="20">
        <v>3</v>
      </c>
      <c r="X354" s="20">
        <v>15</v>
      </c>
      <c r="Y354" s="20">
        <v>0</v>
      </c>
      <c r="Z354" s="20">
        <v>15</v>
      </c>
      <c r="AA354" s="20" t="s">
        <v>7508</v>
      </c>
    </row>
    <row r="355" spans="1:37" x14ac:dyDescent="0.25">
      <c r="A355" s="20">
        <v>-0.19166900000000001</v>
      </c>
      <c r="B355" s="21">
        <v>-146932</v>
      </c>
      <c r="C355" s="21">
        <v>181445</v>
      </c>
      <c r="D355" s="21">
        <v>-16362</v>
      </c>
      <c r="E355" s="21">
        <v>151272</v>
      </c>
      <c r="F355" s="20" t="s">
        <v>80</v>
      </c>
      <c r="G355" s="20">
        <v>0.64722599999999997</v>
      </c>
      <c r="H355" s="20">
        <v>0.91152200000000005</v>
      </c>
      <c r="I355" s="20">
        <v>0.75600800000000001</v>
      </c>
      <c r="J355" s="21">
        <v>179279</v>
      </c>
      <c r="K355" s="21">
        <v>21471</v>
      </c>
      <c r="L355" s="21">
        <v>113135</v>
      </c>
      <c r="M355" s="20" t="s">
        <v>7507</v>
      </c>
      <c r="N355" s="20" t="s">
        <v>7506</v>
      </c>
      <c r="O355" s="20" t="s">
        <v>7506</v>
      </c>
      <c r="Q355" s="20">
        <v>642</v>
      </c>
      <c r="T355" s="20" t="s">
        <v>7506</v>
      </c>
      <c r="U355" s="20">
        <v>1</v>
      </c>
      <c r="V355" s="20">
        <v>0.999</v>
      </c>
      <c r="W355" s="20">
        <v>17</v>
      </c>
      <c r="X355" s="20">
        <v>100</v>
      </c>
      <c r="Y355" s="20">
        <v>0</v>
      </c>
      <c r="Z355" s="20">
        <v>100</v>
      </c>
      <c r="AA355" s="20" t="s">
        <v>7505</v>
      </c>
      <c r="AB355" s="20" t="s">
        <v>7504</v>
      </c>
      <c r="AC355" s="20" t="s">
        <v>7503</v>
      </c>
      <c r="AD355" s="20">
        <v>101.7</v>
      </c>
      <c r="AE355" s="22">
        <v>1.4000000000000001E-29</v>
      </c>
    </row>
    <row r="356" spans="1:37" x14ac:dyDescent="0.25">
      <c r="A356" s="21">
        <v>-147772</v>
      </c>
      <c r="B356" s="21">
        <v>-119421</v>
      </c>
      <c r="C356" s="20">
        <v>0.42742200000000002</v>
      </c>
      <c r="D356" s="20" t="s">
        <v>80</v>
      </c>
      <c r="E356" s="20">
        <v>-0.86216000000000004</v>
      </c>
      <c r="F356" s="20" t="s">
        <v>80</v>
      </c>
      <c r="G356" s="20" t="s">
        <v>80</v>
      </c>
      <c r="H356" s="21">
        <v>-281003</v>
      </c>
      <c r="I356" s="21">
        <v>-263163</v>
      </c>
      <c r="J356" s="21">
        <v>-284237</v>
      </c>
      <c r="K356" s="21">
        <v>-305333</v>
      </c>
      <c r="L356" s="21">
        <v>-275765</v>
      </c>
      <c r="M356" s="20" t="s">
        <v>7502</v>
      </c>
      <c r="N356" s="20" t="s">
        <v>7501</v>
      </c>
      <c r="O356" s="20" t="s">
        <v>7501</v>
      </c>
      <c r="Q356" s="20">
        <v>113</v>
      </c>
      <c r="T356" s="20" t="s">
        <v>7501</v>
      </c>
      <c r="U356" s="20">
        <v>0.93569999999999998</v>
      </c>
      <c r="V356" s="20">
        <v>0.99850000000000005</v>
      </c>
      <c r="W356" s="20">
        <v>1</v>
      </c>
      <c r="X356" s="20">
        <v>7</v>
      </c>
      <c r="Y356" s="20">
        <v>0</v>
      </c>
      <c r="Z356" s="20">
        <v>7</v>
      </c>
      <c r="AA356" s="20" t="s">
        <v>7500</v>
      </c>
    </row>
    <row r="357" spans="1:37" x14ac:dyDescent="0.25">
      <c r="A357" s="21">
        <v>-212477</v>
      </c>
      <c r="B357" s="20">
        <v>0.20572299999999999</v>
      </c>
      <c r="C357" s="21">
        <v>-104036</v>
      </c>
      <c r="D357" s="20" t="s">
        <v>80</v>
      </c>
      <c r="E357" s="21">
        <v>-240045</v>
      </c>
      <c r="F357" s="20" t="s">
        <v>80</v>
      </c>
      <c r="G357" s="20">
        <v>0.968588</v>
      </c>
      <c r="H357" s="21">
        <v>14162</v>
      </c>
      <c r="I357" s="21">
        <v>115301</v>
      </c>
      <c r="J357" s="21">
        <v>165821</v>
      </c>
      <c r="K357" s="21">
        <v>17291</v>
      </c>
      <c r="L357" s="21">
        <v>178443</v>
      </c>
      <c r="M357" s="20" t="s">
        <v>7499</v>
      </c>
      <c r="N357" s="20" t="s">
        <v>7498</v>
      </c>
      <c r="O357" s="20" t="s">
        <v>7498</v>
      </c>
      <c r="Q357" s="20">
        <v>348</v>
      </c>
      <c r="T357" s="20" t="s">
        <v>7498</v>
      </c>
      <c r="U357" s="20">
        <v>1</v>
      </c>
      <c r="V357" s="20">
        <v>0.999</v>
      </c>
      <c r="W357" s="20">
        <v>13</v>
      </c>
      <c r="X357" s="20">
        <v>114</v>
      </c>
      <c r="Y357" s="20">
        <v>0</v>
      </c>
      <c r="Z357" s="20">
        <v>114</v>
      </c>
      <c r="AA357" s="20" t="s">
        <v>7497</v>
      </c>
      <c r="AB357" s="20" t="s">
        <v>7496</v>
      </c>
      <c r="AC357" s="20" t="s">
        <v>7495</v>
      </c>
      <c r="AD357" s="20">
        <v>453.1</v>
      </c>
      <c r="AE357" s="22">
        <v>4.1999999999999997E-136</v>
      </c>
      <c r="AF357" s="20" t="s">
        <v>7494</v>
      </c>
      <c r="AG357" s="20" t="s">
        <v>7493</v>
      </c>
      <c r="AH357" s="20" t="s">
        <v>1444</v>
      </c>
      <c r="AI357" s="20" t="s">
        <v>1443</v>
      </c>
      <c r="AJ357" s="20" t="s">
        <v>3587</v>
      </c>
      <c r="AK357" s="20" t="s">
        <v>3586</v>
      </c>
    </row>
    <row r="358" spans="1:37" x14ac:dyDescent="0.25">
      <c r="A358" s="20" t="s">
        <v>80</v>
      </c>
      <c r="B358" s="20" t="s">
        <v>80</v>
      </c>
      <c r="C358" s="20" t="s">
        <v>80</v>
      </c>
      <c r="D358" s="20" t="s">
        <v>80</v>
      </c>
      <c r="E358" s="20" t="s">
        <v>80</v>
      </c>
      <c r="F358" s="20" t="s">
        <v>80</v>
      </c>
      <c r="G358" s="20" t="s">
        <v>80</v>
      </c>
      <c r="H358" s="20" t="s">
        <v>80</v>
      </c>
      <c r="I358" s="20" t="s">
        <v>80</v>
      </c>
      <c r="J358" s="21">
        <v>-293941</v>
      </c>
      <c r="K358" s="21">
        <v>-391192</v>
      </c>
      <c r="L358" s="21">
        <v>-355466</v>
      </c>
      <c r="M358" s="20" t="s">
        <v>7492</v>
      </c>
      <c r="N358" s="20" t="s">
        <v>7491</v>
      </c>
      <c r="O358" s="20" t="s">
        <v>7491</v>
      </c>
      <c r="Q358" s="20">
        <v>220</v>
      </c>
      <c r="T358" s="20" t="s">
        <v>7491</v>
      </c>
      <c r="U358" s="20">
        <v>1</v>
      </c>
      <c r="V358" s="20">
        <v>0.999</v>
      </c>
      <c r="W358" s="20">
        <v>2</v>
      </c>
      <c r="X358" s="20">
        <v>7</v>
      </c>
      <c r="Y358" s="20">
        <v>0</v>
      </c>
      <c r="Z358" s="20">
        <v>7</v>
      </c>
      <c r="AA358" s="20" t="s">
        <v>7490</v>
      </c>
    </row>
    <row r="359" spans="1:37" x14ac:dyDescent="0.25">
      <c r="A359" s="20" t="s">
        <v>80</v>
      </c>
      <c r="B359" s="21">
        <v>-183756</v>
      </c>
      <c r="C359" s="20" t="s">
        <v>80</v>
      </c>
      <c r="D359" s="20" t="s">
        <v>80</v>
      </c>
      <c r="E359" s="21">
        <v>-247547</v>
      </c>
      <c r="F359" s="20" t="s">
        <v>80</v>
      </c>
      <c r="G359" s="21">
        <v>37688</v>
      </c>
      <c r="H359" s="21">
        <v>408008</v>
      </c>
      <c r="I359" s="21">
        <v>355007</v>
      </c>
      <c r="J359" s="21">
        <v>445378</v>
      </c>
      <c r="K359" s="21">
        <v>458006</v>
      </c>
      <c r="L359" s="21">
        <v>395591</v>
      </c>
      <c r="M359" s="20" t="s">
        <v>7489</v>
      </c>
      <c r="N359" s="20" t="s">
        <v>7488</v>
      </c>
      <c r="O359" s="20" t="s">
        <v>7488</v>
      </c>
      <c r="Q359" s="20">
        <v>370</v>
      </c>
      <c r="T359" s="20" t="s">
        <v>7488</v>
      </c>
      <c r="U359" s="20">
        <v>1</v>
      </c>
      <c r="V359" s="20">
        <v>0.999</v>
      </c>
      <c r="W359" s="20">
        <v>17</v>
      </c>
      <c r="X359" s="20">
        <v>171</v>
      </c>
      <c r="Y359" s="20">
        <v>0</v>
      </c>
      <c r="Z359" s="20">
        <v>171</v>
      </c>
      <c r="AA359" s="20" t="s">
        <v>7487</v>
      </c>
      <c r="AB359" s="20" t="s">
        <v>3353</v>
      </c>
      <c r="AC359" s="20" t="s">
        <v>3352</v>
      </c>
      <c r="AD359" s="20">
        <v>39.6</v>
      </c>
      <c r="AE359" s="22">
        <v>5.4E-10</v>
      </c>
    </row>
    <row r="360" spans="1:37" x14ac:dyDescent="0.25">
      <c r="A360" s="20" t="s">
        <v>80</v>
      </c>
      <c r="B360" s="20" t="s">
        <v>80</v>
      </c>
      <c r="C360" s="20">
        <v>-0.202629</v>
      </c>
      <c r="D360" s="20" t="s">
        <v>80</v>
      </c>
      <c r="E360" s="21">
        <v>-137481</v>
      </c>
      <c r="F360" s="20" t="s">
        <v>80</v>
      </c>
      <c r="G360" s="21">
        <v>-147393</v>
      </c>
      <c r="H360" s="20">
        <v>-0.55967100000000003</v>
      </c>
      <c r="I360" s="21">
        <v>-120568</v>
      </c>
      <c r="J360" s="21">
        <v>-341813</v>
      </c>
      <c r="K360" s="21">
        <v>-130238</v>
      </c>
      <c r="L360" s="21">
        <v>-142959</v>
      </c>
      <c r="M360" s="20" t="s">
        <v>7486</v>
      </c>
      <c r="N360" s="20" t="s">
        <v>7485</v>
      </c>
      <c r="O360" s="20" t="s">
        <v>7485</v>
      </c>
      <c r="Q360" s="20">
        <v>435</v>
      </c>
      <c r="T360" s="20" t="s">
        <v>7485</v>
      </c>
      <c r="U360" s="20">
        <v>1</v>
      </c>
      <c r="V360" s="20">
        <v>0.999</v>
      </c>
      <c r="W360" s="20">
        <v>9</v>
      </c>
      <c r="X360" s="20">
        <v>20</v>
      </c>
      <c r="Y360" s="20">
        <v>0</v>
      </c>
      <c r="Z360" s="20">
        <v>20</v>
      </c>
      <c r="AA360" s="20" t="s">
        <v>7484</v>
      </c>
      <c r="AB360" s="20" t="s">
        <v>7483</v>
      </c>
      <c r="AC360" s="20" t="s">
        <v>7482</v>
      </c>
      <c r="AD360" s="20">
        <v>84.8</v>
      </c>
      <c r="AE360" s="22">
        <v>3E-24</v>
      </c>
      <c r="AF360" s="20" t="s">
        <v>7481</v>
      </c>
      <c r="AG360" s="20" t="s">
        <v>7480</v>
      </c>
      <c r="AH360" s="20" t="s">
        <v>7479</v>
      </c>
      <c r="AI360" s="20" t="s">
        <v>5171</v>
      </c>
    </row>
    <row r="361" spans="1:37" x14ac:dyDescent="0.25">
      <c r="A361" s="20" t="s">
        <v>80</v>
      </c>
      <c r="B361" s="20" t="s">
        <v>80</v>
      </c>
      <c r="C361" s="20" t="s">
        <v>80</v>
      </c>
      <c r="D361" s="20" t="s">
        <v>80</v>
      </c>
      <c r="E361" s="20" t="s">
        <v>80</v>
      </c>
      <c r="F361" s="20" t="s">
        <v>80</v>
      </c>
      <c r="G361" s="20">
        <v>-0.60282899999999995</v>
      </c>
      <c r="H361" s="21">
        <v>-114122</v>
      </c>
      <c r="I361" s="20">
        <v>-0.45943299999999998</v>
      </c>
      <c r="J361" s="21">
        <v>125503</v>
      </c>
      <c r="K361" s="20">
        <v>0.68849800000000005</v>
      </c>
      <c r="L361" s="20">
        <v>0.54418200000000005</v>
      </c>
      <c r="M361" s="20" t="s">
        <v>7478</v>
      </c>
      <c r="N361" s="20" t="s">
        <v>7477</v>
      </c>
      <c r="O361" s="20" t="s">
        <v>7477</v>
      </c>
      <c r="Q361" s="20">
        <v>353</v>
      </c>
      <c r="T361" s="20" t="s">
        <v>7477</v>
      </c>
      <c r="U361" s="20">
        <v>1</v>
      </c>
      <c r="V361" s="20">
        <v>0.999</v>
      </c>
      <c r="W361" s="20">
        <v>7</v>
      </c>
      <c r="X361" s="20">
        <v>50</v>
      </c>
      <c r="Y361" s="20">
        <v>0</v>
      </c>
      <c r="Z361" s="20">
        <v>50</v>
      </c>
      <c r="AA361" s="20" t="s">
        <v>7476</v>
      </c>
      <c r="AB361" s="20" t="s">
        <v>7475</v>
      </c>
      <c r="AC361" s="20" t="s">
        <v>7474</v>
      </c>
      <c r="AD361" s="20">
        <v>309.39999999999998</v>
      </c>
      <c r="AE361" s="22">
        <v>1.5000000000000001E-92</v>
      </c>
    </row>
    <row r="362" spans="1:37" x14ac:dyDescent="0.25">
      <c r="A362" s="20">
        <v>-0.52925100000000003</v>
      </c>
      <c r="B362" s="21">
        <v>-139835</v>
      </c>
      <c r="C362" s="20">
        <v>0.71187599999999995</v>
      </c>
      <c r="D362" s="20" t="s">
        <v>80</v>
      </c>
      <c r="E362" s="20">
        <v>0.34474199999999999</v>
      </c>
      <c r="F362" s="20" t="s">
        <v>80</v>
      </c>
      <c r="G362" s="20">
        <v>-0.97797199999999995</v>
      </c>
      <c r="H362" s="20">
        <v>0.63809199999999999</v>
      </c>
      <c r="I362" s="20">
        <v>0.98987599999999998</v>
      </c>
      <c r="J362" s="20">
        <v>0.33984900000000001</v>
      </c>
      <c r="K362" s="20">
        <v>0.12923100000000001</v>
      </c>
      <c r="L362" s="20">
        <v>0.82584599999999997</v>
      </c>
      <c r="M362" s="20" t="s">
        <v>7473</v>
      </c>
      <c r="N362" s="20" t="s">
        <v>7472</v>
      </c>
      <c r="O362" s="20" t="s">
        <v>7472</v>
      </c>
      <c r="Q362" s="20">
        <v>378</v>
      </c>
      <c r="T362" s="20" t="s">
        <v>7472</v>
      </c>
      <c r="U362" s="20">
        <v>1</v>
      </c>
      <c r="V362" s="20">
        <v>0.999</v>
      </c>
      <c r="W362" s="20">
        <v>11</v>
      </c>
      <c r="X362" s="20">
        <v>72</v>
      </c>
      <c r="Y362" s="20">
        <v>0</v>
      </c>
      <c r="Z362" s="20">
        <v>72</v>
      </c>
      <c r="AA362" s="20" t="s">
        <v>7471</v>
      </c>
    </row>
    <row r="363" spans="1:37" x14ac:dyDescent="0.25">
      <c r="A363" s="20" t="s">
        <v>80</v>
      </c>
      <c r="B363" s="20" t="s">
        <v>80</v>
      </c>
      <c r="C363" s="20" t="s">
        <v>80</v>
      </c>
      <c r="D363" s="20" t="s">
        <v>80</v>
      </c>
      <c r="E363" s="20" t="s">
        <v>80</v>
      </c>
      <c r="F363" s="20" t="s">
        <v>80</v>
      </c>
      <c r="G363" s="21">
        <v>-238337</v>
      </c>
      <c r="H363" s="21">
        <v>-215695</v>
      </c>
      <c r="I363" s="21">
        <v>-202787</v>
      </c>
      <c r="J363" s="21">
        <v>-109311</v>
      </c>
      <c r="K363" s="21">
        <v>-106791</v>
      </c>
      <c r="L363" s="21">
        <v>-265721</v>
      </c>
      <c r="M363" s="20" t="s">
        <v>7470</v>
      </c>
      <c r="N363" s="20" t="s">
        <v>7469</v>
      </c>
      <c r="O363" s="20" t="s">
        <v>7469</v>
      </c>
      <c r="Q363" s="20">
        <v>126</v>
      </c>
      <c r="T363" s="20" t="s">
        <v>7469</v>
      </c>
      <c r="U363" s="20">
        <v>1</v>
      </c>
      <c r="V363" s="20">
        <v>0.999</v>
      </c>
      <c r="W363" s="20">
        <v>3</v>
      </c>
      <c r="X363" s="20">
        <v>6</v>
      </c>
      <c r="Y363" s="20">
        <v>0</v>
      </c>
      <c r="Z363" s="20">
        <v>6</v>
      </c>
      <c r="AA363" s="20" t="s">
        <v>7468</v>
      </c>
    </row>
    <row r="364" spans="1:37" x14ac:dyDescent="0.25">
      <c r="A364" s="20" t="s">
        <v>80</v>
      </c>
      <c r="B364" s="21">
        <v>-124519</v>
      </c>
      <c r="C364" s="20" t="s">
        <v>80</v>
      </c>
      <c r="D364" s="20" t="s">
        <v>80</v>
      </c>
      <c r="E364" s="20" t="s">
        <v>80</v>
      </c>
      <c r="F364" s="20" t="s">
        <v>80</v>
      </c>
      <c r="G364" s="21">
        <v>270555</v>
      </c>
      <c r="H364" s="21">
        <v>276908</v>
      </c>
      <c r="I364" s="21">
        <v>341472</v>
      </c>
      <c r="J364" s="21">
        <v>411309</v>
      </c>
      <c r="K364" s="21">
        <v>391915</v>
      </c>
      <c r="L364" s="21">
        <v>412583</v>
      </c>
      <c r="M364" s="20" t="s">
        <v>7467</v>
      </c>
      <c r="N364" s="20" t="s">
        <v>7466</v>
      </c>
      <c r="O364" s="20" t="s">
        <v>7466</v>
      </c>
      <c r="Q364" s="20">
        <v>409</v>
      </c>
      <c r="T364" s="20" t="s">
        <v>7466</v>
      </c>
      <c r="U364" s="20">
        <v>1</v>
      </c>
      <c r="V364" s="20">
        <v>0.999</v>
      </c>
      <c r="W364" s="20">
        <v>21</v>
      </c>
      <c r="X364" s="20">
        <v>236</v>
      </c>
      <c r="Y364" s="20">
        <v>0</v>
      </c>
      <c r="Z364" s="20">
        <v>236</v>
      </c>
      <c r="AA364" s="20" t="s">
        <v>7465</v>
      </c>
      <c r="AB364" s="20" t="s">
        <v>7464</v>
      </c>
      <c r="AC364" s="20" t="s">
        <v>7463</v>
      </c>
      <c r="AD364" s="20">
        <v>536.6</v>
      </c>
      <c r="AE364" s="22">
        <v>3.8000000000000001E-161</v>
      </c>
    </row>
    <row r="365" spans="1:37" x14ac:dyDescent="0.25">
      <c r="A365" s="20" t="s">
        <v>80</v>
      </c>
      <c r="B365" s="20" t="s">
        <v>80</v>
      </c>
      <c r="C365" s="21">
        <v>-316646</v>
      </c>
      <c r="D365" s="20" t="s">
        <v>80</v>
      </c>
      <c r="E365" s="20" t="s">
        <v>80</v>
      </c>
      <c r="F365" s="20" t="s">
        <v>80</v>
      </c>
      <c r="G365" s="20" t="s">
        <v>80</v>
      </c>
      <c r="H365" s="21">
        <v>-506339</v>
      </c>
      <c r="I365" s="21">
        <v>-415125</v>
      </c>
      <c r="J365" s="20">
        <v>-0.68711699999999998</v>
      </c>
      <c r="K365" s="21">
        <v>-11528</v>
      </c>
      <c r="L365" s="20">
        <v>-0.410221</v>
      </c>
      <c r="M365" s="20" t="s">
        <v>7462</v>
      </c>
      <c r="N365" s="20" t="s">
        <v>7461</v>
      </c>
      <c r="O365" s="20" t="s">
        <v>7461</v>
      </c>
      <c r="Q365" s="20">
        <v>249</v>
      </c>
      <c r="T365" s="20" t="s">
        <v>7461</v>
      </c>
      <c r="U365" s="20">
        <v>1</v>
      </c>
      <c r="V365" s="20">
        <v>0.999</v>
      </c>
      <c r="W365" s="20">
        <v>5</v>
      </c>
      <c r="X365" s="20">
        <v>22</v>
      </c>
      <c r="Y365" s="20">
        <v>0</v>
      </c>
      <c r="Z365" s="20">
        <v>22</v>
      </c>
      <c r="AA365" s="20" t="s">
        <v>7460</v>
      </c>
      <c r="AB365" s="20" t="s">
        <v>7459</v>
      </c>
      <c r="AC365" s="20" t="s">
        <v>7458</v>
      </c>
      <c r="AD365" s="20">
        <v>96.5</v>
      </c>
      <c r="AE365" s="22">
        <v>1.7999999999999999E-27</v>
      </c>
    </row>
    <row r="366" spans="1:37" x14ac:dyDescent="0.25">
      <c r="A366" s="21">
        <v>153801</v>
      </c>
      <c r="B366" s="21">
        <v>202388</v>
      </c>
      <c r="C366" s="21">
        <v>381091</v>
      </c>
      <c r="D366" s="20">
        <v>0.78169500000000003</v>
      </c>
      <c r="E366" s="21">
        <v>307145</v>
      </c>
      <c r="F366" s="21">
        <v>232573</v>
      </c>
      <c r="G366" s="21">
        <v>314254</v>
      </c>
      <c r="H366" s="21">
        <v>268501</v>
      </c>
      <c r="I366" s="21">
        <v>32119</v>
      </c>
      <c r="J366" s="21">
        <v>356986</v>
      </c>
      <c r="K366" s="21">
        <v>38662</v>
      </c>
      <c r="L366" s="21">
        <v>283264</v>
      </c>
      <c r="M366" s="20" t="s">
        <v>7457</v>
      </c>
      <c r="N366" s="20" t="s">
        <v>7456</v>
      </c>
      <c r="O366" s="20" t="s">
        <v>7456</v>
      </c>
      <c r="Q366" s="20">
        <v>194</v>
      </c>
      <c r="T366" s="20" t="s">
        <v>7456</v>
      </c>
      <c r="U366" s="20">
        <v>1</v>
      </c>
      <c r="V366" s="20">
        <v>0.999</v>
      </c>
      <c r="W366" s="20">
        <v>8</v>
      </c>
      <c r="X366" s="20">
        <v>150</v>
      </c>
      <c r="Y366" s="20">
        <v>0</v>
      </c>
      <c r="Z366" s="20">
        <v>150</v>
      </c>
      <c r="AA366" s="20" t="s">
        <v>7455</v>
      </c>
      <c r="AB366" s="20" t="s">
        <v>7454</v>
      </c>
      <c r="AC366" s="20" t="s">
        <v>7453</v>
      </c>
      <c r="AD366" s="20">
        <v>51.6</v>
      </c>
      <c r="AE366" s="22">
        <v>5.1999999999999999E-14</v>
      </c>
      <c r="AF366" s="20" t="s">
        <v>1073</v>
      </c>
      <c r="AG366" s="20" t="s">
        <v>1072</v>
      </c>
    </row>
    <row r="367" spans="1:37" x14ac:dyDescent="0.25">
      <c r="A367" s="20" t="s">
        <v>80</v>
      </c>
      <c r="B367" s="20" t="s">
        <v>80</v>
      </c>
      <c r="C367" s="20" t="s">
        <v>80</v>
      </c>
      <c r="D367" s="20" t="s">
        <v>80</v>
      </c>
      <c r="E367" s="21">
        <v>-136522</v>
      </c>
      <c r="F367" s="20" t="s">
        <v>80</v>
      </c>
      <c r="G367" s="21">
        <v>-157611</v>
      </c>
      <c r="H367" s="20">
        <v>4.11568E-2</v>
      </c>
      <c r="I367" s="20">
        <v>-0.143063</v>
      </c>
      <c r="J367" s="20">
        <v>0.89481699999999997</v>
      </c>
      <c r="K367" s="20">
        <v>-0.54614499999999999</v>
      </c>
      <c r="L367" s="21">
        <v>-140382</v>
      </c>
      <c r="M367" s="20" t="s">
        <v>7452</v>
      </c>
      <c r="N367" s="20" t="s">
        <v>7451</v>
      </c>
      <c r="O367" s="20" t="s">
        <v>7451</v>
      </c>
      <c r="Q367" s="20">
        <v>347</v>
      </c>
      <c r="T367" s="20" t="s">
        <v>7451</v>
      </c>
      <c r="U367" s="20">
        <v>1</v>
      </c>
      <c r="V367" s="20">
        <v>0.999</v>
      </c>
      <c r="W367" s="20">
        <v>12</v>
      </c>
      <c r="X367" s="20">
        <v>48</v>
      </c>
      <c r="Y367" s="20">
        <v>5</v>
      </c>
      <c r="Z367" s="20">
        <v>48</v>
      </c>
      <c r="AB367" s="20" t="s">
        <v>373</v>
      </c>
      <c r="AC367" s="20" t="s">
        <v>372</v>
      </c>
      <c r="AD367" s="20">
        <v>49.3</v>
      </c>
      <c r="AE367" s="22">
        <v>6.3000000000000004E-13</v>
      </c>
      <c r="AF367" s="20" t="s">
        <v>157</v>
      </c>
      <c r="AG367" s="20" t="s">
        <v>156</v>
      </c>
      <c r="AH367" s="20" t="s">
        <v>371</v>
      </c>
      <c r="AI367" s="20" t="s">
        <v>370</v>
      </c>
    </row>
    <row r="368" spans="1:37" x14ac:dyDescent="0.25">
      <c r="A368" s="20" t="s">
        <v>80</v>
      </c>
      <c r="B368" s="20" t="s">
        <v>80</v>
      </c>
      <c r="C368" s="20" t="s">
        <v>80</v>
      </c>
      <c r="D368" s="20" t="s">
        <v>80</v>
      </c>
      <c r="E368" s="20" t="s">
        <v>80</v>
      </c>
      <c r="F368" s="20" t="s">
        <v>80</v>
      </c>
      <c r="G368" s="21">
        <v>-380951</v>
      </c>
      <c r="H368" s="20" t="s">
        <v>80</v>
      </c>
      <c r="I368" s="21">
        <v>-311765</v>
      </c>
      <c r="J368" s="21">
        <v>-453185</v>
      </c>
      <c r="K368" s="21">
        <v>-272512</v>
      </c>
      <c r="L368" s="21">
        <v>-218798</v>
      </c>
      <c r="M368" s="20" t="s">
        <v>7450</v>
      </c>
      <c r="N368" s="20" t="s">
        <v>7449</v>
      </c>
      <c r="O368" s="20" t="s">
        <v>7449</v>
      </c>
      <c r="Q368" s="20">
        <v>445</v>
      </c>
      <c r="T368" s="20" t="s">
        <v>7449</v>
      </c>
      <c r="U368" s="20">
        <v>1</v>
      </c>
      <c r="V368" s="20">
        <v>0.99890000000000001</v>
      </c>
      <c r="W368" s="20">
        <v>8</v>
      </c>
      <c r="X368" s="20">
        <v>8</v>
      </c>
      <c r="Y368" s="20">
        <v>0</v>
      </c>
      <c r="Z368" s="20">
        <v>22</v>
      </c>
      <c r="AB368" s="20" t="s">
        <v>765</v>
      </c>
      <c r="AC368" s="20" t="s">
        <v>764</v>
      </c>
      <c r="AD368" s="20">
        <v>210</v>
      </c>
      <c r="AE368" s="22">
        <v>2.0000000000000001E-62</v>
      </c>
      <c r="AF368" s="20" t="s">
        <v>109</v>
      </c>
      <c r="AG368" s="20" t="s">
        <v>108</v>
      </c>
      <c r="AH368" s="20" t="s">
        <v>107</v>
      </c>
      <c r="AI368" s="20" t="s">
        <v>106</v>
      </c>
    </row>
    <row r="369" spans="1:37" x14ac:dyDescent="0.25">
      <c r="A369" s="20" t="s">
        <v>80</v>
      </c>
      <c r="B369" s="21">
        <v>-191361</v>
      </c>
      <c r="C369" s="20">
        <v>0.47472799999999998</v>
      </c>
      <c r="D369" s="20" t="s">
        <v>80</v>
      </c>
      <c r="E369" s="21">
        <v>-170881</v>
      </c>
      <c r="F369" s="20" t="s">
        <v>80</v>
      </c>
      <c r="G369" s="21">
        <v>-279105</v>
      </c>
      <c r="H369" s="21">
        <v>-362676</v>
      </c>
      <c r="I369" s="21">
        <v>-203107</v>
      </c>
      <c r="J369" s="21">
        <v>-325605</v>
      </c>
      <c r="K369" s="20" t="s">
        <v>80</v>
      </c>
      <c r="L369" s="20" t="s">
        <v>80</v>
      </c>
      <c r="M369" s="20" t="s">
        <v>7448</v>
      </c>
      <c r="N369" s="20" t="s">
        <v>7447</v>
      </c>
      <c r="O369" s="20" t="s">
        <v>7447</v>
      </c>
      <c r="Q369" s="20">
        <v>239</v>
      </c>
      <c r="T369" s="20" t="s">
        <v>7447</v>
      </c>
      <c r="U369" s="20">
        <v>1</v>
      </c>
      <c r="V369" s="20">
        <v>0.99890000000000001</v>
      </c>
      <c r="W369" s="20">
        <v>7</v>
      </c>
      <c r="X369" s="20">
        <v>16</v>
      </c>
      <c r="Y369" s="20">
        <v>2</v>
      </c>
      <c r="Z369" s="20">
        <v>16</v>
      </c>
      <c r="AB369" s="20" t="s">
        <v>3211</v>
      </c>
      <c r="AC369" s="20" t="s">
        <v>3210</v>
      </c>
      <c r="AD369" s="20">
        <v>59.8</v>
      </c>
      <c r="AE369" s="22">
        <v>2.4E-16</v>
      </c>
      <c r="AF369" s="20" t="s">
        <v>157</v>
      </c>
      <c r="AG369" s="20" t="s">
        <v>156</v>
      </c>
    </row>
    <row r="370" spans="1:37" x14ac:dyDescent="0.25">
      <c r="A370" s="20" t="s">
        <v>80</v>
      </c>
      <c r="B370" s="20" t="s">
        <v>80</v>
      </c>
      <c r="C370" s="20" t="s">
        <v>80</v>
      </c>
      <c r="D370" s="20" t="s">
        <v>80</v>
      </c>
      <c r="E370" s="20" t="s">
        <v>80</v>
      </c>
      <c r="F370" s="20" t="s">
        <v>80</v>
      </c>
      <c r="G370" s="20">
        <v>-0.828596</v>
      </c>
      <c r="H370" s="20">
        <v>-0.94985399999999998</v>
      </c>
      <c r="I370" s="21">
        <v>-143195</v>
      </c>
      <c r="J370" s="21">
        <v>-128575</v>
      </c>
      <c r="K370" s="20">
        <v>-0.63495500000000005</v>
      </c>
      <c r="L370" s="20">
        <v>-0.14185300000000001</v>
      </c>
      <c r="M370" s="20" t="s">
        <v>7446</v>
      </c>
      <c r="N370" s="20" t="s">
        <v>7445</v>
      </c>
      <c r="O370" s="20" t="s">
        <v>7445</v>
      </c>
      <c r="Q370" s="20">
        <v>218</v>
      </c>
      <c r="T370" s="20" t="s">
        <v>7445</v>
      </c>
      <c r="U370" s="20">
        <v>1</v>
      </c>
      <c r="V370" s="20">
        <v>0.999</v>
      </c>
      <c r="W370" s="20">
        <v>4</v>
      </c>
      <c r="X370" s="20">
        <v>15</v>
      </c>
      <c r="Y370" s="20">
        <v>0</v>
      </c>
      <c r="Z370" s="20">
        <v>15</v>
      </c>
      <c r="AA370" s="20" t="s">
        <v>7444</v>
      </c>
      <c r="AB370" s="20" t="s">
        <v>2537</v>
      </c>
      <c r="AC370" s="20" t="s">
        <v>2536</v>
      </c>
      <c r="AD370" s="20">
        <v>119.5</v>
      </c>
      <c r="AE370" s="22">
        <v>1.8E-34</v>
      </c>
      <c r="AF370" s="20" t="s">
        <v>1677</v>
      </c>
      <c r="AG370" s="20" t="s">
        <v>1676</v>
      </c>
    </row>
    <row r="371" spans="1:37" x14ac:dyDescent="0.25">
      <c r="A371" s="20" t="s">
        <v>80</v>
      </c>
      <c r="B371" s="20" t="s">
        <v>80</v>
      </c>
      <c r="C371" s="20" t="s">
        <v>80</v>
      </c>
      <c r="D371" s="20" t="s">
        <v>80</v>
      </c>
      <c r="E371" s="20" t="s">
        <v>80</v>
      </c>
      <c r="F371" s="20" t="s">
        <v>80</v>
      </c>
      <c r="G371" s="21">
        <v>-200196</v>
      </c>
      <c r="H371" s="20">
        <v>-0.25840400000000002</v>
      </c>
      <c r="I371" s="21">
        <v>-143195</v>
      </c>
      <c r="J371" s="20">
        <v>-0.39267000000000002</v>
      </c>
      <c r="K371" s="20">
        <v>0.115685</v>
      </c>
      <c r="L371" s="20">
        <v>-0.56579000000000002</v>
      </c>
      <c r="M371" s="20" t="s">
        <v>7443</v>
      </c>
      <c r="N371" s="20" t="s">
        <v>7442</v>
      </c>
      <c r="O371" s="20" t="s">
        <v>7442</v>
      </c>
      <c r="Q371" s="20">
        <v>339</v>
      </c>
      <c r="T371" s="20" t="s">
        <v>7442</v>
      </c>
      <c r="U371" s="20">
        <v>1</v>
      </c>
      <c r="V371" s="20">
        <v>0.999</v>
      </c>
      <c r="W371" s="20">
        <v>7</v>
      </c>
      <c r="X371" s="20">
        <v>34</v>
      </c>
      <c r="Y371" s="20">
        <v>0</v>
      </c>
      <c r="Z371" s="20">
        <v>34</v>
      </c>
      <c r="AA371" s="20" t="s">
        <v>7441</v>
      </c>
      <c r="AB371" s="20" t="s">
        <v>595</v>
      </c>
      <c r="AC371" s="20" t="s">
        <v>594</v>
      </c>
      <c r="AD371" s="20">
        <v>341.2</v>
      </c>
      <c r="AE371" s="22">
        <v>6.2000000000000003E-102</v>
      </c>
    </row>
    <row r="372" spans="1:37" x14ac:dyDescent="0.25">
      <c r="A372" s="20" t="s">
        <v>80</v>
      </c>
      <c r="B372" s="20" t="s">
        <v>80</v>
      </c>
      <c r="C372" s="20" t="s">
        <v>80</v>
      </c>
      <c r="D372" s="20" t="s">
        <v>80</v>
      </c>
      <c r="E372" s="20" t="s">
        <v>80</v>
      </c>
      <c r="F372" s="20" t="s">
        <v>80</v>
      </c>
      <c r="G372" s="20">
        <v>-0.54339599999999999</v>
      </c>
      <c r="H372" s="20">
        <v>-0.72618300000000002</v>
      </c>
      <c r="I372" s="20">
        <v>-0.66002700000000003</v>
      </c>
      <c r="J372" s="20">
        <v>0.59991300000000003</v>
      </c>
      <c r="K372" s="20">
        <v>0.38776500000000003</v>
      </c>
      <c r="L372" s="20">
        <v>0.77881199999999995</v>
      </c>
      <c r="M372" s="20" t="s">
        <v>7440</v>
      </c>
      <c r="N372" s="20" t="s">
        <v>7439</v>
      </c>
      <c r="O372" s="20" t="s">
        <v>7439</v>
      </c>
      <c r="Q372" s="20">
        <v>439</v>
      </c>
      <c r="T372" s="20" t="s">
        <v>7439</v>
      </c>
      <c r="U372" s="20">
        <v>1</v>
      </c>
      <c r="V372" s="20">
        <v>0.999</v>
      </c>
      <c r="W372" s="20">
        <v>9</v>
      </c>
      <c r="X372" s="20">
        <v>45</v>
      </c>
      <c r="Y372" s="20">
        <v>0</v>
      </c>
      <c r="Z372" s="20">
        <v>45</v>
      </c>
      <c r="AA372" s="20" t="s">
        <v>7438</v>
      </c>
      <c r="AB372" s="20" t="s">
        <v>7437</v>
      </c>
      <c r="AC372" s="20" t="s">
        <v>7436</v>
      </c>
      <c r="AD372" s="20">
        <v>398.9</v>
      </c>
      <c r="AE372" s="22">
        <v>2.0999999999999999E-119</v>
      </c>
      <c r="AF372" s="20" t="s">
        <v>343</v>
      </c>
      <c r="AG372" s="20" t="s">
        <v>342</v>
      </c>
    </row>
    <row r="373" spans="1:37" x14ac:dyDescent="0.25">
      <c r="A373" s="20" t="s">
        <v>80</v>
      </c>
      <c r="B373" s="20" t="s">
        <v>80</v>
      </c>
      <c r="C373" s="20" t="s">
        <v>80</v>
      </c>
      <c r="D373" s="20" t="s">
        <v>80</v>
      </c>
      <c r="E373" s="21">
        <v>-349278</v>
      </c>
      <c r="F373" s="20" t="s">
        <v>80</v>
      </c>
      <c r="G373" s="21">
        <v>-353889</v>
      </c>
      <c r="H373" s="21">
        <v>-310242</v>
      </c>
      <c r="I373" s="21">
        <v>-143195</v>
      </c>
      <c r="J373" s="20" t="s">
        <v>80</v>
      </c>
      <c r="K373" s="20" t="s">
        <v>80</v>
      </c>
      <c r="L373" s="20" t="s">
        <v>80</v>
      </c>
      <c r="M373" s="20" t="s">
        <v>7435</v>
      </c>
      <c r="N373" s="20" t="s">
        <v>7434</v>
      </c>
      <c r="O373" s="20" t="s">
        <v>7434</v>
      </c>
      <c r="Q373" s="20">
        <v>386</v>
      </c>
      <c r="T373" s="20" t="s">
        <v>7434</v>
      </c>
      <c r="U373" s="20">
        <v>1</v>
      </c>
      <c r="V373" s="20">
        <v>0.99890000000000001</v>
      </c>
      <c r="W373" s="20">
        <v>3</v>
      </c>
      <c r="X373" s="20">
        <v>7</v>
      </c>
      <c r="Y373" s="20">
        <v>0</v>
      </c>
      <c r="Z373" s="20">
        <v>7</v>
      </c>
      <c r="AA373" s="20" t="s">
        <v>7433</v>
      </c>
      <c r="AB373" s="20" t="s">
        <v>7432</v>
      </c>
      <c r="AC373" s="20" t="s">
        <v>7431</v>
      </c>
      <c r="AD373" s="20">
        <v>92.7</v>
      </c>
      <c r="AE373" s="22">
        <v>2.3000000000000001E-26</v>
      </c>
    </row>
    <row r="374" spans="1:37" x14ac:dyDescent="0.25">
      <c r="A374" s="20" t="s">
        <v>80</v>
      </c>
      <c r="B374" s="20">
        <v>-0.92118999999999995</v>
      </c>
      <c r="C374" s="21">
        <v>-19878</v>
      </c>
      <c r="D374" s="20" t="s">
        <v>80</v>
      </c>
      <c r="E374" s="20" t="s">
        <v>80</v>
      </c>
      <c r="F374" s="20" t="s">
        <v>80</v>
      </c>
      <c r="G374" s="21">
        <v>-224487</v>
      </c>
      <c r="H374" s="21">
        <v>-266987</v>
      </c>
      <c r="I374" s="21">
        <v>-265382</v>
      </c>
      <c r="J374" s="21">
        <v>-386936</v>
      </c>
      <c r="K374" s="21">
        <v>-2018</v>
      </c>
      <c r="L374" s="21">
        <v>-201404</v>
      </c>
      <c r="M374" s="20" t="s">
        <v>7430</v>
      </c>
      <c r="N374" s="20" t="s">
        <v>7429</v>
      </c>
      <c r="O374" s="20" t="s">
        <v>7429</v>
      </c>
      <c r="Q374" s="20">
        <v>308</v>
      </c>
      <c r="T374" s="20" t="s">
        <v>7429</v>
      </c>
      <c r="U374" s="20">
        <v>1</v>
      </c>
      <c r="V374" s="20">
        <v>0.99860000000000004</v>
      </c>
      <c r="W374" s="20">
        <v>3</v>
      </c>
      <c r="X374" s="20">
        <v>8</v>
      </c>
      <c r="Y374" s="20">
        <v>0</v>
      </c>
      <c r="Z374" s="20">
        <v>8</v>
      </c>
      <c r="AA374" s="20" t="s">
        <v>7428</v>
      </c>
    </row>
    <row r="375" spans="1:37" x14ac:dyDescent="0.25">
      <c r="A375" s="21">
        <v>-1698</v>
      </c>
      <c r="B375" s="21">
        <v>-103322</v>
      </c>
      <c r="C375" s="21">
        <v>-159881</v>
      </c>
      <c r="D375" s="21">
        <v>-141708</v>
      </c>
      <c r="E375" s="21">
        <v>-218987</v>
      </c>
      <c r="F375" s="20">
        <v>-0.739506</v>
      </c>
      <c r="G375" s="20">
        <v>0.83561300000000005</v>
      </c>
      <c r="H375" s="20">
        <v>0.25838899999999998</v>
      </c>
      <c r="I375" s="20">
        <v>0.28307199999999999</v>
      </c>
      <c r="J375" s="20">
        <v>0.45943299999999998</v>
      </c>
      <c r="K375" s="20">
        <v>0.75408600000000003</v>
      </c>
      <c r="L375" s="20">
        <v>0.33441700000000002</v>
      </c>
      <c r="M375" s="20" t="s">
        <v>7427</v>
      </c>
      <c r="N375" s="20" t="s">
        <v>7426</v>
      </c>
      <c r="O375" s="20" t="s">
        <v>7426</v>
      </c>
      <c r="Q375" s="20">
        <v>218</v>
      </c>
      <c r="T375" s="20" t="s">
        <v>7426</v>
      </c>
      <c r="U375" s="20">
        <v>1</v>
      </c>
      <c r="V375" s="20">
        <v>0.999</v>
      </c>
      <c r="W375" s="20">
        <v>7</v>
      </c>
      <c r="X375" s="20">
        <v>46</v>
      </c>
      <c r="Y375" s="20">
        <v>0</v>
      </c>
      <c r="Z375" s="20">
        <v>46</v>
      </c>
      <c r="AA375" s="20" t="s">
        <v>7425</v>
      </c>
      <c r="AB375" s="20" t="s">
        <v>6819</v>
      </c>
      <c r="AC375" s="20" t="s">
        <v>6818</v>
      </c>
      <c r="AD375" s="20">
        <v>44.6</v>
      </c>
      <c r="AE375" s="22">
        <v>8.1999999999999998E-12</v>
      </c>
    </row>
    <row r="376" spans="1:37" x14ac:dyDescent="0.25">
      <c r="A376" s="20" t="s">
        <v>80</v>
      </c>
      <c r="B376" s="20" t="s">
        <v>80</v>
      </c>
      <c r="C376" s="20" t="s">
        <v>80</v>
      </c>
      <c r="D376" s="20" t="s">
        <v>80</v>
      </c>
      <c r="E376" s="20" t="s">
        <v>80</v>
      </c>
      <c r="F376" s="20" t="s">
        <v>80</v>
      </c>
      <c r="G376" s="20" t="s">
        <v>80</v>
      </c>
      <c r="H376" s="21">
        <v>-434597</v>
      </c>
      <c r="I376" s="20" t="s">
        <v>80</v>
      </c>
      <c r="J376" s="21">
        <v>-300891</v>
      </c>
      <c r="K376" s="21">
        <v>-33405</v>
      </c>
      <c r="L376" s="21">
        <v>-252105</v>
      </c>
      <c r="M376" s="20" t="s">
        <v>7424</v>
      </c>
      <c r="N376" s="20" t="s">
        <v>7423</v>
      </c>
      <c r="O376" s="20" t="s">
        <v>7423</v>
      </c>
      <c r="Q376" s="20">
        <v>476</v>
      </c>
      <c r="T376" s="20" t="s">
        <v>7423</v>
      </c>
      <c r="U376" s="20">
        <v>1</v>
      </c>
      <c r="V376" s="20">
        <v>0.999</v>
      </c>
      <c r="W376" s="20">
        <v>4</v>
      </c>
      <c r="X376" s="20">
        <v>8</v>
      </c>
      <c r="Y376" s="20">
        <v>0</v>
      </c>
      <c r="Z376" s="20">
        <v>8</v>
      </c>
      <c r="AA376" s="20" t="s">
        <v>7422</v>
      </c>
      <c r="AB376" s="20" t="s">
        <v>1050</v>
      </c>
      <c r="AC376" s="20" t="s">
        <v>1049</v>
      </c>
      <c r="AD376" s="20">
        <v>30.1</v>
      </c>
      <c r="AE376" s="20">
        <v>4.0999999999999999E-7</v>
      </c>
      <c r="AF376" s="20" t="s">
        <v>191</v>
      </c>
      <c r="AG376" s="20" t="s">
        <v>190</v>
      </c>
      <c r="AH376" s="20" t="s">
        <v>1048</v>
      </c>
      <c r="AI376" s="20" t="s">
        <v>1047</v>
      </c>
      <c r="AJ376" s="20" t="s">
        <v>963</v>
      </c>
      <c r="AK376" s="20" t="s">
        <v>962</v>
      </c>
    </row>
    <row r="377" spans="1:37" x14ac:dyDescent="0.25">
      <c r="A377" s="20" t="s">
        <v>80</v>
      </c>
      <c r="B377" s="20" t="s">
        <v>80</v>
      </c>
      <c r="C377" s="20" t="s">
        <v>80</v>
      </c>
      <c r="D377" s="20" t="s">
        <v>80</v>
      </c>
      <c r="E377" s="20" t="s">
        <v>80</v>
      </c>
      <c r="F377" s="20" t="s">
        <v>80</v>
      </c>
      <c r="G377" s="21">
        <v>-354948</v>
      </c>
      <c r="H377" s="21">
        <v>-390549</v>
      </c>
      <c r="I377" s="21">
        <v>-40271</v>
      </c>
      <c r="J377" s="21">
        <v>-475788</v>
      </c>
      <c r="K377" s="21">
        <v>-540046</v>
      </c>
      <c r="L377" s="21">
        <v>-422962</v>
      </c>
      <c r="M377" s="20" t="s">
        <v>7421</v>
      </c>
      <c r="N377" s="20" t="s">
        <v>7420</v>
      </c>
      <c r="O377" s="20" t="s">
        <v>7420</v>
      </c>
      <c r="Q377" s="20">
        <v>144</v>
      </c>
      <c r="T377" s="20" t="s">
        <v>7420</v>
      </c>
      <c r="U377" s="20">
        <v>1</v>
      </c>
      <c r="V377" s="20">
        <v>0.999</v>
      </c>
      <c r="W377" s="20">
        <v>2</v>
      </c>
      <c r="X377" s="20">
        <v>6</v>
      </c>
      <c r="Y377" s="20">
        <v>0</v>
      </c>
      <c r="Z377" s="20">
        <v>6</v>
      </c>
      <c r="AA377" s="20" t="s">
        <v>7419</v>
      </c>
      <c r="AB377" s="20" t="s">
        <v>7418</v>
      </c>
      <c r="AC377" s="20" t="s">
        <v>7417</v>
      </c>
      <c r="AD377" s="20">
        <v>95.6</v>
      </c>
      <c r="AE377" s="22">
        <v>2.4E-27</v>
      </c>
      <c r="AF377" s="20" t="s">
        <v>7416</v>
      </c>
      <c r="AG377" s="20" t="s">
        <v>7415</v>
      </c>
      <c r="AH377" s="20" t="s">
        <v>7414</v>
      </c>
      <c r="AI377" s="20" t="s">
        <v>7413</v>
      </c>
    </row>
    <row r="378" spans="1:37" x14ac:dyDescent="0.25">
      <c r="A378" s="20" t="s">
        <v>80</v>
      </c>
      <c r="B378" s="20" t="s">
        <v>80</v>
      </c>
      <c r="C378" s="20" t="s">
        <v>80</v>
      </c>
      <c r="D378" s="20" t="s">
        <v>80</v>
      </c>
      <c r="E378" s="20" t="s">
        <v>80</v>
      </c>
      <c r="F378" s="20" t="s">
        <v>80</v>
      </c>
      <c r="G378" s="20" t="s">
        <v>80</v>
      </c>
      <c r="H378" s="20" t="s">
        <v>80</v>
      </c>
      <c r="I378" s="20" t="s">
        <v>80</v>
      </c>
      <c r="J378" s="21">
        <v>-305153</v>
      </c>
      <c r="K378" s="21">
        <v>-331078</v>
      </c>
      <c r="L378" s="21">
        <v>-332286</v>
      </c>
      <c r="M378" s="20" t="s">
        <v>7412</v>
      </c>
      <c r="N378" s="20" t="s">
        <v>7411</v>
      </c>
      <c r="O378" s="20" t="s">
        <v>7411</v>
      </c>
      <c r="Q378" s="20">
        <v>257</v>
      </c>
      <c r="T378" s="20" t="s">
        <v>7411</v>
      </c>
      <c r="U378" s="20">
        <v>0.95609999999999995</v>
      </c>
      <c r="V378" s="20">
        <v>0.999</v>
      </c>
      <c r="W378" s="20">
        <v>1</v>
      </c>
      <c r="X378" s="20">
        <v>2</v>
      </c>
      <c r="Y378" s="20">
        <v>0</v>
      </c>
      <c r="Z378" s="20">
        <v>2</v>
      </c>
      <c r="AA378" s="20" t="s">
        <v>7410</v>
      </c>
    </row>
    <row r="379" spans="1:37" x14ac:dyDescent="0.25">
      <c r="A379" s="20" t="s">
        <v>80</v>
      </c>
      <c r="B379" s="20" t="s">
        <v>80</v>
      </c>
      <c r="C379" s="21">
        <v>-103016</v>
      </c>
      <c r="D379" s="20" t="s">
        <v>80</v>
      </c>
      <c r="E379" s="21">
        <v>-354676</v>
      </c>
      <c r="F379" s="20" t="s">
        <v>80</v>
      </c>
      <c r="G379" s="20">
        <v>-0.327486</v>
      </c>
      <c r="H379" s="20">
        <v>-0.71852899999999997</v>
      </c>
      <c r="I379" s="20">
        <v>-0.25298100000000001</v>
      </c>
      <c r="J379" s="20">
        <v>-0.71459799999999996</v>
      </c>
      <c r="K379" s="20">
        <v>-0.30238100000000001</v>
      </c>
      <c r="L379" s="20">
        <v>-0.105061</v>
      </c>
      <c r="M379" s="20" t="s">
        <v>7409</v>
      </c>
      <c r="N379" s="20" t="s">
        <v>7408</v>
      </c>
      <c r="O379" s="20" t="s">
        <v>7408</v>
      </c>
      <c r="Q379" s="20">
        <v>856</v>
      </c>
      <c r="T379" s="20" t="s">
        <v>7408</v>
      </c>
      <c r="U379" s="20">
        <v>1</v>
      </c>
      <c r="V379" s="20">
        <v>0.999</v>
      </c>
      <c r="W379" s="20">
        <v>13</v>
      </c>
      <c r="X379" s="20">
        <v>37</v>
      </c>
      <c r="Y379" s="20">
        <v>0</v>
      </c>
      <c r="Z379" s="20">
        <v>37</v>
      </c>
      <c r="AA379" s="20" t="s">
        <v>7407</v>
      </c>
      <c r="AB379" s="20" t="s">
        <v>4293</v>
      </c>
      <c r="AC379" s="20" t="s">
        <v>4292</v>
      </c>
      <c r="AD379" s="20">
        <v>241.8</v>
      </c>
      <c r="AE379" s="22">
        <v>4.8000000000000002E-72</v>
      </c>
    </row>
    <row r="380" spans="1:37" x14ac:dyDescent="0.25">
      <c r="A380" s="20" t="s">
        <v>80</v>
      </c>
      <c r="B380" s="20" t="s">
        <v>80</v>
      </c>
      <c r="C380" s="20" t="s">
        <v>80</v>
      </c>
      <c r="D380" s="20" t="s">
        <v>80</v>
      </c>
      <c r="E380" s="20" t="s">
        <v>80</v>
      </c>
      <c r="F380" s="20" t="s">
        <v>80</v>
      </c>
      <c r="G380" s="21">
        <v>-354113</v>
      </c>
      <c r="H380" s="20" t="s">
        <v>80</v>
      </c>
      <c r="I380" s="20" t="s">
        <v>80</v>
      </c>
      <c r="J380" s="20">
        <v>-0.60768100000000003</v>
      </c>
      <c r="K380" s="20">
        <v>-0.830874</v>
      </c>
      <c r="L380" s="20">
        <v>-0.64657399999999998</v>
      </c>
      <c r="M380" s="20" t="s">
        <v>7406</v>
      </c>
      <c r="N380" s="20" t="s">
        <v>7405</v>
      </c>
      <c r="O380" s="20" t="s">
        <v>7405</v>
      </c>
      <c r="Q380" s="20">
        <v>395</v>
      </c>
      <c r="T380" s="20" t="s">
        <v>7405</v>
      </c>
      <c r="U380" s="20">
        <v>1</v>
      </c>
      <c r="V380" s="20">
        <v>0.999</v>
      </c>
      <c r="W380" s="20">
        <v>5</v>
      </c>
      <c r="X380" s="20">
        <v>11</v>
      </c>
      <c r="Y380" s="20">
        <v>0</v>
      </c>
      <c r="Z380" s="20">
        <v>11</v>
      </c>
      <c r="AA380" s="20" t="s">
        <v>7404</v>
      </c>
      <c r="AB380" s="20" t="s">
        <v>294</v>
      </c>
      <c r="AC380" s="20" t="s">
        <v>293</v>
      </c>
      <c r="AD380" s="20">
        <v>56.2</v>
      </c>
      <c r="AE380" s="22">
        <v>4.2999999999999997E-15</v>
      </c>
      <c r="AF380" s="20" t="s">
        <v>191</v>
      </c>
      <c r="AG380" s="20" t="s">
        <v>190</v>
      </c>
    </row>
    <row r="381" spans="1:37" x14ac:dyDescent="0.25">
      <c r="A381" s="20" t="s">
        <v>80</v>
      </c>
      <c r="B381" s="21">
        <v>-207157</v>
      </c>
      <c r="C381" s="20">
        <v>0.78875899999999999</v>
      </c>
      <c r="D381" s="20" t="s">
        <v>80</v>
      </c>
      <c r="E381" s="21">
        <v>124968</v>
      </c>
      <c r="F381" s="20" t="s">
        <v>80</v>
      </c>
      <c r="G381" s="20">
        <v>-0.61637500000000001</v>
      </c>
      <c r="H381" s="21">
        <v>-171679</v>
      </c>
      <c r="I381" s="21">
        <v>-294647</v>
      </c>
      <c r="J381" s="21">
        <v>-144654</v>
      </c>
      <c r="K381" s="20">
        <v>1.7121299999999999E-2</v>
      </c>
      <c r="L381" s="20">
        <v>0.20644999999999999</v>
      </c>
      <c r="M381" s="20" t="s">
        <v>7403</v>
      </c>
      <c r="N381" s="20" t="s">
        <v>7402</v>
      </c>
      <c r="O381" s="20" t="s">
        <v>7402</v>
      </c>
      <c r="Q381" s="20">
        <v>285</v>
      </c>
      <c r="T381" s="20" t="s">
        <v>7402</v>
      </c>
      <c r="U381" s="20">
        <v>1</v>
      </c>
      <c r="V381" s="20">
        <v>0.99870000000000003</v>
      </c>
      <c r="W381" s="20">
        <v>3</v>
      </c>
      <c r="X381" s="20">
        <v>13</v>
      </c>
      <c r="Y381" s="20">
        <v>0</v>
      </c>
      <c r="Z381" s="20">
        <v>13</v>
      </c>
      <c r="AA381" s="20" t="s">
        <v>7401</v>
      </c>
      <c r="AB381" s="20" t="s">
        <v>1316</v>
      </c>
      <c r="AC381" s="20" t="s">
        <v>1315</v>
      </c>
      <c r="AD381" s="20">
        <v>92.7</v>
      </c>
      <c r="AE381" s="22">
        <v>1.4000000000000001E-26</v>
      </c>
    </row>
    <row r="382" spans="1:37" x14ac:dyDescent="0.25">
      <c r="A382" s="20" t="s">
        <v>80</v>
      </c>
      <c r="B382" s="21">
        <v>-273902</v>
      </c>
      <c r="C382" s="20" t="s">
        <v>80</v>
      </c>
      <c r="D382" s="20" t="s">
        <v>80</v>
      </c>
      <c r="E382" s="20" t="s">
        <v>80</v>
      </c>
      <c r="F382" s="20" t="s">
        <v>80</v>
      </c>
      <c r="G382" s="21">
        <v>-17573</v>
      </c>
      <c r="H382" s="21">
        <v>-331487</v>
      </c>
      <c r="I382" s="20">
        <v>-0.97996300000000003</v>
      </c>
      <c r="J382" s="20" t="s">
        <v>80</v>
      </c>
      <c r="K382" s="20" t="s">
        <v>80</v>
      </c>
      <c r="L382" s="21">
        <v>-510229</v>
      </c>
      <c r="M382" s="20" t="s">
        <v>7400</v>
      </c>
      <c r="N382" s="20" t="s">
        <v>7399</v>
      </c>
      <c r="O382" s="20" t="s">
        <v>7399</v>
      </c>
      <c r="Q382" s="20">
        <v>191</v>
      </c>
      <c r="T382" s="20" t="s">
        <v>7399</v>
      </c>
      <c r="U382" s="20">
        <v>1</v>
      </c>
      <c r="V382" s="20">
        <v>0.999</v>
      </c>
      <c r="W382" s="20">
        <v>7</v>
      </c>
      <c r="X382" s="20">
        <v>19</v>
      </c>
      <c r="Y382" s="20">
        <v>1</v>
      </c>
      <c r="Z382" s="20">
        <v>19</v>
      </c>
    </row>
    <row r="383" spans="1:37" x14ac:dyDescent="0.25">
      <c r="A383" s="20" t="s">
        <v>80</v>
      </c>
      <c r="B383" s="20" t="s">
        <v>80</v>
      </c>
      <c r="C383" s="21">
        <v>-180786</v>
      </c>
      <c r="D383" s="20" t="s">
        <v>80</v>
      </c>
      <c r="E383" s="21">
        <v>-396516</v>
      </c>
      <c r="F383" s="20" t="s">
        <v>80</v>
      </c>
      <c r="G383" s="20" t="s">
        <v>80</v>
      </c>
      <c r="H383" s="20" t="s">
        <v>80</v>
      </c>
      <c r="I383" s="21">
        <v>-547366</v>
      </c>
      <c r="J383" s="21">
        <v>-458126</v>
      </c>
      <c r="K383" s="21">
        <v>-526178</v>
      </c>
      <c r="L383" s="20" t="s">
        <v>80</v>
      </c>
      <c r="M383" s="20" t="s">
        <v>7398</v>
      </c>
      <c r="N383" s="20" t="s">
        <v>7397</v>
      </c>
      <c r="O383" s="20" t="s">
        <v>7397</v>
      </c>
      <c r="Q383" s="20">
        <v>872</v>
      </c>
      <c r="T383" s="20" t="s">
        <v>7397</v>
      </c>
      <c r="U383" s="20">
        <v>1</v>
      </c>
      <c r="V383" s="20">
        <v>0.99890000000000001</v>
      </c>
      <c r="W383" s="20">
        <v>3</v>
      </c>
      <c r="X383" s="20">
        <v>10</v>
      </c>
      <c r="Y383" s="20">
        <v>0</v>
      </c>
      <c r="Z383" s="20">
        <v>10</v>
      </c>
      <c r="AA383" s="20" t="s">
        <v>7396</v>
      </c>
      <c r="AB383" s="20" t="s">
        <v>7395</v>
      </c>
      <c r="AC383" s="20" t="s">
        <v>7394</v>
      </c>
      <c r="AD383" s="20">
        <v>176.7</v>
      </c>
      <c r="AE383" s="22">
        <v>3.9000000000000002E-52</v>
      </c>
      <c r="AF383" s="20" t="s">
        <v>191</v>
      </c>
      <c r="AG383" s="20" t="s">
        <v>190</v>
      </c>
      <c r="AH383" s="20" t="s">
        <v>659</v>
      </c>
      <c r="AI383" s="20" t="s">
        <v>658</v>
      </c>
    </row>
    <row r="384" spans="1:37" x14ac:dyDescent="0.25">
      <c r="A384" s="20" t="s">
        <v>80</v>
      </c>
      <c r="B384" s="20" t="s">
        <v>80</v>
      </c>
      <c r="C384" s="21">
        <v>-194914</v>
      </c>
      <c r="D384" s="20" t="s">
        <v>80</v>
      </c>
      <c r="E384" s="21">
        <v>-340233</v>
      </c>
      <c r="F384" s="21">
        <v>-248756</v>
      </c>
      <c r="G384" s="21">
        <v>-392691</v>
      </c>
      <c r="H384" s="21">
        <v>-291033</v>
      </c>
      <c r="I384" s="20" t="s">
        <v>80</v>
      </c>
      <c r="J384" s="20" t="s">
        <v>80</v>
      </c>
      <c r="K384" s="21">
        <v>-411337</v>
      </c>
      <c r="L384" s="20" t="s">
        <v>80</v>
      </c>
      <c r="M384" s="20" t="s">
        <v>7393</v>
      </c>
      <c r="N384" s="20" t="s">
        <v>7392</v>
      </c>
      <c r="O384" s="20" t="s">
        <v>7392</v>
      </c>
      <c r="Q384" s="20">
        <v>421</v>
      </c>
      <c r="T384" s="20" t="s">
        <v>7392</v>
      </c>
      <c r="U384" s="20">
        <v>0.86750000000000005</v>
      </c>
      <c r="V384" s="20">
        <v>0.99660000000000004</v>
      </c>
      <c r="W384" s="20">
        <v>1</v>
      </c>
      <c r="X384" s="20">
        <v>5</v>
      </c>
      <c r="Y384" s="20">
        <v>0</v>
      </c>
      <c r="Z384" s="20">
        <v>5</v>
      </c>
      <c r="AA384" s="20" t="s">
        <v>7391</v>
      </c>
      <c r="AB384" s="20" t="s">
        <v>7390</v>
      </c>
      <c r="AC384" s="20" t="s">
        <v>7389</v>
      </c>
      <c r="AD384" s="20">
        <v>73.099999999999994</v>
      </c>
      <c r="AE384" s="22">
        <v>2.2999999999999999E-20</v>
      </c>
    </row>
    <row r="385" spans="1:33" x14ac:dyDescent="0.25">
      <c r="A385" s="20" t="s">
        <v>80</v>
      </c>
      <c r="B385" s="20" t="s">
        <v>80</v>
      </c>
      <c r="C385" s="20">
        <v>0.58496300000000001</v>
      </c>
      <c r="D385" s="20" t="s">
        <v>80</v>
      </c>
      <c r="E385" s="20">
        <v>-0.90318699999999996</v>
      </c>
      <c r="F385" s="20" t="s">
        <v>80</v>
      </c>
      <c r="G385" s="20">
        <v>-0.44947799999999999</v>
      </c>
      <c r="H385" s="21">
        <v>-102338</v>
      </c>
      <c r="I385" s="20">
        <v>-0.84698899999999999</v>
      </c>
      <c r="J385" s="21">
        <v>-20342</v>
      </c>
      <c r="K385" s="20" t="s">
        <v>80</v>
      </c>
      <c r="L385" s="20" t="s">
        <v>80</v>
      </c>
      <c r="M385" s="20" t="s">
        <v>7388</v>
      </c>
      <c r="N385" s="20" t="s">
        <v>7387</v>
      </c>
      <c r="O385" s="20" t="s">
        <v>7387</v>
      </c>
      <c r="Q385" s="20">
        <v>74</v>
      </c>
      <c r="T385" s="20" t="s">
        <v>7387</v>
      </c>
      <c r="U385" s="20">
        <v>1</v>
      </c>
      <c r="V385" s="20">
        <v>0.99760000000000004</v>
      </c>
      <c r="W385" s="20">
        <v>2</v>
      </c>
      <c r="X385" s="20">
        <v>11</v>
      </c>
      <c r="Y385" s="20">
        <v>2</v>
      </c>
      <c r="Z385" s="20">
        <v>11</v>
      </c>
      <c r="AB385" s="20" t="s">
        <v>2874</v>
      </c>
      <c r="AC385" s="20" t="s">
        <v>2873</v>
      </c>
      <c r="AD385" s="20">
        <v>27.6</v>
      </c>
      <c r="AE385" s="20">
        <v>1.5999999999999999E-6</v>
      </c>
    </row>
    <row r="386" spans="1:33" x14ac:dyDescent="0.25">
      <c r="A386" s="20" t="s">
        <v>80</v>
      </c>
      <c r="B386" s="20" t="s">
        <v>80</v>
      </c>
      <c r="C386" s="20" t="s">
        <v>80</v>
      </c>
      <c r="D386" s="20" t="s">
        <v>80</v>
      </c>
      <c r="E386" s="20" t="s">
        <v>80</v>
      </c>
      <c r="F386" s="20" t="s">
        <v>80</v>
      </c>
      <c r="G386" s="20" t="s">
        <v>80</v>
      </c>
      <c r="H386" s="20" t="s">
        <v>80</v>
      </c>
      <c r="I386" s="21">
        <v>-147337</v>
      </c>
      <c r="J386" s="21">
        <v>-150895</v>
      </c>
      <c r="K386" s="21">
        <v>-254136</v>
      </c>
      <c r="L386" s="21">
        <v>-219774</v>
      </c>
      <c r="M386" s="20" t="s">
        <v>7386</v>
      </c>
      <c r="N386" s="20" t="s">
        <v>7385</v>
      </c>
      <c r="O386" s="20" t="s">
        <v>7385</v>
      </c>
      <c r="Q386" s="20">
        <v>151</v>
      </c>
      <c r="T386" s="20" t="s">
        <v>7385</v>
      </c>
      <c r="U386" s="20">
        <v>1</v>
      </c>
      <c r="V386" s="20">
        <v>0.99750000000000005</v>
      </c>
      <c r="W386" s="20">
        <v>4</v>
      </c>
      <c r="X386" s="20">
        <v>11</v>
      </c>
      <c r="Y386" s="20">
        <v>0</v>
      </c>
      <c r="Z386" s="20">
        <v>11</v>
      </c>
      <c r="AA386" s="20" t="s">
        <v>7384</v>
      </c>
    </row>
    <row r="387" spans="1:33" x14ac:dyDescent="0.25">
      <c r="A387" s="21">
        <v>-119167</v>
      </c>
      <c r="B387" s="20">
        <v>-0.96325499999999997</v>
      </c>
      <c r="C387" s="20">
        <v>-0.46566200000000002</v>
      </c>
      <c r="D387" s="21">
        <v>-156182</v>
      </c>
      <c r="E387" s="21">
        <v>-133684</v>
      </c>
      <c r="F387" s="21">
        <v>-195775</v>
      </c>
      <c r="G387" s="21">
        <v>309657</v>
      </c>
      <c r="H387" s="21">
        <v>329855</v>
      </c>
      <c r="I387" s="21">
        <v>293684</v>
      </c>
      <c r="J387" s="21">
        <v>289178</v>
      </c>
      <c r="K387" s="21">
        <v>271719</v>
      </c>
      <c r="L387" s="21">
        <v>253255</v>
      </c>
      <c r="M387" s="20" t="s">
        <v>7383</v>
      </c>
      <c r="N387" s="20" t="s">
        <v>7382</v>
      </c>
      <c r="O387" s="20" t="s">
        <v>7382</v>
      </c>
      <c r="Q387" s="20">
        <v>474</v>
      </c>
      <c r="T387" s="20" t="s">
        <v>7382</v>
      </c>
      <c r="U387" s="20">
        <v>1</v>
      </c>
      <c r="V387" s="20">
        <v>0.999</v>
      </c>
      <c r="W387" s="20">
        <v>21</v>
      </c>
      <c r="X387" s="20">
        <v>158</v>
      </c>
      <c r="Y387" s="20">
        <v>0</v>
      </c>
      <c r="Z387" s="20">
        <v>158</v>
      </c>
      <c r="AA387" s="20" t="s">
        <v>7381</v>
      </c>
      <c r="AB387" s="20" t="s">
        <v>6629</v>
      </c>
      <c r="AC387" s="20" t="s">
        <v>6628</v>
      </c>
      <c r="AD387" s="20">
        <v>290</v>
      </c>
      <c r="AE387" s="22">
        <v>1.6E-86</v>
      </c>
      <c r="AF387" s="20" t="s">
        <v>6627</v>
      </c>
      <c r="AG387" s="20" t="s">
        <v>6626</v>
      </c>
    </row>
    <row r="388" spans="1:33" x14ac:dyDescent="0.25">
      <c r="A388" s="20" t="s">
        <v>80</v>
      </c>
      <c r="B388" s="20" t="s">
        <v>80</v>
      </c>
      <c r="C388" s="20" t="s">
        <v>80</v>
      </c>
      <c r="D388" s="20" t="s">
        <v>80</v>
      </c>
      <c r="E388" s="20" t="s">
        <v>80</v>
      </c>
      <c r="F388" s="20" t="s">
        <v>80</v>
      </c>
      <c r="G388" s="20" t="s">
        <v>80</v>
      </c>
      <c r="H388" s="20" t="s">
        <v>80</v>
      </c>
      <c r="I388" s="20" t="s">
        <v>80</v>
      </c>
      <c r="J388" s="21">
        <v>-344119</v>
      </c>
      <c r="K388" s="21">
        <v>-462336</v>
      </c>
      <c r="L388" s="20" t="s">
        <v>80</v>
      </c>
      <c r="M388" s="20" t="s">
        <v>7380</v>
      </c>
      <c r="N388" s="20" t="s">
        <v>7379</v>
      </c>
      <c r="O388" s="20" t="s">
        <v>7379</v>
      </c>
      <c r="Q388" s="20">
        <v>224</v>
      </c>
      <c r="T388" s="20" t="s">
        <v>7379</v>
      </c>
      <c r="U388" s="20">
        <v>1</v>
      </c>
      <c r="V388" s="20">
        <v>0.99880000000000002</v>
      </c>
      <c r="W388" s="20">
        <v>2</v>
      </c>
      <c r="X388" s="20">
        <v>3</v>
      </c>
      <c r="Y388" s="20">
        <v>0</v>
      </c>
      <c r="Z388" s="20">
        <v>3</v>
      </c>
      <c r="AA388" s="20" t="s">
        <v>7378</v>
      </c>
      <c r="AB388" s="20" t="s">
        <v>7377</v>
      </c>
      <c r="AC388" s="20" t="s">
        <v>7376</v>
      </c>
      <c r="AD388" s="20">
        <v>46.9</v>
      </c>
      <c r="AE388" s="22">
        <v>1.6E-12</v>
      </c>
    </row>
    <row r="389" spans="1:33" x14ac:dyDescent="0.25">
      <c r="A389" s="21">
        <v>25427</v>
      </c>
      <c r="B389" s="21">
        <v>161601</v>
      </c>
      <c r="C389" s="21">
        <v>331695</v>
      </c>
      <c r="D389" s="20">
        <v>-3.8573299999999998E-2</v>
      </c>
      <c r="E389" s="21">
        <v>315709</v>
      </c>
      <c r="F389" s="21">
        <v>124773</v>
      </c>
      <c r="G389" s="21">
        <v>286028</v>
      </c>
      <c r="H389" s="21">
        <v>223098</v>
      </c>
      <c r="I389" s="21">
        <v>188998</v>
      </c>
      <c r="J389" s="20">
        <v>0.23361999999999999</v>
      </c>
      <c r="K389" s="21">
        <v>142668</v>
      </c>
      <c r="L389" s="20">
        <v>0.29169699999999998</v>
      </c>
      <c r="M389" s="20" t="s">
        <v>7375</v>
      </c>
      <c r="N389" s="20" t="s">
        <v>7374</v>
      </c>
      <c r="O389" s="20" t="s">
        <v>7374</v>
      </c>
      <c r="Q389" s="20">
        <v>207</v>
      </c>
      <c r="T389" s="20" t="s">
        <v>7374</v>
      </c>
      <c r="U389" s="20">
        <v>1</v>
      </c>
      <c r="V389" s="20">
        <v>0.999</v>
      </c>
      <c r="W389" s="20">
        <v>7</v>
      </c>
      <c r="X389" s="20">
        <v>129</v>
      </c>
      <c r="Y389" s="20">
        <v>0</v>
      </c>
      <c r="Z389" s="20">
        <v>129</v>
      </c>
      <c r="AA389" s="20" t="s">
        <v>7373</v>
      </c>
      <c r="AB389" s="20" t="s">
        <v>3742</v>
      </c>
      <c r="AC389" s="20" t="s">
        <v>3741</v>
      </c>
      <c r="AD389" s="20">
        <v>71</v>
      </c>
      <c r="AE389" s="22">
        <v>7.1999999999999995E-20</v>
      </c>
    </row>
    <row r="390" spans="1:33" x14ac:dyDescent="0.25">
      <c r="A390" s="20" t="s">
        <v>80</v>
      </c>
      <c r="B390" s="20">
        <v>-0.184225</v>
      </c>
      <c r="C390" s="20" t="s">
        <v>80</v>
      </c>
      <c r="D390" s="20" t="s">
        <v>80</v>
      </c>
      <c r="E390" s="20" t="s">
        <v>80</v>
      </c>
      <c r="F390" s="20" t="s">
        <v>80</v>
      </c>
      <c r="G390" s="20">
        <v>0.28506100000000001</v>
      </c>
      <c r="H390" s="20">
        <v>0.57409699999999997</v>
      </c>
      <c r="I390" s="21">
        <v>119768</v>
      </c>
      <c r="J390" s="20">
        <v>0.48784100000000002</v>
      </c>
      <c r="K390" s="20">
        <v>0.322438</v>
      </c>
      <c r="L390" s="21">
        <v>153422</v>
      </c>
      <c r="M390" s="20" t="s">
        <v>7372</v>
      </c>
      <c r="N390" s="20" t="s">
        <v>7371</v>
      </c>
      <c r="O390" s="20" t="s">
        <v>7371</v>
      </c>
      <c r="Q390" s="20">
        <v>296</v>
      </c>
      <c r="T390" s="20" t="s">
        <v>7371</v>
      </c>
      <c r="U390" s="20">
        <v>1</v>
      </c>
      <c r="V390" s="20">
        <v>0.999</v>
      </c>
      <c r="W390" s="20">
        <v>8</v>
      </c>
      <c r="X390" s="20">
        <v>66</v>
      </c>
      <c r="Y390" s="20">
        <v>0</v>
      </c>
      <c r="Z390" s="20">
        <v>66</v>
      </c>
      <c r="AA390" s="20" t="s">
        <v>7370</v>
      </c>
      <c r="AB390" s="20" t="s">
        <v>965</v>
      </c>
      <c r="AC390" s="20" t="s">
        <v>964</v>
      </c>
      <c r="AD390" s="20">
        <v>228.6</v>
      </c>
      <c r="AE390" s="22">
        <v>8.1000000000000005E-68</v>
      </c>
      <c r="AF390" s="20" t="s">
        <v>963</v>
      </c>
      <c r="AG390" s="20" t="s">
        <v>962</v>
      </c>
    </row>
    <row r="391" spans="1:33" x14ac:dyDescent="0.25">
      <c r="A391" s="20" t="s">
        <v>80</v>
      </c>
      <c r="B391" s="20" t="s">
        <v>80</v>
      </c>
      <c r="C391" s="20" t="s">
        <v>80</v>
      </c>
      <c r="D391" s="20" t="s">
        <v>80</v>
      </c>
      <c r="E391" s="20" t="s">
        <v>80</v>
      </c>
      <c r="F391" s="20" t="s">
        <v>80</v>
      </c>
      <c r="G391" s="20" t="s">
        <v>80</v>
      </c>
      <c r="H391" s="20" t="s">
        <v>80</v>
      </c>
      <c r="I391" s="21">
        <v>-323653</v>
      </c>
      <c r="J391" s="21">
        <v>-269321</v>
      </c>
      <c r="K391" s="21">
        <v>-371587</v>
      </c>
      <c r="L391" s="21">
        <v>-395606</v>
      </c>
      <c r="M391" s="20" t="s">
        <v>7369</v>
      </c>
      <c r="N391" s="20" t="s">
        <v>7368</v>
      </c>
      <c r="O391" s="20" t="s">
        <v>7368</v>
      </c>
      <c r="Q391" s="20">
        <v>72</v>
      </c>
      <c r="T391" s="20" t="s">
        <v>7368</v>
      </c>
      <c r="U391" s="20">
        <v>0.95730000000000004</v>
      </c>
      <c r="V391" s="20">
        <v>0.999</v>
      </c>
      <c r="W391" s="20">
        <v>1</v>
      </c>
      <c r="X391" s="20">
        <v>5</v>
      </c>
      <c r="Y391" s="20">
        <v>0</v>
      </c>
      <c r="Z391" s="20">
        <v>5</v>
      </c>
      <c r="AA391" s="20" t="s">
        <v>7367</v>
      </c>
      <c r="AB391" s="20" t="s">
        <v>7366</v>
      </c>
      <c r="AC391" s="20" t="s">
        <v>7365</v>
      </c>
      <c r="AD391" s="20">
        <v>99.2</v>
      </c>
      <c r="AE391" s="22">
        <v>8.9999999999999996E-29</v>
      </c>
    </row>
    <row r="392" spans="1:33" x14ac:dyDescent="0.25">
      <c r="A392" s="20" t="s">
        <v>80</v>
      </c>
      <c r="B392" s="20" t="s">
        <v>80</v>
      </c>
      <c r="C392" s="21">
        <v>-248792</v>
      </c>
      <c r="D392" s="20" t="s">
        <v>80</v>
      </c>
      <c r="E392" s="21">
        <v>-288368</v>
      </c>
      <c r="F392" s="20" t="s">
        <v>80</v>
      </c>
      <c r="G392" s="21">
        <v>110692</v>
      </c>
      <c r="H392" s="20">
        <v>0.69077299999999997</v>
      </c>
      <c r="I392" s="21">
        <v>153013</v>
      </c>
      <c r="J392" s="20">
        <v>0.879583</v>
      </c>
      <c r="K392" s="20">
        <v>0.98022200000000004</v>
      </c>
      <c r="L392" s="20">
        <v>0.111387</v>
      </c>
      <c r="M392" s="20" t="s">
        <v>7364</v>
      </c>
      <c r="N392" s="20" t="s">
        <v>7363</v>
      </c>
      <c r="O392" s="20" t="s">
        <v>7363</v>
      </c>
      <c r="Q392" s="20">
        <v>99</v>
      </c>
      <c r="T392" s="20" t="s">
        <v>7363</v>
      </c>
      <c r="U392" s="20">
        <v>1</v>
      </c>
      <c r="V392" s="20">
        <v>0.999</v>
      </c>
      <c r="W392" s="20">
        <v>4</v>
      </c>
      <c r="X392" s="20">
        <v>40</v>
      </c>
      <c r="Y392" s="20">
        <v>0</v>
      </c>
      <c r="Z392" s="20">
        <v>40</v>
      </c>
      <c r="AA392" s="20" t="s">
        <v>7362</v>
      </c>
      <c r="AB392" s="20" t="s">
        <v>7361</v>
      </c>
      <c r="AC392" s="20" t="s">
        <v>7360</v>
      </c>
      <c r="AD392" s="20">
        <v>62</v>
      </c>
      <c r="AE392" s="22">
        <v>3.0999999999999998E-17</v>
      </c>
    </row>
    <row r="393" spans="1:33" x14ac:dyDescent="0.25">
      <c r="A393" s="21">
        <v>280573</v>
      </c>
      <c r="B393" s="21">
        <v>409735</v>
      </c>
      <c r="C393" s="21">
        <v>180023</v>
      </c>
      <c r="D393" s="20">
        <v>3</v>
      </c>
      <c r="E393" s="21">
        <v>132859</v>
      </c>
      <c r="F393" s="21">
        <v>139973</v>
      </c>
      <c r="G393" s="21">
        <v>395205</v>
      </c>
      <c r="H393" s="21">
        <v>447161</v>
      </c>
      <c r="I393" s="21">
        <v>434445</v>
      </c>
      <c r="J393" s="21">
        <v>35265</v>
      </c>
      <c r="K393" s="21">
        <v>346903</v>
      </c>
      <c r="L393" s="21">
        <v>373092</v>
      </c>
      <c r="M393" s="20" t="s">
        <v>7359</v>
      </c>
      <c r="N393" s="20" t="s">
        <v>7358</v>
      </c>
      <c r="O393" s="20" t="s">
        <v>7358</v>
      </c>
      <c r="Q393" s="20">
        <v>425</v>
      </c>
      <c r="T393" s="20" t="s">
        <v>7358</v>
      </c>
      <c r="U393" s="20">
        <v>1</v>
      </c>
      <c r="V393" s="20">
        <v>0.999</v>
      </c>
      <c r="W393" s="20">
        <v>19</v>
      </c>
      <c r="X393" s="20">
        <v>349</v>
      </c>
      <c r="Y393" s="20">
        <v>0</v>
      </c>
      <c r="Z393" s="20">
        <v>349</v>
      </c>
      <c r="AA393" s="20" t="s">
        <v>7357</v>
      </c>
      <c r="AB393" s="20" t="s">
        <v>7356</v>
      </c>
      <c r="AC393" s="20" t="s">
        <v>7355</v>
      </c>
      <c r="AD393" s="20">
        <v>183.7</v>
      </c>
      <c r="AE393" s="22">
        <v>2.4000000000000001E-54</v>
      </c>
    </row>
    <row r="394" spans="1:33" x14ac:dyDescent="0.25">
      <c r="A394" s="20">
        <v>-8.6608900000000003E-2</v>
      </c>
      <c r="B394" s="20">
        <v>-0.58934600000000004</v>
      </c>
      <c r="C394" s="21">
        <v>21193</v>
      </c>
      <c r="D394" s="20" t="s">
        <v>80</v>
      </c>
      <c r="E394" s="21">
        <v>163717</v>
      </c>
      <c r="F394" s="20">
        <v>0.712395</v>
      </c>
      <c r="G394" s="21">
        <v>-194883</v>
      </c>
      <c r="H394" s="21">
        <v>-131499</v>
      </c>
      <c r="I394" s="21">
        <v>-153713</v>
      </c>
      <c r="J394" s="21">
        <v>-389685</v>
      </c>
      <c r="K394" s="20">
        <v>-0.30845400000000001</v>
      </c>
      <c r="L394" s="20">
        <v>-0.55157699999999998</v>
      </c>
      <c r="M394" s="20" t="s">
        <v>7354</v>
      </c>
      <c r="N394" s="20" t="s">
        <v>7353</v>
      </c>
      <c r="O394" s="20" t="s">
        <v>7353</v>
      </c>
      <c r="Q394" s="20">
        <v>168</v>
      </c>
      <c r="T394" s="20" t="s">
        <v>7353</v>
      </c>
      <c r="U394" s="20">
        <v>1</v>
      </c>
      <c r="V394" s="20">
        <v>0.99890000000000001</v>
      </c>
      <c r="W394" s="20">
        <v>4</v>
      </c>
      <c r="X394" s="20">
        <v>32</v>
      </c>
      <c r="Y394" s="20">
        <v>0</v>
      </c>
      <c r="Z394" s="20">
        <v>32</v>
      </c>
      <c r="AA394" s="20" t="s">
        <v>7352</v>
      </c>
    </row>
    <row r="395" spans="1:33" x14ac:dyDescent="0.25">
      <c r="A395" s="20" t="s">
        <v>80</v>
      </c>
      <c r="B395" s="20" t="s">
        <v>80</v>
      </c>
      <c r="C395" s="21">
        <v>-150748</v>
      </c>
      <c r="D395" s="20" t="s">
        <v>80</v>
      </c>
      <c r="E395" s="21">
        <v>-362112</v>
      </c>
      <c r="F395" s="20" t="s">
        <v>80</v>
      </c>
      <c r="G395" s="20" t="s">
        <v>80</v>
      </c>
      <c r="H395" s="20" t="s">
        <v>80</v>
      </c>
      <c r="I395" s="20" t="s">
        <v>80</v>
      </c>
      <c r="J395" s="21">
        <v>-510625</v>
      </c>
      <c r="K395" s="21">
        <v>-590143</v>
      </c>
      <c r="L395" s="20" t="s">
        <v>80</v>
      </c>
      <c r="M395" s="20" t="s">
        <v>7351</v>
      </c>
      <c r="N395" s="20" t="s">
        <v>7350</v>
      </c>
      <c r="O395" s="20" t="s">
        <v>7350</v>
      </c>
      <c r="Q395" s="20">
        <v>479</v>
      </c>
      <c r="T395" s="20" t="s">
        <v>7350</v>
      </c>
      <c r="U395" s="20">
        <v>1</v>
      </c>
      <c r="V395" s="20">
        <v>0.999</v>
      </c>
      <c r="W395" s="20">
        <v>3</v>
      </c>
      <c r="X395" s="20">
        <v>5</v>
      </c>
      <c r="Y395" s="20">
        <v>0</v>
      </c>
      <c r="Z395" s="20">
        <v>5</v>
      </c>
      <c r="AA395" s="20" t="s">
        <v>7349</v>
      </c>
      <c r="AB395" s="20" t="s">
        <v>7348</v>
      </c>
      <c r="AC395" s="20" t="s">
        <v>7347</v>
      </c>
      <c r="AD395" s="20">
        <v>236.5</v>
      </c>
      <c r="AE395" s="22">
        <v>1.5000000000000001E-70</v>
      </c>
    </row>
    <row r="396" spans="1:33" x14ac:dyDescent="0.25">
      <c r="A396" s="20" t="s">
        <v>80</v>
      </c>
      <c r="B396" s="20" t="s">
        <v>80</v>
      </c>
      <c r="C396" s="20" t="s">
        <v>80</v>
      </c>
      <c r="D396" s="20" t="s">
        <v>80</v>
      </c>
      <c r="E396" s="20" t="s">
        <v>80</v>
      </c>
      <c r="F396" s="20" t="s">
        <v>80</v>
      </c>
      <c r="G396" s="20" t="s">
        <v>80</v>
      </c>
      <c r="H396" s="20" t="s">
        <v>80</v>
      </c>
      <c r="I396" s="21">
        <v>-294772</v>
      </c>
      <c r="J396" s="20">
        <v>0.54689399999999999</v>
      </c>
      <c r="K396" s="20">
        <v>0.12472999999999999</v>
      </c>
      <c r="L396" s="20">
        <v>0.124725</v>
      </c>
      <c r="M396" s="20" t="s">
        <v>7346</v>
      </c>
      <c r="N396" s="20" t="s">
        <v>7345</v>
      </c>
      <c r="O396" s="20" t="s">
        <v>7345</v>
      </c>
      <c r="Q396" s="20">
        <v>155</v>
      </c>
      <c r="T396" s="20" t="s">
        <v>7345</v>
      </c>
      <c r="U396" s="20">
        <v>1</v>
      </c>
      <c r="V396" s="20">
        <v>0.99890000000000001</v>
      </c>
      <c r="W396" s="20">
        <v>6</v>
      </c>
      <c r="X396" s="20">
        <v>23</v>
      </c>
      <c r="Y396" s="20">
        <v>0</v>
      </c>
      <c r="Z396" s="20">
        <v>23</v>
      </c>
      <c r="AA396" s="20" t="s">
        <v>7344</v>
      </c>
      <c r="AB396" s="20" t="s">
        <v>7343</v>
      </c>
      <c r="AC396" s="20" t="s">
        <v>7342</v>
      </c>
      <c r="AD396" s="20">
        <v>68.3</v>
      </c>
      <c r="AE396" s="22">
        <v>5.9999999999999999E-19</v>
      </c>
      <c r="AF396" s="20" t="s">
        <v>5640</v>
      </c>
      <c r="AG396" s="20" t="s">
        <v>5639</v>
      </c>
    </row>
    <row r="397" spans="1:33" x14ac:dyDescent="0.25">
      <c r="A397" s="20" t="s">
        <v>80</v>
      </c>
      <c r="B397" s="20" t="s">
        <v>80</v>
      </c>
      <c r="C397" s="20" t="s">
        <v>80</v>
      </c>
      <c r="D397" s="20" t="s">
        <v>80</v>
      </c>
      <c r="E397" s="20" t="s">
        <v>80</v>
      </c>
      <c r="F397" s="20" t="s">
        <v>80</v>
      </c>
      <c r="G397" s="21">
        <v>-101338</v>
      </c>
      <c r="H397" s="20">
        <v>-0.85450599999999999</v>
      </c>
      <c r="I397" s="21">
        <v>-131438</v>
      </c>
      <c r="J397" s="21">
        <v>-458592</v>
      </c>
      <c r="K397" s="21">
        <v>-406778</v>
      </c>
      <c r="L397" s="20" t="s">
        <v>80</v>
      </c>
      <c r="M397" s="20" t="s">
        <v>7341</v>
      </c>
      <c r="N397" s="20" t="s">
        <v>7340</v>
      </c>
      <c r="O397" s="20" t="s">
        <v>7340</v>
      </c>
      <c r="Q397" s="20">
        <v>348</v>
      </c>
      <c r="T397" s="20" t="s">
        <v>7340</v>
      </c>
      <c r="U397" s="20">
        <v>0.99909999999999999</v>
      </c>
      <c r="V397" s="20">
        <v>0.999</v>
      </c>
      <c r="W397" s="20">
        <v>2</v>
      </c>
      <c r="X397" s="20">
        <v>4</v>
      </c>
      <c r="Y397" s="20">
        <v>0</v>
      </c>
      <c r="Z397" s="20">
        <v>4</v>
      </c>
      <c r="AA397" s="20" t="s">
        <v>7339</v>
      </c>
      <c r="AB397" s="20" t="s">
        <v>577</v>
      </c>
      <c r="AC397" s="20" t="s">
        <v>576</v>
      </c>
      <c r="AD397" s="20">
        <v>108.9</v>
      </c>
      <c r="AE397" s="22">
        <v>2.2000000000000001E-31</v>
      </c>
    </row>
    <row r="398" spans="1:33" x14ac:dyDescent="0.25">
      <c r="A398" s="20" t="s">
        <v>80</v>
      </c>
      <c r="B398" s="20" t="s">
        <v>80</v>
      </c>
      <c r="C398" s="20" t="s">
        <v>80</v>
      </c>
      <c r="D398" s="20" t="s">
        <v>80</v>
      </c>
      <c r="E398" s="20" t="s">
        <v>80</v>
      </c>
      <c r="F398" s="20" t="s">
        <v>80</v>
      </c>
      <c r="G398" s="20" t="s">
        <v>80</v>
      </c>
      <c r="H398" s="21">
        <v>-129209</v>
      </c>
      <c r="I398" s="20" t="s">
        <v>80</v>
      </c>
      <c r="J398" s="21">
        <v>-330097</v>
      </c>
      <c r="K398" s="21">
        <v>-118597</v>
      </c>
      <c r="L398" s="21">
        <v>-131711</v>
      </c>
      <c r="M398" s="20" t="s">
        <v>7338</v>
      </c>
      <c r="N398" s="20" t="s">
        <v>7337</v>
      </c>
      <c r="O398" s="20" t="s">
        <v>7337</v>
      </c>
      <c r="Q398" s="20">
        <v>170</v>
      </c>
      <c r="T398" s="20" t="s">
        <v>7337</v>
      </c>
      <c r="U398" s="20">
        <v>1</v>
      </c>
      <c r="V398" s="20">
        <v>0.99890000000000001</v>
      </c>
      <c r="W398" s="20">
        <v>2</v>
      </c>
      <c r="X398" s="20">
        <v>11</v>
      </c>
      <c r="Y398" s="20">
        <v>0</v>
      </c>
      <c r="Z398" s="20">
        <v>11</v>
      </c>
      <c r="AA398" s="20" t="s">
        <v>7336</v>
      </c>
    </row>
    <row r="399" spans="1:33" x14ac:dyDescent="0.25">
      <c r="A399" s="21">
        <v>-18533</v>
      </c>
      <c r="B399" s="20" t="s">
        <v>80</v>
      </c>
      <c r="C399" s="21">
        <v>-134702</v>
      </c>
      <c r="D399" s="20" t="s">
        <v>80</v>
      </c>
      <c r="E399" s="21">
        <v>-177074</v>
      </c>
      <c r="F399" s="20" t="s">
        <v>80</v>
      </c>
      <c r="G399" s="20" t="s">
        <v>80</v>
      </c>
      <c r="H399" s="20" t="s">
        <v>80</v>
      </c>
      <c r="I399" s="20" t="s">
        <v>80</v>
      </c>
      <c r="J399" s="21">
        <v>-404458</v>
      </c>
      <c r="K399" s="20" t="s">
        <v>80</v>
      </c>
      <c r="L399" s="20" t="s">
        <v>80</v>
      </c>
      <c r="M399" s="20" t="s">
        <v>7335</v>
      </c>
      <c r="N399" s="20" t="s">
        <v>7334</v>
      </c>
      <c r="O399" s="20" t="s">
        <v>7334</v>
      </c>
      <c r="Q399" s="20">
        <v>509</v>
      </c>
      <c r="T399" s="20" t="s">
        <v>7334</v>
      </c>
      <c r="U399" s="20">
        <v>0.95509999999999995</v>
      </c>
      <c r="V399" s="20">
        <v>0.99890000000000001</v>
      </c>
      <c r="W399" s="20">
        <v>1</v>
      </c>
      <c r="X399" s="20">
        <v>5</v>
      </c>
      <c r="Y399" s="20">
        <v>0</v>
      </c>
      <c r="Z399" s="20">
        <v>5</v>
      </c>
      <c r="AA399" s="20" t="s">
        <v>7333</v>
      </c>
      <c r="AB399" s="20" t="s">
        <v>7332</v>
      </c>
      <c r="AC399" s="20" t="s">
        <v>7331</v>
      </c>
      <c r="AD399" s="20">
        <v>344.3</v>
      </c>
      <c r="AE399" s="22">
        <v>7.6000000000000001E-103</v>
      </c>
    </row>
    <row r="400" spans="1:33" x14ac:dyDescent="0.25">
      <c r="A400" s="20" t="s">
        <v>80</v>
      </c>
      <c r="B400" s="20" t="s">
        <v>80</v>
      </c>
      <c r="C400" s="20" t="s">
        <v>80</v>
      </c>
      <c r="D400" s="20" t="s">
        <v>80</v>
      </c>
      <c r="E400" s="20" t="s">
        <v>80</v>
      </c>
      <c r="F400" s="20" t="s">
        <v>80</v>
      </c>
      <c r="G400" s="21">
        <v>-504476</v>
      </c>
      <c r="H400" s="21">
        <v>-461418</v>
      </c>
      <c r="I400" s="21">
        <v>-422423</v>
      </c>
      <c r="J400" s="21">
        <v>-308175</v>
      </c>
      <c r="K400" s="21">
        <v>-225033</v>
      </c>
      <c r="L400" s="21">
        <v>-237422</v>
      </c>
      <c r="M400" s="20" t="s">
        <v>7330</v>
      </c>
      <c r="N400" s="20" t="s">
        <v>7329</v>
      </c>
      <c r="O400" s="20" t="s">
        <v>7329</v>
      </c>
      <c r="Q400" s="20">
        <v>244</v>
      </c>
      <c r="T400" s="20" t="s">
        <v>7329</v>
      </c>
      <c r="U400" s="20">
        <v>1</v>
      </c>
      <c r="V400" s="20">
        <v>0.999</v>
      </c>
      <c r="W400" s="20">
        <v>3</v>
      </c>
      <c r="X400" s="20">
        <v>9</v>
      </c>
      <c r="Y400" s="20">
        <v>0</v>
      </c>
      <c r="Z400" s="20">
        <v>9</v>
      </c>
      <c r="AA400" s="20" t="s">
        <v>7328</v>
      </c>
      <c r="AB400" s="20" t="s">
        <v>7327</v>
      </c>
      <c r="AC400" s="20" t="s">
        <v>7326</v>
      </c>
      <c r="AD400" s="20">
        <v>61.9</v>
      </c>
      <c r="AE400" s="22">
        <v>4.6000000000000002E-17</v>
      </c>
    </row>
    <row r="401" spans="1:39" x14ac:dyDescent="0.25">
      <c r="A401" s="20" t="s">
        <v>80</v>
      </c>
      <c r="B401" s="20">
        <v>-0.15956300000000001</v>
      </c>
      <c r="C401" s="20" t="s">
        <v>80</v>
      </c>
      <c r="D401" s="20" t="s">
        <v>80</v>
      </c>
      <c r="E401" s="20" t="s">
        <v>80</v>
      </c>
      <c r="F401" s="20" t="s">
        <v>80</v>
      </c>
      <c r="G401" s="21">
        <v>417731</v>
      </c>
      <c r="H401" s="21">
        <v>361859</v>
      </c>
      <c r="I401" s="21">
        <v>402624</v>
      </c>
      <c r="J401" s="21">
        <v>475447</v>
      </c>
      <c r="K401" s="21">
        <v>4578</v>
      </c>
      <c r="L401" s="21">
        <v>448163</v>
      </c>
      <c r="M401" s="20" t="s">
        <v>7325</v>
      </c>
      <c r="N401" s="20" t="s">
        <v>7324</v>
      </c>
      <c r="O401" s="20" t="s">
        <v>7324</v>
      </c>
      <c r="Q401" s="20">
        <v>435</v>
      </c>
      <c r="T401" s="20" t="s">
        <v>7324</v>
      </c>
      <c r="U401" s="20">
        <v>1</v>
      </c>
      <c r="V401" s="20">
        <v>0.999</v>
      </c>
      <c r="W401" s="20">
        <v>18</v>
      </c>
      <c r="X401" s="20">
        <v>206</v>
      </c>
      <c r="Y401" s="20">
        <v>0</v>
      </c>
      <c r="Z401" s="20">
        <v>206</v>
      </c>
      <c r="AA401" s="20" t="s">
        <v>7323</v>
      </c>
      <c r="AB401" s="20" t="s">
        <v>7322</v>
      </c>
      <c r="AC401" s="20" t="s">
        <v>7321</v>
      </c>
      <c r="AD401" s="20">
        <v>156.1</v>
      </c>
      <c r="AE401" s="22">
        <v>9.1000000000000006E-46</v>
      </c>
      <c r="AF401" s="20" t="s">
        <v>157</v>
      </c>
      <c r="AG401" s="20" t="s">
        <v>156</v>
      </c>
    </row>
    <row r="402" spans="1:39" x14ac:dyDescent="0.25">
      <c r="A402" s="20" t="s">
        <v>80</v>
      </c>
      <c r="B402" s="21">
        <v>-20849</v>
      </c>
      <c r="C402" s="20" t="s">
        <v>80</v>
      </c>
      <c r="D402" s="20" t="s">
        <v>80</v>
      </c>
      <c r="E402" s="20" t="s">
        <v>80</v>
      </c>
      <c r="F402" s="20" t="s">
        <v>80</v>
      </c>
      <c r="G402" s="21">
        <v>-126748</v>
      </c>
      <c r="H402" s="21">
        <v>-12584</v>
      </c>
      <c r="I402" s="21">
        <v>-291546</v>
      </c>
      <c r="J402" s="21">
        <v>-160048</v>
      </c>
      <c r="K402" s="21">
        <v>-179759</v>
      </c>
      <c r="L402" s="21">
        <v>-135364</v>
      </c>
      <c r="M402" s="20" t="s">
        <v>7320</v>
      </c>
      <c r="N402" s="20" t="s">
        <v>7319</v>
      </c>
      <c r="O402" s="20" t="s">
        <v>7319</v>
      </c>
      <c r="Q402" s="20">
        <v>309</v>
      </c>
      <c r="T402" s="20" t="s">
        <v>7319</v>
      </c>
      <c r="U402" s="20">
        <v>1</v>
      </c>
      <c r="V402" s="20">
        <v>0.999</v>
      </c>
      <c r="W402" s="20">
        <v>7</v>
      </c>
      <c r="X402" s="20">
        <v>17</v>
      </c>
      <c r="Y402" s="20">
        <v>0</v>
      </c>
      <c r="Z402" s="20">
        <v>17</v>
      </c>
      <c r="AA402" s="20" t="s">
        <v>7318</v>
      </c>
      <c r="AB402" s="20" t="s">
        <v>7317</v>
      </c>
      <c r="AC402" s="20" t="s">
        <v>7316</v>
      </c>
      <c r="AD402" s="20">
        <v>246.7</v>
      </c>
      <c r="AE402" s="22">
        <v>1.2E-73</v>
      </c>
    </row>
    <row r="403" spans="1:39" x14ac:dyDescent="0.25">
      <c r="A403" s="20" t="s">
        <v>80</v>
      </c>
      <c r="B403" s="20" t="s">
        <v>80</v>
      </c>
      <c r="C403" s="20" t="s">
        <v>80</v>
      </c>
      <c r="D403" s="20" t="s">
        <v>80</v>
      </c>
      <c r="E403" s="20" t="s">
        <v>80</v>
      </c>
      <c r="F403" s="20" t="s">
        <v>80</v>
      </c>
      <c r="G403" s="21">
        <v>205445</v>
      </c>
      <c r="H403" s="21">
        <v>158651</v>
      </c>
      <c r="I403" s="21">
        <v>170122</v>
      </c>
      <c r="J403" s="21">
        <v>148583</v>
      </c>
      <c r="K403" s="21">
        <v>144485</v>
      </c>
      <c r="L403" s="21">
        <v>123338</v>
      </c>
      <c r="M403" s="20" t="s">
        <v>7315</v>
      </c>
      <c r="N403" s="20" t="s">
        <v>7314</v>
      </c>
      <c r="O403" s="20" t="s">
        <v>7314</v>
      </c>
      <c r="Q403" s="20">
        <v>418</v>
      </c>
      <c r="T403" s="20" t="s">
        <v>7314</v>
      </c>
      <c r="U403" s="20">
        <v>1</v>
      </c>
      <c r="V403" s="20">
        <v>0.999</v>
      </c>
      <c r="W403" s="20">
        <v>16</v>
      </c>
      <c r="X403" s="20">
        <v>86</v>
      </c>
      <c r="Y403" s="20">
        <v>0</v>
      </c>
      <c r="Z403" s="20">
        <v>86</v>
      </c>
      <c r="AA403" s="20" t="s">
        <v>7313</v>
      </c>
      <c r="AB403" s="20" t="s">
        <v>7312</v>
      </c>
      <c r="AC403" s="20" t="s">
        <v>7311</v>
      </c>
      <c r="AD403" s="20">
        <v>438.1</v>
      </c>
      <c r="AE403" s="22">
        <v>2E-131</v>
      </c>
      <c r="AF403" s="20" t="s">
        <v>7310</v>
      </c>
      <c r="AG403" s="20" t="s">
        <v>7309</v>
      </c>
      <c r="AH403" s="20" t="s">
        <v>7308</v>
      </c>
      <c r="AI403" s="20" t="s">
        <v>7307</v>
      </c>
    </row>
    <row r="404" spans="1:39" x14ac:dyDescent="0.25">
      <c r="A404" s="20" t="s">
        <v>80</v>
      </c>
      <c r="B404" s="20" t="s">
        <v>80</v>
      </c>
      <c r="C404" s="20" t="s">
        <v>80</v>
      </c>
      <c r="D404" s="20" t="s">
        <v>80</v>
      </c>
      <c r="E404" s="20" t="s">
        <v>80</v>
      </c>
      <c r="F404" s="20" t="s">
        <v>80</v>
      </c>
      <c r="G404" s="20" t="s">
        <v>80</v>
      </c>
      <c r="H404" s="20" t="s">
        <v>80</v>
      </c>
      <c r="I404" s="20" t="s">
        <v>80</v>
      </c>
      <c r="J404" s="21">
        <v>-23474</v>
      </c>
      <c r="K404" s="21">
        <v>-216302</v>
      </c>
      <c r="L404" s="21">
        <v>-167677</v>
      </c>
      <c r="M404" s="20" t="s">
        <v>7306</v>
      </c>
      <c r="N404" s="20" t="s">
        <v>7305</v>
      </c>
      <c r="O404" s="20" t="s">
        <v>7305</v>
      </c>
      <c r="Q404" s="20">
        <v>171</v>
      </c>
      <c r="T404" s="20" t="s">
        <v>7305</v>
      </c>
      <c r="U404" s="20">
        <v>0.95550000000000002</v>
      </c>
      <c r="V404" s="20">
        <v>0.999</v>
      </c>
      <c r="W404" s="20">
        <v>1</v>
      </c>
      <c r="X404" s="20">
        <v>3</v>
      </c>
      <c r="Y404" s="20">
        <v>0</v>
      </c>
      <c r="Z404" s="20">
        <v>3</v>
      </c>
      <c r="AA404" s="20" t="s">
        <v>7304</v>
      </c>
      <c r="AB404" s="20" t="s">
        <v>584</v>
      </c>
      <c r="AC404" s="20" t="s">
        <v>583</v>
      </c>
      <c r="AD404" s="20">
        <v>62.9</v>
      </c>
      <c r="AE404" s="22">
        <v>3.3999999999999998E-17</v>
      </c>
    </row>
    <row r="405" spans="1:39" x14ac:dyDescent="0.25">
      <c r="A405" s="20" t="s">
        <v>80</v>
      </c>
      <c r="B405" s="21">
        <v>-211883</v>
      </c>
      <c r="C405" s="21">
        <v>-192493</v>
      </c>
      <c r="D405" s="20" t="s">
        <v>80</v>
      </c>
      <c r="E405" s="20" t="s">
        <v>80</v>
      </c>
      <c r="F405" s="21">
        <v>-316152</v>
      </c>
      <c r="G405" s="20">
        <v>0.84799800000000003</v>
      </c>
      <c r="H405" s="21">
        <v>104116</v>
      </c>
      <c r="I405" s="21">
        <v>102748</v>
      </c>
      <c r="J405" s="20">
        <v>-0.46084000000000003</v>
      </c>
      <c r="K405" s="20">
        <v>-0.830874</v>
      </c>
      <c r="L405" s="20">
        <v>8.4337200000000001E-2</v>
      </c>
      <c r="M405" s="20" t="s">
        <v>7303</v>
      </c>
      <c r="N405" s="20" t="s">
        <v>7302</v>
      </c>
      <c r="O405" s="20" t="s">
        <v>7302</v>
      </c>
      <c r="Q405" s="20">
        <v>566</v>
      </c>
      <c r="T405" s="20" t="s">
        <v>7302</v>
      </c>
      <c r="U405" s="20">
        <v>1</v>
      </c>
      <c r="V405" s="20">
        <v>0.999</v>
      </c>
      <c r="W405" s="20">
        <v>11</v>
      </c>
      <c r="X405" s="20">
        <v>55</v>
      </c>
      <c r="Y405" s="20">
        <v>0</v>
      </c>
      <c r="Z405" s="20">
        <v>55</v>
      </c>
      <c r="AA405" s="20" t="s">
        <v>7301</v>
      </c>
      <c r="AB405" s="20" t="s">
        <v>1206</v>
      </c>
      <c r="AC405" s="20" t="s">
        <v>1205</v>
      </c>
      <c r="AD405" s="20">
        <v>81.3</v>
      </c>
      <c r="AE405" s="22">
        <v>8.6E-23</v>
      </c>
    </row>
    <row r="406" spans="1:39" x14ac:dyDescent="0.25">
      <c r="A406" s="20" t="s">
        <v>80</v>
      </c>
      <c r="B406" s="20" t="s">
        <v>80</v>
      </c>
      <c r="C406" s="20" t="s">
        <v>80</v>
      </c>
      <c r="D406" s="20" t="s">
        <v>80</v>
      </c>
      <c r="E406" s="20" t="s">
        <v>80</v>
      </c>
      <c r="F406" s="20" t="s">
        <v>80</v>
      </c>
      <c r="G406" s="21">
        <v>-257011</v>
      </c>
      <c r="H406" s="21">
        <v>-250601</v>
      </c>
      <c r="I406" s="21">
        <v>-246884</v>
      </c>
      <c r="J406" s="21">
        <v>-454458</v>
      </c>
      <c r="K406" s="21">
        <v>-288001</v>
      </c>
      <c r="L406" s="21">
        <v>-384297</v>
      </c>
      <c r="M406" s="20" t="s">
        <v>7300</v>
      </c>
      <c r="N406" s="20" t="s">
        <v>7299</v>
      </c>
      <c r="O406" s="20" t="s">
        <v>7299</v>
      </c>
      <c r="Q406" s="20">
        <v>213</v>
      </c>
      <c r="T406" s="20" t="s">
        <v>7299</v>
      </c>
      <c r="U406" s="20">
        <v>1</v>
      </c>
      <c r="V406" s="20">
        <v>0.99890000000000001</v>
      </c>
      <c r="W406" s="20">
        <v>4</v>
      </c>
      <c r="X406" s="20">
        <v>10</v>
      </c>
      <c r="Y406" s="20">
        <v>0</v>
      </c>
      <c r="Z406" s="20">
        <v>10</v>
      </c>
      <c r="AA406" s="20" t="s">
        <v>7298</v>
      </c>
      <c r="AB406" s="20" t="s">
        <v>7297</v>
      </c>
      <c r="AC406" s="20" t="s">
        <v>7296</v>
      </c>
      <c r="AD406" s="20">
        <v>288.60000000000002</v>
      </c>
      <c r="AE406" s="22">
        <v>2.2000000000000002E-86</v>
      </c>
      <c r="AF406" s="20" t="s">
        <v>1073</v>
      </c>
      <c r="AG406" s="20" t="s">
        <v>1072</v>
      </c>
      <c r="AH406" s="20" t="s">
        <v>1677</v>
      </c>
      <c r="AI406" s="20" t="s">
        <v>1676</v>
      </c>
      <c r="AJ406" s="20" t="s">
        <v>7295</v>
      </c>
      <c r="AK406" s="20" t="s">
        <v>7294</v>
      </c>
    </row>
    <row r="407" spans="1:39" x14ac:dyDescent="0.25">
      <c r="A407" s="20" t="s">
        <v>80</v>
      </c>
      <c r="B407" s="20" t="s">
        <v>80</v>
      </c>
      <c r="C407" s="20" t="s">
        <v>80</v>
      </c>
      <c r="D407" s="20" t="s">
        <v>80</v>
      </c>
      <c r="E407" s="20" t="s">
        <v>80</v>
      </c>
      <c r="F407" s="20" t="s">
        <v>80</v>
      </c>
      <c r="G407" s="21">
        <v>-369194</v>
      </c>
      <c r="H407" s="20" t="s">
        <v>80</v>
      </c>
      <c r="I407" s="21">
        <v>-169054</v>
      </c>
      <c r="J407" s="20" t="s">
        <v>80</v>
      </c>
      <c r="K407" s="20" t="s">
        <v>80</v>
      </c>
      <c r="L407" s="20" t="s">
        <v>80</v>
      </c>
      <c r="M407" s="20" t="s">
        <v>7293</v>
      </c>
      <c r="N407" s="20" t="s">
        <v>7292</v>
      </c>
      <c r="O407" s="20" t="s">
        <v>7292</v>
      </c>
      <c r="Q407" s="20">
        <v>178</v>
      </c>
      <c r="T407" s="20" t="s">
        <v>7292</v>
      </c>
      <c r="U407" s="20">
        <v>0.99990000000000001</v>
      </c>
      <c r="V407" s="20">
        <v>0.99850000000000005</v>
      </c>
      <c r="W407" s="20">
        <v>5</v>
      </c>
      <c r="X407" s="20">
        <v>2</v>
      </c>
      <c r="Y407" s="20">
        <v>2</v>
      </c>
      <c r="Z407" s="20">
        <v>43</v>
      </c>
      <c r="AB407" s="20" t="s">
        <v>6375</v>
      </c>
      <c r="AC407" s="20" t="s">
        <v>6374</v>
      </c>
      <c r="AD407" s="20">
        <v>75.2</v>
      </c>
      <c r="AE407" s="22">
        <v>6.4999999999999999E-21</v>
      </c>
    </row>
    <row r="408" spans="1:39" x14ac:dyDescent="0.25">
      <c r="A408" s="20" t="s">
        <v>80</v>
      </c>
      <c r="B408" s="20" t="s">
        <v>80</v>
      </c>
      <c r="C408" s="20" t="s">
        <v>80</v>
      </c>
      <c r="D408" s="20" t="s">
        <v>80</v>
      </c>
      <c r="E408" s="20" t="s">
        <v>80</v>
      </c>
      <c r="F408" s="20" t="s">
        <v>80</v>
      </c>
      <c r="G408" s="21">
        <v>-28164</v>
      </c>
      <c r="H408" s="20">
        <v>-0.29777700000000001</v>
      </c>
      <c r="I408" s="20">
        <v>-0.65207700000000002</v>
      </c>
      <c r="J408" s="20" t="s">
        <v>80</v>
      </c>
      <c r="K408" s="21">
        <v>-468487</v>
      </c>
      <c r="L408" s="21">
        <v>-431817</v>
      </c>
      <c r="M408" s="20" t="s">
        <v>7291</v>
      </c>
      <c r="N408" s="20" t="s">
        <v>7290</v>
      </c>
      <c r="O408" s="20" t="s">
        <v>7290</v>
      </c>
      <c r="Q408" s="20">
        <v>491</v>
      </c>
      <c r="T408" s="20" t="s">
        <v>7290</v>
      </c>
      <c r="U408" s="20">
        <v>1</v>
      </c>
      <c r="V408" s="20">
        <v>0.999</v>
      </c>
      <c r="W408" s="20">
        <v>6</v>
      </c>
      <c r="X408" s="20">
        <v>19</v>
      </c>
      <c r="Y408" s="20">
        <v>14</v>
      </c>
      <c r="Z408" s="20">
        <v>19</v>
      </c>
      <c r="AB408" s="20" t="s">
        <v>1050</v>
      </c>
      <c r="AC408" s="20" t="s">
        <v>1049</v>
      </c>
      <c r="AD408" s="20">
        <v>68.3</v>
      </c>
      <c r="AE408" s="22">
        <v>7.7000000000000004E-19</v>
      </c>
      <c r="AF408" s="20" t="s">
        <v>191</v>
      </c>
      <c r="AG408" s="20" t="s">
        <v>190</v>
      </c>
      <c r="AH408" s="20" t="s">
        <v>1048</v>
      </c>
      <c r="AI408" s="20" t="s">
        <v>1047</v>
      </c>
      <c r="AJ408" s="20" t="s">
        <v>963</v>
      </c>
      <c r="AK408" s="20" t="s">
        <v>962</v>
      </c>
    </row>
    <row r="409" spans="1:39" x14ac:dyDescent="0.25">
      <c r="A409" s="20" t="s">
        <v>80</v>
      </c>
      <c r="B409" s="20" t="s">
        <v>80</v>
      </c>
      <c r="C409" s="20" t="s">
        <v>80</v>
      </c>
      <c r="D409" s="20" t="s">
        <v>80</v>
      </c>
      <c r="E409" s="20" t="s">
        <v>80</v>
      </c>
      <c r="F409" s="20" t="s">
        <v>80</v>
      </c>
      <c r="G409" s="20">
        <v>0.21029300000000001</v>
      </c>
      <c r="H409" s="20">
        <v>1.38493E-2</v>
      </c>
      <c r="I409" s="21">
        <v>102995</v>
      </c>
      <c r="J409" s="20" t="s">
        <v>80</v>
      </c>
      <c r="K409" s="20" t="s">
        <v>80</v>
      </c>
      <c r="L409" s="20" t="s">
        <v>80</v>
      </c>
      <c r="M409" s="20" t="s">
        <v>7289</v>
      </c>
      <c r="N409" s="20" t="s">
        <v>7288</v>
      </c>
      <c r="O409" s="20" t="s">
        <v>7288</v>
      </c>
      <c r="Q409" s="20">
        <v>139</v>
      </c>
      <c r="T409" s="20" t="s">
        <v>7288</v>
      </c>
      <c r="U409" s="20">
        <v>1</v>
      </c>
      <c r="V409" s="20">
        <v>0.999</v>
      </c>
      <c r="W409" s="20">
        <v>4</v>
      </c>
      <c r="X409" s="20">
        <v>15</v>
      </c>
      <c r="Y409" s="20">
        <v>15</v>
      </c>
      <c r="Z409" s="20">
        <v>15</v>
      </c>
      <c r="AB409" s="20" t="s">
        <v>7287</v>
      </c>
      <c r="AC409" s="20" t="s">
        <v>7286</v>
      </c>
      <c r="AD409" s="20">
        <v>53.1</v>
      </c>
      <c r="AE409" s="22">
        <v>4E-14</v>
      </c>
    </row>
    <row r="410" spans="1:39" x14ac:dyDescent="0.25">
      <c r="A410" s="20">
        <v>0.841673</v>
      </c>
      <c r="B410" s="21">
        <v>117308</v>
      </c>
      <c r="C410" s="21">
        <v>218641</v>
      </c>
      <c r="D410" s="20">
        <v>0.65017800000000003</v>
      </c>
      <c r="E410" s="21">
        <v>236935</v>
      </c>
      <c r="F410" s="21">
        <v>234833</v>
      </c>
      <c r="G410" s="20">
        <v>-1.7866099999999999E-2</v>
      </c>
      <c r="H410" s="20">
        <v>0.102934</v>
      </c>
      <c r="I410" s="20">
        <v>2.0036700000000001E-2</v>
      </c>
      <c r="J410" s="20" t="s">
        <v>80</v>
      </c>
      <c r="K410" s="20" t="s">
        <v>80</v>
      </c>
      <c r="L410" s="20" t="s">
        <v>80</v>
      </c>
      <c r="M410" s="20" t="s">
        <v>7285</v>
      </c>
      <c r="N410" s="20" t="s">
        <v>7284</v>
      </c>
      <c r="O410" s="20" t="s">
        <v>7284</v>
      </c>
      <c r="Q410" s="20">
        <v>279</v>
      </c>
      <c r="T410" s="20" t="s">
        <v>7284</v>
      </c>
      <c r="U410" s="20">
        <v>1</v>
      </c>
      <c r="V410" s="20">
        <v>0.999</v>
      </c>
      <c r="W410" s="20">
        <v>5</v>
      </c>
      <c r="X410" s="20">
        <v>81</v>
      </c>
      <c r="Y410" s="20">
        <v>47</v>
      </c>
      <c r="Z410" s="20">
        <v>81</v>
      </c>
    </row>
    <row r="411" spans="1:39" x14ac:dyDescent="0.25">
      <c r="A411" s="20" t="s">
        <v>80</v>
      </c>
      <c r="B411" s="20" t="s">
        <v>80</v>
      </c>
      <c r="C411" s="20" t="s">
        <v>80</v>
      </c>
      <c r="D411" s="20" t="s">
        <v>80</v>
      </c>
      <c r="E411" s="20" t="s">
        <v>80</v>
      </c>
      <c r="F411" s="20" t="s">
        <v>80</v>
      </c>
      <c r="G411" s="21">
        <v>202203</v>
      </c>
      <c r="H411" s="21">
        <v>151202</v>
      </c>
      <c r="I411" s="20">
        <v>0.19767999999999999</v>
      </c>
      <c r="J411" s="20" t="s">
        <v>80</v>
      </c>
      <c r="K411" s="20" t="s">
        <v>80</v>
      </c>
      <c r="L411" s="20" t="s">
        <v>80</v>
      </c>
      <c r="M411" s="20" t="s">
        <v>7283</v>
      </c>
      <c r="N411" s="20" t="s">
        <v>7282</v>
      </c>
      <c r="O411" s="20" t="s">
        <v>7282</v>
      </c>
      <c r="Q411" s="20">
        <v>108</v>
      </c>
      <c r="T411" s="20" t="s">
        <v>7282</v>
      </c>
      <c r="U411" s="20">
        <v>0.99990000000000001</v>
      </c>
      <c r="V411" s="20">
        <v>0.99839999999999995</v>
      </c>
      <c r="W411" s="20">
        <v>6</v>
      </c>
      <c r="X411" s="20">
        <v>3</v>
      </c>
      <c r="Y411" s="20">
        <v>3</v>
      </c>
      <c r="Z411" s="20">
        <v>142</v>
      </c>
    </row>
    <row r="412" spans="1:39" x14ac:dyDescent="0.25">
      <c r="A412" s="21">
        <v>562786</v>
      </c>
      <c r="B412" s="21">
        <v>575546</v>
      </c>
      <c r="C412" s="21">
        <v>555141</v>
      </c>
      <c r="D412" s="21">
        <v>465486</v>
      </c>
      <c r="E412" s="21">
        <v>556379</v>
      </c>
      <c r="F412" s="21">
        <v>577824</v>
      </c>
      <c r="G412" s="21">
        <v>253988</v>
      </c>
      <c r="H412" s="21">
        <v>254895</v>
      </c>
      <c r="I412" s="21">
        <v>270122</v>
      </c>
      <c r="J412" s="20" t="s">
        <v>80</v>
      </c>
      <c r="K412" s="20" t="s">
        <v>80</v>
      </c>
      <c r="L412" s="20" t="s">
        <v>80</v>
      </c>
      <c r="M412" s="20" t="s">
        <v>7281</v>
      </c>
      <c r="N412" s="20" t="s">
        <v>7280</v>
      </c>
      <c r="O412" s="20" t="s">
        <v>7280</v>
      </c>
      <c r="Q412" s="20">
        <v>776</v>
      </c>
      <c r="T412" s="20" t="s">
        <v>7280</v>
      </c>
      <c r="U412" s="20">
        <v>1</v>
      </c>
      <c r="V412" s="20">
        <v>0.999</v>
      </c>
      <c r="W412" s="20">
        <v>14</v>
      </c>
      <c r="X412" s="20">
        <v>325</v>
      </c>
      <c r="Y412" s="20">
        <v>300</v>
      </c>
      <c r="Z412" s="20">
        <v>325</v>
      </c>
      <c r="AB412" s="20" t="s">
        <v>507</v>
      </c>
      <c r="AC412" s="20" t="s">
        <v>506</v>
      </c>
      <c r="AD412" s="20">
        <v>29.4</v>
      </c>
      <c r="AE412" s="20">
        <v>4.0999999999999999E-7</v>
      </c>
    </row>
    <row r="413" spans="1:39" x14ac:dyDescent="0.25">
      <c r="A413" s="21">
        <v>217119</v>
      </c>
      <c r="B413" s="21">
        <v>457066</v>
      </c>
      <c r="C413" s="21">
        <v>258496</v>
      </c>
      <c r="D413" s="21">
        <v>311217</v>
      </c>
      <c r="E413" s="21">
        <v>234035</v>
      </c>
      <c r="F413" s="21">
        <v>350742</v>
      </c>
      <c r="G413" s="21">
        <v>712928</v>
      </c>
      <c r="H413" s="21">
        <v>745584</v>
      </c>
      <c r="I413" s="21">
        <v>782606</v>
      </c>
      <c r="J413" s="21">
        <v>866622</v>
      </c>
      <c r="K413" s="21">
        <v>830464</v>
      </c>
      <c r="L413" s="21">
        <v>809933</v>
      </c>
      <c r="M413" s="20" t="s">
        <v>7279</v>
      </c>
      <c r="N413" s="20" t="s">
        <v>7278</v>
      </c>
      <c r="O413" s="20" t="s">
        <v>7278</v>
      </c>
      <c r="Q413" s="20">
        <v>426</v>
      </c>
      <c r="T413" s="20" t="s">
        <v>7278</v>
      </c>
      <c r="U413" s="20">
        <v>1</v>
      </c>
      <c r="V413" s="20">
        <v>0.999</v>
      </c>
      <c r="W413" s="20">
        <v>29</v>
      </c>
      <c r="X413" s="20">
        <v>1236</v>
      </c>
      <c r="Y413" s="20">
        <v>61</v>
      </c>
      <c r="Z413" s="20">
        <v>1236</v>
      </c>
      <c r="AB413" s="20" t="s">
        <v>6181</v>
      </c>
      <c r="AC413" s="20" t="s">
        <v>6180</v>
      </c>
      <c r="AD413" s="20">
        <v>198.2</v>
      </c>
      <c r="AE413" s="22">
        <v>9.0999999999999997E-59</v>
      </c>
      <c r="AF413" s="20" t="s">
        <v>6179</v>
      </c>
      <c r="AG413" s="20" t="s">
        <v>6178</v>
      </c>
      <c r="AH413" s="20" t="s">
        <v>743</v>
      </c>
      <c r="AI413" s="20" t="s">
        <v>742</v>
      </c>
    </row>
    <row r="414" spans="1:39" x14ac:dyDescent="0.25">
      <c r="A414" s="21">
        <v>-146512</v>
      </c>
      <c r="B414" s="20">
        <v>-9.26704E-2</v>
      </c>
      <c r="C414" s="21">
        <v>-111382</v>
      </c>
      <c r="D414" s="21">
        <v>-356267</v>
      </c>
      <c r="E414" s="21">
        <v>-231376</v>
      </c>
      <c r="F414" s="21">
        <v>-217439</v>
      </c>
      <c r="G414" s="20">
        <v>0.53834700000000002</v>
      </c>
      <c r="H414" s="21">
        <v>135947</v>
      </c>
      <c r="I414" s="21">
        <v>159167</v>
      </c>
      <c r="J414" s="20" t="s">
        <v>80</v>
      </c>
      <c r="K414" s="20" t="s">
        <v>80</v>
      </c>
      <c r="L414" s="20" t="s">
        <v>80</v>
      </c>
      <c r="M414" s="20" t="s">
        <v>7277</v>
      </c>
      <c r="N414" s="20" t="s">
        <v>7276</v>
      </c>
      <c r="O414" s="20" t="s">
        <v>7276</v>
      </c>
      <c r="Q414" s="20">
        <v>446</v>
      </c>
      <c r="T414" s="20" t="s">
        <v>7276</v>
      </c>
      <c r="U414" s="20">
        <v>1</v>
      </c>
      <c r="V414" s="20">
        <v>0.999</v>
      </c>
      <c r="W414" s="20">
        <v>12</v>
      </c>
      <c r="X414" s="20">
        <v>27</v>
      </c>
      <c r="Y414" s="20">
        <v>27</v>
      </c>
      <c r="Z414" s="20">
        <v>303</v>
      </c>
      <c r="AB414" s="20" t="s">
        <v>5285</v>
      </c>
      <c r="AC414" s="20" t="s">
        <v>5284</v>
      </c>
      <c r="AD414" s="20">
        <v>83.6</v>
      </c>
      <c r="AE414" s="22">
        <v>1.1E-23</v>
      </c>
      <c r="AF414" s="20" t="s">
        <v>157</v>
      </c>
      <c r="AG414" s="20" t="s">
        <v>156</v>
      </c>
      <c r="AH414" s="20" t="s">
        <v>2017</v>
      </c>
      <c r="AI414" s="20" t="s">
        <v>2016</v>
      </c>
    </row>
    <row r="415" spans="1:39" x14ac:dyDescent="0.25">
      <c r="A415" s="21">
        <v>-312654</v>
      </c>
      <c r="B415" s="20">
        <v>-0.27667000000000003</v>
      </c>
      <c r="C415" s="20">
        <v>0.78009399999999995</v>
      </c>
      <c r="D415" s="20" t="s">
        <v>80</v>
      </c>
      <c r="E415" s="20">
        <v>0.74731300000000001</v>
      </c>
      <c r="F415" s="20">
        <v>-0.92219899999999999</v>
      </c>
      <c r="G415" s="20">
        <v>0.33869899999999997</v>
      </c>
      <c r="H415" s="20">
        <v>0.32655899999999999</v>
      </c>
      <c r="I415" s="20">
        <v>0.41377599999999998</v>
      </c>
      <c r="J415" s="20" t="s">
        <v>80</v>
      </c>
      <c r="K415" s="20" t="s">
        <v>80</v>
      </c>
      <c r="L415" s="20" t="s">
        <v>80</v>
      </c>
      <c r="M415" s="20" t="s">
        <v>7275</v>
      </c>
      <c r="N415" s="20" t="s">
        <v>7274</v>
      </c>
      <c r="O415" s="20" t="s">
        <v>7274</v>
      </c>
      <c r="Q415" s="20">
        <v>285</v>
      </c>
      <c r="T415" s="20" t="s">
        <v>7274</v>
      </c>
      <c r="U415" s="20">
        <v>1</v>
      </c>
      <c r="V415" s="20">
        <v>0.999</v>
      </c>
      <c r="W415" s="20">
        <v>7</v>
      </c>
      <c r="X415" s="20">
        <v>49</v>
      </c>
      <c r="Y415" s="20">
        <v>49</v>
      </c>
      <c r="Z415" s="20">
        <v>137</v>
      </c>
      <c r="AB415" s="20" t="s">
        <v>6351</v>
      </c>
      <c r="AC415" s="20" t="s">
        <v>6350</v>
      </c>
      <c r="AD415" s="20">
        <v>85.2</v>
      </c>
      <c r="AE415" s="22">
        <v>1.9999999999999998E-24</v>
      </c>
      <c r="AF415" s="20" t="s">
        <v>1073</v>
      </c>
      <c r="AG415" s="20" t="s">
        <v>1072</v>
      </c>
      <c r="AH415" s="20" t="s">
        <v>2356</v>
      </c>
      <c r="AI415" s="20" t="s">
        <v>2355</v>
      </c>
      <c r="AJ415" s="20" t="s">
        <v>2354</v>
      </c>
      <c r="AK415" s="20" t="s">
        <v>2353</v>
      </c>
      <c r="AL415" s="20" t="s">
        <v>2352</v>
      </c>
      <c r="AM415" s="20" t="s">
        <v>2351</v>
      </c>
    </row>
    <row r="416" spans="1:39" x14ac:dyDescent="0.25">
      <c r="A416" s="20" t="s">
        <v>80</v>
      </c>
      <c r="B416" s="20">
        <v>-0.556778</v>
      </c>
      <c r="C416" s="21">
        <v>129583</v>
      </c>
      <c r="D416" s="21">
        <v>-162859</v>
      </c>
      <c r="E416" s="20">
        <v>6.1710399999999999E-2</v>
      </c>
      <c r="F416" s="20">
        <v>-0.69569000000000003</v>
      </c>
      <c r="G416" s="21">
        <v>470555</v>
      </c>
      <c r="H416" s="21">
        <v>382579</v>
      </c>
      <c r="I416" s="21">
        <v>36499</v>
      </c>
      <c r="J416" s="21">
        <v>42703</v>
      </c>
      <c r="K416" s="21">
        <v>396078</v>
      </c>
      <c r="L416" s="21">
        <v>379141</v>
      </c>
      <c r="M416" s="20" t="s">
        <v>7273</v>
      </c>
      <c r="N416" s="20" t="s">
        <v>7272</v>
      </c>
      <c r="O416" s="20" t="s">
        <v>7272</v>
      </c>
      <c r="Q416" s="20">
        <v>252</v>
      </c>
      <c r="T416" s="20" t="s">
        <v>7272</v>
      </c>
      <c r="U416" s="20">
        <v>1</v>
      </c>
      <c r="V416" s="20">
        <v>0.999</v>
      </c>
      <c r="W416" s="20">
        <v>15</v>
      </c>
      <c r="X416" s="20">
        <v>279</v>
      </c>
      <c r="Y416" s="20">
        <v>0</v>
      </c>
      <c r="Z416" s="20">
        <v>279</v>
      </c>
      <c r="AA416" s="20" t="s">
        <v>7271</v>
      </c>
      <c r="AB416" s="20" t="s">
        <v>7270</v>
      </c>
      <c r="AC416" s="20" t="s">
        <v>7269</v>
      </c>
      <c r="AD416" s="20">
        <v>144</v>
      </c>
      <c r="AE416" s="22">
        <v>3.4000000000000002E-42</v>
      </c>
      <c r="AF416" s="20" t="s">
        <v>5056</v>
      </c>
      <c r="AG416" s="20" t="s">
        <v>5055</v>
      </c>
      <c r="AH416" s="20" t="s">
        <v>7268</v>
      </c>
      <c r="AI416" s="20" t="s">
        <v>7267</v>
      </c>
      <c r="AJ416" s="20" t="s">
        <v>7266</v>
      </c>
      <c r="AK416" s="20" t="s">
        <v>7265</v>
      </c>
    </row>
    <row r="417" spans="1:37" x14ac:dyDescent="0.25">
      <c r="A417" s="20" t="s">
        <v>80</v>
      </c>
      <c r="B417" s="20" t="s">
        <v>80</v>
      </c>
      <c r="C417" s="21">
        <v>-117991</v>
      </c>
      <c r="D417" s="20" t="s">
        <v>80</v>
      </c>
      <c r="E417" s="20" t="s">
        <v>80</v>
      </c>
      <c r="F417" s="21">
        <v>-286776</v>
      </c>
      <c r="G417" s="21">
        <v>-108691</v>
      </c>
      <c r="H417" s="20">
        <v>-0.209309</v>
      </c>
      <c r="I417" s="20">
        <v>-0.62071200000000004</v>
      </c>
      <c r="J417" s="21">
        <v>-149592</v>
      </c>
      <c r="K417" s="20">
        <v>-0.95879300000000001</v>
      </c>
      <c r="L417" s="21">
        <v>-1224</v>
      </c>
      <c r="M417" s="20" t="s">
        <v>7264</v>
      </c>
      <c r="N417" s="20" t="s">
        <v>7263</v>
      </c>
      <c r="O417" s="20" t="s">
        <v>7263</v>
      </c>
      <c r="Q417" s="20">
        <v>876</v>
      </c>
      <c r="T417" s="20" t="s">
        <v>7263</v>
      </c>
      <c r="U417" s="20">
        <v>1</v>
      </c>
      <c r="V417" s="20">
        <v>0.999</v>
      </c>
      <c r="W417" s="20">
        <v>12</v>
      </c>
      <c r="X417" s="20">
        <v>52</v>
      </c>
      <c r="Y417" s="20">
        <v>0</v>
      </c>
      <c r="Z417" s="20">
        <v>52</v>
      </c>
      <c r="AA417" s="20" t="s">
        <v>7262</v>
      </c>
      <c r="AB417" s="20" t="s">
        <v>1360</v>
      </c>
      <c r="AC417" s="20" t="s">
        <v>1359</v>
      </c>
      <c r="AD417" s="20">
        <v>58.3</v>
      </c>
      <c r="AE417" s="22">
        <v>6.8000000000000001E-16</v>
      </c>
    </row>
    <row r="418" spans="1:37" x14ac:dyDescent="0.25">
      <c r="A418" s="21">
        <v>557165</v>
      </c>
      <c r="B418" s="21">
        <v>519859</v>
      </c>
      <c r="C418" s="21">
        <v>589858</v>
      </c>
      <c r="D418" s="21">
        <v>35265</v>
      </c>
      <c r="E418" s="21">
        <v>555593</v>
      </c>
      <c r="F418" s="21">
        <v>400617</v>
      </c>
      <c r="G418" s="21">
        <v>106297</v>
      </c>
      <c r="H418" s="20">
        <v>0</v>
      </c>
      <c r="I418" s="21">
        <v>-527978</v>
      </c>
      <c r="J418" s="21">
        <v>-425762</v>
      </c>
      <c r="K418" s="20" t="s">
        <v>80</v>
      </c>
      <c r="L418" s="20" t="s">
        <v>80</v>
      </c>
      <c r="M418" s="20" t="s">
        <v>7261</v>
      </c>
      <c r="N418" s="20" t="s">
        <v>7260</v>
      </c>
      <c r="O418" s="20" t="s">
        <v>7260</v>
      </c>
      <c r="Q418" s="20">
        <v>2114</v>
      </c>
      <c r="T418" s="20" t="s">
        <v>7260</v>
      </c>
      <c r="U418" s="20">
        <v>1</v>
      </c>
      <c r="V418" s="20">
        <v>0.999</v>
      </c>
      <c r="W418" s="20">
        <v>42</v>
      </c>
      <c r="X418" s="20">
        <v>578</v>
      </c>
      <c r="Y418" s="20">
        <v>0</v>
      </c>
      <c r="Z418" s="20">
        <v>578</v>
      </c>
      <c r="AA418" s="20" t="s">
        <v>7259</v>
      </c>
    </row>
    <row r="419" spans="1:37" x14ac:dyDescent="0.25">
      <c r="A419" s="20" t="s">
        <v>80</v>
      </c>
      <c r="B419" s="20" t="s">
        <v>80</v>
      </c>
      <c r="C419" s="20" t="s">
        <v>80</v>
      </c>
      <c r="D419" s="20" t="s">
        <v>80</v>
      </c>
      <c r="E419" s="20" t="s">
        <v>80</v>
      </c>
      <c r="F419" s="20" t="s">
        <v>80</v>
      </c>
      <c r="G419" s="20">
        <v>0</v>
      </c>
      <c r="H419" s="20">
        <v>-0.47341499999999997</v>
      </c>
      <c r="I419" s="21">
        <v>136761</v>
      </c>
      <c r="J419" s="21">
        <v>214211</v>
      </c>
      <c r="K419" s="21">
        <v>139526</v>
      </c>
      <c r="L419" s="21">
        <v>287271</v>
      </c>
      <c r="M419" s="20" t="s">
        <v>7258</v>
      </c>
      <c r="N419" s="20" t="s">
        <v>7257</v>
      </c>
      <c r="O419" s="20" t="s">
        <v>7257</v>
      </c>
      <c r="Q419" s="20">
        <v>205</v>
      </c>
      <c r="T419" s="20" t="s">
        <v>7257</v>
      </c>
      <c r="U419" s="20">
        <v>1</v>
      </c>
      <c r="V419" s="20">
        <v>0.999</v>
      </c>
      <c r="W419" s="20">
        <v>8</v>
      </c>
      <c r="X419" s="20">
        <v>59</v>
      </c>
      <c r="Y419" s="20">
        <v>0</v>
      </c>
      <c r="Z419" s="20">
        <v>59</v>
      </c>
      <c r="AA419" s="20" t="s">
        <v>7256</v>
      </c>
      <c r="AB419" s="20" t="s">
        <v>7255</v>
      </c>
      <c r="AC419" s="20" t="s">
        <v>7254</v>
      </c>
      <c r="AD419" s="20">
        <v>37.799999999999997</v>
      </c>
      <c r="AE419" s="22">
        <v>1.6999999999999999E-9</v>
      </c>
    </row>
    <row r="420" spans="1:37" x14ac:dyDescent="0.25">
      <c r="A420" s="20" t="s">
        <v>80</v>
      </c>
      <c r="B420" s="20" t="s">
        <v>80</v>
      </c>
      <c r="C420" s="21">
        <v>-241437</v>
      </c>
      <c r="D420" s="20" t="s">
        <v>80</v>
      </c>
      <c r="E420" s="20" t="s">
        <v>80</v>
      </c>
      <c r="F420" s="20" t="s">
        <v>80</v>
      </c>
      <c r="G420" s="20">
        <v>0.82813300000000001</v>
      </c>
      <c r="H420" s="20">
        <v>0.46069500000000002</v>
      </c>
      <c r="I420" s="20">
        <v>0.93288599999999999</v>
      </c>
      <c r="J420" s="21">
        <v>177972</v>
      </c>
      <c r="K420" s="21">
        <v>266389</v>
      </c>
      <c r="L420" s="21">
        <v>189234</v>
      </c>
      <c r="M420" s="20" t="s">
        <v>7253</v>
      </c>
      <c r="N420" s="20" t="s">
        <v>7252</v>
      </c>
      <c r="O420" s="20" t="s">
        <v>7252</v>
      </c>
      <c r="Q420" s="20">
        <v>646</v>
      </c>
      <c r="T420" s="20" t="s">
        <v>7252</v>
      </c>
      <c r="U420" s="20">
        <v>1</v>
      </c>
      <c r="V420" s="20">
        <v>0.999</v>
      </c>
      <c r="W420" s="20">
        <v>12</v>
      </c>
      <c r="X420" s="20">
        <v>74</v>
      </c>
      <c r="Y420" s="20">
        <v>0</v>
      </c>
      <c r="Z420" s="20">
        <v>74</v>
      </c>
      <c r="AA420" s="20" t="s">
        <v>7251</v>
      </c>
      <c r="AB420" s="20" t="s">
        <v>7250</v>
      </c>
      <c r="AC420" s="20" t="s">
        <v>7249</v>
      </c>
      <c r="AD420" s="20">
        <v>119.6</v>
      </c>
      <c r="AE420" s="22">
        <v>1.3E-34</v>
      </c>
    </row>
    <row r="421" spans="1:37" x14ac:dyDescent="0.25">
      <c r="A421" s="21">
        <v>-240894</v>
      </c>
      <c r="B421" s="21">
        <v>-185083</v>
      </c>
      <c r="C421" s="20" t="s">
        <v>80</v>
      </c>
      <c r="D421" s="20" t="s">
        <v>80</v>
      </c>
      <c r="E421" s="21">
        <v>-358276</v>
      </c>
      <c r="F421" s="20" t="s">
        <v>80</v>
      </c>
      <c r="G421" s="20" t="s">
        <v>80</v>
      </c>
      <c r="H421" s="20" t="s">
        <v>80</v>
      </c>
      <c r="I421" s="20" t="s">
        <v>80</v>
      </c>
      <c r="J421" s="20" t="s">
        <v>80</v>
      </c>
      <c r="K421" s="20" t="s">
        <v>80</v>
      </c>
      <c r="L421" s="21">
        <v>-476725</v>
      </c>
      <c r="M421" s="20" t="s">
        <v>7248</v>
      </c>
      <c r="N421" s="20" t="s">
        <v>7247</v>
      </c>
      <c r="O421" s="20" t="s">
        <v>7247</v>
      </c>
      <c r="Q421" s="20">
        <v>117</v>
      </c>
      <c r="T421" s="20" t="s">
        <v>7247</v>
      </c>
      <c r="U421" s="20">
        <v>0.99780000000000002</v>
      </c>
      <c r="V421" s="20">
        <v>0.999</v>
      </c>
      <c r="W421" s="20">
        <v>1</v>
      </c>
      <c r="X421" s="20">
        <v>4</v>
      </c>
      <c r="Y421" s="20">
        <v>0</v>
      </c>
      <c r="Z421" s="20">
        <v>4</v>
      </c>
      <c r="AA421" s="20" t="s">
        <v>7246</v>
      </c>
      <c r="AB421" s="20" t="s">
        <v>7245</v>
      </c>
      <c r="AC421" s="20" t="s">
        <v>7244</v>
      </c>
      <c r="AD421" s="20">
        <v>44.9</v>
      </c>
      <c r="AE421" s="22">
        <v>8.3999999999999998E-12</v>
      </c>
    </row>
    <row r="422" spans="1:37" x14ac:dyDescent="0.25">
      <c r="A422" s="20" t="s">
        <v>80</v>
      </c>
      <c r="B422" s="20" t="s">
        <v>80</v>
      </c>
      <c r="C422" s="20" t="s">
        <v>80</v>
      </c>
      <c r="D422" s="20" t="s">
        <v>80</v>
      </c>
      <c r="E422" s="20" t="s">
        <v>80</v>
      </c>
      <c r="F422" s="20" t="s">
        <v>80</v>
      </c>
      <c r="G422" s="21">
        <v>129052</v>
      </c>
      <c r="H422" s="20">
        <v>0.84334900000000002</v>
      </c>
      <c r="I422" s="21">
        <v>127892</v>
      </c>
      <c r="J422" s="21">
        <v>177479</v>
      </c>
      <c r="K422" s="21">
        <v>194491</v>
      </c>
      <c r="L422" s="21">
        <v>130933</v>
      </c>
      <c r="M422" s="20" t="s">
        <v>7243</v>
      </c>
      <c r="N422" s="20" t="s">
        <v>7242</v>
      </c>
      <c r="O422" s="20" t="s">
        <v>7242</v>
      </c>
      <c r="Q422" s="20">
        <v>252</v>
      </c>
      <c r="T422" s="20" t="s">
        <v>7242</v>
      </c>
      <c r="U422" s="20">
        <v>1</v>
      </c>
      <c r="V422" s="20">
        <v>0.999</v>
      </c>
      <c r="W422" s="20">
        <v>13</v>
      </c>
      <c r="X422" s="20">
        <v>84</v>
      </c>
      <c r="Y422" s="20">
        <v>0</v>
      </c>
      <c r="Z422" s="20">
        <v>84</v>
      </c>
      <c r="AA422" s="20" t="s">
        <v>7241</v>
      </c>
      <c r="AB422" s="20" t="s">
        <v>2198</v>
      </c>
      <c r="AC422" s="20" t="s">
        <v>2197</v>
      </c>
      <c r="AD422" s="20">
        <v>55.2</v>
      </c>
      <c r="AE422" s="22">
        <v>5.2000000000000001E-15</v>
      </c>
      <c r="AF422" s="20" t="s">
        <v>2196</v>
      </c>
      <c r="AG422" s="20" t="s">
        <v>2195</v>
      </c>
    </row>
    <row r="423" spans="1:37" x14ac:dyDescent="0.25">
      <c r="A423" s="20" t="s">
        <v>80</v>
      </c>
      <c r="B423" s="20" t="s">
        <v>80</v>
      </c>
      <c r="C423" s="20" t="s">
        <v>80</v>
      </c>
      <c r="D423" s="20" t="s">
        <v>80</v>
      </c>
      <c r="E423" s="20" t="s">
        <v>80</v>
      </c>
      <c r="F423" s="20" t="s">
        <v>80</v>
      </c>
      <c r="G423" s="20" t="s">
        <v>80</v>
      </c>
      <c r="H423" s="20" t="s">
        <v>80</v>
      </c>
      <c r="I423" s="21">
        <v>-448414</v>
      </c>
      <c r="J423" s="21">
        <v>-507008</v>
      </c>
      <c r="K423" s="21">
        <v>-498125</v>
      </c>
      <c r="L423" s="21">
        <v>-445318</v>
      </c>
      <c r="M423" s="20" t="s">
        <v>7240</v>
      </c>
      <c r="N423" s="20" t="s">
        <v>7239</v>
      </c>
      <c r="O423" s="20" t="s">
        <v>7239</v>
      </c>
      <c r="Q423" s="20">
        <v>636</v>
      </c>
      <c r="T423" s="20" t="s">
        <v>7239</v>
      </c>
      <c r="U423" s="20">
        <v>1</v>
      </c>
      <c r="V423" s="20">
        <v>0.99890000000000001</v>
      </c>
      <c r="W423" s="20">
        <v>4</v>
      </c>
      <c r="X423" s="20">
        <v>5</v>
      </c>
      <c r="Y423" s="20">
        <v>0</v>
      </c>
      <c r="Z423" s="20">
        <v>5</v>
      </c>
      <c r="AA423" s="20" t="s">
        <v>7238</v>
      </c>
      <c r="AB423" s="20" t="s">
        <v>1108</v>
      </c>
      <c r="AC423" s="20" t="s">
        <v>1107</v>
      </c>
      <c r="AD423" s="20">
        <v>39.299999999999997</v>
      </c>
      <c r="AE423" s="22">
        <v>4.3999999999999998E-10</v>
      </c>
    </row>
    <row r="424" spans="1:37" x14ac:dyDescent="0.25">
      <c r="A424" s="20" t="s">
        <v>80</v>
      </c>
      <c r="B424" s="20" t="s">
        <v>80</v>
      </c>
      <c r="C424" s="20" t="s">
        <v>80</v>
      </c>
      <c r="D424" s="20" t="s">
        <v>80</v>
      </c>
      <c r="E424" s="20" t="s">
        <v>80</v>
      </c>
      <c r="F424" s="20" t="s">
        <v>80</v>
      </c>
      <c r="G424" s="20">
        <v>-0.56950800000000001</v>
      </c>
      <c r="H424" s="20">
        <v>0.234928</v>
      </c>
      <c r="I424" s="20">
        <v>0.77086600000000005</v>
      </c>
      <c r="J424" s="20">
        <v>7.6816599999999999E-2</v>
      </c>
      <c r="K424" s="20">
        <v>7.3728600000000002E-3</v>
      </c>
      <c r="L424" s="20">
        <v>0.54748699999999995</v>
      </c>
      <c r="M424" s="20" t="s">
        <v>7237</v>
      </c>
      <c r="N424" s="20" t="s">
        <v>7236</v>
      </c>
      <c r="O424" s="20" t="s">
        <v>7236</v>
      </c>
      <c r="Q424" s="20">
        <v>181</v>
      </c>
      <c r="T424" s="20" t="s">
        <v>7236</v>
      </c>
      <c r="U424" s="20">
        <v>1</v>
      </c>
      <c r="V424" s="20">
        <v>0.999</v>
      </c>
      <c r="W424" s="20">
        <v>2</v>
      </c>
      <c r="X424" s="20">
        <v>29</v>
      </c>
      <c r="Y424" s="20">
        <v>0</v>
      </c>
      <c r="Z424" s="20">
        <v>29</v>
      </c>
      <c r="AA424" s="20" t="s">
        <v>7235</v>
      </c>
      <c r="AB424" s="20" t="s">
        <v>7234</v>
      </c>
      <c r="AC424" s="20" t="s">
        <v>7233</v>
      </c>
      <c r="AD424" s="20">
        <v>107.4</v>
      </c>
      <c r="AE424" s="22">
        <v>2.7999999999999999E-31</v>
      </c>
    </row>
    <row r="425" spans="1:37" x14ac:dyDescent="0.25">
      <c r="A425" s="20" t="s">
        <v>80</v>
      </c>
      <c r="B425" s="20" t="s">
        <v>80</v>
      </c>
      <c r="C425" s="20" t="s">
        <v>80</v>
      </c>
      <c r="D425" s="20" t="s">
        <v>80</v>
      </c>
      <c r="E425" s="20" t="s">
        <v>80</v>
      </c>
      <c r="F425" s="20" t="s">
        <v>80</v>
      </c>
      <c r="G425" s="20" t="s">
        <v>80</v>
      </c>
      <c r="H425" s="20" t="s">
        <v>80</v>
      </c>
      <c r="I425" s="20" t="s">
        <v>80</v>
      </c>
      <c r="J425" s="21">
        <v>-291773</v>
      </c>
      <c r="K425" s="21">
        <v>-290881</v>
      </c>
      <c r="L425" s="21">
        <v>-295572</v>
      </c>
      <c r="M425" s="20" t="s">
        <v>7232</v>
      </c>
      <c r="N425" s="20" t="s">
        <v>7231</v>
      </c>
      <c r="O425" s="20" t="s">
        <v>7231</v>
      </c>
      <c r="Q425" s="20">
        <v>156</v>
      </c>
      <c r="T425" s="20" t="s">
        <v>7231</v>
      </c>
      <c r="U425" s="20">
        <v>1</v>
      </c>
      <c r="V425" s="20">
        <v>0.99890000000000001</v>
      </c>
      <c r="W425" s="20">
        <v>2</v>
      </c>
      <c r="X425" s="20">
        <v>8</v>
      </c>
      <c r="Y425" s="20">
        <v>0</v>
      </c>
      <c r="Z425" s="20">
        <v>8</v>
      </c>
      <c r="AA425" s="20" t="s">
        <v>7230</v>
      </c>
      <c r="AB425" s="20" t="s">
        <v>3639</v>
      </c>
      <c r="AC425" s="20" t="s">
        <v>3638</v>
      </c>
      <c r="AD425" s="20">
        <v>38.200000000000003</v>
      </c>
      <c r="AE425" s="20">
        <v>1.0000000000000001E-9</v>
      </c>
      <c r="AF425" s="20" t="s">
        <v>3637</v>
      </c>
      <c r="AG425" s="20" t="s">
        <v>3636</v>
      </c>
    </row>
    <row r="426" spans="1:37" x14ac:dyDescent="0.25">
      <c r="A426" s="20">
        <v>-0.63818600000000003</v>
      </c>
      <c r="B426" s="20">
        <v>-0.43339499999999997</v>
      </c>
      <c r="C426" s="20">
        <v>-0.840059</v>
      </c>
      <c r="D426" s="20" t="s">
        <v>80</v>
      </c>
      <c r="E426" s="21">
        <v>-153754</v>
      </c>
      <c r="F426" s="20" t="s">
        <v>80</v>
      </c>
      <c r="G426" s="20">
        <v>0.32813100000000001</v>
      </c>
      <c r="H426" s="20">
        <v>0.63510900000000003</v>
      </c>
      <c r="I426" s="20">
        <v>0.92493599999999998</v>
      </c>
      <c r="J426" s="20" t="s">
        <v>80</v>
      </c>
      <c r="K426" s="20" t="s">
        <v>80</v>
      </c>
      <c r="L426" s="20" t="s">
        <v>80</v>
      </c>
      <c r="M426" s="20" t="s">
        <v>7229</v>
      </c>
      <c r="N426" s="20" t="s">
        <v>7228</v>
      </c>
      <c r="O426" s="20" t="s">
        <v>7228</v>
      </c>
      <c r="Q426" s="20">
        <v>579</v>
      </c>
      <c r="T426" s="20" t="s">
        <v>7228</v>
      </c>
      <c r="U426" s="20">
        <v>1</v>
      </c>
      <c r="V426" s="20">
        <v>0.999</v>
      </c>
      <c r="W426" s="20">
        <v>18</v>
      </c>
      <c r="X426" s="20">
        <v>33</v>
      </c>
      <c r="Y426" s="20">
        <v>21</v>
      </c>
      <c r="Z426" s="20">
        <v>152</v>
      </c>
      <c r="AB426" s="20" t="s">
        <v>7227</v>
      </c>
      <c r="AC426" s="20" t="s">
        <v>7226</v>
      </c>
      <c r="AD426" s="20">
        <v>271.8</v>
      </c>
      <c r="AE426" s="22">
        <v>5.5000000000000003E-81</v>
      </c>
      <c r="AF426" s="20" t="s">
        <v>193</v>
      </c>
      <c r="AG426" s="20" t="s">
        <v>192</v>
      </c>
      <c r="AH426" s="20" t="s">
        <v>191</v>
      </c>
      <c r="AI426" s="20" t="s">
        <v>190</v>
      </c>
      <c r="AJ426" s="20" t="s">
        <v>4014</v>
      </c>
      <c r="AK426" s="20" t="s">
        <v>4013</v>
      </c>
    </row>
    <row r="427" spans="1:37" x14ac:dyDescent="0.25">
      <c r="A427" s="21">
        <v>417119</v>
      </c>
      <c r="B427" s="21">
        <v>719261</v>
      </c>
      <c r="C427" s="21">
        <v>628413</v>
      </c>
      <c r="D427" s="21">
        <v>538793</v>
      </c>
      <c r="E427" s="21">
        <v>571971</v>
      </c>
      <c r="F427" s="21">
        <v>530662</v>
      </c>
      <c r="G427" s="21">
        <v>489351</v>
      </c>
      <c r="H427" s="21">
        <v>747943</v>
      </c>
      <c r="I427" s="21">
        <v>797984</v>
      </c>
      <c r="J427" s="21">
        <v>801018</v>
      </c>
      <c r="K427" s="21">
        <v>794849</v>
      </c>
      <c r="L427" s="21">
        <v>770062</v>
      </c>
      <c r="M427" s="20" t="s">
        <v>7225</v>
      </c>
      <c r="N427" s="20" t="s">
        <v>7224</v>
      </c>
      <c r="O427" s="20" t="s">
        <v>7224</v>
      </c>
      <c r="Q427" s="20">
        <v>421</v>
      </c>
      <c r="T427" s="20" t="s">
        <v>7224</v>
      </c>
      <c r="U427" s="20">
        <v>1</v>
      </c>
      <c r="V427" s="20">
        <v>0.999</v>
      </c>
      <c r="W427" s="20">
        <v>24</v>
      </c>
      <c r="X427" s="20">
        <v>870</v>
      </c>
      <c r="Y427" s="20">
        <v>394</v>
      </c>
      <c r="Z427" s="20">
        <v>870</v>
      </c>
      <c r="AB427" s="20" t="s">
        <v>373</v>
      </c>
      <c r="AC427" s="20" t="s">
        <v>372</v>
      </c>
      <c r="AD427" s="20">
        <v>68.900000000000006</v>
      </c>
      <c r="AE427" s="22">
        <v>6.1999999999999998E-19</v>
      </c>
      <c r="AF427" s="20" t="s">
        <v>157</v>
      </c>
      <c r="AG427" s="20" t="s">
        <v>156</v>
      </c>
      <c r="AH427" s="20" t="s">
        <v>371</v>
      </c>
      <c r="AI427" s="20" t="s">
        <v>370</v>
      </c>
    </row>
    <row r="428" spans="1:37" x14ac:dyDescent="0.25">
      <c r="A428" s="20" t="s">
        <v>80</v>
      </c>
      <c r="B428" s="20" t="s">
        <v>80</v>
      </c>
      <c r="C428" s="21">
        <v>-160735</v>
      </c>
      <c r="D428" s="20" t="s">
        <v>80</v>
      </c>
      <c r="E428" s="20" t="s">
        <v>80</v>
      </c>
      <c r="F428" s="20" t="s">
        <v>80</v>
      </c>
      <c r="G428" s="20" t="s">
        <v>80</v>
      </c>
      <c r="H428" s="20">
        <v>-0.30922699999999997</v>
      </c>
      <c r="I428" s="20">
        <v>-0.88374699999999995</v>
      </c>
      <c r="J428" s="21">
        <v>-137365</v>
      </c>
      <c r="K428" s="20">
        <v>0.106584</v>
      </c>
      <c r="L428" s="20">
        <v>0.71851200000000004</v>
      </c>
      <c r="M428" s="20" t="s">
        <v>7223</v>
      </c>
      <c r="N428" s="20" t="s">
        <v>7222</v>
      </c>
      <c r="O428" s="20" t="s">
        <v>7222</v>
      </c>
      <c r="Q428" s="20">
        <v>318</v>
      </c>
      <c r="T428" s="20" t="s">
        <v>7222</v>
      </c>
      <c r="U428" s="20">
        <v>1</v>
      </c>
      <c r="V428" s="20">
        <v>0.999</v>
      </c>
      <c r="W428" s="20">
        <v>5</v>
      </c>
      <c r="X428" s="20">
        <v>15</v>
      </c>
      <c r="Y428" s="20">
        <v>0</v>
      </c>
      <c r="Z428" s="20">
        <v>15</v>
      </c>
      <c r="AA428" s="20" t="s">
        <v>7221</v>
      </c>
      <c r="AB428" s="20" t="s">
        <v>7220</v>
      </c>
      <c r="AC428" s="20" t="s">
        <v>7219</v>
      </c>
      <c r="AD428" s="20">
        <v>55</v>
      </c>
      <c r="AE428" s="22">
        <v>6.9000000000000001E-15</v>
      </c>
      <c r="AF428" s="20" t="s">
        <v>7218</v>
      </c>
      <c r="AG428" s="20" t="s">
        <v>7217</v>
      </c>
    </row>
    <row r="429" spans="1:37" x14ac:dyDescent="0.25">
      <c r="A429" s="20" t="s">
        <v>80</v>
      </c>
      <c r="B429" s="20" t="s">
        <v>80</v>
      </c>
      <c r="C429" s="20" t="s">
        <v>80</v>
      </c>
      <c r="D429" s="20" t="s">
        <v>80</v>
      </c>
      <c r="E429" s="20" t="s">
        <v>80</v>
      </c>
      <c r="F429" s="20" t="s">
        <v>80</v>
      </c>
      <c r="G429" s="20" t="s">
        <v>80</v>
      </c>
      <c r="H429" s="20" t="s">
        <v>80</v>
      </c>
      <c r="I429" s="21">
        <v>-476475</v>
      </c>
      <c r="J429" s="21">
        <v>-433746</v>
      </c>
      <c r="K429" s="21">
        <v>-37243</v>
      </c>
      <c r="L429" s="21">
        <v>-299482</v>
      </c>
      <c r="M429" s="20" t="s">
        <v>7216</v>
      </c>
      <c r="N429" s="20" t="s">
        <v>7215</v>
      </c>
      <c r="O429" s="20" t="s">
        <v>7215</v>
      </c>
      <c r="Q429" s="20">
        <v>399</v>
      </c>
      <c r="T429" s="20" t="s">
        <v>7215</v>
      </c>
      <c r="U429" s="20">
        <v>1</v>
      </c>
      <c r="V429" s="20">
        <v>0.999</v>
      </c>
      <c r="W429" s="20">
        <v>3</v>
      </c>
      <c r="X429" s="20">
        <v>8</v>
      </c>
      <c r="Y429" s="20">
        <v>0</v>
      </c>
      <c r="Z429" s="20">
        <v>8</v>
      </c>
      <c r="AB429" s="20" t="s">
        <v>2737</v>
      </c>
      <c r="AC429" s="20" t="s">
        <v>2736</v>
      </c>
      <c r="AD429" s="20">
        <v>129.80000000000001</v>
      </c>
      <c r="AE429" s="22">
        <v>5.8999999999999998E-38</v>
      </c>
    </row>
    <row r="430" spans="1:37" x14ac:dyDescent="0.25">
      <c r="A430" s="21">
        <v>130961</v>
      </c>
      <c r="B430" s="20">
        <v>0.72067499999999995</v>
      </c>
      <c r="C430" s="21">
        <v>126096</v>
      </c>
      <c r="D430" s="20" t="s">
        <v>80</v>
      </c>
      <c r="E430" s="20">
        <v>0.88421400000000006</v>
      </c>
      <c r="F430" s="20">
        <v>0.26366800000000001</v>
      </c>
      <c r="G430" s="20">
        <v>0.55657199999999996</v>
      </c>
      <c r="H430" s="20">
        <v>0.60187100000000004</v>
      </c>
      <c r="I430" s="21">
        <v>126639</v>
      </c>
      <c r="J430" s="20" t="s">
        <v>80</v>
      </c>
      <c r="K430" s="20" t="s">
        <v>80</v>
      </c>
      <c r="L430" s="20" t="s">
        <v>80</v>
      </c>
      <c r="M430" s="20" t="s">
        <v>7214</v>
      </c>
      <c r="N430" s="20" t="s">
        <v>7213</v>
      </c>
      <c r="O430" s="20" t="s">
        <v>7213</v>
      </c>
      <c r="Q430" s="20">
        <v>174</v>
      </c>
      <c r="T430" s="20" t="s">
        <v>7213</v>
      </c>
      <c r="U430" s="20">
        <v>0.99990000000000001</v>
      </c>
      <c r="V430" s="20">
        <v>0.999</v>
      </c>
      <c r="W430" s="20">
        <v>7</v>
      </c>
      <c r="X430" s="20">
        <v>17</v>
      </c>
      <c r="Y430" s="20">
        <v>17</v>
      </c>
      <c r="Z430" s="20">
        <v>323</v>
      </c>
      <c r="AB430" s="20" t="s">
        <v>6333</v>
      </c>
      <c r="AC430" s="20" t="s">
        <v>6332</v>
      </c>
      <c r="AD430" s="20">
        <v>79.400000000000006</v>
      </c>
      <c r="AE430" s="22">
        <v>1.5999999999999999E-22</v>
      </c>
    </row>
    <row r="431" spans="1:37" x14ac:dyDescent="0.25">
      <c r="A431" s="21">
        <v>-314245</v>
      </c>
      <c r="B431" s="21">
        <v>139075</v>
      </c>
      <c r="C431" s="20">
        <v>1.9763900000000001E-2</v>
      </c>
      <c r="D431" s="21">
        <v>-224425</v>
      </c>
      <c r="E431" s="20">
        <v>-0.84207500000000002</v>
      </c>
      <c r="F431" s="20" t="s">
        <v>80</v>
      </c>
      <c r="G431" s="20" t="s">
        <v>80</v>
      </c>
      <c r="H431" s="21">
        <v>-451397</v>
      </c>
      <c r="I431" s="20" t="s">
        <v>80</v>
      </c>
      <c r="J431" s="20" t="s">
        <v>80</v>
      </c>
      <c r="K431" s="20" t="s">
        <v>80</v>
      </c>
      <c r="L431" s="20" t="s">
        <v>80</v>
      </c>
      <c r="M431" s="20" t="s">
        <v>7212</v>
      </c>
      <c r="N431" s="20" t="s">
        <v>7211</v>
      </c>
      <c r="O431" s="20" t="s">
        <v>7211</v>
      </c>
      <c r="Q431" s="20">
        <v>543</v>
      </c>
      <c r="T431" s="20" t="s">
        <v>7211</v>
      </c>
      <c r="U431" s="20">
        <v>1</v>
      </c>
      <c r="V431" s="20">
        <v>0.99880000000000002</v>
      </c>
      <c r="W431" s="20">
        <v>6</v>
      </c>
      <c r="X431" s="20">
        <v>18</v>
      </c>
      <c r="Y431" s="20">
        <v>18</v>
      </c>
      <c r="Z431" s="20">
        <v>22</v>
      </c>
      <c r="AB431" s="20" t="s">
        <v>6825</v>
      </c>
      <c r="AC431" s="20" t="s">
        <v>6824</v>
      </c>
      <c r="AD431" s="20">
        <v>57.1</v>
      </c>
      <c r="AE431" s="22">
        <v>1.4999999999999999E-15</v>
      </c>
    </row>
    <row r="432" spans="1:37" x14ac:dyDescent="0.25">
      <c r="A432" s="21">
        <v>59257</v>
      </c>
      <c r="B432" s="21">
        <v>109119</v>
      </c>
      <c r="C432" s="20" t="s">
        <v>80</v>
      </c>
      <c r="D432" s="20" t="s">
        <v>80</v>
      </c>
      <c r="E432" s="21">
        <v>407365</v>
      </c>
      <c r="F432" s="21">
        <v>399428</v>
      </c>
      <c r="G432" s="21">
        <v>-182883</v>
      </c>
      <c r="H432" s="21">
        <v>-121468</v>
      </c>
      <c r="I432" s="21">
        <v>-169926</v>
      </c>
      <c r="J432" s="20" t="s">
        <v>80</v>
      </c>
      <c r="K432" s="20" t="s">
        <v>80</v>
      </c>
      <c r="L432" s="20" t="s">
        <v>80</v>
      </c>
      <c r="M432" s="20" t="s">
        <v>7210</v>
      </c>
      <c r="N432" s="20" t="s">
        <v>7209</v>
      </c>
      <c r="O432" s="20" t="s">
        <v>7209</v>
      </c>
      <c r="Q432" s="20">
        <v>1878</v>
      </c>
      <c r="T432" s="20" t="s">
        <v>7209</v>
      </c>
      <c r="U432" s="20">
        <v>1</v>
      </c>
      <c r="V432" s="20">
        <v>0.99780000000000002</v>
      </c>
      <c r="W432" s="20">
        <v>24</v>
      </c>
      <c r="X432" s="20">
        <v>18</v>
      </c>
      <c r="Y432" s="20">
        <v>18</v>
      </c>
      <c r="Z432" s="20">
        <v>504</v>
      </c>
      <c r="AB432" s="20" t="s">
        <v>1566</v>
      </c>
      <c r="AC432" s="20" t="s">
        <v>1565</v>
      </c>
      <c r="AD432" s="20">
        <v>25.9</v>
      </c>
      <c r="AE432" s="20">
        <v>7.0999999999999998E-6</v>
      </c>
    </row>
    <row r="433" spans="1:39" x14ac:dyDescent="0.25">
      <c r="A433" s="20" t="s">
        <v>80</v>
      </c>
      <c r="B433" s="20" t="s">
        <v>80</v>
      </c>
      <c r="C433" s="20" t="s">
        <v>80</v>
      </c>
      <c r="D433" s="20" t="s">
        <v>80</v>
      </c>
      <c r="E433" s="20" t="s">
        <v>80</v>
      </c>
      <c r="F433" s="20" t="s">
        <v>80</v>
      </c>
      <c r="G433" s="21">
        <v>-530272</v>
      </c>
      <c r="H433" s="20" t="s">
        <v>80</v>
      </c>
      <c r="I433" s="21">
        <v>-408624</v>
      </c>
      <c r="J433" s="20" t="s">
        <v>80</v>
      </c>
      <c r="K433" s="20" t="s">
        <v>80</v>
      </c>
      <c r="L433" s="20" t="s">
        <v>80</v>
      </c>
      <c r="M433" s="20" t="s">
        <v>7208</v>
      </c>
      <c r="N433" s="20" t="s">
        <v>7207</v>
      </c>
      <c r="O433" s="20" t="s">
        <v>7207</v>
      </c>
      <c r="Q433" s="20">
        <v>283</v>
      </c>
      <c r="T433" s="20" t="s">
        <v>7207</v>
      </c>
      <c r="U433" s="20">
        <v>0.99690000000000001</v>
      </c>
      <c r="V433" s="20">
        <v>0.999</v>
      </c>
      <c r="W433" s="20">
        <v>2</v>
      </c>
      <c r="X433" s="20">
        <v>3</v>
      </c>
      <c r="Y433" s="20">
        <v>2</v>
      </c>
      <c r="Z433" s="20">
        <v>3</v>
      </c>
      <c r="AB433" s="20" t="s">
        <v>7206</v>
      </c>
      <c r="AC433" s="20" t="s">
        <v>7205</v>
      </c>
      <c r="AD433" s="20">
        <v>159.80000000000001</v>
      </c>
      <c r="AE433" s="22">
        <v>1.2000000000000001E-46</v>
      </c>
      <c r="AF433" s="20" t="s">
        <v>7204</v>
      </c>
      <c r="AG433" s="20" t="s">
        <v>7203</v>
      </c>
    </row>
    <row r="434" spans="1:39" x14ac:dyDescent="0.25">
      <c r="A434" s="20" t="s">
        <v>80</v>
      </c>
      <c r="B434" s="20" t="s">
        <v>80</v>
      </c>
      <c r="C434" s="20" t="s">
        <v>80</v>
      </c>
      <c r="D434" s="20" t="s">
        <v>80</v>
      </c>
      <c r="E434" s="20" t="s">
        <v>80</v>
      </c>
      <c r="F434" s="20" t="s">
        <v>80</v>
      </c>
      <c r="G434" s="20" t="s">
        <v>80</v>
      </c>
      <c r="H434" s="21">
        <v>-269803</v>
      </c>
      <c r="I434" s="21">
        <v>-423428</v>
      </c>
      <c r="J434" s="20" t="s">
        <v>80</v>
      </c>
      <c r="K434" s="20" t="s">
        <v>80</v>
      </c>
      <c r="L434" s="20" t="s">
        <v>80</v>
      </c>
      <c r="M434" s="20" t="s">
        <v>7202</v>
      </c>
      <c r="N434" s="20" t="s">
        <v>7201</v>
      </c>
      <c r="O434" s="20" t="s">
        <v>7201</v>
      </c>
      <c r="Q434" s="20">
        <v>634</v>
      </c>
      <c r="T434" s="20" t="s">
        <v>7201</v>
      </c>
      <c r="U434" s="20">
        <v>0.99990000000000001</v>
      </c>
      <c r="V434" s="20">
        <v>0.999</v>
      </c>
      <c r="W434" s="20">
        <v>15</v>
      </c>
      <c r="X434" s="20">
        <v>2</v>
      </c>
      <c r="Y434" s="20">
        <v>2</v>
      </c>
      <c r="Z434" s="20">
        <v>192</v>
      </c>
      <c r="AB434" s="20" t="s">
        <v>1964</v>
      </c>
      <c r="AC434" s="20" t="s">
        <v>1963</v>
      </c>
      <c r="AD434" s="20">
        <v>99</v>
      </c>
      <c r="AE434" s="22">
        <v>3E-28</v>
      </c>
      <c r="AF434" s="20" t="s">
        <v>1962</v>
      </c>
      <c r="AG434" s="20" t="s">
        <v>1961</v>
      </c>
      <c r="AH434" s="20" t="s">
        <v>963</v>
      </c>
      <c r="AI434" s="20" t="s">
        <v>962</v>
      </c>
    </row>
    <row r="435" spans="1:39" x14ac:dyDescent="0.25">
      <c r="A435" s="20" t="s">
        <v>80</v>
      </c>
      <c r="B435" s="20" t="s">
        <v>80</v>
      </c>
      <c r="C435" s="20" t="s">
        <v>80</v>
      </c>
      <c r="D435" s="20" t="s">
        <v>80</v>
      </c>
      <c r="E435" s="20" t="s">
        <v>80</v>
      </c>
      <c r="F435" s="20" t="s">
        <v>80</v>
      </c>
      <c r="G435" s="21">
        <v>-102237</v>
      </c>
      <c r="H435" s="21">
        <v>-31363</v>
      </c>
      <c r="I435" s="21">
        <v>-253744</v>
      </c>
      <c r="J435" s="20" t="s">
        <v>80</v>
      </c>
      <c r="K435" s="20" t="s">
        <v>80</v>
      </c>
      <c r="L435" s="20" t="s">
        <v>80</v>
      </c>
      <c r="M435" s="20" t="s">
        <v>7200</v>
      </c>
      <c r="N435" s="20" t="s">
        <v>7199</v>
      </c>
      <c r="O435" s="20" t="s">
        <v>7199</v>
      </c>
      <c r="Q435" s="20">
        <v>254</v>
      </c>
      <c r="T435" s="20" t="s">
        <v>7199</v>
      </c>
      <c r="U435" s="20">
        <v>1</v>
      </c>
      <c r="V435" s="20">
        <v>0.99870000000000003</v>
      </c>
      <c r="W435" s="20">
        <v>11</v>
      </c>
      <c r="X435" s="20">
        <v>7</v>
      </c>
      <c r="Y435" s="20">
        <v>7</v>
      </c>
      <c r="Z435" s="20">
        <v>51</v>
      </c>
      <c r="AB435" s="20" t="s">
        <v>2537</v>
      </c>
      <c r="AC435" s="20" t="s">
        <v>2536</v>
      </c>
      <c r="AD435" s="20">
        <v>177.8</v>
      </c>
      <c r="AE435" s="22">
        <v>2.5E-52</v>
      </c>
      <c r="AF435" s="20" t="s">
        <v>1677</v>
      </c>
      <c r="AG435" s="20" t="s">
        <v>1676</v>
      </c>
    </row>
    <row r="436" spans="1:39" x14ac:dyDescent="0.25">
      <c r="A436" s="21">
        <v>-144025</v>
      </c>
      <c r="B436" s="20">
        <v>0.72862400000000005</v>
      </c>
      <c r="C436" s="21">
        <v>177283</v>
      </c>
      <c r="D436" s="20">
        <v>-0.13775000000000001</v>
      </c>
      <c r="E436" s="20">
        <v>0.53848099999999999</v>
      </c>
      <c r="F436" s="20">
        <v>-0.23066500000000001</v>
      </c>
      <c r="G436" s="21">
        <v>251679</v>
      </c>
      <c r="H436" s="21">
        <v>262612</v>
      </c>
      <c r="I436" s="21">
        <v>322815</v>
      </c>
      <c r="J436" s="21">
        <v>367948</v>
      </c>
      <c r="K436" s="21">
        <v>373206</v>
      </c>
      <c r="L436" s="21">
        <v>345548</v>
      </c>
      <c r="M436" s="20" t="s">
        <v>7198</v>
      </c>
      <c r="N436" s="20" t="s">
        <v>7197</v>
      </c>
      <c r="O436" s="20" t="s">
        <v>7197</v>
      </c>
      <c r="Q436" s="20">
        <v>808</v>
      </c>
      <c r="T436" s="20" t="s">
        <v>7197</v>
      </c>
      <c r="U436" s="20">
        <v>1</v>
      </c>
      <c r="V436" s="20">
        <v>0.999</v>
      </c>
      <c r="W436" s="20">
        <v>25</v>
      </c>
      <c r="X436" s="20">
        <v>269</v>
      </c>
      <c r="Y436" s="20">
        <v>0</v>
      </c>
      <c r="Z436" s="20">
        <v>269</v>
      </c>
      <c r="AA436" s="20" t="s">
        <v>7196</v>
      </c>
      <c r="AB436" s="20" t="s">
        <v>7195</v>
      </c>
      <c r="AC436" s="20" t="s">
        <v>7194</v>
      </c>
      <c r="AD436" s="20">
        <v>558.20000000000005</v>
      </c>
      <c r="AE436" s="22">
        <v>2.2E-167</v>
      </c>
      <c r="AF436" s="20" t="s">
        <v>7193</v>
      </c>
      <c r="AG436" s="20" t="s">
        <v>7192</v>
      </c>
      <c r="AH436" s="20" t="s">
        <v>62</v>
      </c>
      <c r="AI436" s="20" t="s">
        <v>61</v>
      </c>
      <c r="AJ436" s="20" t="s">
        <v>7191</v>
      </c>
      <c r="AK436" s="20" t="s">
        <v>7190</v>
      </c>
    </row>
    <row r="437" spans="1:39" x14ac:dyDescent="0.25">
      <c r="A437" s="20" t="s">
        <v>80</v>
      </c>
      <c r="B437" s="20">
        <v>-0.87228000000000006</v>
      </c>
      <c r="C437" s="20" t="s">
        <v>80</v>
      </c>
      <c r="D437" s="21">
        <v>-237827</v>
      </c>
      <c r="E437" s="20" t="s">
        <v>80</v>
      </c>
      <c r="F437" s="21">
        <v>-361532</v>
      </c>
      <c r="G437" s="20">
        <v>0.81809600000000005</v>
      </c>
      <c r="H437" s="21">
        <v>-160835</v>
      </c>
      <c r="I437" s="21">
        <v>-273282</v>
      </c>
      <c r="J437" s="21">
        <v>-162277</v>
      </c>
      <c r="K437" s="21">
        <v>-1243</v>
      </c>
      <c r="L437" s="21">
        <v>-16107</v>
      </c>
      <c r="M437" s="20" t="s">
        <v>7189</v>
      </c>
      <c r="N437" s="20" t="s">
        <v>7188</v>
      </c>
      <c r="O437" s="20" t="s">
        <v>7188</v>
      </c>
      <c r="Q437" s="20">
        <v>594</v>
      </c>
      <c r="T437" s="20" t="s">
        <v>7188</v>
      </c>
      <c r="U437" s="20">
        <v>1</v>
      </c>
      <c r="V437" s="20">
        <v>0.999</v>
      </c>
      <c r="W437" s="20">
        <v>6</v>
      </c>
      <c r="X437" s="20">
        <v>30</v>
      </c>
      <c r="Y437" s="20">
        <v>0</v>
      </c>
      <c r="Z437" s="20">
        <v>30</v>
      </c>
      <c r="AA437" s="20" t="s">
        <v>7187</v>
      </c>
      <c r="AB437" s="20" t="s">
        <v>7186</v>
      </c>
      <c r="AC437" s="20" t="s">
        <v>7185</v>
      </c>
      <c r="AD437" s="20">
        <v>243.4</v>
      </c>
      <c r="AE437" s="22">
        <v>1.9999999999999999E-72</v>
      </c>
      <c r="AF437" s="20" t="s">
        <v>2377</v>
      </c>
      <c r="AG437" s="20" t="s">
        <v>2376</v>
      </c>
      <c r="AH437" s="20" t="s">
        <v>7184</v>
      </c>
      <c r="AI437" s="20" t="s">
        <v>7183</v>
      </c>
      <c r="AJ437" s="20" t="s">
        <v>191</v>
      </c>
      <c r="AK437" s="20" t="s">
        <v>190</v>
      </c>
      <c r="AL437" s="20" t="s">
        <v>1331</v>
      </c>
      <c r="AM437" s="20" t="s">
        <v>1330</v>
      </c>
    </row>
    <row r="438" spans="1:39" x14ac:dyDescent="0.25">
      <c r="A438" s="20" t="s">
        <v>80</v>
      </c>
      <c r="B438" s="20" t="s">
        <v>80</v>
      </c>
      <c r="C438" s="21">
        <v>-123739</v>
      </c>
      <c r="D438" s="20" t="s">
        <v>80</v>
      </c>
      <c r="E438" s="20" t="s">
        <v>80</v>
      </c>
      <c r="F438" s="20" t="s">
        <v>80</v>
      </c>
      <c r="G438" s="21">
        <v>129776</v>
      </c>
      <c r="H438" s="21">
        <v>210725</v>
      </c>
      <c r="I438" s="21">
        <v>245668</v>
      </c>
      <c r="J438" s="21">
        <v>285331</v>
      </c>
      <c r="K438" s="21">
        <v>307893</v>
      </c>
      <c r="L438" s="21">
        <v>333154</v>
      </c>
      <c r="M438" s="20" t="s">
        <v>7182</v>
      </c>
      <c r="N438" s="20" t="s">
        <v>7181</v>
      </c>
      <c r="O438" s="20" t="s">
        <v>7181</v>
      </c>
      <c r="Q438" s="20">
        <v>694</v>
      </c>
      <c r="T438" s="20" t="s">
        <v>7181</v>
      </c>
      <c r="U438" s="20">
        <v>1</v>
      </c>
      <c r="V438" s="20">
        <v>0.999</v>
      </c>
      <c r="W438" s="20">
        <v>25</v>
      </c>
      <c r="X438" s="20">
        <v>183</v>
      </c>
      <c r="Y438" s="20">
        <v>0</v>
      </c>
      <c r="Z438" s="20">
        <v>183</v>
      </c>
      <c r="AA438" s="20" t="s">
        <v>7180</v>
      </c>
      <c r="AB438" s="20" t="s">
        <v>2279</v>
      </c>
      <c r="AC438" s="20" t="s">
        <v>2278</v>
      </c>
      <c r="AD438" s="20">
        <v>368.3</v>
      </c>
      <c r="AE438" s="22">
        <v>3.9E-110</v>
      </c>
    </row>
    <row r="439" spans="1:39" x14ac:dyDescent="0.25">
      <c r="A439" s="20" t="s">
        <v>80</v>
      </c>
      <c r="B439" s="20" t="s">
        <v>80</v>
      </c>
      <c r="C439" s="20" t="s">
        <v>80</v>
      </c>
      <c r="D439" s="20" t="s">
        <v>80</v>
      </c>
      <c r="E439" s="20" t="s">
        <v>80</v>
      </c>
      <c r="F439" s="20" t="s">
        <v>80</v>
      </c>
      <c r="G439" s="21">
        <v>249333</v>
      </c>
      <c r="H439" s="21">
        <v>247579</v>
      </c>
      <c r="I439" s="21">
        <v>23118</v>
      </c>
      <c r="J439" s="21">
        <v>114466</v>
      </c>
      <c r="K439" s="21">
        <v>100737</v>
      </c>
      <c r="L439" s="21">
        <v>103574</v>
      </c>
      <c r="M439" s="20" t="s">
        <v>7179</v>
      </c>
      <c r="N439" s="20" t="s">
        <v>7178</v>
      </c>
      <c r="O439" s="20" t="s">
        <v>7178</v>
      </c>
      <c r="Q439" s="20">
        <v>240</v>
      </c>
      <c r="T439" s="20" t="s">
        <v>7178</v>
      </c>
      <c r="U439" s="20">
        <v>1</v>
      </c>
      <c r="V439" s="20">
        <v>0.999</v>
      </c>
      <c r="W439" s="20">
        <v>9</v>
      </c>
      <c r="X439" s="20">
        <v>99</v>
      </c>
      <c r="Y439" s="20">
        <v>0</v>
      </c>
      <c r="Z439" s="20">
        <v>99</v>
      </c>
      <c r="AB439" s="20" t="s">
        <v>2409</v>
      </c>
      <c r="AC439" s="20" t="s">
        <v>2408</v>
      </c>
      <c r="AD439" s="20">
        <v>74.5</v>
      </c>
      <c r="AE439" s="22">
        <v>5.1E-21</v>
      </c>
    </row>
    <row r="440" spans="1:39" x14ac:dyDescent="0.25">
      <c r="A440" s="20" t="s">
        <v>80</v>
      </c>
      <c r="B440" s="20" t="s">
        <v>80</v>
      </c>
      <c r="C440" s="20" t="s">
        <v>80</v>
      </c>
      <c r="D440" s="20" t="s">
        <v>80</v>
      </c>
      <c r="E440" s="20" t="s">
        <v>80</v>
      </c>
      <c r="F440" s="20" t="s">
        <v>80</v>
      </c>
      <c r="G440" s="20" t="s">
        <v>80</v>
      </c>
      <c r="H440" s="20" t="s">
        <v>80</v>
      </c>
      <c r="I440" s="20" t="s">
        <v>80</v>
      </c>
      <c r="J440" s="21">
        <v>-273292</v>
      </c>
      <c r="K440" s="21">
        <v>-323006</v>
      </c>
      <c r="L440" s="21">
        <v>-386156</v>
      </c>
      <c r="M440" s="20" t="s">
        <v>7177</v>
      </c>
      <c r="N440" s="20" t="s">
        <v>7176</v>
      </c>
      <c r="O440" s="20" t="s">
        <v>7176</v>
      </c>
      <c r="Q440" s="20">
        <v>376</v>
      </c>
      <c r="T440" s="20" t="s">
        <v>7176</v>
      </c>
      <c r="U440" s="20">
        <v>1</v>
      </c>
      <c r="V440" s="20">
        <v>0.999</v>
      </c>
      <c r="W440" s="20">
        <v>2</v>
      </c>
      <c r="X440" s="20">
        <v>4</v>
      </c>
      <c r="Y440" s="20">
        <v>0</v>
      </c>
      <c r="Z440" s="20">
        <v>4</v>
      </c>
      <c r="AA440" s="20" t="s">
        <v>7175</v>
      </c>
      <c r="AB440" s="20" t="s">
        <v>7174</v>
      </c>
      <c r="AC440" s="20" t="s">
        <v>7173</v>
      </c>
      <c r="AD440" s="20">
        <v>61.8</v>
      </c>
      <c r="AE440" s="22">
        <v>6.3000000000000001E-17</v>
      </c>
    </row>
    <row r="441" spans="1:39" x14ac:dyDescent="0.25">
      <c r="A441" s="20" t="s">
        <v>80</v>
      </c>
      <c r="B441" s="20" t="s">
        <v>80</v>
      </c>
      <c r="C441" s="20" t="s">
        <v>80</v>
      </c>
      <c r="D441" s="20" t="s">
        <v>80</v>
      </c>
      <c r="E441" s="20" t="s">
        <v>80</v>
      </c>
      <c r="F441" s="20" t="s">
        <v>80</v>
      </c>
      <c r="G441" s="20" t="s">
        <v>80</v>
      </c>
      <c r="H441" s="21">
        <v>-219415</v>
      </c>
      <c r="I441" s="20" t="s">
        <v>80</v>
      </c>
      <c r="J441" s="21">
        <v>-139972</v>
      </c>
      <c r="K441" s="21">
        <v>-348047</v>
      </c>
      <c r="L441" s="21">
        <v>-377555</v>
      </c>
      <c r="M441" s="20" t="s">
        <v>7172</v>
      </c>
      <c r="N441" s="20" t="s">
        <v>7171</v>
      </c>
      <c r="O441" s="20" t="s">
        <v>7171</v>
      </c>
      <c r="Q441" s="20">
        <v>362</v>
      </c>
      <c r="T441" s="20" t="s">
        <v>7171</v>
      </c>
      <c r="U441" s="20">
        <v>0.99970000000000003</v>
      </c>
      <c r="V441" s="20">
        <v>0.999</v>
      </c>
      <c r="W441" s="20">
        <v>4</v>
      </c>
      <c r="X441" s="20">
        <v>15</v>
      </c>
      <c r="Y441" s="20">
        <v>9</v>
      </c>
      <c r="Z441" s="20">
        <v>15</v>
      </c>
      <c r="AB441" s="20" t="s">
        <v>2492</v>
      </c>
      <c r="AC441" s="20" t="s">
        <v>2491</v>
      </c>
      <c r="AD441" s="20">
        <v>111.1</v>
      </c>
      <c r="AE441" s="22">
        <v>5.0000000000000004E-32</v>
      </c>
    </row>
    <row r="442" spans="1:39" x14ac:dyDescent="0.25">
      <c r="A442" s="20" t="s">
        <v>80</v>
      </c>
      <c r="B442" s="20" t="s">
        <v>80</v>
      </c>
      <c r="C442" s="20">
        <v>0.59816899999999995</v>
      </c>
      <c r="D442" s="20" t="s">
        <v>80</v>
      </c>
      <c r="E442" s="20" t="s">
        <v>80</v>
      </c>
      <c r="F442" s="20" t="s">
        <v>80</v>
      </c>
      <c r="G442" s="21">
        <v>242058</v>
      </c>
      <c r="H442" s="21">
        <v>138101</v>
      </c>
      <c r="I442" s="21">
        <v>117998</v>
      </c>
      <c r="J442" s="20">
        <v>0.74146699999999999</v>
      </c>
      <c r="K442" s="20">
        <v>0.51360799999999995</v>
      </c>
      <c r="L442" s="20" t="s">
        <v>80</v>
      </c>
      <c r="M442" s="20" t="s">
        <v>7170</v>
      </c>
      <c r="N442" s="20" t="s">
        <v>7169</v>
      </c>
      <c r="O442" s="20" t="s">
        <v>7169</v>
      </c>
      <c r="Q442" s="20">
        <v>606</v>
      </c>
      <c r="T442" s="20" t="s">
        <v>7169</v>
      </c>
      <c r="U442" s="20">
        <v>1</v>
      </c>
      <c r="V442" s="20">
        <v>0.999</v>
      </c>
      <c r="W442" s="20">
        <v>5</v>
      </c>
      <c r="X442" s="20">
        <v>23</v>
      </c>
      <c r="Y442" s="20">
        <v>2</v>
      </c>
      <c r="Z442" s="20">
        <v>23</v>
      </c>
      <c r="AB442" s="20" t="s">
        <v>7168</v>
      </c>
      <c r="AC442" s="20" t="s">
        <v>7167</v>
      </c>
      <c r="AD442" s="20">
        <v>82.7</v>
      </c>
      <c r="AE442" s="22">
        <v>3.3000000000000002E-23</v>
      </c>
    </row>
    <row r="443" spans="1:39" x14ac:dyDescent="0.25">
      <c r="A443" s="21">
        <v>-109144</v>
      </c>
      <c r="B443" s="21">
        <v>-229212</v>
      </c>
      <c r="C443" s="20">
        <v>-0.68006299999999997</v>
      </c>
      <c r="D443" s="20" t="s">
        <v>80</v>
      </c>
      <c r="E443" s="21">
        <v>-256317</v>
      </c>
      <c r="F443" s="20">
        <v>-0.54368799999999995</v>
      </c>
      <c r="G443" s="21">
        <v>381998</v>
      </c>
      <c r="H443" s="21">
        <v>325548</v>
      </c>
      <c r="I443" s="21">
        <v>336663</v>
      </c>
      <c r="J443" s="21">
        <v>390313</v>
      </c>
      <c r="K443" s="21">
        <v>361257</v>
      </c>
      <c r="L443" s="21">
        <v>294967</v>
      </c>
      <c r="M443" s="20" t="s">
        <v>7166</v>
      </c>
      <c r="N443" s="20" t="s">
        <v>7165</v>
      </c>
      <c r="O443" s="20" t="s">
        <v>7165</v>
      </c>
      <c r="Q443" s="20">
        <v>163</v>
      </c>
      <c r="T443" s="20" t="s">
        <v>7165</v>
      </c>
      <c r="U443" s="20">
        <v>1</v>
      </c>
      <c r="V443" s="20">
        <v>0.999</v>
      </c>
      <c r="W443" s="20">
        <v>6</v>
      </c>
      <c r="X443" s="20">
        <v>151</v>
      </c>
      <c r="Y443" s="20">
        <v>0</v>
      </c>
      <c r="Z443" s="20">
        <v>151</v>
      </c>
      <c r="AA443" s="20" t="s">
        <v>7164</v>
      </c>
      <c r="AB443" s="20" t="s">
        <v>7163</v>
      </c>
      <c r="AC443" s="20" t="s">
        <v>7162</v>
      </c>
      <c r="AD443" s="20">
        <v>88.2</v>
      </c>
      <c r="AE443" s="22">
        <v>3.7000000000000001E-25</v>
      </c>
      <c r="AF443" s="20" t="s">
        <v>2356</v>
      </c>
      <c r="AG443" s="20" t="s">
        <v>2355</v>
      </c>
      <c r="AH443" s="20" t="s">
        <v>2354</v>
      </c>
      <c r="AI443" s="20" t="s">
        <v>2353</v>
      </c>
      <c r="AJ443" s="20" t="s">
        <v>2352</v>
      </c>
      <c r="AK443" s="20" t="s">
        <v>2351</v>
      </c>
    </row>
    <row r="444" spans="1:39" x14ac:dyDescent="0.25">
      <c r="A444" s="21">
        <v>-336618</v>
      </c>
      <c r="B444" s="20" t="s">
        <v>80</v>
      </c>
      <c r="C444" s="20">
        <v>0.33579100000000001</v>
      </c>
      <c r="D444" s="20" t="s">
        <v>80</v>
      </c>
      <c r="E444" s="20">
        <v>-0.41875099999999998</v>
      </c>
      <c r="F444" s="20">
        <v>0.35280800000000001</v>
      </c>
      <c r="G444" s="21">
        <v>190837</v>
      </c>
      <c r="H444" s="21">
        <v>198367</v>
      </c>
      <c r="I444" s="21">
        <v>180591</v>
      </c>
      <c r="J444" s="21">
        <v>182018</v>
      </c>
      <c r="K444" s="21">
        <v>18662</v>
      </c>
      <c r="L444" s="21">
        <v>17331</v>
      </c>
      <c r="M444" s="20" t="s">
        <v>7161</v>
      </c>
      <c r="N444" s="20" t="s">
        <v>7160</v>
      </c>
      <c r="O444" s="20" t="s">
        <v>7160</v>
      </c>
      <c r="Q444" s="20">
        <v>379</v>
      </c>
      <c r="T444" s="20" t="s">
        <v>7160</v>
      </c>
      <c r="U444" s="20">
        <v>1</v>
      </c>
      <c r="V444" s="20">
        <v>0.999</v>
      </c>
      <c r="W444" s="20">
        <v>17</v>
      </c>
      <c r="X444" s="20">
        <v>113</v>
      </c>
      <c r="Y444" s="20">
        <v>0</v>
      </c>
      <c r="Z444" s="20">
        <v>113</v>
      </c>
      <c r="AA444" s="20" t="s">
        <v>7159</v>
      </c>
      <c r="AB444" s="20" t="s">
        <v>7158</v>
      </c>
      <c r="AC444" s="20" t="s">
        <v>7157</v>
      </c>
      <c r="AD444" s="20">
        <v>238.3</v>
      </c>
      <c r="AE444" s="22">
        <v>6.0999999999999998E-71</v>
      </c>
      <c r="AF444" s="20" t="s">
        <v>7156</v>
      </c>
      <c r="AG444" s="20" t="s">
        <v>7155</v>
      </c>
    </row>
    <row r="445" spans="1:39" x14ac:dyDescent="0.25">
      <c r="A445" s="20">
        <v>-0.17618600000000001</v>
      </c>
      <c r="B445" s="21">
        <v>-194095</v>
      </c>
      <c r="C445" s="21">
        <v>112387</v>
      </c>
      <c r="D445" s="21">
        <v>-151897</v>
      </c>
      <c r="E445" s="21">
        <v>-130901</v>
      </c>
      <c r="F445" s="20">
        <v>-0.61768699999999999</v>
      </c>
      <c r="G445" s="21">
        <v>198886</v>
      </c>
      <c r="H445" s="21">
        <v>121907</v>
      </c>
      <c r="I445" s="21">
        <v>168562</v>
      </c>
      <c r="J445" s="21">
        <v>25216</v>
      </c>
      <c r="K445" s="21">
        <v>288628</v>
      </c>
      <c r="L445" s="21">
        <v>179836</v>
      </c>
      <c r="M445" s="20" t="s">
        <v>7154</v>
      </c>
      <c r="N445" s="20" t="s">
        <v>7153</v>
      </c>
      <c r="O445" s="20" t="s">
        <v>7153</v>
      </c>
      <c r="Q445" s="20">
        <v>134</v>
      </c>
      <c r="T445" s="20" t="s">
        <v>7153</v>
      </c>
      <c r="U445" s="20">
        <v>1</v>
      </c>
      <c r="V445" s="20">
        <v>0.999</v>
      </c>
      <c r="W445" s="20">
        <v>7</v>
      </c>
      <c r="X445" s="20">
        <v>102</v>
      </c>
      <c r="Y445" s="20">
        <v>0</v>
      </c>
      <c r="Z445" s="20">
        <v>102</v>
      </c>
      <c r="AA445" s="20" t="s">
        <v>7152</v>
      </c>
      <c r="AB445" s="20" t="s">
        <v>7151</v>
      </c>
      <c r="AC445" s="20" t="s">
        <v>7150</v>
      </c>
      <c r="AD445" s="20">
        <v>171.5</v>
      </c>
      <c r="AE445" s="22">
        <v>9.7999999999999995E-51</v>
      </c>
      <c r="AF445" s="20" t="s">
        <v>2356</v>
      </c>
      <c r="AG445" s="20" t="s">
        <v>2355</v>
      </c>
      <c r="AH445" s="20" t="s">
        <v>2354</v>
      </c>
      <c r="AI445" s="20" t="s">
        <v>2353</v>
      </c>
      <c r="AJ445" s="20" t="s">
        <v>2352</v>
      </c>
      <c r="AK445" s="20" t="s">
        <v>2351</v>
      </c>
    </row>
    <row r="446" spans="1:39" x14ac:dyDescent="0.25">
      <c r="A446" s="21">
        <v>-179039</v>
      </c>
      <c r="B446" s="21">
        <v>-396452</v>
      </c>
      <c r="C446" s="21">
        <v>-108188</v>
      </c>
      <c r="D446" s="20" t="s">
        <v>80</v>
      </c>
      <c r="E446" s="21">
        <v>-19312</v>
      </c>
      <c r="F446" s="20" t="s">
        <v>80</v>
      </c>
      <c r="G446" s="21">
        <v>-158941</v>
      </c>
      <c r="H446" s="21">
        <v>-287563</v>
      </c>
      <c r="I446" s="21">
        <v>-391408</v>
      </c>
      <c r="J446" s="20">
        <v>-0.89147600000000005</v>
      </c>
      <c r="K446" s="20">
        <v>-0.54614499999999999</v>
      </c>
      <c r="L446" s="20">
        <v>-0.85767899999999997</v>
      </c>
      <c r="M446" s="20" t="s">
        <v>7149</v>
      </c>
      <c r="N446" s="20" t="s">
        <v>7148</v>
      </c>
      <c r="O446" s="20" t="s">
        <v>7148</v>
      </c>
      <c r="Q446" s="20">
        <v>219</v>
      </c>
      <c r="T446" s="20" t="s">
        <v>7148</v>
      </c>
      <c r="U446" s="20">
        <v>1</v>
      </c>
      <c r="V446" s="20">
        <v>0.999</v>
      </c>
      <c r="W446" s="20">
        <v>6</v>
      </c>
      <c r="X446" s="20">
        <v>30</v>
      </c>
      <c r="Y446" s="20">
        <v>0</v>
      </c>
      <c r="Z446" s="20">
        <v>30</v>
      </c>
      <c r="AA446" s="20" t="s">
        <v>7147</v>
      </c>
      <c r="AB446" s="20" t="s">
        <v>7146</v>
      </c>
      <c r="AC446" s="20" t="s">
        <v>7145</v>
      </c>
      <c r="AD446" s="20">
        <v>181.3</v>
      </c>
      <c r="AE446" s="22">
        <v>1.6E-53</v>
      </c>
      <c r="AF446" s="20" t="s">
        <v>1677</v>
      </c>
      <c r="AG446" s="20" t="s">
        <v>1676</v>
      </c>
      <c r="AH446" s="20" t="s">
        <v>7144</v>
      </c>
      <c r="AI446" s="20" t="s">
        <v>7143</v>
      </c>
    </row>
    <row r="447" spans="1:39" x14ac:dyDescent="0.25">
      <c r="A447" s="20" t="s">
        <v>80</v>
      </c>
      <c r="B447" s="20" t="s">
        <v>80</v>
      </c>
      <c r="C447" s="20" t="s">
        <v>80</v>
      </c>
      <c r="D447" s="20" t="s">
        <v>80</v>
      </c>
      <c r="E447" s="20" t="s">
        <v>80</v>
      </c>
      <c r="F447" s="20" t="s">
        <v>80</v>
      </c>
      <c r="G447" s="21">
        <v>-246816</v>
      </c>
      <c r="H447" s="21">
        <v>-23613</v>
      </c>
      <c r="I447" s="20">
        <v>-0.63631099999999996</v>
      </c>
      <c r="J447" s="20">
        <v>-0.218639</v>
      </c>
      <c r="K447" s="20">
        <v>5.0730699999999997E-2</v>
      </c>
      <c r="L447" s="20">
        <v>-0.246723</v>
      </c>
      <c r="M447" s="20" t="s">
        <v>7142</v>
      </c>
      <c r="N447" s="20" t="s">
        <v>7141</v>
      </c>
      <c r="O447" s="20" t="s">
        <v>7141</v>
      </c>
      <c r="Q447" s="20">
        <v>705</v>
      </c>
      <c r="T447" s="20" t="s">
        <v>7141</v>
      </c>
      <c r="U447" s="20">
        <v>1</v>
      </c>
      <c r="V447" s="20">
        <v>0.999</v>
      </c>
      <c r="W447" s="20">
        <v>5</v>
      </c>
      <c r="X447" s="20">
        <v>26</v>
      </c>
      <c r="Y447" s="20">
        <v>0</v>
      </c>
      <c r="Z447" s="20">
        <v>26</v>
      </c>
      <c r="AA447" s="20" t="s">
        <v>7140</v>
      </c>
      <c r="AB447" s="20" t="s">
        <v>7139</v>
      </c>
      <c r="AC447" s="20" t="s">
        <v>7138</v>
      </c>
      <c r="AD447" s="20">
        <v>79.900000000000006</v>
      </c>
      <c r="AE447" s="22">
        <v>1.6999999999999999E-22</v>
      </c>
      <c r="AF447" s="20" t="s">
        <v>7137</v>
      </c>
      <c r="AG447" s="20" t="s">
        <v>7136</v>
      </c>
    </row>
    <row r="448" spans="1:39" x14ac:dyDescent="0.25">
      <c r="A448" s="20" t="s">
        <v>80</v>
      </c>
      <c r="B448" s="20" t="s">
        <v>80</v>
      </c>
      <c r="C448" s="20" t="s">
        <v>80</v>
      </c>
      <c r="D448" s="20" t="s">
        <v>80</v>
      </c>
      <c r="E448" s="20" t="s">
        <v>80</v>
      </c>
      <c r="F448" s="20" t="s">
        <v>80</v>
      </c>
      <c r="G448" s="21">
        <v>-245634</v>
      </c>
      <c r="H448" s="21">
        <v>-345445</v>
      </c>
      <c r="I448" s="21">
        <v>-311994</v>
      </c>
      <c r="J448" s="20" t="s">
        <v>80</v>
      </c>
      <c r="K448" s="20" t="s">
        <v>80</v>
      </c>
      <c r="L448" s="20" t="s">
        <v>80</v>
      </c>
      <c r="M448" s="20" t="s">
        <v>7135</v>
      </c>
      <c r="N448" s="20" t="s">
        <v>7134</v>
      </c>
      <c r="O448" s="20" t="s">
        <v>7134</v>
      </c>
      <c r="Q448" s="20">
        <v>277</v>
      </c>
      <c r="T448" s="20" t="s">
        <v>7134</v>
      </c>
      <c r="U448" s="20">
        <v>1</v>
      </c>
      <c r="V448" s="20">
        <v>0.99860000000000004</v>
      </c>
      <c r="W448" s="20">
        <v>7</v>
      </c>
      <c r="X448" s="20">
        <v>10</v>
      </c>
      <c r="Y448" s="20">
        <v>10</v>
      </c>
      <c r="Z448" s="20">
        <v>46</v>
      </c>
      <c r="AB448" s="20" t="s">
        <v>988</v>
      </c>
      <c r="AC448" s="20" t="s">
        <v>987</v>
      </c>
      <c r="AD448" s="20">
        <v>269.2</v>
      </c>
      <c r="AE448" s="22">
        <v>2.3999999999999999E-80</v>
      </c>
      <c r="AF448" s="20" t="s">
        <v>986</v>
      </c>
      <c r="AG448" s="20" t="s">
        <v>985</v>
      </c>
    </row>
    <row r="449" spans="1:39" x14ac:dyDescent="0.25">
      <c r="A449" s="21">
        <v>324014</v>
      </c>
      <c r="B449" s="21">
        <v>262313</v>
      </c>
      <c r="C449" s="21">
        <v>11666</v>
      </c>
      <c r="D449" s="21">
        <v>104235</v>
      </c>
      <c r="E449" s="20">
        <v>0</v>
      </c>
      <c r="F449" s="20">
        <v>-0.714306</v>
      </c>
      <c r="G449" s="21">
        <v>311718</v>
      </c>
      <c r="H449" s="21">
        <v>380603</v>
      </c>
      <c r="I449" s="21">
        <v>332193</v>
      </c>
      <c r="J449" s="21">
        <v>253138</v>
      </c>
      <c r="K449" s="21">
        <v>10649</v>
      </c>
      <c r="L449" s="21">
        <v>266778</v>
      </c>
      <c r="M449" s="20" t="s">
        <v>7133</v>
      </c>
      <c r="N449" s="20" t="s">
        <v>7132</v>
      </c>
      <c r="O449" s="20" t="s">
        <v>7132</v>
      </c>
      <c r="Q449" s="20">
        <v>42</v>
      </c>
      <c r="T449" s="20" t="s">
        <v>7132</v>
      </c>
      <c r="U449" s="20">
        <v>1</v>
      </c>
      <c r="V449" s="20">
        <v>0.999</v>
      </c>
      <c r="W449" s="20">
        <v>5</v>
      </c>
      <c r="X449" s="20">
        <v>88</v>
      </c>
      <c r="Y449" s="20">
        <v>19</v>
      </c>
      <c r="Z449" s="20">
        <v>88</v>
      </c>
    </row>
    <row r="450" spans="1:39" x14ac:dyDescent="0.25">
      <c r="A450" s="20">
        <v>0.20508799999999999</v>
      </c>
      <c r="B450" s="21">
        <v>-186799</v>
      </c>
      <c r="C450" s="21">
        <v>136506</v>
      </c>
      <c r="D450" s="20" t="s">
        <v>80</v>
      </c>
      <c r="E450" s="21">
        <v>-147434</v>
      </c>
      <c r="F450" s="20" t="s">
        <v>80</v>
      </c>
      <c r="G450" s="21">
        <v>221604</v>
      </c>
      <c r="H450" s="21">
        <v>229855</v>
      </c>
      <c r="I450" s="21">
        <v>25371</v>
      </c>
      <c r="J450" s="21">
        <v>329921</v>
      </c>
      <c r="K450" s="21">
        <v>298271</v>
      </c>
      <c r="L450" s="21">
        <v>314232</v>
      </c>
      <c r="M450" s="20" t="s">
        <v>7131</v>
      </c>
      <c r="N450" s="20" t="s">
        <v>7130</v>
      </c>
      <c r="O450" s="20" t="s">
        <v>7130</v>
      </c>
      <c r="Q450" s="20">
        <v>314</v>
      </c>
      <c r="T450" s="20" t="s">
        <v>7130</v>
      </c>
      <c r="U450" s="20">
        <v>1</v>
      </c>
      <c r="V450" s="20">
        <v>0.999</v>
      </c>
      <c r="W450" s="20">
        <v>10</v>
      </c>
      <c r="X450" s="20">
        <v>128</v>
      </c>
      <c r="Y450" s="20">
        <v>15</v>
      </c>
      <c r="Z450" s="20">
        <v>128</v>
      </c>
      <c r="AB450" s="20" t="s">
        <v>2925</v>
      </c>
      <c r="AC450" s="20" t="s">
        <v>2924</v>
      </c>
      <c r="AD450" s="20">
        <v>175</v>
      </c>
      <c r="AE450" s="22">
        <v>1.9E-51</v>
      </c>
      <c r="AF450" s="20" t="s">
        <v>157</v>
      </c>
      <c r="AG450" s="20" t="s">
        <v>156</v>
      </c>
    </row>
    <row r="451" spans="1:39" x14ac:dyDescent="0.25">
      <c r="A451" s="20" t="s">
        <v>80</v>
      </c>
      <c r="B451" s="20" t="s">
        <v>80</v>
      </c>
      <c r="C451" s="20" t="s">
        <v>80</v>
      </c>
      <c r="D451" s="20" t="s">
        <v>80</v>
      </c>
      <c r="E451" s="20" t="s">
        <v>80</v>
      </c>
      <c r="F451" s="20" t="s">
        <v>80</v>
      </c>
      <c r="G451" s="21">
        <v>-301826</v>
      </c>
      <c r="H451" s="21">
        <v>-187322</v>
      </c>
      <c r="I451" s="21">
        <v>-300403</v>
      </c>
      <c r="J451" s="20" t="s">
        <v>80</v>
      </c>
      <c r="K451" s="20" t="s">
        <v>80</v>
      </c>
      <c r="L451" s="20" t="s">
        <v>80</v>
      </c>
      <c r="M451" s="20" t="s">
        <v>7129</v>
      </c>
      <c r="N451" s="20" t="s">
        <v>7128</v>
      </c>
      <c r="O451" s="20" t="s">
        <v>7128</v>
      </c>
      <c r="Q451" s="20">
        <v>312</v>
      </c>
      <c r="T451" s="20" t="s">
        <v>7128</v>
      </c>
      <c r="U451" s="20">
        <v>1</v>
      </c>
      <c r="V451" s="20">
        <v>0.998</v>
      </c>
      <c r="W451" s="20">
        <v>4</v>
      </c>
      <c r="X451" s="20">
        <v>5</v>
      </c>
      <c r="Y451" s="20">
        <v>5</v>
      </c>
      <c r="Z451" s="20">
        <v>18</v>
      </c>
      <c r="AB451" s="20" t="s">
        <v>1625</v>
      </c>
      <c r="AC451" s="20" t="s">
        <v>1624</v>
      </c>
      <c r="AD451" s="20">
        <v>224.5</v>
      </c>
      <c r="AE451" s="22">
        <v>1.5999999999999999E-66</v>
      </c>
      <c r="AF451" s="20" t="s">
        <v>1623</v>
      </c>
      <c r="AG451" s="20" t="s">
        <v>1622</v>
      </c>
      <c r="AH451" s="20" t="s">
        <v>1621</v>
      </c>
      <c r="AI451" s="20" t="s">
        <v>1620</v>
      </c>
    </row>
    <row r="452" spans="1:39" x14ac:dyDescent="0.25">
      <c r="A452" s="21">
        <v>-255233</v>
      </c>
      <c r="B452" s="20" t="s">
        <v>80</v>
      </c>
      <c r="C452" s="21">
        <v>-132193</v>
      </c>
      <c r="D452" s="20" t="s">
        <v>80</v>
      </c>
      <c r="E452" s="20" t="s">
        <v>80</v>
      </c>
      <c r="F452" s="20" t="s">
        <v>80</v>
      </c>
      <c r="G452" s="21">
        <v>-317039</v>
      </c>
      <c r="H452" s="20" t="s">
        <v>80</v>
      </c>
      <c r="I452" s="20" t="s">
        <v>80</v>
      </c>
      <c r="J452" s="21">
        <v>-230028</v>
      </c>
      <c r="K452" s="21">
        <v>-121992</v>
      </c>
      <c r="L452" s="21">
        <v>-205348</v>
      </c>
      <c r="M452" s="20" t="s">
        <v>7127</v>
      </c>
      <c r="N452" s="20" t="s">
        <v>7126</v>
      </c>
      <c r="O452" s="20" t="s">
        <v>7126</v>
      </c>
      <c r="Q452" s="20">
        <v>399</v>
      </c>
      <c r="T452" s="20" t="s">
        <v>7126</v>
      </c>
      <c r="U452" s="20">
        <v>1</v>
      </c>
      <c r="V452" s="20">
        <v>0.99770000000000003</v>
      </c>
      <c r="W452" s="20">
        <v>7</v>
      </c>
      <c r="X452" s="20">
        <v>14</v>
      </c>
      <c r="Y452" s="20">
        <v>0</v>
      </c>
      <c r="Z452" s="20">
        <v>14</v>
      </c>
      <c r="AA452" s="20" t="s">
        <v>7125</v>
      </c>
      <c r="AB452" s="20" t="s">
        <v>7124</v>
      </c>
      <c r="AC452" s="20" t="s">
        <v>7123</v>
      </c>
      <c r="AD452" s="20">
        <v>213.1</v>
      </c>
      <c r="AE452" s="22">
        <v>3.4E-63</v>
      </c>
    </row>
    <row r="453" spans="1:39" x14ac:dyDescent="0.25">
      <c r="A453" s="20" t="s">
        <v>80</v>
      </c>
      <c r="B453" s="20" t="s">
        <v>80</v>
      </c>
      <c r="C453" s="20" t="s">
        <v>80</v>
      </c>
      <c r="D453" s="20" t="s">
        <v>80</v>
      </c>
      <c r="E453" s="20" t="s">
        <v>80</v>
      </c>
      <c r="F453" s="20" t="s">
        <v>80</v>
      </c>
      <c r="G453" s="20">
        <v>0.91779900000000003</v>
      </c>
      <c r="H453" s="21">
        <v>116631</v>
      </c>
      <c r="I453" s="20" t="s">
        <v>80</v>
      </c>
      <c r="J453" s="21">
        <v>-167403</v>
      </c>
      <c r="K453" s="21">
        <v>-313849</v>
      </c>
      <c r="L453" s="21">
        <v>-356512</v>
      </c>
      <c r="M453" s="20" t="s">
        <v>7122</v>
      </c>
      <c r="N453" s="20" t="s">
        <v>7121</v>
      </c>
      <c r="O453" s="20" t="s">
        <v>7121</v>
      </c>
      <c r="Q453" s="20">
        <v>70</v>
      </c>
      <c r="T453" s="20" t="s">
        <v>7121</v>
      </c>
      <c r="U453" s="20">
        <v>0.99990000000000001</v>
      </c>
      <c r="V453" s="20">
        <v>0.99639999999999995</v>
      </c>
      <c r="W453" s="20">
        <v>1</v>
      </c>
      <c r="X453" s="20">
        <v>5</v>
      </c>
      <c r="Y453" s="20">
        <v>0</v>
      </c>
      <c r="Z453" s="20">
        <v>5</v>
      </c>
      <c r="AA453" s="20" t="s">
        <v>7120</v>
      </c>
    </row>
    <row r="454" spans="1:39" x14ac:dyDescent="0.25">
      <c r="A454" s="21">
        <v>-177952</v>
      </c>
      <c r="B454" s="21">
        <v>-189912</v>
      </c>
      <c r="C454" s="20" t="s">
        <v>80</v>
      </c>
      <c r="D454" s="20" t="s">
        <v>80</v>
      </c>
      <c r="E454" s="21">
        <v>-178345</v>
      </c>
      <c r="F454" s="20" t="s">
        <v>80</v>
      </c>
      <c r="G454" s="20">
        <v>-0.35560999999999998</v>
      </c>
      <c r="H454" s="20">
        <v>-7.1317699999999998E-2</v>
      </c>
      <c r="I454" s="20">
        <v>-3.57513E-2</v>
      </c>
      <c r="J454" s="21">
        <v>166534</v>
      </c>
      <c r="K454" s="21">
        <v>164358</v>
      </c>
      <c r="L454" s="21">
        <v>134585</v>
      </c>
      <c r="M454" s="20" t="s">
        <v>7119</v>
      </c>
      <c r="N454" s="20" t="s">
        <v>7118</v>
      </c>
      <c r="O454" s="20" t="s">
        <v>7118</v>
      </c>
      <c r="Q454" s="20">
        <v>322</v>
      </c>
      <c r="T454" s="20" t="s">
        <v>7118</v>
      </c>
      <c r="U454" s="20">
        <v>1</v>
      </c>
      <c r="V454" s="20">
        <v>0.999</v>
      </c>
      <c r="W454" s="20">
        <v>9</v>
      </c>
      <c r="X454" s="20">
        <v>53</v>
      </c>
      <c r="Y454" s="20">
        <v>0</v>
      </c>
      <c r="Z454" s="20">
        <v>53</v>
      </c>
      <c r="AA454" s="20" t="s">
        <v>7117</v>
      </c>
      <c r="AB454" s="20" t="s">
        <v>287</v>
      </c>
      <c r="AC454" s="20" t="s">
        <v>286</v>
      </c>
      <c r="AD454" s="20">
        <v>169.5</v>
      </c>
      <c r="AE454" s="22">
        <v>8.9999999999999992E-50</v>
      </c>
      <c r="AF454" s="20" t="s">
        <v>195</v>
      </c>
      <c r="AG454" s="20" t="s">
        <v>194</v>
      </c>
      <c r="AH454" s="20" t="s">
        <v>193</v>
      </c>
      <c r="AI454" s="20" t="s">
        <v>192</v>
      </c>
      <c r="AJ454" s="20" t="s">
        <v>191</v>
      </c>
      <c r="AK454" s="20" t="s">
        <v>190</v>
      </c>
      <c r="AL454" s="20" t="s">
        <v>189</v>
      </c>
      <c r="AM454" s="20" t="s">
        <v>188</v>
      </c>
    </row>
    <row r="455" spans="1:39" x14ac:dyDescent="0.25">
      <c r="A455" s="20">
        <v>-0.14068600000000001</v>
      </c>
      <c r="B455" s="21">
        <v>303461</v>
      </c>
      <c r="C455" s="21">
        <v>341348</v>
      </c>
      <c r="D455" s="21">
        <v>187168</v>
      </c>
      <c r="E455" s="21">
        <v>355435</v>
      </c>
      <c r="F455" s="21">
        <v>214819</v>
      </c>
      <c r="G455" s="21">
        <v>101106</v>
      </c>
      <c r="H455" s="21">
        <v>370294</v>
      </c>
      <c r="I455" s="21">
        <v>385554</v>
      </c>
      <c r="J455" s="21">
        <v>-491833</v>
      </c>
      <c r="K455" s="21">
        <v>-137702</v>
      </c>
      <c r="L455" s="21">
        <v>-109472</v>
      </c>
      <c r="M455" s="20" t="s">
        <v>7116</v>
      </c>
      <c r="N455" s="20" t="s">
        <v>7115</v>
      </c>
      <c r="O455" s="20" t="s">
        <v>7115</v>
      </c>
      <c r="Q455" s="20">
        <v>332</v>
      </c>
      <c r="T455" s="20" t="s">
        <v>7115</v>
      </c>
      <c r="U455" s="20">
        <v>1</v>
      </c>
      <c r="V455" s="20">
        <v>0.999</v>
      </c>
      <c r="W455" s="20">
        <v>9</v>
      </c>
      <c r="X455" s="20">
        <v>164</v>
      </c>
      <c r="Y455" s="20">
        <v>0</v>
      </c>
      <c r="Z455" s="20">
        <v>164</v>
      </c>
      <c r="AA455" s="20" t="s">
        <v>7114</v>
      </c>
      <c r="AB455" s="20" t="s">
        <v>7113</v>
      </c>
      <c r="AC455" s="20" t="s">
        <v>7112</v>
      </c>
      <c r="AD455" s="20">
        <v>48.2</v>
      </c>
      <c r="AE455" s="22">
        <v>1.2999999999999999E-12</v>
      </c>
      <c r="AF455" s="20" t="s">
        <v>7111</v>
      </c>
      <c r="AG455" s="20" t="s">
        <v>7110</v>
      </c>
      <c r="AH455" s="20" t="s">
        <v>118</v>
      </c>
      <c r="AI455" s="20" t="s">
        <v>117</v>
      </c>
    </row>
    <row r="456" spans="1:39" x14ac:dyDescent="0.25">
      <c r="A456" s="20" t="s">
        <v>80</v>
      </c>
      <c r="B456" s="20" t="s">
        <v>80</v>
      </c>
      <c r="C456" s="20" t="s">
        <v>80</v>
      </c>
      <c r="D456" s="20" t="s">
        <v>80</v>
      </c>
      <c r="E456" s="21">
        <v>-384071</v>
      </c>
      <c r="F456" s="20" t="s">
        <v>80</v>
      </c>
      <c r="G456" s="20" t="s">
        <v>80</v>
      </c>
      <c r="H456" s="20" t="s">
        <v>80</v>
      </c>
      <c r="I456" s="21">
        <v>-557648</v>
      </c>
      <c r="J456" s="21">
        <v>-114202</v>
      </c>
      <c r="K456" s="21">
        <v>-127833</v>
      </c>
      <c r="L456" s="21">
        <v>-184716</v>
      </c>
      <c r="M456" s="20" t="s">
        <v>7109</v>
      </c>
      <c r="N456" s="20" t="s">
        <v>7108</v>
      </c>
      <c r="O456" s="20" t="s">
        <v>7108</v>
      </c>
      <c r="Q456" s="20">
        <v>296</v>
      </c>
      <c r="T456" s="20" t="s">
        <v>7108</v>
      </c>
      <c r="U456" s="20">
        <v>1</v>
      </c>
      <c r="V456" s="20">
        <v>0.999</v>
      </c>
      <c r="W456" s="20">
        <v>4</v>
      </c>
      <c r="X456" s="20">
        <v>18</v>
      </c>
      <c r="Y456" s="20">
        <v>0</v>
      </c>
      <c r="Z456" s="20">
        <v>18</v>
      </c>
      <c r="AA456" s="20" t="s">
        <v>7107</v>
      </c>
      <c r="AB456" s="20" t="s">
        <v>2545</v>
      </c>
      <c r="AC456" s="20" t="s">
        <v>2544</v>
      </c>
      <c r="AD456" s="20">
        <v>39.4</v>
      </c>
      <c r="AE456" s="22">
        <v>4.7000000000000003E-10</v>
      </c>
      <c r="AF456" s="20" t="s">
        <v>191</v>
      </c>
      <c r="AG456" s="20" t="s">
        <v>190</v>
      </c>
    </row>
    <row r="457" spans="1:39" x14ac:dyDescent="0.25">
      <c r="A457" s="20" t="s">
        <v>80</v>
      </c>
      <c r="B457" s="20" t="s">
        <v>80</v>
      </c>
      <c r="C457" s="21">
        <v>-275239</v>
      </c>
      <c r="D457" s="20" t="s">
        <v>80</v>
      </c>
      <c r="E457" s="20" t="s">
        <v>80</v>
      </c>
      <c r="F457" s="20" t="s">
        <v>80</v>
      </c>
      <c r="G457" s="21">
        <v>-212646</v>
      </c>
      <c r="H457" s="20" t="s">
        <v>80</v>
      </c>
      <c r="I457" s="20" t="s">
        <v>80</v>
      </c>
      <c r="J457" s="21">
        <v>-355196</v>
      </c>
      <c r="K457" s="21">
        <v>-209704</v>
      </c>
      <c r="L457" s="21">
        <v>-293712</v>
      </c>
      <c r="M457" s="20" t="s">
        <v>7106</v>
      </c>
      <c r="N457" s="20" t="s">
        <v>7105</v>
      </c>
      <c r="O457" s="20" t="s">
        <v>7105</v>
      </c>
      <c r="Q457" s="20">
        <v>184</v>
      </c>
      <c r="T457" s="20" t="s">
        <v>7105</v>
      </c>
      <c r="U457" s="20">
        <v>1</v>
      </c>
      <c r="V457" s="20">
        <v>0.999</v>
      </c>
      <c r="W457" s="20">
        <v>4</v>
      </c>
      <c r="X457" s="20">
        <v>6</v>
      </c>
      <c r="Y457" s="20">
        <v>0</v>
      </c>
      <c r="Z457" s="20">
        <v>6</v>
      </c>
      <c r="AA457" s="20" t="s">
        <v>7104</v>
      </c>
      <c r="AB457" s="20" t="s">
        <v>7103</v>
      </c>
      <c r="AC457" s="20" t="s">
        <v>7102</v>
      </c>
      <c r="AD457" s="20">
        <v>102.3</v>
      </c>
      <c r="AE457" s="22">
        <v>9.9999999999999994E-30</v>
      </c>
      <c r="AF457" s="20" t="s">
        <v>7101</v>
      </c>
      <c r="AG457" s="20" t="s">
        <v>7100</v>
      </c>
      <c r="AH457" s="20" t="s">
        <v>7099</v>
      </c>
      <c r="AI457" s="20" t="s">
        <v>7098</v>
      </c>
    </row>
    <row r="458" spans="1:39" x14ac:dyDescent="0.25">
      <c r="A458" s="20" t="s">
        <v>80</v>
      </c>
      <c r="B458" s="20" t="s">
        <v>80</v>
      </c>
      <c r="C458" s="20" t="s">
        <v>80</v>
      </c>
      <c r="D458" s="20" t="s">
        <v>80</v>
      </c>
      <c r="E458" s="20" t="s">
        <v>80</v>
      </c>
      <c r="F458" s="20" t="s">
        <v>80</v>
      </c>
      <c r="G458" s="20" t="s">
        <v>80</v>
      </c>
      <c r="H458" s="21">
        <v>-281262</v>
      </c>
      <c r="I458" s="21">
        <v>-465974</v>
      </c>
      <c r="J458" s="21">
        <v>-139777</v>
      </c>
      <c r="K458" s="21">
        <v>-129031</v>
      </c>
      <c r="L458" s="21">
        <v>-211473</v>
      </c>
      <c r="M458" s="20" t="s">
        <v>7097</v>
      </c>
      <c r="N458" s="20" t="s">
        <v>7096</v>
      </c>
      <c r="O458" s="20" t="s">
        <v>7096</v>
      </c>
      <c r="Q458" s="20">
        <v>734</v>
      </c>
      <c r="T458" s="20" t="s">
        <v>7096</v>
      </c>
      <c r="U458" s="20">
        <v>1</v>
      </c>
      <c r="V458" s="20">
        <v>0.999</v>
      </c>
      <c r="W458" s="20">
        <v>8</v>
      </c>
      <c r="X458" s="20">
        <v>17</v>
      </c>
      <c r="Y458" s="20">
        <v>0</v>
      </c>
      <c r="Z458" s="20">
        <v>17</v>
      </c>
      <c r="AA458" s="20" t="s">
        <v>7095</v>
      </c>
      <c r="AB458" s="20" t="s">
        <v>7094</v>
      </c>
      <c r="AC458" s="20" t="s">
        <v>7093</v>
      </c>
      <c r="AD458" s="20">
        <v>223.9</v>
      </c>
      <c r="AE458" s="22">
        <v>9.4000000000000001E-67</v>
      </c>
    </row>
    <row r="459" spans="1:39" x14ac:dyDescent="0.25">
      <c r="A459" s="20">
        <v>-0.88434599999999997</v>
      </c>
      <c r="B459" s="20">
        <v>0.66377299999999995</v>
      </c>
      <c r="C459" s="20">
        <v>-2.5091200000000001E-2</v>
      </c>
      <c r="D459" s="20">
        <v>-0.436894</v>
      </c>
      <c r="E459" s="21">
        <v>129875</v>
      </c>
      <c r="F459" s="21">
        <v>208679</v>
      </c>
      <c r="G459" s="21">
        <v>186028</v>
      </c>
      <c r="H459" s="21">
        <v>159114</v>
      </c>
      <c r="I459" s="21">
        <v>198223</v>
      </c>
      <c r="J459" s="21">
        <v>237721</v>
      </c>
      <c r="K459" s="21">
        <v>205547</v>
      </c>
      <c r="L459" s="21">
        <v>198057</v>
      </c>
      <c r="M459" s="20" t="s">
        <v>7092</v>
      </c>
      <c r="N459" s="20" t="s">
        <v>7091</v>
      </c>
      <c r="O459" s="20" t="s">
        <v>7091</v>
      </c>
      <c r="Q459" s="20">
        <v>279</v>
      </c>
      <c r="T459" s="20" t="s">
        <v>7091</v>
      </c>
      <c r="U459" s="20">
        <v>1</v>
      </c>
      <c r="V459" s="20">
        <v>0.999</v>
      </c>
      <c r="W459" s="20">
        <v>9</v>
      </c>
      <c r="X459" s="20">
        <v>88</v>
      </c>
      <c r="Y459" s="20">
        <v>0</v>
      </c>
      <c r="Z459" s="20">
        <v>88</v>
      </c>
      <c r="AA459" s="20" t="s">
        <v>7090</v>
      </c>
      <c r="AB459" s="20" t="s">
        <v>7089</v>
      </c>
      <c r="AC459" s="20" t="s">
        <v>7088</v>
      </c>
      <c r="AD459" s="20">
        <v>93.9</v>
      </c>
      <c r="AE459" s="22">
        <v>6.3999999999999998E-27</v>
      </c>
      <c r="AF459" s="20" t="s">
        <v>1073</v>
      </c>
      <c r="AG459" s="20" t="s">
        <v>1072</v>
      </c>
      <c r="AH459" s="20" t="s">
        <v>3423</v>
      </c>
      <c r="AI459" s="20" t="s">
        <v>3422</v>
      </c>
    </row>
    <row r="460" spans="1:39" x14ac:dyDescent="0.25">
      <c r="A460" s="20" t="s">
        <v>80</v>
      </c>
      <c r="B460" s="20" t="s">
        <v>80</v>
      </c>
      <c r="C460" s="20" t="s">
        <v>80</v>
      </c>
      <c r="D460" s="20" t="s">
        <v>80</v>
      </c>
      <c r="E460" s="20" t="s">
        <v>80</v>
      </c>
      <c r="F460" s="20" t="s">
        <v>80</v>
      </c>
      <c r="G460" s="20" t="s">
        <v>80</v>
      </c>
      <c r="H460" s="20" t="s">
        <v>80</v>
      </c>
      <c r="I460" s="20" t="s">
        <v>80</v>
      </c>
      <c r="J460" s="21">
        <v>-266173</v>
      </c>
      <c r="K460" s="21">
        <v>-237202</v>
      </c>
      <c r="L460" s="21">
        <v>-228414</v>
      </c>
      <c r="M460" s="20" t="s">
        <v>7087</v>
      </c>
      <c r="N460" s="20" t="s">
        <v>7086</v>
      </c>
      <c r="O460" s="20" t="s">
        <v>7086</v>
      </c>
      <c r="Q460" s="20">
        <v>321</v>
      </c>
      <c r="T460" s="20" t="s">
        <v>7086</v>
      </c>
      <c r="U460" s="20">
        <v>0.94230000000000003</v>
      </c>
      <c r="V460" s="20">
        <v>0.99860000000000004</v>
      </c>
      <c r="W460" s="20">
        <v>1</v>
      </c>
      <c r="X460" s="20">
        <v>5</v>
      </c>
      <c r="Y460" s="20">
        <v>0</v>
      </c>
      <c r="Z460" s="20">
        <v>5</v>
      </c>
      <c r="AA460" s="20" t="s">
        <v>7085</v>
      </c>
    </row>
    <row r="461" spans="1:39" x14ac:dyDescent="0.25">
      <c r="A461" s="20">
        <v>-0.575901</v>
      </c>
      <c r="B461" s="21">
        <v>-204168</v>
      </c>
      <c r="C461" s="21">
        <v>-15217</v>
      </c>
      <c r="D461" s="20" t="s">
        <v>80</v>
      </c>
      <c r="E461" s="20" t="s">
        <v>80</v>
      </c>
      <c r="F461" s="20" t="s">
        <v>80</v>
      </c>
      <c r="G461" s="21">
        <v>-160283</v>
      </c>
      <c r="H461" s="21">
        <v>-136191</v>
      </c>
      <c r="I461" s="21">
        <v>-290719</v>
      </c>
      <c r="J461" s="20">
        <v>0.36194399999999999</v>
      </c>
      <c r="K461" s="20">
        <v>0.15595000000000001</v>
      </c>
      <c r="L461" s="20">
        <v>0.223082</v>
      </c>
      <c r="M461" s="20" t="s">
        <v>7084</v>
      </c>
      <c r="N461" s="20" t="s">
        <v>7083</v>
      </c>
      <c r="O461" s="20" t="s">
        <v>7083</v>
      </c>
      <c r="Q461" s="20">
        <v>238</v>
      </c>
      <c r="T461" s="20" t="s">
        <v>7083</v>
      </c>
      <c r="U461" s="20">
        <v>1</v>
      </c>
      <c r="V461" s="20">
        <v>0.999</v>
      </c>
      <c r="W461" s="20">
        <v>4</v>
      </c>
      <c r="X461" s="20">
        <v>22</v>
      </c>
      <c r="Y461" s="20">
        <v>0</v>
      </c>
      <c r="Z461" s="20">
        <v>22</v>
      </c>
      <c r="AA461" s="20" t="s">
        <v>7082</v>
      </c>
      <c r="AB461" s="20" t="s">
        <v>7081</v>
      </c>
      <c r="AC461" s="20" t="s">
        <v>7080</v>
      </c>
      <c r="AD461" s="20">
        <v>102.2</v>
      </c>
      <c r="AE461" s="22">
        <v>1.9999999999999999E-29</v>
      </c>
      <c r="AF461" s="20" t="s">
        <v>7079</v>
      </c>
      <c r="AG461" s="20" t="s">
        <v>7078</v>
      </c>
      <c r="AH461" s="20" t="s">
        <v>4962</v>
      </c>
      <c r="AI461" s="20" t="s">
        <v>4961</v>
      </c>
    </row>
    <row r="462" spans="1:39" x14ac:dyDescent="0.25">
      <c r="A462" s="20" t="s">
        <v>80</v>
      </c>
      <c r="B462" s="20">
        <v>-0.31974000000000002</v>
      </c>
      <c r="C462" s="21">
        <v>-270342</v>
      </c>
      <c r="D462" s="20" t="s">
        <v>80</v>
      </c>
      <c r="E462" s="20" t="s">
        <v>80</v>
      </c>
      <c r="F462" s="20" t="s">
        <v>80</v>
      </c>
      <c r="G462" s="20">
        <v>-4.9674999999999997E-2</v>
      </c>
      <c r="H462" s="20">
        <v>0.373865</v>
      </c>
      <c r="I462" s="20">
        <v>5.9297599999999999E-2</v>
      </c>
      <c r="J462" s="20" t="s">
        <v>80</v>
      </c>
      <c r="K462" s="20" t="s">
        <v>80</v>
      </c>
      <c r="L462" s="20" t="s">
        <v>80</v>
      </c>
      <c r="M462" s="20" t="s">
        <v>7077</v>
      </c>
      <c r="N462" s="20" t="s">
        <v>7076</v>
      </c>
      <c r="O462" s="20" t="s">
        <v>7076</v>
      </c>
      <c r="Q462" s="20">
        <v>175</v>
      </c>
      <c r="T462" s="20" t="s">
        <v>7076</v>
      </c>
      <c r="U462" s="20">
        <v>1</v>
      </c>
      <c r="V462" s="20">
        <v>0.999</v>
      </c>
      <c r="W462" s="20">
        <v>6</v>
      </c>
      <c r="X462" s="20">
        <v>22</v>
      </c>
      <c r="Y462" s="20">
        <v>3</v>
      </c>
      <c r="Z462" s="20">
        <v>22</v>
      </c>
    </row>
    <row r="463" spans="1:39" x14ac:dyDescent="0.25">
      <c r="A463" s="20" t="s">
        <v>80</v>
      </c>
      <c r="B463" s="21">
        <v>199122</v>
      </c>
      <c r="C463" s="20">
        <v>-0.86702500000000005</v>
      </c>
      <c r="D463" s="21">
        <v>111217</v>
      </c>
      <c r="E463" s="20">
        <v>0.30326500000000001</v>
      </c>
      <c r="F463" s="20" t="s">
        <v>80</v>
      </c>
      <c r="G463" s="20" t="s">
        <v>80</v>
      </c>
      <c r="H463" s="21">
        <v>-177394</v>
      </c>
      <c r="I463" s="20" t="s">
        <v>80</v>
      </c>
      <c r="J463" s="20" t="s">
        <v>80</v>
      </c>
      <c r="K463" s="20" t="s">
        <v>80</v>
      </c>
      <c r="L463" s="20" t="s">
        <v>80</v>
      </c>
      <c r="M463" s="20" t="s">
        <v>7075</v>
      </c>
      <c r="N463" s="20" t="s">
        <v>7074</v>
      </c>
      <c r="O463" s="20" t="s">
        <v>7074</v>
      </c>
      <c r="Q463" s="20">
        <v>1414</v>
      </c>
      <c r="T463" s="20" t="s">
        <v>7074</v>
      </c>
      <c r="U463" s="20">
        <v>1</v>
      </c>
      <c r="V463" s="20">
        <v>0.99890000000000001</v>
      </c>
      <c r="W463" s="20">
        <v>8</v>
      </c>
      <c r="X463" s="20">
        <v>37</v>
      </c>
      <c r="Y463" s="20">
        <v>0</v>
      </c>
      <c r="Z463" s="20">
        <v>37</v>
      </c>
      <c r="AB463" s="20" t="s">
        <v>6825</v>
      </c>
      <c r="AC463" s="20" t="s">
        <v>6824</v>
      </c>
      <c r="AD463" s="20">
        <v>52</v>
      </c>
      <c r="AE463" s="22">
        <v>6.2999999999999997E-14</v>
      </c>
    </row>
    <row r="464" spans="1:39" x14ac:dyDescent="0.25">
      <c r="A464" s="20" t="s">
        <v>80</v>
      </c>
      <c r="B464" s="20" t="s">
        <v>80</v>
      </c>
      <c r="C464" s="21">
        <v>-15519</v>
      </c>
      <c r="D464" s="20" t="s">
        <v>80</v>
      </c>
      <c r="E464" s="20" t="s">
        <v>80</v>
      </c>
      <c r="F464" s="20" t="s">
        <v>80</v>
      </c>
      <c r="G464" s="20" t="s">
        <v>80</v>
      </c>
      <c r="H464" s="21">
        <v>-330644</v>
      </c>
      <c r="I464" s="20" t="s">
        <v>80</v>
      </c>
      <c r="J464" s="21">
        <v>-271963</v>
      </c>
      <c r="K464" s="21">
        <v>-313628</v>
      </c>
      <c r="L464" s="21">
        <v>-275834</v>
      </c>
      <c r="M464" s="20" t="s">
        <v>7073</v>
      </c>
      <c r="N464" s="20" t="s">
        <v>7072</v>
      </c>
      <c r="O464" s="20" t="s">
        <v>7072</v>
      </c>
      <c r="Q464" s="20">
        <v>124</v>
      </c>
      <c r="T464" s="20" t="s">
        <v>7072</v>
      </c>
      <c r="U464" s="20">
        <v>0.94310000000000005</v>
      </c>
      <c r="V464" s="20">
        <v>0.99860000000000004</v>
      </c>
      <c r="W464" s="20">
        <v>1</v>
      </c>
      <c r="X464" s="20">
        <v>3</v>
      </c>
      <c r="Y464" s="20">
        <v>0</v>
      </c>
      <c r="Z464" s="20">
        <v>3</v>
      </c>
      <c r="AA464" s="20" t="s">
        <v>7071</v>
      </c>
    </row>
    <row r="465" spans="1:37" x14ac:dyDescent="0.25">
      <c r="A465" s="20" t="s">
        <v>80</v>
      </c>
      <c r="B465" s="20" t="s">
        <v>80</v>
      </c>
      <c r="C465" s="21">
        <v>-201428</v>
      </c>
      <c r="D465" s="20" t="s">
        <v>80</v>
      </c>
      <c r="E465" s="20" t="s">
        <v>80</v>
      </c>
      <c r="F465" s="20" t="s">
        <v>80</v>
      </c>
      <c r="G465" s="20" t="s">
        <v>80</v>
      </c>
      <c r="H465" s="20" t="s">
        <v>80</v>
      </c>
      <c r="I465" s="20" t="s">
        <v>80</v>
      </c>
      <c r="J465" s="20" t="s">
        <v>80</v>
      </c>
      <c r="K465" s="21">
        <v>-328291</v>
      </c>
      <c r="L465" s="21">
        <v>-363656</v>
      </c>
      <c r="M465" s="20" t="s">
        <v>7070</v>
      </c>
      <c r="N465" s="20" t="s">
        <v>7069</v>
      </c>
      <c r="O465" s="20" t="s">
        <v>7069</v>
      </c>
      <c r="Q465" s="20">
        <v>633</v>
      </c>
      <c r="T465" s="20" t="s">
        <v>7069</v>
      </c>
      <c r="U465" s="20">
        <v>1</v>
      </c>
      <c r="V465" s="20">
        <v>0.99890000000000001</v>
      </c>
      <c r="W465" s="20">
        <v>4</v>
      </c>
      <c r="X465" s="20">
        <v>9</v>
      </c>
      <c r="Y465" s="20">
        <v>0</v>
      </c>
      <c r="Z465" s="20">
        <v>9</v>
      </c>
      <c r="AB465" s="20" t="s">
        <v>7068</v>
      </c>
      <c r="AC465" s="20" t="s">
        <v>7067</v>
      </c>
      <c r="AD465" s="20">
        <v>600</v>
      </c>
      <c r="AE465" s="22">
        <v>3.3E-180</v>
      </c>
    </row>
    <row r="466" spans="1:37" x14ac:dyDescent="0.25">
      <c r="A466" s="20" t="s">
        <v>80</v>
      </c>
      <c r="B466" s="20" t="s">
        <v>80</v>
      </c>
      <c r="C466" s="20" t="s">
        <v>80</v>
      </c>
      <c r="D466" s="20" t="s">
        <v>80</v>
      </c>
      <c r="E466" s="20" t="s">
        <v>80</v>
      </c>
      <c r="F466" s="20" t="s">
        <v>80</v>
      </c>
      <c r="G466" s="21">
        <v>-157611</v>
      </c>
      <c r="H466" s="20" t="s">
        <v>80</v>
      </c>
      <c r="I466" s="21">
        <v>-199888</v>
      </c>
      <c r="J466" s="21">
        <v>-165586</v>
      </c>
      <c r="K466" s="20">
        <v>-0.98774399999999996</v>
      </c>
      <c r="L466" s="21">
        <v>-146911</v>
      </c>
      <c r="M466" s="20" t="s">
        <v>7066</v>
      </c>
      <c r="N466" s="20" t="s">
        <v>7065</v>
      </c>
      <c r="O466" s="20" t="s">
        <v>7065</v>
      </c>
      <c r="Q466" s="20">
        <v>570</v>
      </c>
      <c r="T466" s="20" t="s">
        <v>7065</v>
      </c>
      <c r="U466" s="20">
        <v>1</v>
      </c>
      <c r="V466" s="20">
        <v>0.999</v>
      </c>
      <c r="W466" s="20">
        <v>18</v>
      </c>
      <c r="X466" s="20">
        <v>15</v>
      </c>
      <c r="Y466" s="20">
        <v>0</v>
      </c>
      <c r="Z466" s="20">
        <v>146</v>
      </c>
      <c r="AB466" s="20" t="s">
        <v>2616</v>
      </c>
      <c r="AC466" s="20" t="s">
        <v>2615</v>
      </c>
      <c r="AD466" s="20">
        <v>151.30000000000001</v>
      </c>
      <c r="AE466" s="22">
        <v>1.7000000000000001E-44</v>
      </c>
      <c r="AF466" s="20" t="s">
        <v>191</v>
      </c>
      <c r="AG466" s="20" t="s">
        <v>190</v>
      </c>
      <c r="AH466" s="20" t="s">
        <v>362</v>
      </c>
      <c r="AI466" s="20" t="s">
        <v>361</v>
      </c>
    </row>
    <row r="467" spans="1:37" x14ac:dyDescent="0.25">
      <c r="A467" s="20" t="s">
        <v>80</v>
      </c>
      <c r="B467" s="21">
        <v>-291254</v>
      </c>
      <c r="C467" s="20">
        <v>0.77428799999999998</v>
      </c>
      <c r="D467" s="21">
        <v>-227958</v>
      </c>
      <c r="E467" s="20">
        <v>-3.71361E-3</v>
      </c>
      <c r="F467" s="20" t="s">
        <v>80</v>
      </c>
      <c r="G467" s="21">
        <v>-370553</v>
      </c>
      <c r="H467" s="21">
        <v>-206871</v>
      </c>
      <c r="I467" s="21">
        <v>-17907</v>
      </c>
      <c r="J467" s="21">
        <v>-359636</v>
      </c>
      <c r="K467" s="20" t="s">
        <v>80</v>
      </c>
      <c r="L467" s="20" t="s">
        <v>80</v>
      </c>
      <c r="M467" s="20" t="s">
        <v>7064</v>
      </c>
      <c r="N467" s="20" t="s">
        <v>7063</v>
      </c>
      <c r="O467" s="20" t="s">
        <v>7063</v>
      </c>
      <c r="Q467" s="20">
        <v>411</v>
      </c>
      <c r="T467" s="20" t="s">
        <v>7063</v>
      </c>
      <c r="U467" s="20">
        <v>1</v>
      </c>
      <c r="V467" s="20">
        <v>0.999</v>
      </c>
      <c r="W467" s="20">
        <v>5</v>
      </c>
      <c r="X467" s="20">
        <v>20</v>
      </c>
      <c r="Y467" s="20">
        <v>0</v>
      </c>
      <c r="Z467" s="20">
        <v>20</v>
      </c>
      <c r="AA467" s="20" t="s">
        <v>7062</v>
      </c>
      <c r="AB467" s="20" t="s">
        <v>7061</v>
      </c>
      <c r="AC467" s="20" t="s">
        <v>7060</v>
      </c>
      <c r="AD467" s="20">
        <v>58.6</v>
      </c>
      <c r="AE467" s="22">
        <v>5.3000000000000003E-16</v>
      </c>
      <c r="AF467" s="20" t="s">
        <v>7059</v>
      </c>
      <c r="AG467" s="20" t="s">
        <v>7058</v>
      </c>
      <c r="AH467" s="20" t="s">
        <v>204</v>
      </c>
      <c r="AI467" s="20" t="s">
        <v>203</v>
      </c>
    </row>
    <row r="468" spans="1:37" x14ac:dyDescent="0.25">
      <c r="A468" s="21">
        <v>-244056</v>
      </c>
      <c r="B468" s="21">
        <v>-263672</v>
      </c>
      <c r="C468" s="20" t="s">
        <v>80</v>
      </c>
      <c r="D468" s="20" t="s">
        <v>80</v>
      </c>
      <c r="E468" s="20" t="s">
        <v>80</v>
      </c>
      <c r="F468" s="20" t="s">
        <v>80</v>
      </c>
      <c r="G468" s="20" t="s">
        <v>80</v>
      </c>
      <c r="H468" s="21">
        <v>-364483</v>
      </c>
      <c r="I468" s="20" t="s">
        <v>80</v>
      </c>
      <c r="J468" s="21">
        <v>-195128</v>
      </c>
      <c r="K468" s="21">
        <v>-204635</v>
      </c>
      <c r="L468" s="21">
        <v>-233444</v>
      </c>
      <c r="M468" s="20" t="s">
        <v>7057</v>
      </c>
      <c r="N468" s="20" t="s">
        <v>7056</v>
      </c>
      <c r="O468" s="20" t="s">
        <v>7056</v>
      </c>
      <c r="Q468" s="20">
        <v>255</v>
      </c>
      <c r="T468" s="20" t="s">
        <v>7056</v>
      </c>
      <c r="U468" s="20">
        <v>1</v>
      </c>
      <c r="V468" s="20">
        <v>0.999</v>
      </c>
      <c r="W468" s="20">
        <v>4</v>
      </c>
      <c r="X468" s="20">
        <v>15</v>
      </c>
      <c r="Y468" s="20">
        <v>0</v>
      </c>
      <c r="Z468" s="20">
        <v>15</v>
      </c>
      <c r="AA468" s="20" t="s">
        <v>7055</v>
      </c>
      <c r="AB468" s="20" t="s">
        <v>479</v>
      </c>
      <c r="AC468" s="20" t="s">
        <v>478</v>
      </c>
      <c r="AD468" s="20">
        <v>114.3</v>
      </c>
      <c r="AE468" s="22">
        <v>5.5999999999999998E-33</v>
      </c>
      <c r="AF468" s="20" t="s">
        <v>191</v>
      </c>
      <c r="AG468" s="20" t="s">
        <v>190</v>
      </c>
      <c r="AH468" s="20" t="s">
        <v>362</v>
      </c>
      <c r="AI468" s="20" t="s">
        <v>361</v>
      </c>
    </row>
    <row r="469" spans="1:37" x14ac:dyDescent="0.25">
      <c r="A469" s="21">
        <v>-176698</v>
      </c>
      <c r="B469" s="20" t="s">
        <v>80</v>
      </c>
      <c r="C469" s="20">
        <v>-9.7759200000000004E-2</v>
      </c>
      <c r="D469" s="20" t="s">
        <v>80</v>
      </c>
      <c r="E469" s="20" t="s">
        <v>80</v>
      </c>
      <c r="F469" s="20" t="s">
        <v>80</v>
      </c>
      <c r="G469" s="20">
        <v>-0.12997600000000001</v>
      </c>
      <c r="H469" s="20">
        <v>0.73324999999999996</v>
      </c>
      <c r="I469" s="20">
        <v>0.26219399999999998</v>
      </c>
      <c r="J469" s="20" t="s">
        <v>80</v>
      </c>
      <c r="K469" s="20" t="s">
        <v>80</v>
      </c>
      <c r="L469" s="20" t="s">
        <v>80</v>
      </c>
      <c r="M469" s="20" t="s">
        <v>7054</v>
      </c>
      <c r="N469" s="20" t="s">
        <v>7053</v>
      </c>
      <c r="O469" s="20" t="s">
        <v>7053</v>
      </c>
      <c r="Q469" s="20">
        <v>484</v>
      </c>
      <c r="T469" s="20" t="s">
        <v>7053</v>
      </c>
      <c r="U469" s="20">
        <v>1</v>
      </c>
      <c r="V469" s="20">
        <v>0.999</v>
      </c>
      <c r="W469" s="20">
        <v>30</v>
      </c>
      <c r="X469" s="20">
        <v>14</v>
      </c>
      <c r="Y469" s="20">
        <v>0</v>
      </c>
      <c r="Z469" s="20">
        <v>1003</v>
      </c>
      <c r="AB469" s="20" t="s">
        <v>1694</v>
      </c>
      <c r="AC469" s="20" t="s">
        <v>1693</v>
      </c>
      <c r="AD469" s="20">
        <v>63</v>
      </c>
      <c r="AE469" s="22">
        <v>2.3000000000000001E-17</v>
      </c>
      <c r="AF469" s="20" t="s">
        <v>1692</v>
      </c>
      <c r="AG469" s="20" t="s">
        <v>1691</v>
      </c>
    </row>
    <row r="470" spans="1:37" x14ac:dyDescent="0.25">
      <c r="A470" s="20">
        <v>-0.91829300000000003</v>
      </c>
      <c r="B470" s="21">
        <v>-139835</v>
      </c>
      <c r="C470" s="20">
        <v>0.59487900000000005</v>
      </c>
      <c r="D470" s="20" t="s">
        <v>80</v>
      </c>
      <c r="E470" s="20">
        <v>0.79297799999999996</v>
      </c>
      <c r="F470" s="20">
        <v>4.1274999999999999E-2</v>
      </c>
      <c r="G470" s="21">
        <v>-182573</v>
      </c>
      <c r="H470" s="21">
        <v>-152588</v>
      </c>
      <c r="I470" s="21">
        <v>-190243</v>
      </c>
      <c r="J470" s="21">
        <v>-265966</v>
      </c>
      <c r="K470" s="21">
        <v>-337267</v>
      </c>
      <c r="L470" s="20" t="s">
        <v>80</v>
      </c>
      <c r="M470" s="20" t="s">
        <v>7052</v>
      </c>
      <c r="N470" s="20" t="s">
        <v>7051</v>
      </c>
      <c r="O470" s="20" t="s">
        <v>7051</v>
      </c>
      <c r="Q470" s="20">
        <v>128</v>
      </c>
      <c r="T470" s="20" t="s">
        <v>7051</v>
      </c>
      <c r="U470" s="20">
        <v>0.93530000000000002</v>
      </c>
      <c r="V470" s="20">
        <v>0.99839999999999995</v>
      </c>
      <c r="W470" s="20">
        <v>1</v>
      </c>
      <c r="X470" s="20">
        <v>11</v>
      </c>
      <c r="Y470" s="20">
        <v>0</v>
      </c>
      <c r="Z470" s="20">
        <v>11</v>
      </c>
      <c r="AA470" s="20" t="s">
        <v>7050</v>
      </c>
      <c r="AB470" s="20" t="s">
        <v>7049</v>
      </c>
      <c r="AC470" s="20" t="s">
        <v>7048</v>
      </c>
      <c r="AD470" s="20">
        <v>83.2</v>
      </c>
      <c r="AE470" s="22">
        <v>7.8E-24</v>
      </c>
    </row>
    <row r="471" spans="1:37" x14ac:dyDescent="0.25">
      <c r="A471" s="20" t="s">
        <v>80</v>
      </c>
      <c r="B471" s="20" t="s">
        <v>80</v>
      </c>
      <c r="C471" s="20" t="s">
        <v>80</v>
      </c>
      <c r="D471" s="20" t="s">
        <v>80</v>
      </c>
      <c r="E471" s="20" t="s">
        <v>80</v>
      </c>
      <c r="F471" s="20" t="s">
        <v>80</v>
      </c>
      <c r="G471" s="21">
        <v>455317</v>
      </c>
      <c r="H471" s="21">
        <v>431961</v>
      </c>
      <c r="I471" s="21">
        <v>38763</v>
      </c>
      <c r="J471" s="21">
        <v>486689</v>
      </c>
      <c r="K471" s="21">
        <v>450627</v>
      </c>
      <c r="L471" s="21">
        <v>517474</v>
      </c>
      <c r="M471" s="20" t="s">
        <v>7047</v>
      </c>
      <c r="N471" s="20" t="s">
        <v>7046</v>
      </c>
      <c r="O471" s="20" t="s">
        <v>7046</v>
      </c>
      <c r="Q471" s="20">
        <v>188</v>
      </c>
      <c r="T471" s="20" t="s">
        <v>7046</v>
      </c>
      <c r="U471" s="20">
        <v>1</v>
      </c>
      <c r="V471" s="20">
        <v>0.999</v>
      </c>
      <c r="W471" s="20">
        <v>9</v>
      </c>
      <c r="X471" s="20">
        <v>144</v>
      </c>
      <c r="Y471" s="20">
        <v>0</v>
      </c>
      <c r="Z471" s="20">
        <v>144</v>
      </c>
      <c r="AB471" s="20" t="s">
        <v>5767</v>
      </c>
      <c r="AC471" s="20" t="s">
        <v>5766</v>
      </c>
      <c r="AD471" s="20">
        <v>77.2</v>
      </c>
      <c r="AE471" s="22">
        <v>1.5E-21</v>
      </c>
      <c r="AF471" s="20" t="s">
        <v>62</v>
      </c>
      <c r="AG471" s="20" t="s">
        <v>61</v>
      </c>
      <c r="AH471" s="20" t="s">
        <v>1444</v>
      </c>
      <c r="AI471" s="20" t="s">
        <v>1443</v>
      </c>
    </row>
    <row r="472" spans="1:37" x14ac:dyDescent="0.25">
      <c r="A472" s="20" t="s">
        <v>80</v>
      </c>
      <c r="B472" s="20" t="s">
        <v>80</v>
      </c>
      <c r="C472" s="20" t="s">
        <v>80</v>
      </c>
      <c r="D472" s="20" t="s">
        <v>80</v>
      </c>
      <c r="E472" s="20" t="s">
        <v>80</v>
      </c>
      <c r="F472" s="20" t="s">
        <v>80</v>
      </c>
      <c r="G472" s="20">
        <v>-0.31087300000000001</v>
      </c>
      <c r="H472" s="20">
        <v>-0.25840400000000002</v>
      </c>
      <c r="I472" s="20">
        <v>-0.48744599999999999</v>
      </c>
      <c r="J472" s="20" t="s">
        <v>80</v>
      </c>
      <c r="K472" s="21">
        <v>-324436</v>
      </c>
      <c r="L472" s="21">
        <v>-504944</v>
      </c>
      <c r="M472" s="20" t="s">
        <v>7045</v>
      </c>
      <c r="N472" s="20" t="s">
        <v>7044</v>
      </c>
      <c r="O472" s="20" t="s">
        <v>7044</v>
      </c>
      <c r="Q472" s="20">
        <v>183</v>
      </c>
      <c r="T472" s="20" t="s">
        <v>7044</v>
      </c>
      <c r="U472" s="20">
        <v>1</v>
      </c>
      <c r="V472" s="20">
        <v>0.99680000000000002</v>
      </c>
      <c r="W472" s="20">
        <v>3</v>
      </c>
      <c r="X472" s="20">
        <v>6</v>
      </c>
      <c r="Y472" s="20">
        <v>0</v>
      </c>
      <c r="Z472" s="20">
        <v>6</v>
      </c>
      <c r="AA472" s="20" t="s">
        <v>7043</v>
      </c>
      <c r="AB472" s="20" t="s">
        <v>2389</v>
      </c>
      <c r="AC472" s="20" t="s">
        <v>2388</v>
      </c>
      <c r="AD472" s="20">
        <v>78.2</v>
      </c>
      <c r="AE472" s="22">
        <v>4.8999999999999998E-22</v>
      </c>
      <c r="AF472" s="20" t="s">
        <v>62</v>
      </c>
      <c r="AG472" s="20" t="s">
        <v>61</v>
      </c>
    </row>
    <row r="473" spans="1:37" x14ac:dyDescent="0.25">
      <c r="A473" s="21">
        <v>216106</v>
      </c>
      <c r="B473" s="21">
        <v>190031</v>
      </c>
      <c r="C473" s="21">
        <v>246395</v>
      </c>
      <c r="D473" s="20">
        <v>-0.34357700000000002</v>
      </c>
      <c r="E473" s="21">
        <v>205815</v>
      </c>
      <c r="F473" s="21">
        <v>209572</v>
      </c>
      <c r="G473" s="21">
        <v>110485</v>
      </c>
      <c r="H473" s="21">
        <v>159881</v>
      </c>
      <c r="I473" s="21">
        <v>194342</v>
      </c>
      <c r="J473" s="21">
        <v>177479</v>
      </c>
      <c r="K473" s="21">
        <v>281822</v>
      </c>
      <c r="L473" s="21">
        <v>141805</v>
      </c>
      <c r="M473" s="20" t="s">
        <v>7042</v>
      </c>
      <c r="N473" s="20" t="s">
        <v>7041</v>
      </c>
      <c r="O473" s="20" t="s">
        <v>7041</v>
      </c>
      <c r="Q473" s="20">
        <v>169</v>
      </c>
      <c r="T473" s="20" t="s">
        <v>7041</v>
      </c>
      <c r="U473" s="20">
        <v>1</v>
      </c>
      <c r="V473" s="20">
        <v>0.999</v>
      </c>
      <c r="W473" s="20">
        <v>7</v>
      </c>
      <c r="X473" s="20">
        <v>106</v>
      </c>
      <c r="Y473" s="20">
        <v>0</v>
      </c>
      <c r="Z473" s="20">
        <v>106</v>
      </c>
      <c r="AA473" s="20" t="s">
        <v>7040</v>
      </c>
      <c r="AB473" s="20" t="s">
        <v>7039</v>
      </c>
      <c r="AC473" s="20" t="s">
        <v>7038</v>
      </c>
      <c r="AD473" s="20">
        <v>119.2</v>
      </c>
      <c r="AE473" s="22">
        <v>7.7000000000000004E-35</v>
      </c>
      <c r="AF473" s="20" t="s">
        <v>2356</v>
      </c>
      <c r="AG473" s="20" t="s">
        <v>2355</v>
      </c>
      <c r="AH473" s="20" t="s">
        <v>2354</v>
      </c>
      <c r="AI473" s="20" t="s">
        <v>2353</v>
      </c>
      <c r="AJ473" s="20" t="s">
        <v>2352</v>
      </c>
      <c r="AK473" s="20" t="s">
        <v>2351</v>
      </c>
    </row>
    <row r="474" spans="1:37" x14ac:dyDescent="0.25">
      <c r="A474" s="20" t="s">
        <v>80</v>
      </c>
      <c r="B474" s="20" t="s">
        <v>80</v>
      </c>
      <c r="C474" s="20" t="s">
        <v>80</v>
      </c>
      <c r="D474" s="20" t="s">
        <v>80</v>
      </c>
      <c r="E474" s="20" t="s">
        <v>80</v>
      </c>
      <c r="F474" s="20" t="s">
        <v>80</v>
      </c>
      <c r="G474" s="20" t="s">
        <v>80</v>
      </c>
      <c r="H474" s="20" t="s">
        <v>80</v>
      </c>
      <c r="I474" s="20">
        <v>-0.82002299999999995</v>
      </c>
      <c r="J474" s="20">
        <v>-0.53239400000000003</v>
      </c>
      <c r="K474" s="21">
        <v>-204636</v>
      </c>
      <c r="L474" s="21">
        <v>-172492</v>
      </c>
      <c r="M474" s="20" t="s">
        <v>7037</v>
      </c>
      <c r="N474" s="20" t="s">
        <v>7036</v>
      </c>
      <c r="O474" s="20" t="s">
        <v>7036</v>
      </c>
      <c r="Q474" s="20">
        <v>169</v>
      </c>
      <c r="T474" s="20" t="s">
        <v>7036</v>
      </c>
      <c r="U474" s="20">
        <v>1</v>
      </c>
      <c r="V474" s="20">
        <v>0.99890000000000001</v>
      </c>
      <c r="W474" s="20">
        <v>4</v>
      </c>
      <c r="X474" s="20">
        <v>7</v>
      </c>
      <c r="Y474" s="20">
        <v>0</v>
      </c>
      <c r="Z474" s="20">
        <v>7</v>
      </c>
      <c r="AA474" s="20" t="s">
        <v>7035</v>
      </c>
    </row>
    <row r="475" spans="1:37" x14ac:dyDescent="0.25">
      <c r="A475" s="20" t="s">
        <v>80</v>
      </c>
      <c r="B475" s="20" t="s">
        <v>80</v>
      </c>
      <c r="C475" s="20" t="s">
        <v>80</v>
      </c>
      <c r="D475" s="20" t="s">
        <v>80</v>
      </c>
      <c r="E475" s="20" t="s">
        <v>80</v>
      </c>
      <c r="F475" s="20" t="s">
        <v>80</v>
      </c>
      <c r="G475" s="20" t="s">
        <v>80</v>
      </c>
      <c r="H475" s="20" t="s">
        <v>80</v>
      </c>
      <c r="I475" s="20" t="s">
        <v>80</v>
      </c>
      <c r="J475" s="21">
        <v>-195627</v>
      </c>
      <c r="K475" s="21">
        <v>-409243</v>
      </c>
      <c r="L475" s="21">
        <v>-211757</v>
      </c>
      <c r="M475" s="20" t="s">
        <v>7034</v>
      </c>
      <c r="N475" s="20" t="s">
        <v>7033</v>
      </c>
      <c r="O475" s="20" t="s">
        <v>7033</v>
      </c>
      <c r="Q475" s="20">
        <v>479</v>
      </c>
      <c r="T475" s="20" t="s">
        <v>7033</v>
      </c>
      <c r="U475" s="20">
        <v>1</v>
      </c>
      <c r="V475" s="20">
        <v>0.999</v>
      </c>
      <c r="W475" s="20">
        <v>6</v>
      </c>
      <c r="X475" s="20">
        <v>14</v>
      </c>
      <c r="Y475" s="20">
        <v>0</v>
      </c>
      <c r="Z475" s="20">
        <v>33</v>
      </c>
      <c r="AB475" s="20" t="s">
        <v>7032</v>
      </c>
      <c r="AC475" s="20" t="s">
        <v>7031</v>
      </c>
      <c r="AD475" s="20">
        <v>204.4</v>
      </c>
      <c r="AE475" s="22">
        <v>1.6000000000000001E-60</v>
      </c>
      <c r="AF475" s="20" t="s">
        <v>7030</v>
      </c>
      <c r="AG475" s="20" t="s">
        <v>7029</v>
      </c>
      <c r="AH475" s="20" t="s">
        <v>191</v>
      </c>
      <c r="AI475" s="20" t="s">
        <v>190</v>
      </c>
      <c r="AJ475" s="20" t="s">
        <v>5755</v>
      </c>
      <c r="AK475" s="20" t="s">
        <v>5754</v>
      </c>
    </row>
    <row r="476" spans="1:37" x14ac:dyDescent="0.25">
      <c r="A476" s="20" t="s">
        <v>80</v>
      </c>
      <c r="B476" s="20" t="s">
        <v>80</v>
      </c>
      <c r="C476" s="20" t="s">
        <v>80</v>
      </c>
      <c r="D476" s="20" t="s">
        <v>80</v>
      </c>
      <c r="E476" s="20" t="s">
        <v>80</v>
      </c>
      <c r="F476" s="20" t="s">
        <v>80</v>
      </c>
      <c r="G476" s="20" t="s">
        <v>80</v>
      </c>
      <c r="H476" s="20" t="s">
        <v>80</v>
      </c>
      <c r="I476" s="20" t="s">
        <v>80</v>
      </c>
      <c r="J476" s="21">
        <v>-274628</v>
      </c>
      <c r="K476" s="21">
        <v>-281265</v>
      </c>
      <c r="L476" s="21">
        <v>-290956</v>
      </c>
      <c r="M476" s="20" t="s">
        <v>7028</v>
      </c>
      <c r="N476" s="20" t="s">
        <v>7027</v>
      </c>
      <c r="O476" s="20" t="s">
        <v>7027</v>
      </c>
      <c r="Q476" s="20">
        <v>297</v>
      </c>
      <c r="T476" s="20" t="s">
        <v>7027</v>
      </c>
      <c r="U476" s="20">
        <v>1</v>
      </c>
      <c r="V476" s="20">
        <v>0.999</v>
      </c>
      <c r="W476" s="20">
        <v>3</v>
      </c>
      <c r="X476" s="20">
        <v>11</v>
      </c>
      <c r="Y476" s="20">
        <v>0</v>
      </c>
      <c r="Z476" s="20">
        <v>11</v>
      </c>
      <c r="AA476" s="20" t="s">
        <v>7026</v>
      </c>
      <c r="AB476" s="20" t="s">
        <v>182</v>
      </c>
      <c r="AC476" s="20" t="s">
        <v>181</v>
      </c>
      <c r="AD476" s="20">
        <v>217.3</v>
      </c>
      <c r="AE476" s="22">
        <v>2.4E-64</v>
      </c>
      <c r="AF476" s="20" t="s">
        <v>180</v>
      </c>
      <c r="AG476" s="20" t="s">
        <v>179</v>
      </c>
    </row>
    <row r="477" spans="1:37" x14ac:dyDescent="0.25">
      <c r="A477" s="21">
        <v>-159636</v>
      </c>
      <c r="B477" s="20">
        <v>0.53974900000000003</v>
      </c>
      <c r="C477" s="20">
        <v>0.56828500000000004</v>
      </c>
      <c r="D477" s="20" t="s">
        <v>80</v>
      </c>
      <c r="E477" s="20">
        <v>0.32118600000000003</v>
      </c>
      <c r="F477" s="20" t="s">
        <v>80</v>
      </c>
      <c r="G477" s="21">
        <v>158644</v>
      </c>
      <c r="H477" s="21">
        <v>155843</v>
      </c>
      <c r="I477" s="21">
        <v>238123</v>
      </c>
      <c r="J477" s="21">
        <v>247168</v>
      </c>
      <c r="K477" s="21">
        <v>301955</v>
      </c>
      <c r="L477" s="21">
        <v>174178</v>
      </c>
      <c r="M477" s="20" t="s">
        <v>7025</v>
      </c>
      <c r="N477" s="20" t="s">
        <v>7024</v>
      </c>
      <c r="O477" s="20" t="s">
        <v>7024</v>
      </c>
      <c r="Q477" s="20">
        <v>135</v>
      </c>
      <c r="T477" s="20" t="s">
        <v>7024</v>
      </c>
      <c r="U477" s="20">
        <v>1</v>
      </c>
      <c r="V477" s="20">
        <v>0.999</v>
      </c>
      <c r="W477" s="20">
        <v>5</v>
      </c>
      <c r="X477" s="20">
        <v>83</v>
      </c>
      <c r="Y477" s="20">
        <v>0</v>
      </c>
      <c r="Z477" s="20">
        <v>83</v>
      </c>
      <c r="AA477" s="20" t="s">
        <v>7023</v>
      </c>
      <c r="AB477" s="20" t="s">
        <v>7022</v>
      </c>
      <c r="AC477" s="20" t="s">
        <v>7021</v>
      </c>
      <c r="AD477" s="20">
        <v>100.7</v>
      </c>
      <c r="AE477" s="22">
        <v>7.1999999999999995E-29</v>
      </c>
      <c r="AF477" s="20" t="s">
        <v>2356</v>
      </c>
      <c r="AG477" s="20" t="s">
        <v>2355</v>
      </c>
      <c r="AH477" s="20" t="s">
        <v>2354</v>
      </c>
      <c r="AI477" s="20" t="s">
        <v>2353</v>
      </c>
      <c r="AJ477" s="20" t="s">
        <v>2352</v>
      </c>
      <c r="AK477" s="20" t="s">
        <v>2351</v>
      </c>
    </row>
    <row r="478" spans="1:37" x14ac:dyDescent="0.25">
      <c r="A478" s="21">
        <v>365878</v>
      </c>
      <c r="B478" s="21">
        <v>255025</v>
      </c>
      <c r="C478" s="21">
        <v>414202</v>
      </c>
      <c r="D478" s="20">
        <v>0.54806999999999995</v>
      </c>
      <c r="E478" s="21">
        <v>207585</v>
      </c>
      <c r="F478" s="21">
        <v>241409</v>
      </c>
      <c r="G478" s="20">
        <v>-0.77443899999999999</v>
      </c>
      <c r="H478" s="20">
        <v>-0.71091499999999996</v>
      </c>
      <c r="I478" s="21">
        <v>-246596</v>
      </c>
      <c r="J478" s="21">
        <v>-217499</v>
      </c>
      <c r="K478" s="21">
        <v>-440055</v>
      </c>
      <c r="L478" s="21">
        <v>-345176</v>
      </c>
      <c r="M478" s="20" t="s">
        <v>7020</v>
      </c>
      <c r="N478" s="20" t="s">
        <v>7019</v>
      </c>
      <c r="O478" s="20" t="s">
        <v>7019</v>
      </c>
      <c r="Q478" s="20">
        <v>1050</v>
      </c>
      <c r="T478" s="20" t="s">
        <v>7019</v>
      </c>
      <c r="U478" s="20">
        <v>1</v>
      </c>
      <c r="V478" s="20">
        <v>0.999</v>
      </c>
      <c r="W478" s="20">
        <v>16</v>
      </c>
      <c r="X478" s="20">
        <v>80</v>
      </c>
      <c r="Y478" s="20">
        <v>24</v>
      </c>
      <c r="Z478" s="20">
        <v>260</v>
      </c>
      <c r="AB478" s="20" t="s">
        <v>1566</v>
      </c>
      <c r="AC478" s="20" t="s">
        <v>1565</v>
      </c>
      <c r="AD478" s="20">
        <v>57.2</v>
      </c>
      <c r="AE478" s="22">
        <v>1.6E-15</v>
      </c>
    </row>
    <row r="479" spans="1:37" x14ac:dyDescent="0.25">
      <c r="A479" s="21">
        <v>-161017</v>
      </c>
      <c r="B479" s="20">
        <v>0.92126799999999998</v>
      </c>
      <c r="C479" s="21">
        <v>198751</v>
      </c>
      <c r="D479" s="21">
        <v>10183</v>
      </c>
      <c r="E479" s="21">
        <v>144622</v>
      </c>
      <c r="F479" s="21">
        <v>-177164</v>
      </c>
      <c r="G479" s="20">
        <v>4.4326799999999996E-3</v>
      </c>
      <c r="H479" s="20">
        <v>0.727657</v>
      </c>
      <c r="I479" s="21">
        <v>-373636</v>
      </c>
      <c r="J479" s="21">
        <v>156415</v>
      </c>
      <c r="K479" s="21">
        <v>104598</v>
      </c>
      <c r="L479" s="20">
        <v>-0.68484299999999998</v>
      </c>
      <c r="M479" s="20" t="s">
        <v>7018</v>
      </c>
      <c r="N479" s="20" t="s">
        <v>7017</v>
      </c>
      <c r="O479" s="20" t="s">
        <v>7017</v>
      </c>
      <c r="Q479" s="20">
        <v>400</v>
      </c>
      <c r="T479" s="20" t="s">
        <v>7017</v>
      </c>
      <c r="U479" s="20">
        <v>1</v>
      </c>
      <c r="V479" s="20">
        <v>0.999</v>
      </c>
      <c r="W479" s="20">
        <v>10</v>
      </c>
      <c r="X479" s="20">
        <v>82</v>
      </c>
      <c r="Y479" s="20">
        <v>0</v>
      </c>
      <c r="Z479" s="20">
        <v>82</v>
      </c>
      <c r="AA479" s="20" t="s">
        <v>7016</v>
      </c>
      <c r="AB479" s="20" t="s">
        <v>7015</v>
      </c>
      <c r="AC479" s="20" t="s">
        <v>7014</v>
      </c>
      <c r="AD479" s="20">
        <v>140.1</v>
      </c>
      <c r="AE479" s="22">
        <v>5.1999999999999999E-41</v>
      </c>
    </row>
    <row r="480" spans="1:37" x14ac:dyDescent="0.25">
      <c r="A480" s="20" t="s">
        <v>80</v>
      </c>
      <c r="B480" s="20" t="s">
        <v>80</v>
      </c>
      <c r="C480" s="20" t="s">
        <v>80</v>
      </c>
      <c r="D480" s="20" t="s">
        <v>80</v>
      </c>
      <c r="E480" s="20" t="s">
        <v>80</v>
      </c>
      <c r="F480" s="20" t="s">
        <v>80</v>
      </c>
      <c r="G480" s="20" t="s">
        <v>80</v>
      </c>
      <c r="H480" s="20" t="s">
        <v>80</v>
      </c>
      <c r="I480" s="20" t="s">
        <v>80</v>
      </c>
      <c r="J480" s="20">
        <v>-0.57373399999999997</v>
      </c>
      <c r="K480" s="20">
        <v>-0.24883</v>
      </c>
      <c r="L480" s="21">
        <v>-134136</v>
      </c>
      <c r="M480" s="20" t="s">
        <v>7013</v>
      </c>
      <c r="N480" s="20" t="s">
        <v>7012</v>
      </c>
      <c r="O480" s="20" t="s">
        <v>7012</v>
      </c>
      <c r="Q480" s="20">
        <v>281</v>
      </c>
      <c r="T480" s="20" t="s">
        <v>7012</v>
      </c>
      <c r="U480" s="20">
        <v>1</v>
      </c>
      <c r="V480" s="20">
        <v>0.99790000000000001</v>
      </c>
      <c r="W480" s="20">
        <v>5</v>
      </c>
      <c r="X480" s="20">
        <v>9</v>
      </c>
      <c r="Y480" s="20">
        <v>0</v>
      </c>
      <c r="Z480" s="20">
        <v>9</v>
      </c>
      <c r="AA480" s="20" t="s">
        <v>7011</v>
      </c>
      <c r="AB480" s="20" t="s">
        <v>4145</v>
      </c>
      <c r="AC480" s="20" t="s">
        <v>4144</v>
      </c>
      <c r="AD480" s="20">
        <v>53.1</v>
      </c>
      <c r="AE480" s="22">
        <v>3.5999999999999998E-14</v>
      </c>
      <c r="AF480" s="20" t="s">
        <v>4143</v>
      </c>
      <c r="AG480" s="20" t="s">
        <v>4142</v>
      </c>
    </row>
    <row r="481" spans="1:39" x14ac:dyDescent="0.25">
      <c r="A481" s="21">
        <v>104033</v>
      </c>
      <c r="B481" s="20" t="s">
        <v>80</v>
      </c>
      <c r="C481" s="21">
        <v>167028</v>
      </c>
      <c r="D481" s="20" t="s">
        <v>80</v>
      </c>
      <c r="E481" s="21">
        <v>230326</v>
      </c>
      <c r="F481" s="21">
        <v>-215164</v>
      </c>
      <c r="G481" s="21">
        <v>364297</v>
      </c>
      <c r="H481" s="21">
        <v>47554</v>
      </c>
      <c r="I481" s="21">
        <v>346584</v>
      </c>
      <c r="J481" s="20">
        <v>-0.60768100000000003</v>
      </c>
      <c r="K481" s="20">
        <v>-0.131108</v>
      </c>
      <c r="L481" s="21">
        <v>199274</v>
      </c>
      <c r="M481" s="20" t="s">
        <v>7010</v>
      </c>
      <c r="N481" s="20" t="s">
        <v>7009</v>
      </c>
      <c r="O481" s="20" t="s">
        <v>7009</v>
      </c>
      <c r="Q481" s="20">
        <v>703</v>
      </c>
      <c r="T481" s="20" t="s">
        <v>7009</v>
      </c>
      <c r="U481" s="20">
        <v>1</v>
      </c>
      <c r="V481" s="20">
        <v>0.999</v>
      </c>
      <c r="W481" s="20">
        <v>10</v>
      </c>
      <c r="X481" s="20">
        <v>157</v>
      </c>
      <c r="Y481" s="20">
        <v>0</v>
      </c>
      <c r="Z481" s="20">
        <v>157</v>
      </c>
      <c r="AA481" s="20" t="s">
        <v>7008</v>
      </c>
      <c r="AB481" s="20" t="s">
        <v>7007</v>
      </c>
      <c r="AC481" s="20" t="s">
        <v>7006</v>
      </c>
      <c r="AD481" s="20">
        <v>899.5</v>
      </c>
      <c r="AE481" s="22">
        <v>4.2000000000000001E-271</v>
      </c>
    </row>
    <row r="482" spans="1:39" x14ac:dyDescent="0.25">
      <c r="A482" s="20" t="s">
        <v>80</v>
      </c>
      <c r="B482" s="20" t="s">
        <v>80</v>
      </c>
      <c r="C482" s="21">
        <v>137851</v>
      </c>
      <c r="D482" s="20" t="s">
        <v>80</v>
      </c>
      <c r="E482" s="20" t="s">
        <v>80</v>
      </c>
      <c r="F482" s="20" t="s">
        <v>80</v>
      </c>
      <c r="G482" s="21">
        <v>-17874</v>
      </c>
      <c r="H482" s="21">
        <v>-151259</v>
      </c>
      <c r="I482" s="21">
        <v>-582862</v>
      </c>
      <c r="J482" s="20" t="s">
        <v>80</v>
      </c>
      <c r="K482" s="21">
        <v>-31315</v>
      </c>
      <c r="L482" s="21">
        <v>-280867</v>
      </c>
      <c r="M482" s="20" t="s">
        <v>7005</v>
      </c>
      <c r="N482" s="20" t="s">
        <v>7004</v>
      </c>
      <c r="O482" s="20" t="s">
        <v>7004</v>
      </c>
      <c r="Q482" s="20">
        <v>315</v>
      </c>
      <c r="T482" s="20" t="s">
        <v>7004</v>
      </c>
      <c r="U482" s="20">
        <v>1</v>
      </c>
      <c r="V482" s="20">
        <v>0.99870000000000003</v>
      </c>
      <c r="W482" s="20">
        <v>6</v>
      </c>
      <c r="X482" s="20">
        <v>16</v>
      </c>
      <c r="Y482" s="20">
        <v>0</v>
      </c>
      <c r="Z482" s="20">
        <v>16</v>
      </c>
      <c r="AA482" s="20" t="s">
        <v>7003</v>
      </c>
      <c r="AB482" s="20" t="s">
        <v>7002</v>
      </c>
      <c r="AC482" s="20" t="s">
        <v>7001</v>
      </c>
      <c r="AD482" s="20">
        <v>295.5</v>
      </c>
      <c r="AE482" s="22">
        <v>2.2E-88</v>
      </c>
    </row>
    <row r="483" spans="1:39" x14ac:dyDescent="0.25">
      <c r="A483" s="20" t="s">
        <v>80</v>
      </c>
      <c r="B483" s="20" t="s">
        <v>80</v>
      </c>
      <c r="C483" s="21">
        <v>-193437</v>
      </c>
      <c r="D483" s="20" t="s">
        <v>80</v>
      </c>
      <c r="E483" s="21">
        <v>-527869</v>
      </c>
      <c r="F483" s="20" t="s">
        <v>80</v>
      </c>
      <c r="G483" s="20">
        <v>-0.58274499999999996</v>
      </c>
      <c r="H483" s="21">
        <v>-12584</v>
      </c>
      <c r="I483" s="21">
        <v>-136546</v>
      </c>
      <c r="J483" s="21">
        <v>-155914</v>
      </c>
      <c r="K483" s="20">
        <v>-0.50371100000000002</v>
      </c>
      <c r="L483" s="20">
        <v>-9.4718899999999995E-2</v>
      </c>
      <c r="M483" s="20" t="s">
        <v>7000</v>
      </c>
      <c r="N483" s="20" t="s">
        <v>6999</v>
      </c>
      <c r="O483" s="20" t="s">
        <v>6999</v>
      </c>
      <c r="Q483" s="20">
        <v>1333</v>
      </c>
      <c r="T483" s="20" t="s">
        <v>6999</v>
      </c>
      <c r="U483" s="20">
        <v>1</v>
      </c>
      <c r="V483" s="20">
        <v>0.999</v>
      </c>
      <c r="W483" s="20">
        <v>14</v>
      </c>
      <c r="X483" s="20">
        <v>56</v>
      </c>
      <c r="Y483" s="20">
        <v>0</v>
      </c>
      <c r="Z483" s="20">
        <v>56</v>
      </c>
      <c r="AB483" s="20" t="s">
        <v>6998</v>
      </c>
      <c r="AC483" s="20" t="s">
        <v>6997</v>
      </c>
      <c r="AD483" s="20">
        <v>1194.2</v>
      </c>
      <c r="AE483" s="20">
        <v>0</v>
      </c>
    </row>
    <row r="484" spans="1:39" x14ac:dyDescent="0.25">
      <c r="A484" s="21">
        <v>342071</v>
      </c>
      <c r="B484" s="21">
        <v>348527</v>
      </c>
      <c r="C484" s="21">
        <v>233184</v>
      </c>
      <c r="D484" s="20">
        <v>0.78169500000000003</v>
      </c>
      <c r="E484" s="21">
        <v>204922</v>
      </c>
      <c r="F484" s="21">
        <v>106876</v>
      </c>
      <c r="G484" s="21">
        <v>379141</v>
      </c>
      <c r="H484" s="21">
        <v>363735</v>
      </c>
      <c r="I484" s="21">
        <v>38625</v>
      </c>
      <c r="J484" s="21">
        <v>393664</v>
      </c>
      <c r="K484" s="21">
        <v>387292</v>
      </c>
      <c r="L484" s="21">
        <v>385615</v>
      </c>
      <c r="M484" s="20" t="s">
        <v>6996</v>
      </c>
      <c r="N484" s="20" t="s">
        <v>6995</v>
      </c>
      <c r="O484" s="20" t="s">
        <v>6995</v>
      </c>
      <c r="Q484" s="20">
        <v>140</v>
      </c>
      <c r="T484" s="20" t="s">
        <v>6995</v>
      </c>
      <c r="U484" s="20">
        <v>1</v>
      </c>
      <c r="V484" s="20">
        <v>0.999</v>
      </c>
      <c r="W484" s="20">
        <v>9</v>
      </c>
      <c r="X484" s="20">
        <v>197</v>
      </c>
      <c r="Y484" s="20">
        <v>0</v>
      </c>
      <c r="Z484" s="20">
        <v>197</v>
      </c>
      <c r="AA484" s="20" t="s">
        <v>6994</v>
      </c>
      <c r="AB484" s="20" t="s">
        <v>6993</v>
      </c>
      <c r="AC484" s="20" t="s">
        <v>6992</v>
      </c>
      <c r="AD484" s="20">
        <v>74.5</v>
      </c>
      <c r="AE484" s="22">
        <v>4.4999999999999997E-21</v>
      </c>
    </row>
    <row r="485" spans="1:39" x14ac:dyDescent="0.25">
      <c r="A485" s="20" t="s">
        <v>80</v>
      </c>
      <c r="B485" s="21">
        <v>-153124</v>
      </c>
      <c r="C485" s="21">
        <v>-183514</v>
      </c>
      <c r="D485" s="20" t="s">
        <v>80</v>
      </c>
      <c r="E485" s="20" t="s">
        <v>80</v>
      </c>
      <c r="F485" s="21">
        <v>-258282</v>
      </c>
      <c r="G485" s="21">
        <v>182312</v>
      </c>
      <c r="H485" s="21">
        <v>15426</v>
      </c>
      <c r="I485" s="21">
        <v>2281</v>
      </c>
      <c r="J485" s="21">
        <v>228771</v>
      </c>
      <c r="K485" s="21">
        <v>236314</v>
      </c>
      <c r="L485" s="21">
        <v>256553</v>
      </c>
      <c r="M485" s="20" t="s">
        <v>6991</v>
      </c>
      <c r="N485" s="20" t="s">
        <v>6990</v>
      </c>
      <c r="O485" s="20" t="s">
        <v>6990</v>
      </c>
      <c r="Q485" s="20">
        <v>447</v>
      </c>
      <c r="T485" s="20" t="s">
        <v>6990</v>
      </c>
      <c r="U485" s="20">
        <v>1</v>
      </c>
      <c r="V485" s="20">
        <v>0.999</v>
      </c>
      <c r="W485" s="20">
        <v>19</v>
      </c>
      <c r="X485" s="20">
        <v>99</v>
      </c>
      <c r="Y485" s="20">
        <v>0</v>
      </c>
      <c r="Z485" s="20">
        <v>99</v>
      </c>
      <c r="AA485" s="20" t="s">
        <v>6989</v>
      </c>
      <c r="AB485" s="20" t="s">
        <v>6644</v>
      </c>
      <c r="AC485" s="20" t="s">
        <v>6643</v>
      </c>
      <c r="AD485" s="20">
        <v>125.8</v>
      </c>
      <c r="AE485" s="22">
        <v>1.6000000000000001E-36</v>
      </c>
      <c r="AF485" s="20" t="s">
        <v>195</v>
      </c>
      <c r="AG485" s="20" t="s">
        <v>194</v>
      </c>
      <c r="AH485" s="20" t="s">
        <v>193</v>
      </c>
      <c r="AI485" s="20" t="s">
        <v>192</v>
      </c>
      <c r="AJ485" s="20" t="s">
        <v>191</v>
      </c>
      <c r="AK485" s="20" t="s">
        <v>190</v>
      </c>
      <c r="AL485" s="20" t="s">
        <v>189</v>
      </c>
      <c r="AM485" s="20" t="s">
        <v>188</v>
      </c>
    </row>
    <row r="486" spans="1:39" x14ac:dyDescent="0.25">
      <c r="A486" s="20" t="s">
        <v>80</v>
      </c>
      <c r="B486" s="20" t="s">
        <v>80</v>
      </c>
      <c r="C486" s="20" t="s">
        <v>80</v>
      </c>
      <c r="D486" s="20" t="s">
        <v>80</v>
      </c>
      <c r="E486" s="20" t="s">
        <v>80</v>
      </c>
      <c r="F486" s="20" t="s">
        <v>80</v>
      </c>
      <c r="G486" s="20" t="s">
        <v>80</v>
      </c>
      <c r="H486" s="20" t="s">
        <v>80</v>
      </c>
      <c r="I486" s="20" t="s">
        <v>80</v>
      </c>
      <c r="J486" s="21">
        <v>-390504</v>
      </c>
      <c r="K486" s="21">
        <v>-355036</v>
      </c>
      <c r="L486" s="21">
        <v>-370543</v>
      </c>
      <c r="M486" s="20" t="s">
        <v>6988</v>
      </c>
      <c r="N486" s="20" t="s">
        <v>6987</v>
      </c>
      <c r="O486" s="20" t="s">
        <v>6987</v>
      </c>
      <c r="Q486" s="20">
        <v>571</v>
      </c>
      <c r="T486" s="20" t="s">
        <v>6987</v>
      </c>
      <c r="U486" s="20">
        <v>1</v>
      </c>
      <c r="V486" s="20">
        <v>0.99890000000000001</v>
      </c>
      <c r="W486" s="20">
        <v>4</v>
      </c>
      <c r="X486" s="20">
        <v>8</v>
      </c>
      <c r="Y486" s="20">
        <v>0</v>
      </c>
      <c r="Z486" s="20">
        <v>8</v>
      </c>
      <c r="AA486" s="20" t="s">
        <v>6986</v>
      </c>
      <c r="AB486" s="20" t="s">
        <v>6985</v>
      </c>
      <c r="AC486" s="20" t="s">
        <v>6984</v>
      </c>
      <c r="AD486" s="20">
        <v>180.4</v>
      </c>
      <c r="AE486" s="22">
        <v>2.6999999999999999E-53</v>
      </c>
      <c r="AF486" s="20" t="s">
        <v>6983</v>
      </c>
      <c r="AG486" s="20" t="s">
        <v>6982</v>
      </c>
      <c r="AH486" s="20" t="s">
        <v>191</v>
      </c>
      <c r="AI486" s="20" t="s">
        <v>190</v>
      </c>
    </row>
    <row r="487" spans="1:39" x14ac:dyDescent="0.25">
      <c r="A487" s="20" t="s">
        <v>80</v>
      </c>
      <c r="B487" s="20">
        <v>0.26522299999999999</v>
      </c>
      <c r="C487" s="21">
        <v>217544</v>
      </c>
      <c r="D487" s="20">
        <v>-9.7783099999999998E-2</v>
      </c>
      <c r="E487" s="21">
        <v>14048</v>
      </c>
      <c r="F487" s="21">
        <v>17893</v>
      </c>
      <c r="G487" s="21">
        <v>-302051</v>
      </c>
      <c r="H487" s="21">
        <v>-252156</v>
      </c>
      <c r="I487" s="21">
        <v>-310209</v>
      </c>
      <c r="J487" s="21">
        <v>236632</v>
      </c>
      <c r="K487" s="21">
        <v>-323644</v>
      </c>
      <c r="L487" s="21">
        <v>-397457</v>
      </c>
      <c r="M487" s="20" t="s">
        <v>6981</v>
      </c>
      <c r="N487" s="20" t="s">
        <v>6980</v>
      </c>
      <c r="O487" s="20" t="s">
        <v>6980</v>
      </c>
      <c r="Q487" s="20">
        <v>66</v>
      </c>
      <c r="T487" s="20" t="s">
        <v>6980</v>
      </c>
      <c r="U487" s="20">
        <v>1</v>
      </c>
      <c r="V487" s="20">
        <v>0.999</v>
      </c>
      <c r="W487" s="20">
        <v>2</v>
      </c>
      <c r="X487" s="20">
        <v>31</v>
      </c>
      <c r="Y487" s="20">
        <v>0</v>
      </c>
      <c r="Z487" s="20">
        <v>31</v>
      </c>
      <c r="AA487" s="20" t="s">
        <v>6979</v>
      </c>
      <c r="AB487" s="20" t="s">
        <v>6978</v>
      </c>
      <c r="AC487" s="20" t="s">
        <v>6977</v>
      </c>
      <c r="AD487" s="20">
        <v>57</v>
      </c>
      <c r="AE487" s="22">
        <v>1.3E-15</v>
      </c>
    </row>
    <row r="488" spans="1:39" x14ac:dyDescent="0.25">
      <c r="A488" s="20">
        <v>0.62307900000000005</v>
      </c>
      <c r="B488" s="20" t="s">
        <v>80</v>
      </c>
      <c r="C488" s="20">
        <v>0.72998399999999997</v>
      </c>
      <c r="D488" s="20" t="s">
        <v>80</v>
      </c>
      <c r="E488" s="21">
        <v>106703</v>
      </c>
      <c r="F488" s="20">
        <v>-0.72056600000000004</v>
      </c>
      <c r="G488" s="20">
        <v>0.32813100000000001</v>
      </c>
      <c r="H488" s="21">
        <v>-331148</v>
      </c>
      <c r="I488" s="21">
        <v>-152633</v>
      </c>
      <c r="J488" s="20" t="s">
        <v>80</v>
      </c>
      <c r="K488" s="20" t="s">
        <v>80</v>
      </c>
      <c r="L488" s="20" t="s">
        <v>80</v>
      </c>
      <c r="M488" s="20" t="s">
        <v>6976</v>
      </c>
      <c r="N488" s="20" t="s">
        <v>6975</v>
      </c>
      <c r="O488" s="20" t="s">
        <v>6975</v>
      </c>
      <c r="Q488" s="20">
        <v>440</v>
      </c>
      <c r="T488" s="20" t="s">
        <v>6975</v>
      </c>
      <c r="U488" s="20">
        <v>0.90629999999999999</v>
      </c>
      <c r="V488" s="20">
        <v>0.99770000000000003</v>
      </c>
      <c r="W488" s="20">
        <v>1</v>
      </c>
      <c r="X488" s="20">
        <v>12</v>
      </c>
      <c r="Y488" s="20">
        <v>0</v>
      </c>
      <c r="Z488" s="20">
        <v>12</v>
      </c>
      <c r="AA488" s="20" t="s">
        <v>6974</v>
      </c>
      <c r="AB488" s="20" t="s">
        <v>6973</v>
      </c>
      <c r="AC488" s="20" t="s">
        <v>6972</v>
      </c>
      <c r="AD488" s="20">
        <v>411.1</v>
      </c>
      <c r="AE488" s="22">
        <v>3.7000000000000002E-123</v>
      </c>
      <c r="AF488" s="20" t="s">
        <v>6971</v>
      </c>
      <c r="AG488" s="20" t="s">
        <v>6970</v>
      </c>
      <c r="AH488" s="20" t="s">
        <v>6969</v>
      </c>
      <c r="AI488" s="20" t="s">
        <v>6968</v>
      </c>
      <c r="AJ488" s="20" t="s">
        <v>204</v>
      </c>
      <c r="AK488" s="20" t="s">
        <v>203</v>
      </c>
    </row>
    <row r="489" spans="1:39" x14ac:dyDescent="0.25">
      <c r="A489" s="20" t="s">
        <v>80</v>
      </c>
      <c r="B489" s="20" t="s">
        <v>80</v>
      </c>
      <c r="C489" s="20" t="s">
        <v>80</v>
      </c>
      <c r="D489" s="20" t="s">
        <v>80</v>
      </c>
      <c r="E489" s="20" t="s">
        <v>80</v>
      </c>
      <c r="F489" s="20" t="s">
        <v>80</v>
      </c>
      <c r="G489" s="20" t="s">
        <v>80</v>
      </c>
      <c r="H489" s="20" t="s">
        <v>80</v>
      </c>
      <c r="I489" s="20" t="s">
        <v>80</v>
      </c>
      <c r="J489" s="21">
        <v>-372956</v>
      </c>
      <c r="K489" s="21">
        <v>-385547</v>
      </c>
      <c r="L489" s="21">
        <v>-429201</v>
      </c>
      <c r="M489" s="20" t="s">
        <v>6967</v>
      </c>
      <c r="N489" s="20" t="s">
        <v>6966</v>
      </c>
      <c r="O489" s="20" t="s">
        <v>6966</v>
      </c>
      <c r="Q489" s="20">
        <v>201</v>
      </c>
      <c r="T489" s="20" t="s">
        <v>6966</v>
      </c>
      <c r="U489" s="20">
        <v>0.91190000000000004</v>
      </c>
      <c r="V489" s="20">
        <v>0.99780000000000002</v>
      </c>
      <c r="W489" s="20">
        <v>1</v>
      </c>
      <c r="X489" s="20">
        <v>2</v>
      </c>
      <c r="Y489" s="20">
        <v>0</v>
      </c>
      <c r="Z489" s="20">
        <v>2</v>
      </c>
      <c r="AA489" s="20" t="s">
        <v>6965</v>
      </c>
      <c r="AB489" s="20" t="s">
        <v>1108</v>
      </c>
      <c r="AC489" s="20" t="s">
        <v>1107</v>
      </c>
      <c r="AD489" s="20">
        <v>30.1</v>
      </c>
      <c r="AE489" s="20">
        <v>3.3999999999999997E-7</v>
      </c>
    </row>
    <row r="490" spans="1:39" x14ac:dyDescent="0.25">
      <c r="A490" s="20" t="s">
        <v>80</v>
      </c>
      <c r="B490" s="21">
        <v>-229669</v>
      </c>
      <c r="C490" s="21">
        <v>-270773</v>
      </c>
      <c r="D490" s="20" t="s">
        <v>80</v>
      </c>
      <c r="E490" s="20" t="s">
        <v>80</v>
      </c>
      <c r="F490" s="20" t="s">
        <v>80</v>
      </c>
      <c r="G490" s="20">
        <v>-0.31638899999999998</v>
      </c>
      <c r="H490" s="20">
        <v>0.124371</v>
      </c>
      <c r="I490" s="20">
        <v>5.4447200000000001E-2</v>
      </c>
      <c r="J490" s="21">
        <v>108481</v>
      </c>
      <c r="K490" s="20">
        <v>0.75408600000000003</v>
      </c>
      <c r="L490" s="20">
        <v>0.53422199999999997</v>
      </c>
      <c r="M490" s="20" t="s">
        <v>6964</v>
      </c>
      <c r="N490" s="20" t="s">
        <v>6963</v>
      </c>
      <c r="O490" s="20" t="s">
        <v>6963</v>
      </c>
      <c r="Q490" s="20">
        <v>265</v>
      </c>
      <c r="T490" s="20" t="s">
        <v>6963</v>
      </c>
      <c r="U490" s="20">
        <v>1</v>
      </c>
      <c r="V490" s="20">
        <v>0.999</v>
      </c>
      <c r="W490" s="20">
        <v>10</v>
      </c>
      <c r="X490" s="20">
        <v>75</v>
      </c>
      <c r="Y490" s="20">
        <v>0</v>
      </c>
      <c r="Z490" s="20">
        <v>75</v>
      </c>
      <c r="AA490" s="20" t="s">
        <v>6962</v>
      </c>
      <c r="AB490" s="20" t="s">
        <v>6961</v>
      </c>
      <c r="AC490" s="20" t="s">
        <v>6960</v>
      </c>
      <c r="AD490" s="20">
        <v>138.4</v>
      </c>
      <c r="AE490" s="22">
        <v>2.1000000000000002E-40</v>
      </c>
      <c r="AF490" s="20" t="s">
        <v>6959</v>
      </c>
      <c r="AG490" s="20" t="s">
        <v>6958</v>
      </c>
      <c r="AH490" s="20" t="s">
        <v>3587</v>
      </c>
      <c r="AI490" s="20" t="s">
        <v>3586</v>
      </c>
    </row>
    <row r="491" spans="1:39" x14ac:dyDescent="0.25">
      <c r="A491" s="20" t="s">
        <v>80</v>
      </c>
      <c r="B491" s="20" t="s">
        <v>80</v>
      </c>
      <c r="C491" s="20" t="s">
        <v>80</v>
      </c>
      <c r="D491" s="20" t="s">
        <v>80</v>
      </c>
      <c r="E491" s="20" t="s">
        <v>80</v>
      </c>
      <c r="F491" s="20" t="s">
        <v>80</v>
      </c>
      <c r="G491" s="20">
        <v>0.53834700000000002</v>
      </c>
      <c r="H491" s="20">
        <v>6.7956900000000001E-2</v>
      </c>
      <c r="I491" s="20">
        <v>0.43631700000000001</v>
      </c>
      <c r="J491" s="20" t="s">
        <v>80</v>
      </c>
      <c r="K491" s="20" t="s">
        <v>80</v>
      </c>
      <c r="L491" s="20" t="s">
        <v>80</v>
      </c>
      <c r="M491" s="20" t="s">
        <v>6957</v>
      </c>
      <c r="N491" s="20" t="s">
        <v>6956</v>
      </c>
      <c r="O491" s="20" t="s">
        <v>6956</v>
      </c>
      <c r="Q491" s="20">
        <v>1686</v>
      </c>
      <c r="T491" s="20" t="s">
        <v>6956</v>
      </c>
      <c r="U491" s="20">
        <v>0.99139999999999995</v>
      </c>
      <c r="V491" s="20">
        <v>0.99080000000000001</v>
      </c>
      <c r="W491" s="20">
        <v>2</v>
      </c>
      <c r="X491" s="20">
        <v>3</v>
      </c>
      <c r="Y491" s="20">
        <v>3</v>
      </c>
      <c r="Z491" s="20">
        <v>3</v>
      </c>
      <c r="AB491" s="20" t="s">
        <v>6955</v>
      </c>
      <c r="AC491" s="20" t="s">
        <v>6954</v>
      </c>
      <c r="AD491" s="20">
        <v>23.3</v>
      </c>
      <c r="AE491" s="20">
        <v>5.3999999999999998E-5</v>
      </c>
    </row>
    <row r="492" spans="1:39" x14ac:dyDescent="0.25">
      <c r="A492" s="20" t="s">
        <v>80</v>
      </c>
      <c r="B492" s="20" t="s">
        <v>80</v>
      </c>
      <c r="C492" s="20" t="s">
        <v>80</v>
      </c>
      <c r="D492" s="20" t="s">
        <v>80</v>
      </c>
      <c r="E492" s="20" t="s">
        <v>80</v>
      </c>
      <c r="F492" s="20" t="s">
        <v>80</v>
      </c>
      <c r="G492" s="21">
        <v>-360382</v>
      </c>
      <c r="H492" s="21">
        <v>-307221</v>
      </c>
      <c r="I492" s="21">
        <v>-386847</v>
      </c>
      <c r="J492" s="21">
        <v>-331706</v>
      </c>
      <c r="K492" s="21">
        <v>-35124</v>
      </c>
      <c r="L492" s="20" t="s">
        <v>80</v>
      </c>
      <c r="M492" s="20" t="s">
        <v>6953</v>
      </c>
      <c r="N492" s="20" t="s">
        <v>6952</v>
      </c>
      <c r="O492" s="20" t="s">
        <v>6952</v>
      </c>
      <c r="Q492" s="20">
        <v>370</v>
      </c>
      <c r="T492" s="20" t="s">
        <v>6952</v>
      </c>
      <c r="U492" s="20">
        <v>0.79320000000000002</v>
      </c>
      <c r="V492" s="20">
        <v>0.99419999999999997</v>
      </c>
      <c r="W492" s="20">
        <v>1</v>
      </c>
      <c r="X492" s="20">
        <v>5</v>
      </c>
      <c r="Y492" s="20">
        <v>5</v>
      </c>
      <c r="Z492" s="20">
        <v>5</v>
      </c>
      <c r="AB492" s="20" t="s">
        <v>714</v>
      </c>
      <c r="AC492" s="20" t="s">
        <v>713</v>
      </c>
      <c r="AD492" s="20">
        <v>93.3</v>
      </c>
      <c r="AE492" s="22">
        <v>8.0000000000000003E-27</v>
      </c>
    </row>
    <row r="493" spans="1:39" x14ac:dyDescent="0.25">
      <c r="A493" s="20" t="s">
        <v>80</v>
      </c>
      <c r="B493" s="20" t="s">
        <v>80</v>
      </c>
      <c r="C493" s="20" t="s">
        <v>80</v>
      </c>
      <c r="D493" s="20" t="s">
        <v>80</v>
      </c>
      <c r="E493" s="21">
        <v>-400224</v>
      </c>
      <c r="F493" s="20" t="s">
        <v>80</v>
      </c>
      <c r="G493" s="20">
        <v>0.14755799999999999</v>
      </c>
      <c r="H493" s="20">
        <v>0.61707500000000004</v>
      </c>
      <c r="I493" s="20">
        <v>0.33598299999999998</v>
      </c>
      <c r="J493" s="21">
        <v>-487631</v>
      </c>
      <c r="K493" s="21">
        <v>-282163</v>
      </c>
      <c r="L493" s="20">
        <v>-0.74826800000000004</v>
      </c>
      <c r="M493" s="20" t="s">
        <v>6951</v>
      </c>
      <c r="N493" s="20" t="s">
        <v>6950</v>
      </c>
      <c r="O493" s="20" t="s">
        <v>6950</v>
      </c>
      <c r="Q493" s="20">
        <v>330</v>
      </c>
      <c r="T493" s="20" t="s">
        <v>6950</v>
      </c>
      <c r="U493" s="20">
        <v>1</v>
      </c>
      <c r="V493" s="20">
        <v>0.999</v>
      </c>
      <c r="W493" s="20">
        <v>8</v>
      </c>
      <c r="X493" s="20">
        <v>33</v>
      </c>
      <c r="Y493" s="20">
        <v>0</v>
      </c>
      <c r="Z493" s="20">
        <v>33</v>
      </c>
      <c r="AA493" s="20" t="s">
        <v>6949</v>
      </c>
      <c r="AB493" s="20" t="s">
        <v>6948</v>
      </c>
      <c r="AC493" s="20" t="s">
        <v>6947</v>
      </c>
      <c r="AD493" s="20">
        <v>29.9</v>
      </c>
      <c r="AE493" s="20">
        <v>4.8999999999999997E-7</v>
      </c>
    </row>
    <row r="494" spans="1:39" x14ac:dyDescent="0.25">
      <c r="A494" s="21">
        <v>-476274</v>
      </c>
      <c r="B494" s="21">
        <v>-318632</v>
      </c>
      <c r="C494" s="20" t="s">
        <v>80</v>
      </c>
      <c r="D494" s="20" t="s">
        <v>80</v>
      </c>
      <c r="E494" s="20" t="s">
        <v>80</v>
      </c>
      <c r="F494" s="20" t="s">
        <v>80</v>
      </c>
      <c r="G494" s="20">
        <v>0.56859400000000004</v>
      </c>
      <c r="H494" s="20">
        <v>0.207069</v>
      </c>
      <c r="I494" s="21">
        <v>-157625</v>
      </c>
      <c r="J494" s="21">
        <v>156224</v>
      </c>
      <c r="K494" s="21">
        <v>14858</v>
      </c>
      <c r="L494" s="21">
        <v>187929</v>
      </c>
      <c r="M494" s="20" t="s">
        <v>6946</v>
      </c>
      <c r="N494" s="20" t="s">
        <v>6945</v>
      </c>
      <c r="O494" s="20" t="s">
        <v>6945</v>
      </c>
      <c r="Q494" s="20">
        <v>199</v>
      </c>
      <c r="T494" s="20" t="s">
        <v>6945</v>
      </c>
      <c r="U494" s="20">
        <v>1</v>
      </c>
      <c r="V494" s="20">
        <v>0.999</v>
      </c>
      <c r="W494" s="20">
        <v>5</v>
      </c>
      <c r="X494" s="20">
        <v>92</v>
      </c>
      <c r="Y494" s="20">
        <v>0</v>
      </c>
      <c r="Z494" s="20">
        <v>92</v>
      </c>
      <c r="AA494" s="20" t="s">
        <v>6944</v>
      </c>
      <c r="AB494" s="20" t="s">
        <v>6943</v>
      </c>
      <c r="AC494" s="20" t="s">
        <v>6942</v>
      </c>
      <c r="AD494" s="20">
        <v>197.5</v>
      </c>
      <c r="AE494" s="22">
        <v>1.2E-58</v>
      </c>
      <c r="AF494" s="20" t="s">
        <v>6941</v>
      </c>
      <c r="AG494" s="20" t="s">
        <v>6940</v>
      </c>
      <c r="AH494" s="20" t="s">
        <v>986</v>
      </c>
      <c r="AI494" s="20" t="s">
        <v>985</v>
      </c>
    </row>
    <row r="495" spans="1:39" x14ac:dyDescent="0.25">
      <c r="A495" s="20" t="s">
        <v>80</v>
      </c>
      <c r="B495" s="20" t="s">
        <v>80</v>
      </c>
      <c r="C495" s="21">
        <v>-323722</v>
      </c>
      <c r="D495" s="20" t="s">
        <v>80</v>
      </c>
      <c r="E495" s="20" t="s">
        <v>80</v>
      </c>
      <c r="F495" s="20" t="s">
        <v>80</v>
      </c>
      <c r="G495" s="21">
        <v>-322499</v>
      </c>
      <c r="H495" s="21">
        <v>-364576</v>
      </c>
      <c r="I495" s="21">
        <v>-313445</v>
      </c>
      <c r="J495" s="21">
        <v>-193416</v>
      </c>
      <c r="K495" s="21">
        <v>-162142</v>
      </c>
      <c r="L495" s="20">
        <v>-0.61667300000000003</v>
      </c>
      <c r="M495" s="20" t="s">
        <v>6939</v>
      </c>
      <c r="N495" s="20" t="s">
        <v>6938</v>
      </c>
      <c r="O495" s="20" t="s">
        <v>6938</v>
      </c>
      <c r="Q495" s="20">
        <v>64</v>
      </c>
      <c r="T495" s="20" t="s">
        <v>6938</v>
      </c>
      <c r="U495" s="20">
        <v>1</v>
      </c>
      <c r="V495" s="20">
        <v>0.999</v>
      </c>
      <c r="W495" s="20">
        <v>2</v>
      </c>
      <c r="X495" s="20">
        <v>9</v>
      </c>
      <c r="Y495" s="20">
        <v>0</v>
      </c>
      <c r="Z495" s="20">
        <v>9</v>
      </c>
      <c r="AA495" s="20" t="s">
        <v>6937</v>
      </c>
    </row>
    <row r="496" spans="1:39" x14ac:dyDescent="0.25">
      <c r="A496" s="20">
        <v>-0.310612</v>
      </c>
      <c r="B496" s="20">
        <v>0.82569099999999995</v>
      </c>
      <c r="C496" s="21">
        <v>354716</v>
      </c>
      <c r="D496" s="20">
        <v>-0.86752799999999997</v>
      </c>
      <c r="E496" s="21">
        <v>187817</v>
      </c>
      <c r="F496" s="20">
        <v>0.64826399999999995</v>
      </c>
      <c r="G496" s="21">
        <v>10651</v>
      </c>
      <c r="H496" s="21">
        <v>226033</v>
      </c>
      <c r="I496" s="21">
        <v>163292</v>
      </c>
      <c r="J496" s="20">
        <v>0.47977999999999998</v>
      </c>
      <c r="K496" s="20">
        <v>-0.202844</v>
      </c>
      <c r="L496" s="20">
        <v>-0.34136</v>
      </c>
      <c r="M496" s="20" t="s">
        <v>6936</v>
      </c>
      <c r="N496" s="20" t="s">
        <v>6935</v>
      </c>
      <c r="O496" s="20" t="s">
        <v>6935</v>
      </c>
      <c r="Q496" s="20">
        <v>302</v>
      </c>
      <c r="T496" s="20" t="s">
        <v>6935</v>
      </c>
      <c r="U496" s="20">
        <v>1</v>
      </c>
      <c r="V496" s="20">
        <v>0.999</v>
      </c>
      <c r="W496" s="20">
        <v>3</v>
      </c>
      <c r="X496" s="20">
        <v>57</v>
      </c>
      <c r="Y496" s="20">
        <v>43</v>
      </c>
      <c r="Z496" s="20">
        <v>57</v>
      </c>
      <c r="AB496" s="20" t="s">
        <v>3309</v>
      </c>
      <c r="AC496" s="20" t="s">
        <v>3308</v>
      </c>
      <c r="AD496" s="20">
        <v>425.8</v>
      </c>
      <c r="AE496" s="22">
        <v>5.9999999999999996E-128</v>
      </c>
      <c r="AF496" s="20" t="s">
        <v>1659</v>
      </c>
      <c r="AG496" s="20" t="s">
        <v>1658</v>
      </c>
      <c r="AH496" s="20" t="s">
        <v>3260</v>
      </c>
      <c r="AI496" s="20" t="s">
        <v>3259</v>
      </c>
      <c r="AJ496" s="20" t="s">
        <v>1621</v>
      </c>
      <c r="AK496" s="20" t="s">
        <v>1620</v>
      </c>
      <c r="AL496" s="20" t="s">
        <v>3258</v>
      </c>
      <c r="AM496" s="20" t="s">
        <v>3257</v>
      </c>
    </row>
    <row r="497" spans="1:37" x14ac:dyDescent="0.25">
      <c r="A497" s="20" t="s">
        <v>80</v>
      </c>
      <c r="B497" s="20" t="s">
        <v>80</v>
      </c>
      <c r="C497" s="20" t="s">
        <v>80</v>
      </c>
      <c r="D497" s="20" t="s">
        <v>80</v>
      </c>
      <c r="E497" s="20" t="s">
        <v>80</v>
      </c>
      <c r="F497" s="20" t="s">
        <v>80</v>
      </c>
      <c r="G497" s="21">
        <v>-485308</v>
      </c>
      <c r="H497" s="21">
        <v>-402243</v>
      </c>
      <c r="I497" s="21">
        <v>-456208</v>
      </c>
      <c r="J497" s="20" t="s">
        <v>80</v>
      </c>
      <c r="K497" s="20" t="s">
        <v>80</v>
      </c>
      <c r="L497" s="20" t="s">
        <v>80</v>
      </c>
      <c r="M497" s="20" t="s">
        <v>6934</v>
      </c>
      <c r="N497" s="20" t="s">
        <v>6933</v>
      </c>
      <c r="O497" s="20" t="s">
        <v>6933</v>
      </c>
      <c r="Q497" s="20">
        <v>812</v>
      </c>
      <c r="T497" s="20" t="s">
        <v>6933</v>
      </c>
      <c r="U497" s="20">
        <v>0.89300000000000002</v>
      </c>
      <c r="V497" s="20">
        <v>0.99729999999999996</v>
      </c>
      <c r="W497" s="20">
        <v>1</v>
      </c>
      <c r="X497" s="20">
        <v>3</v>
      </c>
      <c r="Y497" s="20">
        <v>3</v>
      </c>
      <c r="Z497" s="20">
        <v>3</v>
      </c>
      <c r="AB497" s="20" t="s">
        <v>4535</v>
      </c>
      <c r="AC497" s="20" t="s">
        <v>4534</v>
      </c>
      <c r="AD497" s="20">
        <v>158.80000000000001</v>
      </c>
      <c r="AE497" s="22">
        <v>2.0999999999999999E-46</v>
      </c>
      <c r="AF497" s="20" t="s">
        <v>191</v>
      </c>
      <c r="AG497" s="20" t="s">
        <v>190</v>
      </c>
    </row>
    <row r="498" spans="1:37" x14ac:dyDescent="0.25">
      <c r="A498" s="21">
        <v>139847</v>
      </c>
      <c r="B498" s="20">
        <v>0.155502</v>
      </c>
      <c r="C498" s="20">
        <v>-4.9819900000000004E-3</v>
      </c>
      <c r="D498" s="20">
        <v>-0.241343</v>
      </c>
      <c r="E498" s="20">
        <v>-0.70880900000000002</v>
      </c>
      <c r="F498" s="21">
        <v>1032</v>
      </c>
      <c r="G498" s="21">
        <v>410949</v>
      </c>
      <c r="H498" s="21">
        <v>322603</v>
      </c>
      <c r="I498" s="21">
        <v>381669</v>
      </c>
      <c r="J498" s="21">
        <v>538532</v>
      </c>
      <c r="K498" s="21">
        <v>4532</v>
      </c>
      <c r="L498" s="21">
        <v>563902</v>
      </c>
      <c r="M498" s="20" t="s">
        <v>6932</v>
      </c>
      <c r="N498" s="20" t="s">
        <v>6931</v>
      </c>
      <c r="O498" s="20" t="s">
        <v>6931</v>
      </c>
      <c r="Q498" s="20">
        <v>321</v>
      </c>
      <c r="T498" s="20" t="s">
        <v>6931</v>
      </c>
      <c r="U498" s="20">
        <v>1</v>
      </c>
      <c r="V498" s="20">
        <v>0.999</v>
      </c>
      <c r="W498" s="20">
        <v>27</v>
      </c>
      <c r="X498" s="20">
        <v>147</v>
      </c>
      <c r="Y498" s="20">
        <v>0</v>
      </c>
      <c r="Z498" s="20">
        <v>814</v>
      </c>
      <c r="AB498" s="20" t="s">
        <v>5236</v>
      </c>
      <c r="AC498" s="20" t="s">
        <v>5235</v>
      </c>
      <c r="AD498" s="20">
        <v>181.1</v>
      </c>
      <c r="AE498" s="22">
        <v>3.3E-53</v>
      </c>
      <c r="AF498" s="20" t="s">
        <v>5234</v>
      </c>
      <c r="AG498" s="20" t="s">
        <v>5233</v>
      </c>
    </row>
    <row r="499" spans="1:37" x14ac:dyDescent="0.25">
      <c r="A499" s="20" t="s">
        <v>80</v>
      </c>
      <c r="B499" s="20" t="s">
        <v>80</v>
      </c>
      <c r="C499" s="20" t="s">
        <v>80</v>
      </c>
      <c r="D499" s="20" t="s">
        <v>80</v>
      </c>
      <c r="E499" s="20" t="s">
        <v>80</v>
      </c>
      <c r="F499" s="20" t="s">
        <v>80</v>
      </c>
      <c r="G499" s="21">
        <v>-157611</v>
      </c>
      <c r="H499" s="20">
        <v>-0.25840400000000002</v>
      </c>
      <c r="I499" s="20">
        <v>0.223833</v>
      </c>
      <c r="J499" s="20" t="s">
        <v>80</v>
      </c>
      <c r="K499" s="20" t="s">
        <v>80</v>
      </c>
      <c r="L499" s="20" t="s">
        <v>80</v>
      </c>
      <c r="M499" s="20" t="s">
        <v>6930</v>
      </c>
      <c r="N499" s="20" t="s">
        <v>6929</v>
      </c>
      <c r="O499" s="20" t="s">
        <v>6929</v>
      </c>
      <c r="Q499" s="20">
        <v>212</v>
      </c>
      <c r="T499" s="20" t="s">
        <v>6929</v>
      </c>
      <c r="U499" s="20">
        <v>1</v>
      </c>
      <c r="V499" s="20">
        <v>0.999</v>
      </c>
      <c r="W499" s="20">
        <v>3</v>
      </c>
      <c r="X499" s="20">
        <v>7</v>
      </c>
      <c r="Y499" s="20">
        <v>7</v>
      </c>
      <c r="Z499" s="20">
        <v>13</v>
      </c>
      <c r="AB499" s="20" t="s">
        <v>2389</v>
      </c>
      <c r="AC499" s="20" t="s">
        <v>2388</v>
      </c>
      <c r="AD499" s="20">
        <v>86</v>
      </c>
      <c r="AE499" s="22">
        <v>1.9999999999999998E-24</v>
      </c>
      <c r="AF499" s="20" t="s">
        <v>62</v>
      </c>
      <c r="AG499" s="20" t="s">
        <v>61</v>
      </c>
    </row>
    <row r="500" spans="1:37" x14ac:dyDescent="0.25">
      <c r="A500" s="20" t="s">
        <v>80</v>
      </c>
      <c r="B500" s="20" t="s">
        <v>80</v>
      </c>
      <c r="C500" s="20">
        <v>0.41628100000000001</v>
      </c>
      <c r="D500" s="21">
        <v>-235296</v>
      </c>
      <c r="E500" s="21">
        <v>121336</v>
      </c>
      <c r="F500" s="20">
        <v>0.456312</v>
      </c>
      <c r="G500" s="21">
        <v>-117437</v>
      </c>
      <c r="H500" s="20">
        <v>-0.93204299999999995</v>
      </c>
      <c r="I500" s="21">
        <v>-234417</v>
      </c>
      <c r="J500" s="21">
        <v>351175</v>
      </c>
      <c r="K500" s="21">
        <v>331949</v>
      </c>
      <c r="L500" s="21">
        <v>254087</v>
      </c>
      <c r="M500" s="20" t="s">
        <v>6928</v>
      </c>
      <c r="N500" s="20" t="s">
        <v>6927</v>
      </c>
      <c r="O500" s="20" t="s">
        <v>6927</v>
      </c>
      <c r="Q500" s="20">
        <v>268</v>
      </c>
      <c r="T500" s="20" t="s">
        <v>6927</v>
      </c>
      <c r="U500" s="20">
        <v>1</v>
      </c>
      <c r="V500" s="20">
        <v>0.999</v>
      </c>
      <c r="W500" s="20">
        <v>6</v>
      </c>
      <c r="X500" s="20">
        <v>71</v>
      </c>
      <c r="Y500" s="20">
        <v>0</v>
      </c>
      <c r="Z500" s="20">
        <v>71</v>
      </c>
      <c r="AA500" s="20" t="s">
        <v>6926</v>
      </c>
      <c r="AB500" s="20" t="s">
        <v>541</v>
      </c>
      <c r="AC500" s="20" t="s">
        <v>540</v>
      </c>
      <c r="AD500" s="20">
        <v>69.400000000000006</v>
      </c>
      <c r="AE500" s="22">
        <v>4.0999999999999999E-19</v>
      </c>
    </row>
    <row r="501" spans="1:37" x14ac:dyDescent="0.25">
      <c r="A501" s="20" t="s">
        <v>80</v>
      </c>
      <c r="B501" s="20" t="s">
        <v>80</v>
      </c>
      <c r="C501" s="21">
        <v>-241311</v>
      </c>
      <c r="D501" s="20" t="s">
        <v>80</v>
      </c>
      <c r="E501" s="21">
        <v>-253396</v>
      </c>
      <c r="F501" s="20" t="s">
        <v>80</v>
      </c>
      <c r="G501" s="21">
        <v>-365415</v>
      </c>
      <c r="H501" s="20" t="s">
        <v>80</v>
      </c>
      <c r="I501" s="21">
        <v>-312544</v>
      </c>
      <c r="J501" s="20" t="s">
        <v>80</v>
      </c>
      <c r="K501" s="20" t="s">
        <v>80</v>
      </c>
      <c r="L501" s="20" t="s">
        <v>80</v>
      </c>
      <c r="M501" s="20" t="s">
        <v>6925</v>
      </c>
      <c r="N501" s="20" t="s">
        <v>6924</v>
      </c>
      <c r="O501" s="20" t="s">
        <v>6924</v>
      </c>
      <c r="Q501" s="20">
        <v>216</v>
      </c>
      <c r="T501" s="20" t="s">
        <v>6924</v>
      </c>
      <c r="U501" s="20">
        <v>1</v>
      </c>
      <c r="V501" s="20">
        <v>0.99250000000000005</v>
      </c>
      <c r="W501" s="20">
        <v>3</v>
      </c>
      <c r="X501" s="20">
        <v>5</v>
      </c>
      <c r="Y501" s="20">
        <v>0</v>
      </c>
      <c r="Z501" s="20">
        <v>5</v>
      </c>
      <c r="AA501" s="20" t="s">
        <v>6923</v>
      </c>
      <c r="AB501" s="20" t="s">
        <v>6922</v>
      </c>
      <c r="AC501" s="20" t="s">
        <v>6921</v>
      </c>
      <c r="AD501" s="20">
        <v>25.1</v>
      </c>
      <c r="AE501" s="20">
        <v>2.3E-5</v>
      </c>
    </row>
    <row r="502" spans="1:37" x14ac:dyDescent="0.25">
      <c r="A502" s="20">
        <v>-0.71069899999999997</v>
      </c>
      <c r="B502" s="21">
        <v>284654</v>
      </c>
      <c r="C502" s="21">
        <v>155141</v>
      </c>
      <c r="D502" s="21">
        <v>105422</v>
      </c>
      <c r="E502" s="20">
        <v>0.66315999999999997</v>
      </c>
      <c r="F502" s="21">
        <v>-170807</v>
      </c>
      <c r="G502" s="21">
        <v>273252</v>
      </c>
      <c r="H502" s="21">
        <v>477417</v>
      </c>
      <c r="I502" s="21">
        <v>326534</v>
      </c>
      <c r="J502" s="20">
        <v>-0.27207900000000002</v>
      </c>
      <c r="K502" s="20">
        <v>0.142652</v>
      </c>
      <c r="L502" s="20">
        <v>0.94341699999999995</v>
      </c>
      <c r="M502" s="20" t="s">
        <v>6920</v>
      </c>
      <c r="N502" s="20" t="s">
        <v>6919</v>
      </c>
      <c r="O502" s="20" t="s">
        <v>6919</v>
      </c>
      <c r="Q502" s="20">
        <v>285</v>
      </c>
      <c r="T502" s="20" t="s">
        <v>6919</v>
      </c>
      <c r="U502" s="20">
        <v>1</v>
      </c>
      <c r="V502" s="20">
        <v>0.999</v>
      </c>
      <c r="W502" s="20">
        <v>15</v>
      </c>
      <c r="X502" s="20">
        <v>140</v>
      </c>
      <c r="Y502" s="20">
        <v>20</v>
      </c>
      <c r="Z502" s="20">
        <v>140</v>
      </c>
      <c r="AB502" s="20" t="s">
        <v>5208</v>
      </c>
      <c r="AC502" s="20" t="s">
        <v>5207</v>
      </c>
      <c r="AD502" s="20">
        <v>50.7</v>
      </c>
      <c r="AE502" s="22">
        <v>1.4999999999999999E-13</v>
      </c>
      <c r="AF502" s="20" t="s">
        <v>5206</v>
      </c>
      <c r="AG502" s="20" t="s">
        <v>5205</v>
      </c>
      <c r="AH502" s="20" t="s">
        <v>1444</v>
      </c>
      <c r="AI502" s="20" t="s">
        <v>1443</v>
      </c>
    </row>
    <row r="503" spans="1:37" x14ac:dyDescent="0.25">
      <c r="A503" s="20" t="s">
        <v>80</v>
      </c>
      <c r="B503" s="20" t="s">
        <v>80</v>
      </c>
      <c r="C503" s="21">
        <v>-251486</v>
      </c>
      <c r="D503" s="20" t="s">
        <v>80</v>
      </c>
      <c r="E503" s="20" t="s">
        <v>80</v>
      </c>
      <c r="F503" s="20" t="s">
        <v>80</v>
      </c>
      <c r="G503" s="20">
        <v>-0.86047899999999999</v>
      </c>
      <c r="H503" s="21">
        <v>168213</v>
      </c>
      <c r="I503" s="21">
        <v>120864</v>
      </c>
      <c r="J503" s="20" t="s">
        <v>80</v>
      </c>
      <c r="K503" s="20" t="s">
        <v>80</v>
      </c>
      <c r="L503" s="20" t="s">
        <v>80</v>
      </c>
      <c r="M503" s="20" t="s">
        <v>6918</v>
      </c>
      <c r="N503" s="20" t="s">
        <v>6917</v>
      </c>
      <c r="O503" s="20" t="s">
        <v>6917</v>
      </c>
      <c r="Q503" s="20">
        <v>205</v>
      </c>
      <c r="T503" s="20" t="s">
        <v>6917</v>
      </c>
      <c r="U503" s="20">
        <v>1</v>
      </c>
      <c r="V503" s="20">
        <v>0.999</v>
      </c>
      <c r="W503" s="20">
        <v>3</v>
      </c>
      <c r="X503" s="20">
        <v>25</v>
      </c>
      <c r="Y503" s="20">
        <v>25</v>
      </c>
      <c r="Z503" s="20">
        <v>25</v>
      </c>
      <c r="AB503" s="20" t="s">
        <v>5285</v>
      </c>
      <c r="AC503" s="20" t="s">
        <v>5284</v>
      </c>
      <c r="AD503" s="20">
        <v>65</v>
      </c>
      <c r="AE503" s="22">
        <v>5.9000000000000002E-18</v>
      </c>
      <c r="AF503" s="20" t="s">
        <v>157</v>
      </c>
      <c r="AG503" s="20" t="s">
        <v>156</v>
      </c>
      <c r="AH503" s="20" t="s">
        <v>2017</v>
      </c>
      <c r="AI503" s="20" t="s">
        <v>2016</v>
      </c>
    </row>
    <row r="504" spans="1:37" x14ac:dyDescent="0.25">
      <c r="A504" s="20" t="s">
        <v>80</v>
      </c>
      <c r="B504" s="20" t="s">
        <v>80</v>
      </c>
      <c r="C504" s="20" t="s">
        <v>80</v>
      </c>
      <c r="D504" s="20" t="s">
        <v>80</v>
      </c>
      <c r="E504" s="20" t="s">
        <v>80</v>
      </c>
      <c r="F504" s="20" t="s">
        <v>80</v>
      </c>
      <c r="G504" s="21">
        <v>-480325</v>
      </c>
      <c r="H504" s="21">
        <v>-362899</v>
      </c>
      <c r="I504" s="21">
        <v>-186343</v>
      </c>
      <c r="J504" s="21">
        <v>-279467</v>
      </c>
      <c r="K504" s="21">
        <v>-146928</v>
      </c>
      <c r="L504" s="20">
        <v>-0.79773700000000003</v>
      </c>
      <c r="M504" s="20" t="s">
        <v>6916</v>
      </c>
      <c r="N504" s="20" t="s">
        <v>6915</v>
      </c>
      <c r="O504" s="20" t="s">
        <v>6915</v>
      </c>
      <c r="Q504" s="20">
        <v>407</v>
      </c>
      <c r="T504" s="20" t="s">
        <v>6915</v>
      </c>
      <c r="U504" s="20">
        <v>1</v>
      </c>
      <c r="V504" s="20">
        <v>0.999</v>
      </c>
      <c r="W504" s="20">
        <v>9</v>
      </c>
      <c r="X504" s="20">
        <v>22</v>
      </c>
      <c r="Y504" s="20">
        <v>0</v>
      </c>
      <c r="Z504" s="20">
        <v>22</v>
      </c>
      <c r="AA504" s="20" t="s">
        <v>6914</v>
      </c>
      <c r="AB504" s="20" t="s">
        <v>6913</v>
      </c>
      <c r="AC504" s="20" t="s">
        <v>6912</v>
      </c>
      <c r="AD504" s="20">
        <v>64.7</v>
      </c>
      <c r="AE504" s="22">
        <v>5.0999999999999998E-18</v>
      </c>
    </row>
    <row r="505" spans="1:37" x14ac:dyDescent="0.25">
      <c r="A505" s="20" t="s">
        <v>80</v>
      </c>
      <c r="B505" s="20" t="s">
        <v>80</v>
      </c>
      <c r="C505" s="20" t="s">
        <v>80</v>
      </c>
      <c r="D505" s="20" t="s">
        <v>80</v>
      </c>
      <c r="E505" s="20" t="s">
        <v>80</v>
      </c>
      <c r="F505" s="20" t="s">
        <v>80</v>
      </c>
      <c r="G505" s="20" t="s">
        <v>80</v>
      </c>
      <c r="H505" s="20" t="s">
        <v>80</v>
      </c>
      <c r="I505" s="20" t="s">
        <v>80</v>
      </c>
      <c r="J505" s="20" t="s">
        <v>80</v>
      </c>
      <c r="K505" s="21">
        <v>-37288</v>
      </c>
      <c r="L505" s="21">
        <v>-449134</v>
      </c>
      <c r="M505" s="20" t="s">
        <v>6911</v>
      </c>
      <c r="N505" s="20" t="s">
        <v>6910</v>
      </c>
      <c r="O505" s="20" t="s">
        <v>6910</v>
      </c>
      <c r="Q505" s="20">
        <v>350</v>
      </c>
      <c r="T505" s="20" t="s">
        <v>6910</v>
      </c>
      <c r="U505" s="20">
        <v>1</v>
      </c>
      <c r="V505" s="20">
        <v>0.99380000000000002</v>
      </c>
      <c r="W505" s="20">
        <v>3</v>
      </c>
      <c r="X505" s="20">
        <v>3</v>
      </c>
      <c r="Y505" s="20">
        <v>0</v>
      </c>
      <c r="Z505" s="20">
        <v>3</v>
      </c>
      <c r="AA505" s="20" t="s">
        <v>6909</v>
      </c>
      <c r="AB505" s="20" t="s">
        <v>577</v>
      </c>
      <c r="AC505" s="20" t="s">
        <v>576</v>
      </c>
      <c r="AD505" s="20">
        <v>105.7</v>
      </c>
      <c r="AE505" s="22">
        <v>2.1000000000000002E-30</v>
      </c>
    </row>
    <row r="506" spans="1:37" x14ac:dyDescent="0.25">
      <c r="A506" s="20" t="s">
        <v>80</v>
      </c>
      <c r="B506" s="21">
        <v>-266868</v>
      </c>
      <c r="C506" s="21">
        <v>-169922</v>
      </c>
      <c r="D506" s="20" t="s">
        <v>80</v>
      </c>
      <c r="E506" s="21">
        <v>-151616</v>
      </c>
      <c r="F506" s="20" t="s">
        <v>80</v>
      </c>
      <c r="G506" s="21">
        <v>127592</v>
      </c>
      <c r="H506" s="20">
        <v>1</v>
      </c>
      <c r="I506" s="20">
        <v>0.94079000000000002</v>
      </c>
      <c r="J506" s="21">
        <v>-280416</v>
      </c>
      <c r="K506" s="21">
        <v>-189031</v>
      </c>
      <c r="L506" s="21">
        <v>-106413</v>
      </c>
      <c r="M506" s="20" t="s">
        <v>6908</v>
      </c>
      <c r="N506" s="20" t="s">
        <v>6907</v>
      </c>
      <c r="O506" s="20" t="s">
        <v>6907</v>
      </c>
      <c r="Q506" s="20">
        <v>572</v>
      </c>
      <c r="T506" s="20" t="s">
        <v>6907</v>
      </c>
      <c r="U506" s="20">
        <v>1</v>
      </c>
      <c r="V506" s="20">
        <v>0.999</v>
      </c>
      <c r="W506" s="20">
        <v>16</v>
      </c>
      <c r="X506" s="20">
        <v>42</v>
      </c>
      <c r="Y506" s="20">
        <v>0</v>
      </c>
      <c r="Z506" s="20">
        <v>169</v>
      </c>
      <c r="AB506" s="20" t="s">
        <v>690</v>
      </c>
      <c r="AC506" s="20" t="s">
        <v>689</v>
      </c>
      <c r="AD506" s="20">
        <v>159.9</v>
      </c>
      <c r="AE506" s="22">
        <v>2.2999999999999998E-47</v>
      </c>
    </row>
    <row r="507" spans="1:37" x14ac:dyDescent="0.25">
      <c r="A507" s="20" t="s">
        <v>80</v>
      </c>
      <c r="B507" s="20" t="s">
        <v>80</v>
      </c>
      <c r="C507" s="21">
        <v>-248788</v>
      </c>
      <c r="D507" s="20" t="s">
        <v>80</v>
      </c>
      <c r="E507" s="20" t="s">
        <v>80</v>
      </c>
      <c r="F507" s="20" t="s">
        <v>80</v>
      </c>
      <c r="G507" s="21">
        <v>-30992</v>
      </c>
      <c r="H507" s="21">
        <v>-28454</v>
      </c>
      <c r="I507" s="20" t="s">
        <v>80</v>
      </c>
      <c r="J507" s="20">
        <v>-0.50015399999999999</v>
      </c>
      <c r="K507" s="21">
        <v>-103733</v>
      </c>
      <c r="L507" s="21">
        <v>-224184</v>
      </c>
      <c r="M507" s="20" t="s">
        <v>6906</v>
      </c>
      <c r="N507" s="20" t="s">
        <v>6905</v>
      </c>
      <c r="O507" s="20" t="s">
        <v>6905</v>
      </c>
      <c r="Q507" s="20">
        <v>277</v>
      </c>
      <c r="T507" s="20" t="s">
        <v>6905</v>
      </c>
      <c r="U507" s="20">
        <v>1</v>
      </c>
      <c r="V507" s="20">
        <v>0.999</v>
      </c>
      <c r="W507" s="20">
        <v>4</v>
      </c>
      <c r="X507" s="20">
        <v>13</v>
      </c>
      <c r="Y507" s="20">
        <v>0</v>
      </c>
      <c r="Z507" s="20">
        <v>13</v>
      </c>
      <c r="AA507" s="20" t="s">
        <v>6904</v>
      </c>
      <c r="AB507" s="20" t="s">
        <v>6903</v>
      </c>
      <c r="AC507" s="20" t="s">
        <v>6902</v>
      </c>
      <c r="AD507" s="20">
        <v>249.2</v>
      </c>
      <c r="AE507" s="22">
        <v>3.5000000000000001E-74</v>
      </c>
    </row>
    <row r="508" spans="1:37" x14ac:dyDescent="0.25">
      <c r="A508" s="20" t="s">
        <v>80</v>
      </c>
      <c r="B508" s="20" t="s">
        <v>80</v>
      </c>
      <c r="C508" s="20" t="s">
        <v>80</v>
      </c>
      <c r="D508" s="20" t="s">
        <v>80</v>
      </c>
      <c r="E508" s="20" t="s">
        <v>80</v>
      </c>
      <c r="F508" s="20" t="s">
        <v>80</v>
      </c>
      <c r="G508" s="21">
        <v>-297953</v>
      </c>
      <c r="H508" s="21">
        <v>-206001</v>
      </c>
      <c r="I508" s="21">
        <v>-2136</v>
      </c>
      <c r="J508" s="21">
        <v>-259774</v>
      </c>
      <c r="K508" s="21">
        <v>-229567</v>
      </c>
      <c r="L508" s="21">
        <v>-179139</v>
      </c>
      <c r="M508" s="20" t="s">
        <v>6901</v>
      </c>
      <c r="N508" s="20" t="s">
        <v>6900</v>
      </c>
      <c r="O508" s="20" t="s">
        <v>6900</v>
      </c>
      <c r="Q508" s="20">
        <v>392</v>
      </c>
      <c r="T508" s="20" t="s">
        <v>6900</v>
      </c>
      <c r="U508" s="20">
        <v>1</v>
      </c>
      <c r="V508" s="20">
        <v>0.999</v>
      </c>
      <c r="W508" s="20">
        <v>4</v>
      </c>
      <c r="X508" s="20">
        <v>14</v>
      </c>
      <c r="Y508" s="20">
        <v>2</v>
      </c>
      <c r="Z508" s="20">
        <v>14</v>
      </c>
    </row>
    <row r="509" spans="1:37" x14ac:dyDescent="0.25">
      <c r="A509" s="20" t="s">
        <v>80</v>
      </c>
      <c r="B509" s="20" t="s">
        <v>80</v>
      </c>
      <c r="C509" s="20" t="s">
        <v>80</v>
      </c>
      <c r="D509" s="20" t="s">
        <v>80</v>
      </c>
      <c r="E509" s="20" t="s">
        <v>80</v>
      </c>
      <c r="F509" s="20" t="s">
        <v>80</v>
      </c>
      <c r="G509" s="20" t="s">
        <v>80</v>
      </c>
      <c r="H509" s="21">
        <v>-168122</v>
      </c>
      <c r="I509" s="21">
        <v>-153446</v>
      </c>
      <c r="J509" s="20">
        <v>-0.696218</v>
      </c>
      <c r="K509" s="21">
        <v>148228</v>
      </c>
      <c r="L509" s="20">
        <v>0.93081499999999995</v>
      </c>
      <c r="M509" s="20" t="s">
        <v>6899</v>
      </c>
      <c r="N509" s="20" t="s">
        <v>6898</v>
      </c>
      <c r="O509" s="20" t="s">
        <v>6898</v>
      </c>
      <c r="Q509" s="20">
        <v>125</v>
      </c>
      <c r="T509" s="20" t="s">
        <v>6898</v>
      </c>
      <c r="U509" s="20">
        <v>1</v>
      </c>
      <c r="V509" s="20">
        <v>0.999</v>
      </c>
      <c r="W509" s="20">
        <v>2</v>
      </c>
      <c r="X509" s="20">
        <v>23</v>
      </c>
      <c r="Y509" s="20">
        <v>0</v>
      </c>
      <c r="Z509" s="20">
        <v>23</v>
      </c>
      <c r="AA509" s="20" t="s">
        <v>6897</v>
      </c>
      <c r="AB509" s="20" t="s">
        <v>6896</v>
      </c>
      <c r="AC509" s="20" t="s">
        <v>6895</v>
      </c>
      <c r="AD509" s="20">
        <v>126.2</v>
      </c>
      <c r="AE509" s="22">
        <v>6.3000000000000002E-37</v>
      </c>
      <c r="AF509" s="20" t="s">
        <v>2356</v>
      </c>
      <c r="AG509" s="20" t="s">
        <v>2355</v>
      </c>
      <c r="AH509" s="20" t="s">
        <v>2354</v>
      </c>
      <c r="AI509" s="20" t="s">
        <v>2353</v>
      </c>
      <c r="AJ509" s="20" t="s">
        <v>2352</v>
      </c>
      <c r="AK509" s="20" t="s">
        <v>2351</v>
      </c>
    </row>
    <row r="510" spans="1:37" x14ac:dyDescent="0.25">
      <c r="A510" s="21">
        <v>-300337</v>
      </c>
      <c r="B510" s="20" t="s">
        <v>80</v>
      </c>
      <c r="C510" s="20">
        <v>-0.54328299999999996</v>
      </c>
      <c r="D510" s="21">
        <v>229841</v>
      </c>
      <c r="E510" s="21">
        <v>-188938</v>
      </c>
      <c r="F510" s="20" t="s">
        <v>80</v>
      </c>
      <c r="G510" s="20" t="s">
        <v>80</v>
      </c>
      <c r="H510" s="20" t="s">
        <v>80</v>
      </c>
      <c r="I510" s="20" t="s">
        <v>80</v>
      </c>
      <c r="J510" s="20" t="s">
        <v>80</v>
      </c>
      <c r="K510" s="20" t="s">
        <v>80</v>
      </c>
      <c r="L510" s="21">
        <v>-332914</v>
      </c>
      <c r="M510" s="20" t="s">
        <v>6894</v>
      </c>
      <c r="N510" s="20" t="s">
        <v>6893</v>
      </c>
      <c r="O510" s="20" t="s">
        <v>6893</v>
      </c>
      <c r="Q510" s="20">
        <v>240</v>
      </c>
      <c r="T510" s="20" t="s">
        <v>6893</v>
      </c>
      <c r="U510" s="20">
        <v>1</v>
      </c>
      <c r="V510" s="20">
        <v>0.998</v>
      </c>
      <c r="W510" s="20">
        <v>3</v>
      </c>
      <c r="X510" s="20">
        <v>7</v>
      </c>
      <c r="Y510" s="20">
        <v>0</v>
      </c>
      <c r="Z510" s="20">
        <v>7</v>
      </c>
      <c r="AA510" s="20" t="s">
        <v>6892</v>
      </c>
      <c r="AB510" s="20" t="s">
        <v>4669</v>
      </c>
      <c r="AC510" s="20" t="s">
        <v>4668</v>
      </c>
      <c r="AD510" s="20">
        <v>35.1</v>
      </c>
      <c r="AE510" s="22">
        <v>6.6000000000000004E-9</v>
      </c>
    </row>
    <row r="511" spans="1:37" x14ac:dyDescent="0.25">
      <c r="A511" s="20" t="s">
        <v>80</v>
      </c>
      <c r="B511" s="20" t="s">
        <v>80</v>
      </c>
      <c r="C511" s="20" t="s">
        <v>80</v>
      </c>
      <c r="D511" s="20" t="s">
        <v>80</v>
      </c>
      <c r="E511" s="20" t="s">
        <v>80</v>
      </c>
      <c r="F511" s="20" t="s">
        <v>80</v>
      </c>
      <c r="G511" s="21">
        <v>-177864</v>
      </c>
      <c r="H511" s="21">
        <v>-162256</v>
      </c>
      <c r="I511" s="21">
        <v>-209204</v>
      </c>
      <c r="J511" s="21">
        <v>-110518</v>
      </c>
      <c r="K511" s="21">
        <v>-324794</v>
      </c>
      <c r="L511" s="21">
        <v>-35651</v>
      </c>
      <c r="M511" s="20" t="s">
        <v>6891</v>
      </c>
      <c r="N511" s="20" t="s">
        <v>6890</v>
      </c>
      <c r="O511" s="20" t="s">
        <v>6890</v>
      </c>
      <c r="Q511" s="20">
        <v>245</v>
      </c>
      <c r="T511" s="20" t="s">
        <v>6890</v>
      </c>
      <c r="U511" s="20">
        <v>1</v>
      </c>
      <c r="V511" s="20">
        <v>0.999</v>
      </c>
      <c r="W511" s="20">
        <v>3</v>
      </c>
      <c r="X511" s="20">
        <v>11</v>
      </c>
      <c r="Y511" s="20">
        <v>0</v>
      </c>
      <c r="Z511" s="20">
        <v>11</v>
      </c>
      <c r="AA511" s="20" t="s">
        <v>6889</v>
      </c>
      <c r="AB511" s="20" t="s">
        <v>674</v>
      </c>
      <c r="AC511" s="20" t="s">
        <v>673</v>
      </c>
      <c r="AD511" s="20">
        <v>154.9</v>
      </c>
      <c r="AE511" s="22">
        <v>2.2999999999999999E-45</v>
      </c>
      <c r="AF511" s="20" t="s">
        <v>672</v>
      </c>
      <c r="AG511" s="20" t="s">
        <v>671</v>
      </c>
    </row>
    <row r="512" spans="1:37" x14ac:dyDescent="0.25">
      <c r="A512" s="20" t="s">
        <v>80</v>
      </c>
      <c r="B512" s="20" t="s">
        <v>80</v>
      </c>
      <c r="C512" s="20" t="s">
        <v>80</v>
      </c>
      <c r="D512" s="20" t="s">
        <v>80</v>
      </c>
      <c r="E512" s="20" t="s">
        <v>80</v>
      </c>
      <c r="F512" s="20" t="s">
        <v>80</v>
      </c>
      <c r="G512" s="20" t="s">
        <v>80</v>
      </c>
      <c r="H512" s="20" t="s">
        <v>80</v>
      </c>
      <c r="I512" s="20" t="s">
        <v>80</v>
      </c>
      <c r="J512" s="20">
        <v>0.409391</v>
      </c>
      <c r="K512" s="21">
        <v>-105765</v>
      </c>
      <c r="L512" s="20">
        <v>0.63397800000000004</v>
      </c>
      <c r="M512" s="20" t="s">
        <v>6888</v>
      </c>
      <c r="N512" s="20" t="s">
        <v>6887</v>
      </c>
      <c r="O512" s="20" t="s">
        <v>6887</v>
      </c>
      <c r="Q512" s="20">
        <v>695</v>
      </c>
      <c r="T512" s="20" t="s">
        <v>6887</v>
      </c>
      <c r="U512" s="20">
        <v>1</v>
      </c>
      <c r="V512" s="20">
        <v>0.999</v>
      </c>
      <c r="W512" s="20">
        <v>14</v>
      </c>
      <c r="X512" s="20">
        <v>20</v>
      </c>
      <c r="Y512" s="20">
        <v>20</v>
      </c>
      <c r="Z512" s="20">
        <v>20</v>
      </c>
    </row>
    <row r="513" spans="1:35" x14ac:dyDescent="0.25">
      <c r="A513" s="20" t="s">
        <v>80</v>
      </c>
      <c r="B513" s="20" t="s">
        <v>80</v>
      </c>
      <c r="C513" s="20" t="s">
        <v>80</v>
      </c>
      <c r="D513" s="20" t="s">
        <v>80</v>
      </c>
      <c r="E513" s="20" t="s">
        <v>80</v>
      </c>
      <c r="F513" s="20" t="s">
        <v>80</v>
      </c>
      <c r="G513" s="20" t="s">
        <v>80</v>
      </c>
      <c r="H513" s="20" t="s">
        <v>80</v>
      </c>
      <c r="I513" s="20" t="s">
        <v>80</v>
      </c>
      <c r="J513" s="21">
        <v>-108114</v>
      </c>
      <c r="K513" s="21">
        <v>-140278</v>
      </c>
      <c r="L513" s="21">
        <v>-128149</v>
      </c>
      <c r="M513" s="20" t="s">
        <v>6886</v>
      </c>
      <c r="N513" s="20" t="s">
        <v>6885</v>
      </c>
      <c r="O513" s="20" t="s">
        <v>6885</v>
      </c>
      <c r="Q513" s="20">
        <v>288</v>
      </c>
      <c r="T513" s="20" t="s">
        <v>6885</v>
      </c>
      <c r="U513" s="20">
        <v>1</v>
      </c>
      <c r="V513" s="20">
        <v>0.999</v>
      </c>
      <c r="W513" s="20">
        <v>7</v>
      </c>
      <c r="X513" s="20">
        <v>12</v>
      </c>
      <c r="Y513" s="20">
        <v>12</v>
      </c>
      <c r="Z513" s="20">
        <v>12</v>
      </c>
      <c r="AB513" s="20" t="s">
        <v>6884</v>
      </c>
      <c r="AC513" s="20" t="s">
        <v>6883</v>
      </c>
      <c r="AD513" s="20">
        <v>29.3</v>
      </c>
      <c r="AE513" s="20">
        <v>6.8999999999999996E-7</v>
      </c>
      <c r="AF513" s="20" t="s">
        <v>6882</v>
      </c>
      <c r="AG513" s="20" t="s">
        <v>6881</v>
      </c>
    </row>
    <row r="514" spans="1:35" x14ac:dyDescent="0.25">
      <c r="A514" s="20">
        <v>-0.87598200000000004</v>
      </c>
      <c r="B514" s="20">
        <v>-0.92118999999999995</v>
      </c>
      <c r="C514" s="20">
        <v>0.57831600000000005</v>
      </c>
      <c r="D514" s="20" t="s">
        <v>80</v>
      </c>
      <c r="E514" s="21">
        <v>132711</v>
      </c>
      <c r="F514" s="21">
        <v>-149997</v>
      </c>
      <c r="G514" s="20" t="s">
        <v>80</v>
      </c>
      <c r="H514" s="20" t="s">
        <v>80</v>
      </c>
      <c r="I514" s="20" t="s">
        <v>80</v>
      </c>
      <c r="J514" s="21">
        <v>183131</v>
      </c>
      <c r="K514" s="20">
        <v>-0.65030399999999999</v>
      </c>
      <c r="L514" s="20">
        <v>-0.28736499999999998</v>
      </c>
      <c r="M514" s="20" t="s">
        <v>6880</v>
      </c>
      <c r="N514" s="20" t="s">
        <v>6879</v>
      </c>
      <c r="O514" s="20" t="s">
        <v>6879</v>
      </c>
      <c r="Q514" s="20">
        <v>339</v>
      </c>
      <c r="T514" s="20" t="s">
        <v>6879</v>
      </c>
      <c r="U514" s="20">
        <v>1</v>
      </c>
      <c r="V514" s="20">
        <v>0.999</v>
      </c>
      <c r="W514" s="20">
        <v>5</v>
      </c>
      <c r="X514" s="20">
        <v>37</v>
      </c>
      <c r="Y514" s="20">
        <v>0</v>
      </c>
      <c r="Z514" s="20">
        <v>37</v>
      </c>
      <c r="AA514" s="20" t="s">
        <v>6878</v>
      </c>
    </row>
    <row r="515" spans="1:35" x14ac:dyDescent="0.25">
      <c r="A515" s="20" t="s">
        <v>80</v>
      </c>
      <c r="B515" s="21">
        <v>-153124</v>
      </c>
      <c r="C515" s="20" t="s">
        <v>80</v>
      </c>
      <c r="D515" s="20" t="s">
        <v>80</v>
      </c>
      <c r="E515" s="20" t="s">
        <v>80</v>
      </c>
      <c r="F515" s="20" t="s">
        <v>80</v>
      </c>
      <c r="G515" s="21">
        <v>358496</v>
      </c>
      <c r="H515" s="21">
        <v>297779</v>
      </c>
      <c r="I515" s="21">
        <v>280591</v>
      </c>
      <c r="J515" s="21">
        <v>217991</v>
      </c>
      <c r="K515" s="21">
        <v>170969</v>
      </c>
      <c r="L515" s="21">
        <v>167686</v>
      </c>
      <c r="M515" s="20" t="s">
        <v>6877</v>
      </c>
      <c r="N515" s="20" t="s">
        <v>6876</v>
      </c>
      <c r="O515" s="20" t="s">
        <v>6876</v>
      </c>
      <c r="Q515" s="20">
        <v>232</v>
      </c>
      <c r="T515" s="20" t="s">
        <v>6876</v>
      </c>
      <c r="U515" s="20">
        <v>1</v>
      </c>
      <c r="V515" s="20">
        <v>0.999</v>
      </c>
      <c r="W515" s="20">
        <v>9</v>
      </c>
      <c r="X515" s="20">
        <v>84</v>
      </c>
      <c r="Y515" s="20">
        <v>0</v>
      </c>
      <c r="Z515" s="20">
        <v>84</v>
      </c>
      <c r="AA515" s="20" t="s">
        <v>6875</v>
      </c>
      <c r="AB515" s="20" t="s">
        <v>6874</v>
      </c>
      <c r="AC515" s="20" t="s">
        <v>6873</v>
      </c>
      <c r="AD515" s="20">
        <v>99.3</v>
      </c>
      <c r="AE515" s="22">
        <v>1.7E-28</v>
      </c>
    </row>
    <row r="516" spans="1:35" x14ac:dyDescent="0.25">
      <c r="A516" s="20" t="s">
        <v>80</v>
      </c>
      <c r="B516" s="20" t="s">
        <v>80</v>
      </c>
      <c r="C516" s="20" t="s">
        <v>80</v>
      </c>
      <c r="D516" s="20" t="s">
        <v>80</v>
      </c>
      <c r="E516" s="20" t="s">
        <v>80</v>
      </c>
      <c r="F516" s="20" t="s">
        <v>80</v>
      </c>
      <c r="G516" s="20" t="s">
        <v>80</v>
      </c>
      <c r="H516" s="20" t="s">
        <v>80</v>
      </c>
      <c r="I516" s="20" t="s">
        <v>80</v>
      </c>
      <c r="J516" s="20">
        <v>-0.43775700000000001</v>
      </c>
      <c r="K516" s="21">
        <v>-166746</v>
      </c>
      <c r="L516" s="20">
        <v>-0.85767899999999997</v>
      </c>
      <c r="M516" s="20" t="s">
        <v>6872</v>
      </c>
      <c r="N516" s="20" t="s">
        <v>6871</v>
      </c>
      <c r="O516" s="20" t="s">
        <v>6871</v>
      </c>
      <c r="Q516" s="20">
        <v>1063</v>
      </c>
      <c r="T516" s="20" t="s">
        <v>6871</v>
      </c>
      <c r="U516" s="20">
        <v>1</v>
      </c>
      <c r="V516" s="20">
        <v>0.999</v>
      </c>
      <c r="W516" s="20">
        <v>10</v>
      </c>
      <c r="X516" s="20">
        <v>17</v>
      </c>
      <c r="Y516" s="20">
        <v>0</v>
      </c>
      <c r="Z516" s="20">
        <v>17</v>
      </c>
      <c r="AA516" s="20" t="s">
        <v>6870</v>
      </c>
      <c r="AB516" s="20" t="s">
        <v>394</v>
      </c>
      <c r="AC516" s="20" t="s">
        <v>393</v>
      </c>
      <c r="AD516" s="20">
        <v>44.5</v>
      </c>
      <c r="AE516" s="22">
        <v>1.3E-11</v>
      </c>
    </row>
    <row r="517" spans="1:35" x14ac:dyDescent="0.25">
      <c r="A517" s="20" t="s">
        <v>80</v>
      </c>
      <c r="B517" s="20" t="s">
        <v>80</v>
      </c>
      <c r="C517" s="20" t="s">
        <v>80</v>
      </c>
      <c r="D517" s="20" t="s">
        <v>80</v>
      </c>
      <c r="E517" s="20" t="s">
        <v>80</v>
      </c>
      <c r="F517" s="20" t="s">
        <v>80</v>
      </c>
      <c r="G517" s="20" t="s">
        <v>80</v>
      </c>
      <c r="H517" s="20" t="s">
        <v>80</v>
      </c>
      <c r="I517" s="20" t="s">
        <v>80</v>
      </c>
      <c r="J517" s="21">
        <v>-276447</v>
      </c>
      <c r="K517" s="21">
        <v>-316951</v>
      </c>
      <c r="L517" s="20" t="s">
        <v>80</v>
      </c>
      <c r="M517" s="20" t="s">
        <v>6869</v>
      </c>
      <c r="N517" s="20" t="s">
        <v>6868</v>
      </c>
      <c r="O517" s="20" t="s">
        <v>6868</v>
      </c>
      <c r="Q517" s="20">
        <v>112</v>
      </c>
      <c r="T517" s="20" t="s">
        <v>6868</v>
      </c>
      <c r="U517" s="20">
        <v>1</v>
      </c>
      <c r="V517" s="20">
        <v>0.99890000000000001</v>
      </c>
      <c r="W517" s="20">
        <v>2</v>
      </c>
      <c r="X517" s="20">
        <v>6</v>
      </c>
      <c r="Y517" s="20">
        <v>0</v>
      </c>
      <c r="Z517" s="20">
        <v>6</v>
      </c>
      <c r="AA517" s="20" t="s">
        <v>6867</v>
      </c>
    </row>
    <row r="518" spans="1:35" x14ac:dyDescent="0.25">
      <c r="A518" s="20" t="s">
        <v>80</v>
      </c>
      <c r="B518" s="20" t="s">
        <v>80</v>
      </c>
      <c r="C518" s="20" t="s">
        <v>80</v>
      </c>
      <c r="D518" s="20" t="s">
        <v>80</v>
      </c>
      <c r="E518" s="20" t="s">
        <v>80</v>
      </c>
      <c r="F518" s="20" t="s">
        <v>80</v>
      </c>
      <c r="G518" s="21">
        <v>132459</v>
      </c>
      <c r="H518" s="20">
        <v>0.80934099999999998</v>
      </c>
      <c r="I518" s="21">
        <v>151255</v>
      </c>
      <c r="J518" s="21">
        <v>-106926</v>
      </c>
      <c r="K518" s="21">
        <v>-205146</v>
      </c>
      <c r="L518" s="20">
        <v>-0.36602200000000001</v>
      </c>
      <c r="M518" s="20" t="s">
        <v>6866</v>
      </c>
      <c r="N518" s="20" t="s">
        <v>6865</v>
      </c>
      <c r="O518" s="20" t="s">
        <v>6865</v>
      </c>
      <c r="Q518" s="20">
        <v>140</v>
      </c>
      <c r="T518" s="20" t="s">
        <v>6865</v>
      </c>
      <c r="U518" s="20">
        <v>1</v>
      </c>
      <c r="V518" s="20">
        <v>0.99890000000000001</v>
      </c>
      <c r="W518" s="20">
        <v>2</v>
      </c>
      <c r="X518" s="20">
        <v>19</v>
      </c>
      <c r="Y518" s="20">
        <v>0</v>
      </c>
      <c r="Z518" s="20">
        <v>19</v>
      </c>
      <c r="AA518" s="20" t="s">
        <v>6864</v>
      </c>
      <c r="AB518" s="20" t="s">
        <v>1614</v>
      </c>
      <c r="AC518" s="20" t="s">
        <v>1613</v>
      </c>
      <c r="AD518" s="20">
        <v>58.9</v>
      </c>
      <c r="AE518" s="22">
        <v>4.5999999999999998E-16</v>
      </c>
    </row>
    <row r="519" spans="1:35" x14ac:dyDescent="0.25">
      <c r="A519" s="20" t="s">
        <v>80</v>
      </c>
      <c r="B519" s="20" t="s">
        <v>80</v>
      </c>
      <c r="C519" s="20" t="s">
        <v>80</v>
      </c>
      <c r="D519" s="20" t="s">
        <v>80</v>
      </c>
      <c r="E519" s="20" t="s">
        <v>80</v>
      </c>
      <c r="F519" s="20" t="s">
        <v>80</v>
      </c>
      <c r="G519" s="21">
        <v>-178261</v>
      </c>
      <c r="H519" s="21">
        <v>-24469</v>
      </c>
      <c r="I519" s="20">
        <v>-0.70865999999999996</v>
      </c>
      <c r="J519" s="21">
        <v>137938</v>
      </c>
      <c r="K519" s="21">
        <v>207893</v>
      </c>
      <c r="L519" s="21">
        <v>170081</v>
      </c>
      <c r="M519" s="20" t="s">
        <v>6863</v>
      </c>
      <c r="N519" s="20" t="s">
        <v>6862</v>
      </c>
      <c r="O519" s="20" t="s">
        <v>6862</v>
      </c>
      <c r="Q519" s="20">
        <v>420</v>
      </c>
      <c r="T519" s="20" t="s">
        <v>6862</v>
      </c>
      <c r="U519" s="20">
        <v>1</v>
      </c>
      <c r="V519" s="20">
        <v>0.999</v>
      </c>
      <c r="W519" s="20">
        <v>11</v>
      </c>
      <c r="X519" s="20">
        <v>72</v>
      </c>
      <c r="Y519" s="20">
        <v>0</v>
      </c>
      <c r="Z519" s="20">
        <v>72</v>
      </c>
      <c r="AA519" s="20" t="s">
        <v>6861</v>
      </c>
      <c r="AB519" s="20" t="s">
        <v>1748</v>
      </c>
      <c r="AC519" s="20" t="s">
        <v>1747</v>
      </c>
      <c r="AD519" s="20">
        <v>137</v>
      </c>
      <c r="AE519" s="22">
        <v>4.0999999999999996E-40</v>
      </c>
      <c r="AF519" s="20" t="s">
        <v>1746</v>
      </c>
      <c r="AG519" s="20" t="s">
        <v>1745</v>
      </c>
    </row>
    <row r="520" spans="1:35" x14ac:dyDescent="0.25">
      <c r="A520" s="20" t="s">
        <v>80</v>
      </c>
      <c r="B520" s="20" t="s">
        <v>80</v>
      </c>
      <c r="C520" s="20">
        <v>-0.93198000000000003</v>
      </c>
      <c r="D520" s="20" t="s">
        <v>80</v>
      </c>
      <c r="E520" s="21">
        <v>105993</v>
      </c>
      <c r="F520" s="20">
        <v>-0.677311</v>
      </c>
      <c r="G520" s="20">
        <v>5.6583399999999999E-2</v>
      </c>
      <c r="H520" s="21">
        <v>273464</v>
      </c>
      <c r="I520" s="21">
        <v>265391</v>
      </c>
      <c r="J520" s="20">
        <v>0.82972299999999999</v>
      </c>
      <c r="K520" s="20">
        <v>0.29064299999999998</v>
      </c>
      <c r="L520" s="20">
        <v>0.48335600000000001</v>
      </c>
      <c r="M520" s="20" t="s">
        <v>6860</v>
      </c>
      <c r="N520" s="20" t="s">
        <v>6859</v>
      </c>
      <c r="O520" s="20" t="s">
        <v>6859</v>
      </c>
      <c r="Q520" s="20">
        <v>509</v>
      </c>
      <c r="T520" s="20" t="s">
        <v>6859</v>
      </c>
      <c r="U520" s="20">
        <v>1</v>
      </c>
      <c r="V520" s="20">
        <v>0.999</v>
      </c>
      <c r="W520" s="20">
        <v>11</v>
      </c>
      <c r="X520" s="20">
        <v>62</v>
      </c>
      <c r="Y520" s="20">
        <v>0</v>
      </c>
      <c r="Z520" s="20">
        <v>62</v>
      </c>
      <c r="AB520" s="20" t="s">
        <v>3843</v>
      </c>
      <c r="AC520" s="20" t="s">
        <v>3842</v>
      </c>
      <c r="AD520" s="20">
        <v>37.4</v>
      </c>
      <c r="AE520" s="22">
        <v>2.5000000000000001E-9</v>
      </c>
    </row>
    <row r="521" spans="1:35" x14ac:dyDescent="0.25">
      <c r="A521" s="21">
        <v>19771</v>
      </c>
      <c r="B521" s="21">
        <v>236719</v>
      </c>
      <c r="C521" s="21">
        <v>137084</v>
      </c>
      <c r="D521" s="21">
        <v>103037</v>
      </c>
      <c r="E521" s="21">
        <v>143255</v>
      </c>
      <c r="F521" s="21">
        <v>10814</v>
      </c>
      <c r="G521" s="21">
        <v>-204247</v>
      </c>
      <c r="H521" s="21">
        <v>-25252</v>
      </c>
      <c r="I521" s="21">
        <v>-206904</v>
      </c>
      <c r="J521" s="20" t="s">
        <v>80</v>
      </c>
      <c r="K521" s="20" t="s">
        <v>80</v>
      </c>
      <c r="L521" s="20" t="s">
        <v>80</v>
      </c>
      <c r="M521" s="20" t="s">
        <v>6858</v>
      </c>
      <c r="N521" s="20" t="s">
        <v>6857</v>
      </c>
      <c r="O521" s="20" t="s">
        <v>6857</v>
      </c>
      <c r="Q521" s="20">
        <v>1354</v>
      </c>
      <c r="T521" s="20" t="s">
        <v>6857</v>
      </c>
      <c r="U521" s="20">
        <v>1</v>
      </c>
      <c r="V521" s="20">
        <v>0.999</v>
      </c>
      <c r="W521" s="20">
        <v>7</v>
      </c>
      <c r="X521" s="20">
        <v>69</v>
      </c>
      <c r="Y521" s="20">
        <v>10</v>
      </c>
      <c r="Z521" s="20">
        <v>69</v>
      </c>
      <c r="AB521" s="20" t="s">
        <v>1566</v>
      </c>
      <c r="AC521" s="20" t="s">
        <v>1565</v>
      </c>
      <c r="AD521" s="20">
        <v>76.8</v>
      </c>
      <c r="AE521" s="22">
        <v>1.5E-21</v>
      </c>
    </row>
    <row r="522" spans="1:35" x14ac:dyDescent="0.25">
      <c r="A522" s="20" t="s">
        <v>80</v>
      </c>
      <c r="B522" s="20" t="s">
        <v>80</v>
      </c>
      <c r="C522" s="20" t="s">
        <v>80</v>
      </c>
      <c r="D522" s="20" t="s">
        <v>80</v>
      </c>
      <c r="E522" s="20" t="s">
        <v>80</v>
      </c>
      <c r="F522" s="20" t="s">
        <v>80</v>
      </c>
      <c r="G522" s="20" t="s">
        <v>80</v>
      </c>
      <c r="H522" s="21">
        <v>-450334</v>
      </c>
      <c r="I522" s="21">
        <v>-376166</v>
      </c>
      <c r="J522" s="20" t="s">
        <v>80</v>
      </c>
      <c r="K522" s="20" t="s">
        <v>80</v>
      </c>
      <c r="L522" s="20" t="s">
        <v>80</v>
      </c>
      <c r="M522" s="20" t="s">
        <v>6856</v>
      </c>
      <c r="N522" s="20" t="s">
        <v>6855</v>
      </c>
      <c r="O522" s="20" t="s">
        <v>6855</v>
      </c>
      <c r="Q522" s="20">
        <v>430</v>
      </c>
      <c r="T522" s="20" t="s">
        <v>6855</v>
      </c>
      <c r="U522" s="20">
        <v>1</v>
      </c>
      <c r="V522" s="20">
        <v>0.99890000000000001</v>
      </c>
      <c r="W522" s="20">
        <v>2</v>
      </c>
      <c r="X522" s="20">
        <v>3</v>
      </c>
      <c r="Y522" s="20">
        <v>3</v>
      </c>
      <c r="Z522" s="20">
        <v>3</v>
      </c>
      <c r="AB522" s="20" t="s">
        <v>6854</v>
      </c>
      <c r="AC522" s="20" t="s">
        <v>6853</v>
      </c>
      <c r="AD522" s="20">
        <v>75.900000000000006</v>
      </c>
      <c r="AE522" s="22">
        <v>3.7999999999999998E-21</v>
      </c>
      <c r="AF522" s="20" t="s">
        <v>3464</v>
      </c>
      <c r="AG522" s="20" t="s">
        <v>3463</v>
      </c>
    </row>
    <row r="523" spans="1:35" x14ac:dyDescent="0.25">
      <c r="A523" s="20" t="s">
        <v>80</v>
      </c>
      <c r="B523" s="20" t="s">
        <v>80</v>
      </c>
      <c r="C523" s="20" t="s">
        <v>80</v>
      </c>
      <c r="D523" s="20" t="s">
        <v>80</v>
      </c>
      <c r="E523" s="20" t="s">
        <v>80</v>
      </c>
      <c r="F523" s="20" t="s">
        <v>80</v>
      </c>
      <c r="G523" s="20" t="s">
        <v>80</v>
      </c>
      <c r="H523" s="20" t="s">
        <v>80</v>
      </c>
      <c r="I523" s="20" t="s">
        <v>80</v>
      </c>
      <c r="J523" s="21">
        <v>-211711</v>
      </c>
      <c r="K523" s="21">
        <v>-191782</v>
      </c>
      <c r="L523" s="21">
        <v>-139111</v>
      </c>
      <c r="M523" s="20" t="s">
        <v>6852</v>
      </c>
      <c r="N523" s="20" t="s">
        <v>6851</v>
      </c>
      <c r="O523" s="20" t="s">
        <v>6851</v>
      </c>
      <c r="Q523" s="20">
        <v>181</v>
      </c>
      <c r="T523" s="20" t="s">
        <v>6851</v>
      </c>
      <c r="U523" s="20">
        <v>1</v>
      </c>
      <c r="V523" s="20">
        <v>0.999</v>
      </c>
      <c r="W523" s="20">
        <v>2</v>
      </c>
      <c r="X523" s="20">
        <v>8</v>
      </c>
      <c r="Y523" s="20">
        <v>0</v>
      </c>
      <c r="Z523" s="20">
        <v>8</v>
      </c>
      <c r="AA523" s="20" t="s">
        <v>6850</v>
      </c>
    </row>
    <row r="524" spans="1:35" x14ac:dyDescent="0.25">
      <c r="A524" s="20" t="s">
        <v>80</v>
      </c>
      <c r="B524" s="20" t="s">
        <v>80</v>
      </c>
      <c r="C524" s="21">
        <v>-104036</v>
      </c>
      <c r="D524" s="20" t="s">
        <v>80</v>
      </c>
      <c r="E524" s="21">
        <v>-405196</v>
      </c>
      <c r="F524" s="21">
        <v>-309505</v>
      </c>
      <c r="G524" s="21">
        <v>-196092</v>
      </c>
      <c r="H524" s="21">
        <v>-250225</v>
      </c>
      <c r="I524" s="21">
        <v>-284951</v>
      </c>
      <c r="J524" s="21">
        <v>-387359</v>
      </c>
      <c r="K524" s="21">
        <v>-331802</v>
      </c>
      <c r="L524" s="21">
        <v>-496037</v>
      </c>
      <c r="M524" s="20" t="s">
        <v>6849</v>
      </c>
      <c r="N524" s="20" t="s">
        <v>6848</v>
      </c>
      <c r="O524" s="20" t="s">
        <v>6848</v>
      </c>
      <c r="Q524" s="20">
        <v>268</v>
      </c>
      <c r="T524" s="20" t="s">
        <v>6848</v>
      </c>
      <c r="U524" s="20">
        <v>0.99980000000000002</v>
      </c>
      <c r="V524" s="20">
        <v>0.999</v>
      </c>
      <c r="W524" s="20">
        <v>4</v>
      </c>
      <c r="X524" s="20">
        <v>18</v>
      </c>
      <c r="Y524" s="20">
        <v>2</v>
      </c>
      <c r="Z524" s="20">
        <v>18</v>
      </c>
      <c r="AB524" s="20" t="s">
        <v>577</v>
      </c>
      <c r="AC524" s="20" t="s">
        <v>576</v>
      </c>
      <c r="AD524" s="20">
        <v>98.1</v>
      </c>
      <c r="AE524" s="22">
        <v>4.3999999999999999E-28</v>
      </c>
    </row>
    <row r="525" spans="1:35" x14ac:dyDescent="0.25">
      <c r="A525" s="20" t="s">
        <v>80</v>
      </c>
      <c r="B525" s="21">
        <v>-127667</v>
      </c>
      <c r="C525" s="20" t="s">
        <v>80</v>
      </c>
      <c r="D525" s="20" t="s">
        <v>80</v>
      </c>
      <c r="E525" s="20" t="s">
        <v>80</v>
      </c>
      <c r="F525" s="20" t="s">
        <v>80</v>
      </c>
      <c r="G525" s="20">
        <v>-7.7508900000000006E-2</v>
      </c>
      <c r="H525" s="20">
        <v>0.76362200000000002</v>
      </c>
      <c r="I525" s="20">
        <v>0.62803100000000001</v>
      </c>
      <c r="J525" s="20">
        <v>-0.81017499999999998</v>
      </c>
      <c r="K525" s="20">
        <v>-0.14191500000000001</v>
      </c>
      <c r="L525" s="20">
        <v>-0.115479</v>
      </c>
      <c r="M525" s="20" t="s">
        <v>6847</v>
      </c>
      <c r="N525" s="20" t="s">
        <v>6846</v>
      </c>
      <c r="O525" s="20" t="s">
        <v>6846</v>
      </c>
      <c r="Q525" s="20">
        <v>159</v>
      </c>
      <c r="T525" s="20" t="s">
        <v>6846</v>
      </c>
      <c r="U525" s="20">
        <v>1</v>
      </c>
      <c r="V525" s="20">
        <v>0.999</v>
      </c>
      <c r="W525" s="20">
        <v>9</v>
      </c>
      <c r="X525" s="20">
        <v>35</v>
      </c>
      <c r="Y525" s="20">
        <v>0</v>
      </c>
      <c r="Z525" s="20">
        <v>35</v>
      </c>
      <c r="AA525" s="20" t="s">
        <v>6845</v>
      </c>
    </row>
    <row r="526" spans="1:35" x14ac:dyDescent="0.25">
      <c r="A526" s="21">
        <v>275951</v>
      </c>
      <c r="B526" s="21">
        <v>350083</v>
      </c>
      <c r="C526" s="21">
        <v>327645</v>
      </c>
      <c r="D526" s="21">
        <v>224761</v>
      </c>
      <c r="E526" s="21">
        <v>339073</v>
      </c>
      <c r="F526" s="21">
        <v>217373</v>
      </c>
      <c r="G526" s="20">
        <v>0.58644300000000005</v>
      </c>
      <c r="H526" s="20">
        <v>0.98132299999999995</v>
      </c>
      <c r="I526" s="20" t="s">
        <v>80</v>
      </c>
      <c r="J526" s="20" t="s">
        <v>80</v>
      </c>
      <c r="K526" s="20" t="s">
        <v>80</v>
      </c>
      <c r="L526" s="20" t="s">
        <v>80</v>
      </c>
      <c r="M526" s="20" t="s">
        <v>6844</v>
      </c>
      <c r="N526" s="20" t="s">
        <v>6843</v>
      </c>
      <c r="O526" s="20" t="s">
        <v>6843</v>
      </c>
      <c r="Q526" s="20">
        <v>1260</v>
      </c>
      <c r="T526" s="20" t="s">
        <v>6843</v>
      </c>
      <c r="U526" s="20">
        <v>1</v>
      </c>
      <c r="V526" s="20">
        <v>0.999</v>
      </c>
      <c r="W526" s="20">
        <v>31</v>
      </c>
      <c r="X526" s="20">
        <v>79</v>
      </c>
      <c r="Y526" s="20">
        <v>79</v>
      </c>
      <c r="Z526" s="20">
        <v>534</v>
      </c>
    </row>
    <row r="527" spans="1:35" x14ac:dyDescent="0.25">
      <c r="A527" s="20" t="s">
        <v>80</v>
      </c>
      <c r="B527" s="20" t="s">
        <v>80</v>
      </c>
      <c r="C527" s="20" t="s">
        <v>80</v>
      </c>
      <c r="D527" s="20" t="s">
        <v>80</v>
      </c>
      <c r="E527" s="20" t="s">
        <v>80</v>
      </c>
      <c r="F527" s="20" t="s">
        <v>80</v>
      </c>
      <c r="G527" s="20">
        <v>-0.85244200000000003</v>
      </c>
      <c r="H527" s="21">
        <v>-177764</v>
      </c>
      <c r="I527" s="21">
        <v>-111548</v>
      </c>
      <c r="J527" s="20">
        <v>-0.74261100000000002</v>
      </c>
      <c r="K527" s="21">
        <v>-185694</v>
      </c>
      <c r="L527" s="21">
        <v>-198605</v>
      </c>
      <c r="M527" s="20" t="s">
        <v>6842</v>
      </c>
      <c r="N527" s="20" t="s">
        <v>6841</v>
      </c>
      <c r="O527" s="20" t="s">
        <v>6841</v>
      </c>
      <c r="Q527" s="20">
        <v>305</v>
      </c>
      <c r="T527" s="20" t="s">
        <v>6841</v>
      </c>
      <c r="U527" s="20">
        <v>1</v>
      </c>
      <c r="V527" s="20">
        <v>0.99890000000000001</v>
      </c>
      <c r="W527" s="20">
        <v>4</v>
      </c>
      <c r="X527" s="20">
        <v>9</v>
      </c>
      <c r="Y527" s="20">
        <v>0</v>
      </c>
      <c r="Z527" s="20">
        <v>9</v>
      </c>
      <c r="AA527" s="20" t="s">
        <v>6840</v>
      </c>
    </row>
    <row r="528" spans="1:35" x14ac:dyDescent="0.25">
      <c r="A528" s="20" t="s">
        <v>80</v>
      </c>
      <c r="B528" s="20" t="s">
        <v>80</v>
      </c>
      <c r="C528" s="20" t="s">
        <v>80</v>
      </c>
      <c r="D528" s="20" t="s">
        <v>80</v>
      </c>
      <c r="E528" s="20" t="s">
        <v>80</v>
      </c>
      <c r="F528" s="20" t="s">
        <v>80</v>
      </c>
      <c r="G528" s="20" t="s">
        <v>80</v>
      </c>
      <c r="H528" s="21">
        <v>-382379</v>
      </c>
      <c r="I528" s="20" t="s">
        <v>80</v>
      </c>
      <c r="J528" s="21">
        <v>-127208</v>
      </c>
      <c r="K528" s="21">
        <v>-117483</v>
      </c>
      <c r="L528" s="20">
        <v>-0.246723</v>
      </c>
      <c r="M528" s="20" t="s">
        <v>6839</v>
      </c>
      <c r="N528" s="20" t="s">
        <v>6838</v>
      </c>
      <c r="O528" s="20" t="s">
        <v>6838</v>
      </c>
      <c r="Q528" s="20">
        <v>395</v>
      </c>
      <c r="T528" s="20" t="s">
        <v>6838</v>
      </c>
      <c r="U528" s="20">
        <v>0</v>
      </c>
      <c r="V528" s="20">
        <v>0.999</v>
      </c>
      <c r="W528" s="20">
        <v>3</v>
      </c>
      <c r="X528" s="20">
        <v>13</v>
      </c>
      <c r="Y528" s="20">
        <v>0</v>
      </c>
      <c r="Z528" s="20">
        <v>13</v>
      </c>
      <c r="AB528" s="20" t="s">
        <v>2224</v>
      </c>
      <c r="AC528" s="20" t="s">
        <v>2223</v>
      </c>
      <c r="AD528" s="20">
        <v>107.8</v>
      </c>
      <c r="AE528" s="22">
        <v>5.0000000000000004E-31</v>
      </c>
      <c r="AF528" s="20" t="s">
        <v>191</v>
      </c>
      <c r="AG528" s="20" t="s">
        <v>190</v>
      </c>
      <c r="AH528" s="20" t="s">
        <v>1444</v>
      </c>
      <c r="AI528" s="20" t="s">
        <v>1443</v>
      </c>
    </row>
    <row r="529" spans="1:33" x14ac:dyDescent="0.25">
      <c r="A529" s="20" t="s">
        <v>80</v>
      </c>
      <c r="B529" s="20" t="s">
        <v>80</v>
      </c>
      <c r="C529" s="21">
        <v>-242156</v>
      </c>
      <c r="D529" s="20" t="s">
        <v>80</v>
      </c>
      <c r="E529" s="20" t="s">
        <v>80</v>
      </c>
      <c r="F529" s="20" t="s">
        <v>80</v>
      </c>
      <c r="G529" s="21">
        <v>-107751</v>
      </c>
      <c r="H529" s="21">
        <v>-135003</v>
      </c>
      <c r="I529" s="21">
        <v>-27114</v>
      </c>
      <c r="J529" s="20" t="s">
        <v>80</v>
      </c>
      <c r="K529" s="20" t="s">
        <v>80</v>
      </c>
      <c r="L529" s="20" t="s">
        <v>80</v>
      </c>
      <c r="M529" s="20" t="s">
        <v>6837</v>
      </c>
      <c r="N529" s="20" t="s">
        <v>6836</v>
      </c>
      <c r="O529" s="20" t="s">
        <v>6836</v>
      </c>
      <c r="Q529" s="20">
        <v>1505</v>
      </c>
      <c r="T529" s="20" t="s">
        <v>6836</v>
      </c>
      <c r="U529" s="20">
        <v>1</v>
      </c>
      <c r="V529" s="20">
        <v>0.99890000000000001</v>
      </c>
      <c r="W529" s="20">
        <v>11</v>
      </c>
      <c r="X529" s="20">
        <v>17</v>
      </c>
      <c r="Y529" s="20">
        <v>1</v>
      </c>
      <c r="Z529" s="20">
        <v>17</v>
      </c>
      <c r="AB529" s="20" t="s">
        <v>4535</v>
      </c>
      <c r="AC529" s="20" t="s">
        <v>4534</v>
      </c>
      <c r="AD529" s="20">
        <v>193.6</v>
      </c>
      <c r="AE529" s="22">
        <v>5.1999999999999997E-57</v>
      </c>
      <c r="AF529" s="20" t="s">
        <v>191</v>
      </c>
      <c r="AG529" s="20" t="s">
        <v>190</v>
      </c>
    </row>
    <row r="530" spans="1:33" x14ac:dyDescent="0.25">
      <c r="A530" s="20" t="s">
        <v>80</v>
      </c>
      <c r="B530" s="20">
        <v>-0.57623100000000005</v>
      </c>
      <c r="C530" s="20" t="s">
        <v>80</v>
      </c>
      <c r="D530" s="20" t="s">
        <v>80</v>
      </c>
      <c r="E530" s="20" t="s">
        <v>80</v>
      </c>
      <c r="F530" s="20" t="s">
        <v>80</v>
      </c>
      <c r="G530" s="21">
        <v>283561</v>
      </c>
      <c r="H530" s="21">
        <v>270649</v>
      </c>
      <c r="I530" s="21">
        <v>218442</v>
      </c>
      <c r="J530" s="21">
        <v>243045</v>
      </c>
      <c r="K530" s="21">
        <v>252561</v>
      </c>
      <c r="L530" s="21">
        <v>22578</v>
      </c>
      <c r="M530" s="20" t="s">
        <v>6835</v>
      </c>
      <c r="N530" s="20" t="s">
        <v>6834</v>
      </c>
      <c r="O530" s="20" t="s">
        <v>6834</v>
      </c>
      <c r="Q530" s="20">
        <v>234</v>
      </c>
      <c r="T530" s="20" t="s">
        <v>6834</v>
      </c>
      <c r="U530" s="20">
        <v>1</v>
      </c>
      <c r="V530" s="20">
        <v>0.999</v>
      </c>
      <c r="W530" s="20">
        <v>15</v>
      </c>
      <c r="X530" s="20">
        <v>109</v>
      </c>
      <c r="Y530" s="20">
        <v>31</v>
      </c>
      <c r="Z530" s="20">
        <v>109</v>
      </c>
      <c r="AB530" s="20" t="s">
        <v>2416</v>
      </c>
      <c r="AC530" s="20" t="s">
        <v>2415</v>
      </c>
      <c r="AD530" s="20">
        <v>116.9</v>
      </c>
      <c r="AE530" s="22">
        <v>7.8999999999999996E-34</v>
      </c>
    </row>
    <row r="531" spans="1:33" x14ac:dyDescent="0.25">
      <c r="A531" s="20" t="s">
        <v>80</v>
      </c>
      <c r="B531" s="20" t="s">
        <v>80</v>
      </c>
      <c r="C531" s="20" t="s">
        <v>80</v>
      </c>
      <c r="D531" s="20" t="s">
        <v>80</v>
      </c>
      <c r="E531" s="20" t="s">
        <v>80</v>
      </c>
      <c r="F531" s="20" t="s">
        <v>80</v>
      </c>
      <c r="G531" s="21">
        <v>-153694</v>
      </c>
      <c r="H531" s="21">
        <v>-126954</v>
      </c>
      <c r="I531" s="21">
        <v>-194922</v>
      </c>
      <c r="J531" s="20" t="s">
        <v>80</v>
      </c>
      <c r="K531" s="20" t="s">
        <v>80</v>
      </c>
      <c r="L531" s="20" t="s">
        <v>80</v>
      </c>
      <c r="M531" s="20" t="s">
        <v>6833</v>
      </c>
      <c r="N531" s="20" t="s">
        <v>6832</v>
      </c>
      <c r="O531" s="20" t="s">
        <v>6832</v>
      </c>
      <c r="Q531" s="20">
        <v>481</v>
      </c>
      <c r="T531" s="20" t="s">
        <v>6832</v>
      </c>
      <c r="U531" s="20">
        <v>1</v>
      </c>
      <c r="V531" s="20">
        <v>0.998</v>
      </c>
      <c r="W531" s="20">
        <v>11</v>
      </c>
      <c r="X531" s="20">
        <v>4</v>
      </c>
      <c r="Y531" s="20">
        <v>4</v>
      </c>
      <c r="Z531" s="20">
        <v>50</v>
      </c>
      <c r="AB531" s="20" t="s">
        <v>1230</v>
      </c>
      <c r="AC531" s="20" t="s">
        <v>1229</v>
      </c>
      <c r="AD531" s="20">
        <v>61.6</v>
      </c>
      <c r="AE531" s="22">
        <v>9.3999999999999999E-17</v>
      </c>
      <c r="AF531" s="20" t="s">
        <v>663</v>
      </c>
      <c r="AG531" s="20" t="s">
        <v>662</v>
      </c>
    </row>
    <row r="532" spans="1:33" x14ac:dyDescent="0.25">
      <c r="A532" s="20" t="s">
        <v>80</v>
      </c>
      <c r="B532" s="20" t="s">
        <v>80</v>
      </c>
      <c r="C532" s="20" t="s">
        <v>80</v>
      </c>
      <c r="D532" s="20" t="s">
        <v>80</v>
      </c>
      <c r="E532" s="20" t="s">
        <v>80</v>
      </c>
      <c r="F532" s="20" t="s">
        <v>80</v>
      </c>
      <c r="G532" s="21">
        <v>-43583</v>
      </c>
      <c r="H532" s="21">
        <v>-366279</v>
      </c>
      <c r="I532" s="21">
        <v>-207076</v>
      </c>
      <c r="J532" s="20" t="s">
        <v>80</v>
      </c>
      <c r="K532" s="20" t="s">
        <v>80</v>
      </c>
      <c r="L532" s="20" t="s">
        <v>80</v>
      </c>
      <c r="M532" s="20" t="s">
        <v>6831</v>
      </c>
      <c r="N532" s="20" t="s">
        <v>6830</v>
      </c>
      <c r="O532" s="20" t="s">
        <v>6830</v>
      </c>
      <c r="Q532" s="20">
        <v>50</v>
      </c>
      <c r="T532" s="20" t="s">
        <v>6830</v>
      </c>
      <c r="U532" s="20">
        <v>0.91639999999999999</v>
      </c>
      <c r="V532" s="20">
        <v>0.998</v>
      </c>
      <c r="W532" s="20">
        <v>1</v>
      </c>
      <c r="X532" s="20">
        <v>3</v>
      </c>
      <c r="Y532" s="20">
        <v>3</v>
      </c>
      <c r="Z532" s="20">
        <v>3</v>
      </c>
      <c r="AB532" s="20" t="s">
        <v>2785</v>
      </c>
      <c r="AC532" s="20" t="s">
        <v>2784</v>
      </c>
      <c r="AD532" s="20">
        <v>36</v>
      </c>
      <c r="AE532" s="22">
        <v>5.1000000000000002E-9</v>
      </c>
    </row>
    <row r="533" spans="1:33" x14ac:dyDescent="0.25">
      <c r="A533" s="20" t="s">
        <v>80</v>
      </c>
      <c r="B533" s="20" t="s">
        <v>80</v>
      </c>
      <c r="C533" s="20" t="s">
        <v>80</v>
      </c>
      <c r="D533" s="20" t="s">
        <v>80</v>
      </c>
      <c r="E533" s="20" t="s">
        <v>80</v>
      </c>
      <c r="F533" s="20" t="s">
        <v>80</v>
      </c>
      <c r="G533" s="20">
        <v>-0.58940700000000001</v>
      </c>
      <c r="H533" s="21">
        <v>-148635</v>
      </c>
      <c r="I533" s="20">
        <v>-0.39168700000000001</v>
      </c>
      <c r="J533" s="20" t="s">
        <v>80</v>
      </c>
      <c r="K533" s="20" t="s">
        <v>80</v>
      </c>
      <c r="L533" s="20" t="s">
        <v>80</v>
      </c>
      <c r="M533" s="20" t="s">
        <v>6829</v>
      </c>
      <c r="N533" s="20" t="s">
        <v>6828</v>
      </c>
      <c r="O533" s="20" t="s">
        <v>6828</v>
      </c>
      <c r="Q533" s="20">
        <v>221</v>
      </c>
      <c r="T533" s="20" t="s">
        <v>6828</v>
      </c>
      <c r="U533" s="20">
        <v>1</v>
      </c>
      <c r="V533" s="20">
        <v>0.999</v>
      </c>
      <c r="W533" s="20">
        <v>10</v>
      </c>
      <c r="X533" s="20">
        <v>5</v>
      </c>
      <c r="Y533" s="20">
        <v>5</v>
      </c>
      <c r="Z533" s="20">
        <v>53</v>
      </c>
      <c r="AB533" s="20" t="s">
        <v>2248</v>
      </c>
      <c r="AC533" s="20" t="s">
        <v>2247</v>
      </c>
      <c r="AD533" s="20">
        <v>239.4</v>
      </c>
      <c r="AE533" s="22">
        <v>2.2999999999999998E-71</v>
      </c>
    </row>
    <row r="534" spans="1:33" x14ac:dyDescent="0.25">
      <c r="A534" s="21">
        <v>428044</v>
      </c>
      <c r="B534" s="21">
        <v>357618</v>
      </c>
      <c r="C534" s="21">
        <v>40933</v>
      </c>
      <c r="D534" s="21">
        <v>159109</v>
      </c>
      <c r="E534" s="21">
        <v>352566</v>
      </c>
      <c r="F534" s="21">
        <v>334833</v>
      </c>
      <c r="G534" s="21">
        <v>-209437</v>
      </c>
      <c r="H534" s="20">
        <v>-6.1601599999999999E-2</v>
      </c>
      <c r="I534" s="21">
        <v>-141841</v>
      </c>
      <c r="J534" s="21">
        <v>-473379</v>
      </c>
      <c r="K534" s="21">
        <v>-264415</v>
      </c>
      <c r="L534" s="20">
        <v>-0.131245</v>
      </c>
      <c r="M534" s="20" t="s">
        <v>6827</v>
      </c>
      <c r="N534" s="20" t="s">
        <v>6826</v>
      </c>
      <c r="O534" s="20" t="s">
        <v>6826</v>
      </c>
      <c r="Q534" s="20">
        <v>4059</v>
      </c>
      <c r="T534" s="20" t="s">
        <v>6826</v>
      </c>
      <c r="U534" s="20">
        <v>1</v>
      </c>
      <c r="V534" s="20">
        <v>0.999</v>
      </c>
      <c r="W534" s="20">
        <v>32</v>
      </c>
      <c r="X534" s="20">
        <v>206</v>
      </c>
      <c r="Y534" s="20">
        <v>80</v>
      </c>
      <c r="Z534" s="20">
        <v>206</v>
      </c>
      <c r="AB534" s="20" t="s">
        <v>6825</v>
      </c>
      <c r="AC534" s="20" t="s">
        <v>6824</v>
      </c>
      <c r="AD534" s="20">
        <v>57</v>
      </c>
      <c r="AE534" s="22">
        <v>1.7E-15</v>
      </c>
    </row>
    <row r="535" spans="1:33" x14ac:dyDescent="0.25">
      <c r="A535" s="21">
        <v>474603</v>
      </c>
      <c r="B535" s="21">
        <v>232412</v>
      </c>
      <c r="C535" s="21">
        <v>327645</v>
      </c>
      <c r="D535" s="21">
        <v>137141</v>
      </c>
      <c r="E535" s="21">
        <v>170699</v>
      </c>
      <c r="F535" s="21">
        <v>151076</v>
      </c>
      <c r="G535" s="20">
        <v>-0.49880600000000003</v>
      </c>
      <c r="H535" s="21">
        <v>-163692</v>
      </c>
      <c r="I535" s="20" t="s">
        <v>80</v>
      </c>
      <c r="J535" s="20" t="s">
        <v>80</v>
      </c>
      <c r="K535" s="20" t="s">
        <v>80</v>
      </c>
      <c r="L535" s="20" t="s">
        <v>80</v>
      </c>
      <c r="M535" s="20" t="s">
        <v>6823</v>
      </c>
      <c r="N535" s="20" t="s">
        <v>6822</v>
      </c>
      <c r="O535" s="20" t="s">
        <v>6822</v>
      </c>
      <c r="Q535" s="20">
        <v>2454</v>
      </c>
      <c r="T535" s="20" t="s">
        <v>6822</v>
      </c>
      <c r="U535" s="20">
        <v>1</v>
      </c>
      <c r="V535" s="20">
        <v>0.999</v>
      </c>
      <c r="W535" s="20">
        <v>61</v>
      </c>
      <c r="X535" s="20">
        <v>21</v>
      </c>
      <c r="Y535" s="20">
        <v>1</v>
      </c>
      <c r="Z535" s="20">
        <v>1590</v>
      </c>
      <c r="AB535" s="20" t="s">
        <v>394</v>
      </c>
      <c r="AC535" s="20" t="s">
        <v>393</v>
      </c>
      <c r="AD535" s="20">
        <v>48.9</v>
      </c>
      <c r="AE535" s="22">
        <v>5.2999999999999996E-13</v>
      </c>
    </row>
    <row r="536" spans="1:33" x14ac:dyDescent="0.25">
      <c r="A536" s="20" t="s">
        <v>80</v>
      </c>
      <c r="B536" s="20" t="s">
        <v>80</v>
      </c>
      <c r="C536" s="20" t="s">
        <v>80</v>
      </c>
      <c r="D536" s="20" t="s">
        <v>80</v>
      </c>
      <c r="E536" s="20" t="s">
        <v>80</v>
      </c>
      <c r="F536" s="20" t="s">
        <v>80</v>
      </c>
      <c r="G536" s="21">
        <v>-26436</v>
      </c>
      <c r="H536" s="21">
        <v>-313627</v>
      </c>
      <c r="I536" s="21">
        <v>-388198</v>
      </c>
      <c r="J536" s="20" t="s">
        <v>80</v>
      </c>
      <c r="K536" s="20" t="s">
        <v>80</v>
      </c>
      <c r="L536" s="20" t="s">
        <v>80</v>
      </c>
      <c r="M536" s="20" t="s">
        <v>6821</v>
      </c>
      <c r="N536" s="20" t="s">
        <v>6820</v>
      </c>
      <c r="O536" s="20" t="s">
        <v>6820</v>
      </c>
      <c r="Q536" s="20">
        <v>350</v>
      </c>
      <c r="T536" s="20" t="s">
        <v>6820</v>
      </c>
      <c r="U536" s="20">
        <v>0.97540000000000004</v>
      </c>
      <c r="V536" s="20">
        <v>0.99670000000000003</v>
      </c>
      <c r="W536" s="20">
        <v>2</v>
      </c>
      <c r="X536" s="20">
        <v>2</v>
      </c>
      <c r="Y536" s="20">
        <v>2</v>
      </c>
      <c r="Z536" s="20">
        <v>5</v>
      </c>
      <c r="AB536" s="20" t="s">
        <v>6819</v>
      </c>
      <c r="AC536" s="20" t="s">
        <v>6818</v>
      </c>
      <c r="AD536" s="20">
        <v>35.700000000000003</v>
      </c>
      <c r="AE536" s="22">
        <v>4.9E-9</v>
      </c>
    </row>
    <row r="537" spans="1:33" x14ac:dyDescent="0.25">
      <c r="A537" s="20">
        <v>0.34044099999999999</v>
      </c>
      <c r="B537" s="21">
        <v>131359</v>
      </c>
      <c r="C537" s="21">
        <v>253434</v>
      </c>
      <c r="D537" s="21">
        <v>-184089</v>
      </c>
      <c r="E537" s="21">
        <v>312344</v>
      </c>
      <c r="F537" s="21">
        <v>216526</v>
      </c>
      <c r="G537" s="21">
        <v>515754</v>
      </c>
      <c r="H537" s="21">
        <v>454498</v>
      </c>
      <c r="I537" s="21">
        <v>510163</v>
      </c>
      <c r="J537" s="21">
        <v>567728</v>
      </c>
      <c r="K537" s="21">
        <v>551275</v>
      </c>
      <c r="L537" s="21">
        <v>565826</v>
      </c>
      <c r="M537" s="20" t="s">
        <v>6817</v>
      </c>
      <c r="N537" s="20" t="s">
        <v>6816</v>
      </c>
      <c r="O537" s="20" t="s">
        <v>6816</v>
      </c>
      <c r="Q537" s="20">
        <v>296</v>
      </c>
      <c r="T537" s="20" t="s">
        <v>6816</v>
      </c>
      <c r="U537" s="20">
        <v>1</v>
      </c>
      <c r="V537" s="20">
        <v>0.999</v>
      </c>
      <c r="W537" s="20">
        <v>13</v>
      </c>
      <c r="X537" s="20">
        <v>289</v>
      </c>
      <c r="Y537" s="20">
        <v>0</v>
      </c>
      <c r="Z537" s="20">
        <v>289</v>
      </c>
      <c r="AA537" s="20" t="s">
        <v>6815</v>
      </c>
      <c r="AB537" s="20" t="s">
        <v>3371</v>
      </c>
      <c r="AC537" s="20" t="s">
        <v>3370</v>
      </c>
      <c r="AD537" s="20">
        <v>83.6</v>
      </c>
      <c r="AE537" s="22">
        <v>9.6999999999999997E-24</v>
      </c>
      <c r="AF537" s="20" t="s">
        <v>371</v>
      </c>
      <c r="AG537" s="20" t="s">
        <v>370</v>
      </c>
    </row>
    <row r="538" spans="1:33" x14ac:dyDescent="0.25">
      <c r="A538" s="20" t="s">
        <v>80</v>
      </c>
      <c r="B538" s="20" t="s">
        <v>80</v>
      </c>
      <c r="C538" s="20" t="s">
        <v>80</v>
      </c>
      <c r="D538" s="20" t="s">
        <v>80</v>
      </c>
      <c r="E538" s="20" t="s">
        <v>80</v>
      </c>
      <c r="F538" s="20" t="s">
        <v>80</v>
      </c>
      <c r="G538" s="21">
        <v>-176822</v>
      </c>
      <c r="H538" s="21">
        <v>-137388</v>
      </c>
      <c r="I538" s="21">
        <v>-381758</v>
      </c>
      <c r="J538" s="21">
        <v>-362521</v>
      </c>
      <c r="K538" s="21">
        <v>-283022</v>
      </c>
      <c r="L538" s="21">
        <v>-19274</v>
      </c>
      <c r="M538" s="20" t="s">
        <v>6814</v>
      </c>
      <c r="N538" s="20" t="s">
        <v>6813</v>
      </c>
      <c r="O538" s="20" t="s">
        <v>6813</v>
      </c>
      <c r="Q538" s="20">
        <v>212</v>
      </c>
      <c r="T538" s="20" t="s">
        <v>6813</v>
      </c>
      <c r="U538" s="20">
        <v>0.98709999999999998</v>
      </c>
      <c r="V538" s="20">
        <v>0.99829999999999997</v>
      </c>
      <c r="W538" s="20">
        <v>2</v>
      </c>
      <c r="X538" s="20">
        <v>13</v>
      </c>
      <c r="Y538" s="20">
        <v>13</v>
      </c>
      <c r="Z538" s="20">
        <v>15</v>
      </c>
      <c r="AB538" s="20" t="s">
        <v>1614</v>
      </c>
      <c r="AC538" s="20" t="s">
        <v>1613</v>
      </c>
      <c r="AD538" s="20">
        <v>38.6</v>
      </c>
      <c r="AE538" s="20">
        <v>1.0000000000000001E-9</v>
      </c>
    </row>
    <row r="539" spans="1:33" x14ac:dyDescent="0.25">
      <c r="A539" s="20" t="s">
        <v>80</v>
      </c>
      <c r="B539" s="20" t="s">
        <v>80</v>
      </c>
      <c r="C539" s="20" t="s">
        <v>80</v>
      </c>
      <c r="D539" s="20" t="s">
        <v>80</v>
      </c>
      <c r="E539" s="20" t="s">
        <v>80</v>
      </c>
      <c r="F539" s="20" t="s">
        <v>80</v>
      </c>
      <c r="G539" s="20" t="s">
        <v>80</v>
      </c>
      <c r="H539" s="20" t="s">
        <v>80</v>
      </c>
      <c r="I539" s="20" t="s">
        <v>80</v>
      </c>
      <c r="J539" s="21">
        <v>-429926</v>
      </c>
      <c r="K539" s="20" t="s">
        <v>80</v>
      </c>
      <c r="L539" s="21">
        <v>-391063</v>
      </c>
      <c r="M539" s="20" t="s">
        <v>6812</v>
      </c>
      <c r="N539" s="20" t="s">
        <v>6811</v>
      </c>
      <c r="O539" s="20" t="s">
        <v>6811</v>
      </c>
      <c r="Q539" s="20">
        <v>80</v>
      </c>
      <c r="T539" s="20" t="s">
        <v>6811</v>
      </c>
      <c r="U539" s="20">
        <v>0.95689999999999997</v>
      </c>
      <c r="V539" s="20">
        <v>0.999</v>
      </c>
      <c r="W539" s="20">
        <v>1</v>
      </c>
      <c r="X539" s="20">
        <v>2</v>
      </c>
      <c r="Y539" s="20">
        <v>2</v>
      </c>
      <c r="Z539" s="20">
        <v>2</v>
      </c>
    </row>
    <row r="540" spans="1:33" x14ac:dyDescent="0.25">
      <c r="A540" s="21">
        <v>-258563</v>
      </c>
      <c r="B540" s="20" t="s">
        <v>80</v>
      </c>
      <c r="C540" s="21">
        <v>-141172</v>
      </c>
      <c r="D540" s="20" t="s">
        <v>80</v>
      </c>
      <c r="E540" s="20" t="s">
        <v>80</v>
      </c>
      <c r="F540" s="20" t="s">
        <v>80</v>
      </c>
      <c r="G540" s="20" t="s">
        <v>80</v>
      </c>
      <c r="H540" s="20" t="s">
        <v>80</v>
      </c>
      <c r="I540" s="20" t="s">
        <v>80</v>
      </c>
      <c r="J540" s="20" t="s">
        <v>80</v>
      </c>
      <c r="K540" s="20" t="s">
        <v>80</v>
      </c>
      <c r="L540" s="20" t="s">
        <v>80</v>
      </c>
      <c r="M540" s="20" t="s">
        <v>6810</v>
      </c>
      <c r="N540" s="20" t="s">
        <v>6809</v>
      </c>
      <c r="O540" s="20" t="s">
        <v>6809</v>
      </c>
      <c r="Q540" s="20">
        <v>224</v>
      </c>
      <c r="T540" s="20" t="s">
        <v>6809</v>
      </c>
      <c r="U540" s="20">
        <v>0.77180000000000004</v>
      </c>
      <c r="V540" s="20">
        <v>0.99339999999999995</v>
      </c>
      <c r="W540" s="20">
        <v>1</v>
      </c>
      <c r="X540" s="20">
        <v>4</v>
      </c>
      <c r="Y540" s="20">
        <v>0</v>
      </c>
      <c r="Z540" s="20">
        <v>4</v>
      </c>
      <c r="AA540" s="20" t="s">
        <v>6808</v>
      </c>
      <c r="AB540" s="20" t="s">
        <v>4669</v>
      </c>
      <c r="AC540" s="20" t="s">
        <v>4668</v>
      </c>
      <c r="AD540" s="20">
        <v>25.3</v>
      </c>
      <c r="AE540" s="20">
        <v>7.7999999999999999E-6</v>
      </c>
    </row>
    <row r="541" spans="1:33" x14ac:dyDescent="0.25">
      <c r="A541" s="20" t="s">
        <v>80</v>
      </c>
      <c r="B541" s="20" t="s">
        <v>80</v>
      </c>
      <c r="C541" s="20" t="s">
        <v>80</v>
      </c>
      <c r="D541" s="20" t="s">
        <v>80</v>
      </c>
      <c r="E541" s="20" t="s">
        <v>80</v>
      </c>
      <c r="F541" s="20" t="s">
        <v>80</v>
      </c>
      <c r="G541" s="20" t="s">
        <v>80</v>
      </c>
      <c r="H541" s="20" t="s">
        <v>80</v>
      </c>
      <c r="I541" s="20" t="s">
        <v>80</v>
      </c>
      <c r="J541" s="21">
        <v>-172156</v>
      </c>
      <c r="K541" s="21">
        <v>-250207</v>
      </c>
      <c r="L541" s="21">
        <v>-210834</v>
      </c>
      <c r="M541" s="20" t="s">
        <v>6807</v>
      </c>
      <c r="N541" s="20" t="s">
        <v>6806</v>
      </c>
      <c r="O541" s="20" t="s">
        <v>6806</v>
      </c>
      <c r="Q541" s="20">
        <v>99</v>
      </c>
      <c r="T541" s="20" t="s">
        <v>6806</v>
      </c>
      <c r="U541" s="20">
        <v>1</v>
      </c>
      <c r="V541" s="20">
        <v>0.999</v>
      </c>
      <c r="W541" s="20">
        <v>3</v>
      </c>
      <c r="X541" s="20">
        <v>8</v>
      </c>
      <c r="Y541" s="20">
        <v>8</v>
      </c>
      <c r="Z541" s="20">
        <v>8</v>
      </c>
    </row>
    <row r="542" spans="1:33" x14ac:dyDescent="0.25">
      <c r="A542" s="21">
        <v>152544</v>
      </c>
      <c r="B542" s="21">
        <v>144322</v>
      </c>
      <c r="C542" s="21">
        <v>274193</v>
      </c>
      <c r="D542" s="20" t="s">
        <v>80</v>
      </c>
      <c r="E542" s="20">
        <v>0.10718</v>
      </c>
      <c r="F542" s="20">
        <v>-0.178038</v>
      </c>
      <c r="G542" s="21">
        <v>-283876</v>
      </c>
      <c r="H542" s="21">
        <v>-442829</v>
      </c>
      <c r="I542" s="20" t="s">
        <v>80</v>
      </c>
      <c r="J542" s="20">
        <v>-0.59912100000000001</v>
      </c>
      <c r="K542" s="21">
        <v>-18023</v>
      </c>
      <c r="L542" s="20">
        <v>-0.77279100000000001</v>
      </c>
      <c r="M542" s="20" t="s">
        <v>6805</v>
      </c>
      <c r="N542" s="20" t="s">
        <v>6804</v>
      </c>
      <c r="O542" s="20" t="s">
        <v>6804</v>
      </c>
      <c r="Q542" s="20">
        <v>2387</v>
      </c>
      <c r="T542" s="20" t="s">
        <v>6804</v>
      </c>
      <c r="U542" s="20">
        <v>1</v>
      </c>
      <c r="V542" s="20">
        <v>0.999</v>
      </c>
      <c r="W542" s="20">
        <v>28</v>
      </c>
      <c r="X542" s="20">
        <v>50</v>
      </c>
      <c r="Y542" s="20">
        <v>0</v>
      </c>
      <c r="Z542" s="20">
        <v>582</v>
      </c>
      <c r="AB542" s="20" t="s">
        <v>394</v>
      </c>
      <c r="AC542" s="20" t="s">
        <v>393</v>
      </c>
      <c r="AD542" s="20">
        <v>44.6</v>
      </c>
      <c r="AE542" s="22">
        <v>1.2000000000000001E-11</v>
      </c>
    </row>
    <row r="543" spans="1:33" x14ac:dyDescent="0.25">
      <c r="A543" s="21">
        <v>541006</v>
      </c>
      <c r="B543" s="21">
        <v>489737</v>
      </c>
      <c r="C543" s="21">
        <v>520542</v>
      </c>
      <c r="D543" s="21">
        <v>167807</v>
      </c>
      <c r="E543" s="21">
        <v>501751</v>
      </c>
      <c r="F543" s="21">
        <v>239973</v>
      </c>
      <c r="G543" s="21">
        <v>215754</v>
      </c>
      <c r="H543" s="21">
        <v>17554</v>
      </c>
      <c r="I543" s="21">
        <v>-197212</v>
      </c>
      <c r="J543" s="20" t="s">
        <v>80</v>
      </c>
      <c r="K543" s="21">
        <v>-430098</v>
      </c>
      <c r="L543" s="20" t="s">
        <v>80</v>
      </c>
      <c r="M543" s="20" t="s">
        <v>6803</v>
      </c>
      <c r="N543" s="20" t="s">
        <v>6802</v>
      </c>
      <c r="O543" s="20" t="s">
        <v>6802</v>
      </c>
      <c r="Q543" s="20">
        <v>1861</v>
      </c>
      <c r="T543" s="20" t="s">
        <v>6802</v>
      </c>
      <c r="U543" s="20">
        <v>1</v>
      </c>
      <c r="V543" s="20">
        <v>0.999</v>
      </c>
      <c r="W543" s="20">
        <v>28</v>
      </c>
      <c r="X543" s="20">
        <v>177</v>
      </c>
      <c r="Y543" s="20">
        <v>17</v>
      </c>
      <c r="Z543" s="20">
        <v>508</v>
      </c>
    </row>
    <row r="544" spans="1:33" x14ac:dyDescent="0.25">
      <c r="A544" s="21">
        <v>419371</v>
      </c>
      <c r="B544" s="21">
        <v>607414</v>
      </c>
      <c r="C544" s="21">
        <v>506386</v>
      </c>
      <c r="D544" s="21">
        <v>446778</v>
      </c>
      <c r="E544" s="21">
        <v>467104</v>
      </c>
      <c r="F544" s="21">
        <v>489798</v>
      </c>
      <c r="G544" s="21">
        <v>174582</v>
      </c>
      <c r="H544" s="21">
        <v>258032</v>
      </c>
      <c r="I544" s="20">
        <v>-0.62071200000000004</v>
      </c>
      <c r="J544" s="20" t="s">
        <v>80</v>
      </c>
      <c r="K544" s="20" t="s">
        <v>80</v>
      </c>
      <c r="L544" s="20" t="s">
        <v>80</v>
      </c>
      <c r="M544" s="20" t="s">
        <v>6801</v>
      </c>
      <c r="N544" s="20" t="s">
        <v>6800</v>
      </c>
      <c r="O544" s="20" t="s">
        <v>6800</v>
      </c>
      <c r="Q544" s="20">
        <v>658</v>
      </c>
      <c r="T544" s="20" t="s">
        <v>6800</v>
      </c>
      <c r="U544" s="20">
        <v>1</v>
      </c>
      <c r="V544" s="20">
        <v>0.999</v>
      </c>
      <c r="W544" s="20">
        <v>27</v>
      </c>
      <c r="X544" s="20">
        <v>393</v>
      </c>
      <c r="Y544" s="20">
        <v>291</v>
      </c>
      <c r="Z544" s="20">
        <v>393</v>
      </c>
      <c r="AB544" s="20" t="s">
        <v>1566</v>
      </c>
      <c r="AC544" s="20" t="s">
        <v>1565</v>
      </c>
      <c r="AD544" s="20">
        <v>75.5</v>
      </c>
      <c r="AE544" s="22">
        <v>3.7000000000000002E-21</v>
      </c>
    </row>
    <row r="545" spans="1:37" x14ac:dyDescent="0.25">
      <c r="A545" s="20" t="s">
        <v>80</v>
      </c>
      <c r="B545" s="20" t="s">
        <v>80</v>
      </c>
      <c r="C545" s="20" t="s">
        <v>80</v>
      </c>
      <c r="D545" s="20" t="s">
        <v>80</v>
      </c>
      <c r="E545" s="20" t="s">
        <v>80</v>
      </c>
      <c r="F545" s="20" t="s">
        <v>80</v>
      </c>
      <c r="G545" s="20" t="s">
        <v>80</v>
      </c>
      <c r="H545" s="21">
        <v>-226967</v>
      </c>
      <c r="I545" s="21">
        <v>-105135</v>
      </c>
      <c r="J545" s="21">
        <v>-241059</v>
      </c>
      <c r="K545" s="20" t="s">
        <v>80</v>
      </c>
      <c r="L545" s="21">
        <v>-353146</v>
      </c>
      <c r="M545" s="20" t="s">
        <v>6799</v>
      </c>
      <c r="N545" s="20" t="s">
        <v>6798</v>
      </c>
      <c r="O545" s="20" t="s">
        <v>6798</v>
      </c>
      <c r="Q545" s="20">
        <v>220</v>
      </c>
      <c r="T545" s="20" t="s">
        <v>6798</v>
      </c>
      <c r="U545" s="20">
        <v>1</v>
      </c>
      <c r="V545" s="20">
        <v>0.999</v>
      </c>
      <c r="W545" s="20">
        <v>6</v>
      </c>
      <c r="X545" s="20">
        <v>15</v>
      </c>
      <c r="Y545" s="20">
        <v>6</v>
      </c>
      <c r="Z545" s="20">
        <v>15</v>
      </c>
      <c r="AB545" s="20" t="s">
        <v>6797</v>
      </c>
      <c r="AC545" s="20" t="s">
        <v>6796</v>
      </c>
      <c r="AD545" s="20">
        <v>135</v>
      </c>
      <c r="AE545" s="22">
        <v>2.0999999999999999E-39</v>
      </c>
    </row>
    <row r="546" spans="1:37" x14ac:dyDescent="0.25">
      <c r="A546" s="21">
        <v>429903</v>
      </c>
      <c r="B546" s="21">
        <v>459261</v>
      </c>
      <c r="C546" s="21">
        <v>434903</v>
      </c>
      <c r="D546" s="21">
        <v>124242</v>
      </c>
      <c r="E546" s="21">
        <v>364904</v>
      </c>
      <c r="F546" s="21">
        <v>301797</v>
      </c>
      <c r="G546" s="21">
        <v>382626</v>
      </c>
      <c r="H546" s="21">
        <v>424328</v>
      </c>
      <c r="I546" s="21">
        <v>407495</v>
      </c>
      <c r="J546" s="21">
        <v>238802</v>
      </c>
      <c r="K546" s="21">
        <v>240086</v>
      </c>
      <c r="L546" s="21">
        <v>22976</v>
      </c>
      <c r="M546" s="20" t="s">
        <v>6795</v>
      </c>
      <c r="N546" s="20" t="s">
        <v>6794</v>
      </c>
      <c r="O546" s="20" t="s">
        <v>6794</v>
      </c>
      <c r="Q546" s="20">
        <v>358</v>
      </c>
      <c r="T546" s="20" t="s">
        <v>6794</v>
      </c>
      <c r="U546" s="20">
        <v>1</v>
      </c>
      <c r="V546" s="20">
        <v>0.999</v>
      </c>
      <c r="W546" s="20">
        <v>13</v>
      </c>
      <c r="X546" s="20">
        <v>72</v>
      </c>
      <c r="Y546" s="20">
        <v>0</v>
      </c>
      <c r="Z546" s="20">
        <v>318</v>
      </c>
      <c r="AA546" s="20" t="s">
        <v>6793</v>
      </c>
      <c r="AB546" s="20" t="s">
        <v>3843</v>
      </c>
      <c r="AC546" s="20" t="s">
        <v>3842</v>
      </c>
      <c r="AD546" s="20">
        <v>34.799999999999997</v>
      </c>
      <c r="AE546" s="20">
        <v>1.4999999999999999E-8</v>
      </c>
    </row>
    <row r="547" spans="1:37" x14ac:dyDescent="0.25">
      <c r="A547" s="20" t="s">
        <v>80</v>
      </c>
      <c r="B547" s="20" t="s">
        <v>80</v>
      </c>
      <c r="C547" s="20" t="s">
        <v>80</v>
      </c>
      <c r="D547" s="20" t="s">
        <v>80</v>
      </c>
      <c r="E547" s="20" t="s">
        <v>80</v>
      </c>
      <c r="F547" s="20" t="s">
        <v>80</v>
      </c>
      <c r="G547" s="20" t="s">
        <v>80</v>
      </c>
      <c r="H547" s="20" t="s">
        <v>80</v>
      </c>
      <c r="I547" s="20" t="s">
        <v>80</v>
      </c>
      <c r="J547" s="20" t="s">
        <v>80</v>
      </c>
      <c r="K547" s="21">
        <v>-123141</v>
      </c>
      <c r="L547" s="21">
        <v>-136602</v>
      </c>
      <c r="M547" s="20" t="s">
        <v>6792</v>
      </c>
      <c r="N547" s="20" t="s">
        <v>6791</v>
      </c>
      <c r="O547" s="20" t="s">
        <v>6791</v>
      </c>
      <c r="Q547" s="20">
        <v>1698</v>
      </c>
      <c r="T547" s="20" t="s">
        <v>6791</v>
      </c>
      <c r="U547" s="20">
        <v>0.9929</v>
      </c>
      <c r="V547" s="20">
        <v>0.99809999999999999</v>
      </c>
      <c r="W547" s="20">
        <v>1</v>
      </c>
      <c r="X547" s="20">
        <v>8</v>
      </c>
      <c r="Y547" s="20">
        <v>8</v>
      </c>
      <c r="Z547" s="20">
        <v>8</v>
      </c>
    </row>
    <row r="548" spans="1:37" x14ac:dyDescent="0.25">
      <c r="A548" s="20" t="s">
        <v>80</v>
      </c>
      <c r="B548" s="21">
        <v>-233258</v>
      </c>
      <c r="C548" s="20" t="s">
        <v>80</v>
      </c>
      <c r="D548" s="20" t="s">
        <v>80</v>
      </c>
      <c r="E548" s="20" t="s">
        <v>80</v>
      </c>
      <c r="F548" s="21">
        <v>-347845</v>
      </c>
      <c r="G548" s="20">
        <v>-0.686083</v>
      </c>
      <c r="H548" s="21">
        <v>-15393</v>
      </c>
      <c r="I548" s="21">
        <v>-237295</v>
      </c>
      <c r="J548" s="21">
        <v>-366814</v>
      </c>
      <c r="K548" s="21">
        <v>-36722</v>
      </c>
      <c r="L548" s="21">
        <v>-387569</v>
      </c>
      <c r="M548" s="20" t="s">
        <v>6790</v>
      </c>
      <c r="N548" s="20" t="s">
        <v>6789</v>
      </c>
      <c r="O548" s="20" t="s">
        <v>6789</v>
      </c>
      <c r="Q548" s="20">
        <v>226</v>
      </c>
      <c r="T548" s="20" t="s">
        <v>6789</v>
      </c>
      <c r="U548" s="20">
        <v>1</v>
      </c>
      <c r="V548" s="20">
        <v>0.999</v>
      </c>
      <c r="W548" s="20">
        <v>3</v>
      </c>
      <c r="X548" s="20">
        <v>16</v>
      </c>
      <c r="Y548" s="20">
        <v>0</v>
      </c>
      <c r="Z548" s="20">
        <v>16</v>
      </c>
      <c r="AA548" s="20" t="s">
        <v>6788</v>
      </c>
      <c r="AB548" s="20" t="s">
        <v>6787</v>
      </c>
      <c r="AC548" s="20" t="s">
        <v>6786</v>
      </c>
      <c r="AD548" s="20">
        <v>29.5</v>
      </c>
      <c r="AE548" s="20">
        <v>7.7000000000000004E-7</v>
      </c>
    </row>
    <row r="549" spans="1:37" x14ac:dyDescent="0.25">
      <c r="A549" s="21">
        <v>-155572</v>
      </c>
      <c r="B549" s="21">
        <v>-219376</v>
      </c>
      <c r="C549" s="20">
        <v>0.76553499999999997</v>
      </c>
      <c r="D549" s="21">
        <v>-16986</v>
      </c>
      <c r="E549" s="20">
        <v>0.21974199999999999</v>
      </c>
      <c r="F549" s="21">
        <v>-192639</v>
      </c>
      <c r="G549" s="20">
        <v>-0.333067</v>
      </c>
      <c r="H549" s="20">
        <v>-0.41658400000000001</v>
      </c>
      <c r="I549" s="21">
        <v>-332219</v>
      </c>
      <c r="J549" s="20">
        <v>-0.97763299999999997</v>
      </c>
      <c r="K549" s="20">
        <v>-0.77934599999999998</v>
      </c>
      <c r="L549" s="20">
        <v>0.133549</v>
      </c>
      <c r="M549" s="20" t="s">
        <v>6785</v>
      </c>
      <c r="N549" s="20" t="s">
        <v>6784</v>
      </c>
      <c r="O549" s="20" t="s">
        <v>6784</v>
      </c>
      <c r="Q549" s="20">
        <v>593</v>
      </c>
      <c r="T549" s="20" t="s">
        <v>6784</v>
      </c>
      <c r="U549" s="20">
        <v>1</v>
      </c>
      <c r="V549" s="20">
        <v>0.999</v>
      </c>
      <c r="W549" s="20">
        <v>7</v>
      </c>
      <c r="X549" s="20">
        <v>43</v>
      </c>
      <c r="Y549" s="20">
        <v>0</v>
      </c>
      <c r="Z549" s="20">
        <v>43</v>
      </c>
      <c r="AA549" s="20" t="s">
        <v>6783</v>
      </c>
      <c r="AB549" s="20" t="s">
        <v>6782</v>
      </c>
      <c r="AC549" s="20" t="s">
        <v>6781</v>
      </c>
      <c r="AD549" s="20">
        <v>360.2</v>
      </c>
      <c r="AE549" s="22">
        <v>1.6000000000000001E-107</v>
      </c>
    </row>
    <row r="550" spans="1:37" x14ac:dyDescent="0.25">
      <c r="A550" s="20" t="s">
        <v>80</v>
      </c>
      <c r="B550" s="20" t="s">
        <v>80</v>
      </c>
      <c r="C550" s="21">
        <v>-15878</v>
      </c>
      <c r="D550" s="20" t="s">
        <v>80</v>
      </c>
      <c r="E550" s="20">
        <v>-0.55377799999999999</v>
      </c>
      <c r="F550" s="20" t="s">
        <v>80</v>
      </c>
      <c r="G550" s="21">
        <v>-232819</v>
      </c>
      <c r="H550" s="20">
        <v>-0.78092600000000001</v>
      </c>
      <c r="I550" s="21">
        <v>-46216</v>
      </c>
      <c r="J550" s="20" t="s">
        <v>80</v>
      </c>
      <c r="K550" s="20" t="s">
        <v>80</v>
      </c>
      <c r="L550" s="20" t="s">
        <v>80</v>
      </c>
      <c r="M550" s="20" t="s">
        <v>6780</v>
      </c>
      <c r="N550" s="20" t="s">
        <v>6779</v>
      </c>
      <c r="O550" s="20" t="s">
        <v>6779</v>
      </c>
      <c r="Q550" s="20">
        <v>522</v>
      </c>
      <c r="T550" s="20" t="s">
        <v>6779</v>
      </c>
      <c r="U550" s="20">
        <v>1</v>
      </c>
      <c r="V550" s="20">
        <v>0.99860000000000004</v>
      </c>
      <c r="W550" s="20">
        <v>6</v>
      </c>
      <c r="X550" s="20">
        <v>13</v>
      </c>
      <c r="Y550" s="20">
        <v>4</v>
      </c>
      <c r="Z550" s="20">
        <v>13</v>
      </c>
      <c r="AB550" s="20" t="s">
        <v>4280</v>
      </c>
      <c r="AC550" s="20" t="s">
        <v>4279</v>
      </c>
      <c r="AD550" s="20">
        <v>48.5</v>
      </c>
      <c r="AE550" s="22">
        <v>9.6999999999999991E-13</v>
      </c>
    </row>
    <row r="551" spans="1:37" x14ac:dyDescent="0.25">
      <c r="A551" s="21">
        <v>-271631</v>
      </c>
      <c r="B551" s="20">
        <v>-0.72027799999999997</v>
      </c>
      <c r="C551" s="20">
        <v>-0.50042900000000001</v>
      </c>
      <c r="D551" s="20" t="s">
        <v>80</v>
      </c>
      <c r="E551" s="20" t="s">
        <v>80</v>
      </c>
      <c r="F551" s="21">
        <v>-168341</v>
      </c>
      <c r="G551" s="21">
        <v>-306822</v>
      </c>
      <c r="H551" s="20" t="s">
        <v>80</v>
      </c>
      <c r="I551" s="20" t="s">
        <v>80</v>
      </c>
      <c r="J551" s="20">
        <v>-0.82009100000000001</v>
      </c>
      <c r="K551" s="21">
        <v>-148295</v>
      </c>
      <c r="L551" s="20">
        <v>-4.4094099999999997E-2</v>
      </c>
      <c r="M551" s="20" t="s">
        <v>6778</v>
      </c>
      <c r="N551" s="20" t="s">
        <v>6777</v>
      </c>
      <c r="O551" s="20" t="s">
        <v>6777</v>
      </c>
      <c r="Q551" s="20">
        <v>3822</v>
      </c>
      <c r="T551" s="20" t="s">
        <v>6777</v>
      </c>
      <c r="U551" s="20">
        <v>1</v>
      </c>
      <c r="V551" s="20">
        <v>0.999</v>
      </c>
      <c r="W551" s="20">
        <v>54</v>
      </c>
      <c r="X551" s="20">
        <v>56</v>
      </c>
      <c r="Y551" s="20">
        <v>9</v>
      </c>
      <c r="Z551" s="20">
        <v>1117</v>
      </c>
      <c r="AB551" s="20" t="s">
        <v>394</v>
      </c>
      <c r="AC551" s="20" t="s">
        <v>393</v>
      </c>
      <c r="AD551" s="20">
        <v>45.7</v>
      </c>
      <c r="AE551" s="22">
        <v>5.0999999999999997E-12</v>
      </c>
    </row>
    <row r="552" spans="1:37" x14ac:dyDescent="0.25">
      <c r="A552" s="20" t="s">
        <v>80</v>
      </c>
      <c r="B552" s="20" t="s">
        <v>80</v>
      </c>
      <c r="C552" s="20" t="s">
        <v>80</v>
      </c>
      <c r="D552" s="20" t="s">
        <v>80</v>
      </c>
      <c r="E552" s="20" t="s">
        <v>80</v>
      </c>
      <c r="F552" s="20" t="s">
        <v>80</v>
      </c>
      <c r="G552" s="20" t="s">
        <v>80</v>
      </c>
      <c r="H552" s="21">
        <v>-438111</v>
      </c>
      <c r="I552" s="21">
        <v>-249713</v>
      </c>
      <c r="J552" s="20" t="s">
        <v>80</v>
      </c>
      <c r="K552" s="20" t="s">
        <v>80</v>
      </c>
      <c r="L552" s="20" t="s">
        <v>80</v>
      </c>
      <c r="M552" s="20" t="s">
        <v>6776</v>
      </c>
      <c r="N552" s="20" t="s">
        <v>6775</v>
      </c>
      <c r="O552" s="20" t="s">
        <v>6775</v>
      </c>
      <c r="Q552" s="20">
        <v>144</v>
      </c>
      <c r="T552" s="20" t="s">
        <v>6775</v>
      </c>
      <c r="U552" s="20">
        <v>1</v>
      </c>
      <c r="V552" s="20">
        <v>0.99639999999999995</v>
      </c>
      <c r="W552" s="20">
        <v>1</v>
      </c>
      <c r="X552" s="20">
        <v>5</v>
      </c>
      <c r="Y552" s="20">
        <v>0</v>
      </c>
      <c r="Z552" s="20">
        <v>5</v>
      </c>
      <c r="AA552" s="20" t="s">
        <v>6774</v>
      </c>
      <c r="AB552" s="20" t="s">
        <v>6773</v>
      </c>
      <c r="AC552" s="20" t="s">
        <v>6772</v>
      </c>
      <c r="AD552" s="20">
        <v>94</v>
      </c>
      <c r="AE552" s="22">
        <v>6.0999999999999999E-27</v>
      </c>
    </row>
    <row r="553" spans="1:37" x14ac:dyDescent="0.25">
      <c r="A553" s="20">
        <v>-0.63818600000000003</v>
      </c>
      <c r="B553" s="20">
        <v>-0.31974000000000002</v>
      </c>
      <c r="C553" s="21">
        <v>-270239</v>
      </c>
      <c r="D553" s="20">
        <v>0.25070300000000001</v>
      </c>
      <c r="E553" s="21">
        <v>-232671</v>
      </c>
      <c r="F553" s="20" t="s">
        <v>80</v>
      </c>
      <c r="G553" s="20">
        <v>1.32561E-2</v>
      </c>
      <c r="H553" s="20">
        <v>0.84593399999999996</v>
      </c>
      <c r="I553" s="20">
        <v>0.295456</v>
      </c>
      <c r="J553" s="20" t="s">
        <v>80</v>
      </c>
      <c r="K553" s="20" t="s">
        <v>80</v>
      </c>
      <c r="L553" s="20" t="s">
        <v>80</v>
      </c>
      <c r="M553" s="20" t="s">
        <v>6771</v>
      </c>
      <c r="N553" s="20" t="s">
        <v>6770</v>
      </c>
      <c r="O553" s="20" t="s">
        <v>6770</v>
      </c>
      <c r="Q553" s="20">
        <v>210</v>
      </c>
      <c r="T553" s="20" t="s">
        <v>6770</v>
      </c>
      <c r="U553" s="20">
        <v>1</v>
      </c>
      <c r="V553" s="20">
        <v>0.999</v>
      </c>
      <c r="W553" s="20">
        <v>5</v>
      </c>
      <c r="X553" s="20">
        <v>26</v>
      </c>
      <c r="Y553" s="20">
        <v>0</v>
      </c>
      <c r="Z553" s="20">
        <v>26</v>
      </c>
      <c r="AA553" s="20" t="s">
        <v>6769</v>
      </c>
      <c r="AB553" s="20" t="s">
        <v>4145</v>
      </c>
      <c r="AC553" s="20" t="s">
        <v>4144</v>
      </c>
      <c r="AD553" s="20">
        <v>38.799999999999997</v>
      </c>
      <c r="AE553" s="20">
        <v>1.0000000000000001E-9</v>
      </c>
      <c r="AF553" s="20" t="s">
        <v>4143</v>
      </c>
      <c r="AG553" s="20" t="s">
        <v>4142</v>
      </c>
    </row>
    <row r="554" spans="1:37" x14ac:dyDescent="0.25">
      <c r="A554" s="20" t="s">
        <v>80</v>
      </c>
      <c r="B554" s="20">
        <v>-0.53758399999999995</v>
      </c>
      <c r="C554" s="21">
        <v>-272433</v>
      </c>
      <c r="D554" s="20">
        <v>0.56808400000000003</v>
      </c>
      <c r="E554" s="20" t="s">
        <v>80</v>
      </c>
      <c r="F554" s="20" t="s">
        <v>80</v>
      </c>
      <c r="G554" s="20">
        <v>-0.384293</v>
      </c>
      <c r="H554" s="20" t="s">
        <v>80</v>
      </c>
      <c r="I554" s="20">
        <v>-0.25900499999999999</v>
      </c>
      <c r="J554" s="20" t="s">
        <v>80</v>
      </c>
      <c r="K554" s="20">
        <v>0.237432</v>
      </c>
      <c r="L554" s="20" t="s">
        <v>80</v>
      </c>
      <c r="M554" s="20" t="s">
        <v>6768</v>
      </c>
      <c r="N554" s="20" t="s">
        <v>6767</v>
      </c>
      <c r="O554" s="20" t="s">
        <v>6767</v>
      </c>
      <c r="Q554" s="20">
        <v>467</v>
      </c>
      <c r="T554" s="20" t="s">
        <v>6767</v>
      </c>
      <c r="U554" s="20">
        <v>1</v>
      </c>
      <c r="V554" s="20">
        <v>0.99850000000000005</v>
      </c>
      <c r="W554" s="20">
        <v>7</v>
      </c>
      <c r="X554" s="20">
        <v>8</v>
      </c>
      <c r="Y554" s="20">
        <v>8</v>
      </c>
      <c r="Z554" s="20">
        <v>121</v>
      </c>
      <c r="AB554" s="20" t="s">
        <v>394</v>
      </c>
      <c r="AC554" s="20" t="s">
        <v>393</v>
      </c>
      <c r="AD554" s="20">
        <v>40.799999999999997</v>
      </c>
      <c r="AE554" s="22">
        <v>1.8E-10</v>
      </c>
    </row>
    <row r="555" spans="1:37" x14ac:dyDescent="0.25">
      <c r="A555" s="20" t="s">
        <v>80</v>
      </c>
      <c r="B555" s="20" t="s">
        <v>80</v>
      </c>
      <c r="C555" s="20" t="s">
        <v>80</v>
      </c>
      <c r="D555" s="20" t="s">
        <v>80</v>
      </c>
      <c r="E555" s="20" t="s">
        <v>80</v>
      </c>
      <c r="F555" s="20" t="s">
        <v>80</v>
      </c>
      <c r="G555" s="20" t="s">
        <v>80</v>
      </c>
      <c r="H555" s="20" t="s">
        <v>80</v>
      </c>
      <c r="I555" s="20" t="s">
        <v>80</v>
      </c>
      <c r="J555" s="21">
        <v>-181316</v>
      </c>
      <c r="K555" s="21">
        <v>-120851</v>
      </c>
      <c r="L555" s="21">
        <v>-21202</v>
      </c>
      <c r="M555" s="20" t="s">
        <v>6766</v>
      </c>
      <c r="N555" s="20" t="s">
        <v>6765</v>
      </c>
      <c r="O555" s="20" t="s">
        <v>6765</v>
      </c>
      <c r="Q555" s="20">
        <v>151</v>
      </c>
      <c r="T555" s="20" t="s">
        <v>6765</v>
      </c>
      <c r="U555" s="20">
        <v>1</v>
      </c>
      <c r="V555" s="20">
        <v>0.999</v>
      </c>
      <c r="W555" s="20">
        <v>2</v>
      </c>
      <c r="X555" s="20">
        <v>8</v>
      </c>
      <c r="Y555" s="20">
        <v>8</v>
      </c>
      <c r="Z555" s="20">
        <v>8</v>
      </c>
    </row>
    <row r="556" spans="1:37" x14ac:dyDescent="0.25">
      <c r="A556" s="21">
        <v>-108179</v>
      </c>
      <c r="B556" s="21">
        <v>-283266</v>
      </c>
      <c r="C556" s="21">
        <v>-147947</v>
      </c>
      <c r="D556" s="20" t="s">
        <v>80</v>
      </c>
      <c r="E556" s="21">
        <v>-222096</v>
      </c>
      <c r="F556" s="21">
        <v>-196587</v>
      </c>
      <c r="G556" s="21">
        <v>-238473</v>
      </c>
      <c r="H556" s="21">
        <v>-19938</v>
      </c>
      <c r="I556" s="21">
        <v>-247678</v>
      </c>
      <c r="J556" s="20" t="s">
        <v>80</v>
      </c>
      <c r="K556" s="20" t="s">
        <v>80</v>
      </c>
      <c r="L556" s="20" t="s">
        <v>80</v>
      </c>
      <c r="M556" s="20" t="s">
        <v>6764</v>
      </c>
      <c r="N556" s="20" t="s">
        <v>6763</v>
      </c>
      <c r="O556" s="20" t="s">
        <v>6763</v>
      </c>
      <c r="Q556" s="20">
        <v>647</v>
      </c>
      <c r="T556" s="20" t="s">
        <v>6763</v>
      </c>
      <c r="U556" s="20">
        <v>1</v>
      </c>
      <c r="V556" s="20">
        <v>0.99890000000000001</v>
      </c>
      <c r="W556" s="20">
        <v>3</v>
      </c>
      <c r="X556" s="20">
        <v>16</v>
      </c>
      <c r="Y556" s="20">
        <v>16</v>
      </c>
      <c r="Z556" s="20">
        <v>16</v>
      </c>
      <c r="AB556" s="20" t="s">
        <v>364</v>
      </c>
      <c r="AC556" s="20" t="s">
        <v>363</v>
      </c>
      <c r="AD556" s="20">
        <v>39.200000000000003</v>
      </c>
      <c r="AE556" s="22">
        <v>9.5000000000000003E-10</v>
      </c>
      <c r="AF556" s="20" t="s">
        <v>362</v>
      </c>
      <c r="AG556" s="20" t="s">
        <v>361</v>
      </c>
      <c r="AH556" s="20" t="s">
        <v>360</v>
      </c>
      <c r="AI556" s="20" t="s">
        <v>359</v>
      </c>
    </row>
    <row r="557" spans="1:37" x14ac:dyDescent="0.25">
      <c r="A557" s="20" t="s">
        <v>80</v>
      </c>
      <c r="B557" s="20" t="s">
        <v>80</v>
      </c>
      <c r="C557" s="20" t="s">
        <v>80</v>
      </c>
      <c r="D557" s="20" t="s">
        <v>80</v>
      </c>
      <c r="E557" s="20" t="s">
        <v>80</v>
      </c>
      <c r="F557" s="20" t="s">
        <v>80</v>
      </c>
      <c r="G557" s="21">
        <v>-175022</v>
      </c>
      <c r="H557" s="21">
        <v>-123638</v>
      </c>
      <c r="I557" s="21">
        <v>-312185</v>
      </c>
      <c r="J557" s="21">
        <v>-332736</v>
      </c>
      <c r="K557" s="20" t="s">
        <v>80</v>
      </c>
      <c r="L557" s="20" t="s">
        <v>80</v>
      </c>
      <c r="M557" s="20" t="s">
        <v>6762</v>
      </c>
      <c r="N557" s="20" t="s">
        <v>6761</v>
      </c>
      <c r="O557" s="20" t="s">
        <v>6761</v>
      </c>
      <c r="Q557" s="20">
        <v>74</v>
      </c>
      <c r="T557" s="20" t="s">
        <v>6761</v>
      </c>
      <c r="U557" s="20">
        <v>1</v>
      </c>
      <c r="V557" s="20">
        <v>0.999</v>
      </c>
      <c r="W557" s="20">
        <v>3</v>
      </c>
      <c r="X557" s="20">
        <v>9</v>
      </c>
      <c r="Y557" s="20">
        <v>7</v>
      </c>
      <c r="Z557" s="20">
        <v>9</v>
      </c>
    </row>
    <row r="558" spans="1:37" x14ac:dyDescent="0.25">
      <c r="A558" s="21">
        <v>776996</v>
      </c>
      <c r="B558" s="21">
        <v>738563</v>
      </c>
      <c r="C558" s="21">
        <v>693155</v>
      </c>
      <c r="D558" s="21">
        <v>534628</v>
      </c>
      <c r="E558" s="21">
        <v>607365</v>
      </c>
      <c r="F558" s="21">
        <v>662855</v>
      </c>
      <c r="G558" s="21">
        <v>278499</v>
      </c>
      <c r="H558" s="21">
        <v>140047</v>
      </c>
      <c r="I558" s="21">
        <v>119328</v>
      </c>
      <c r="J558" s="20" t="s">
        <v>80</v>
      </c>
      <c r="K558" s="20" t="s">
        <v>80</v>
      </c>
      <c r="L558" s="20" t="s">
        <v>80</v>
      </c>
      <c r="M558" s="20" t="s">
        <v>6760</v>
      </c>
      <c r="N558" s="20" t="s">
        <v>6759</v>
      </c>
      <c r="O558" s="20" t="s">
        <v>6759</v>
      </c>
      <c r="Q558" s="20">
        <v>4702</v>
      </c>
      <c r="T558" s="20" t="s">
        <v>6759</v>
      </c>
      <c r="U558" s="20">
        <v>1</v>
      </c>
      <c r="V558" s="20">
        <v>0.999</v>
      </c>
      <c r="W558" s="20">
        <v>107</v>
      </c>
      <c r="X558" s="20">
        <v>548</v>
      </c>
      <c r="Y558" s="20">
        <v>370</v>
      </c>
      <c r="Z558" s="20">
        <v>5514</v>
      </c>
      <c r="AB558" s="20" t="s">
        <v>394</v>
      </c>
      <c r="AC558" s="20" t="s">
        <v>393</v>
      </c>
      <c r="AD558" s="20">
        <v>52.5</v>
      </c>
      <c r="AE558" s="22">
        <v>3.8999999999999998E-14</v>
      </c>
    </row>
    <row r="559" spans="1:37" x14ac:dyDescent="0.25">
      <c r="A559" s="20" t="s">
        <v>80</v>
      </c>
      <c r="B559" s="20" t="s">
        <v>80</v>
      </c>
      <c r="C559" s="20" t="s">
        <v>80</v>
      </c>
      <c r="D559" s="20" t="s">
        <v>80</v>
      </c>
      <c r="E559" s="20" t="s">
        <v>80</v>
      </c>
      <c r="F559" s="20" t="s">
        <v>80</v>
      </c>
      <c r="G559" s="21">
        <v>-429682</v>
      </c>
      <c r="H559" s="20" t="s">
        <v>80</v>
      </c>
      <c r="I559" s="20" t="s">
        <v>80</v>
      </c>
      <c r="J559" s="21">
        <v>-410452</v>
      </c>
      <c r="K559" s="20" t="s">
        <v>80</v>
      </c>
      <c r="L559" s="21">
        <v>-38153</v>
      </c>
      <c r="M559" s="20" t="s">
        <v>6758</v>
      </c>
      <c r="N559" s="20" t="s">
        <v>6757</v>
      </c>
      <c r="O559" s="20" t="s">
        <v>6757</v>
      </c>
      <c r="Q559" s="20">
        <v>458</v>
      </c>
      <c r="T559" s="20" t="s">
        <v>6757</v>
      </c>
      <c r="U559" s="20">
        <v>0.98980000000000001</v>
      </c>
      <c r="V559" s="20">
        <v>0.99719999999999998</v>
      </c>
      <c r="W559" s="20">
        <v>1</v>
      </c>
      <c r="X559" s="20">
        <v>3</v>
      </c>
      <c r="Y559" s="20">
        <v>3</v>
      </c>
      <c r="Z559" s="20">
        <v>3</v>
      </c>
      <c r="AB559" s="20" t="s">
        <v>1530</v>
      </c>
      <c r="AC559" s="20" t="s">
        <v>1529</v>
      </c>
      <c r="AD559" s="20">
        <v>304.10000000000002</v>
      </c>
      <c r="AE559" s="22">
        <v>7.6999999999999997E-91</v>
      </c>
    </row>
    <row r="560" spans="1:37" x14ac:dyDescent="0.25">
      <c r="A560" s="20">
        <v>-0.68125500000000005</v>
      </c>
      <c r="B560" s="20">
        <v>0.28332499999999999</v>
      </c>
      <c r="C560" s="20">
        <v>0.82290600000000003</v>
      </c>
      <c r="D560" s="20">
        <v>0.69333900000000004</v>
      </c>
      <c r="E560" s="20">
        <v>0.63477899999999998</v>
      </c>
      <c r="F560" s="20">
        <v>0.54508000000000001</v>
      </c>
      <c r="G560" s="21">
        <v>330855</v>
      </c>
      <c r="H560" s="21">
        <v>196002</v>
      </c>
      <c r="I560" s="21">
        <v>206895</v>
      </c>
      <c r="J560" s="21">
        <v>267066</v>
      </c>
      <c r="K560" s="21">
        <v>293209</v>
      </c>
      <c r="L560" s="21">
        <v>187929</v>
      </c>
      <c r="M560" s="20" t="s">
        <v>6756</v>
      </c>
      <c r="N560" s="20" t="s">
        <v>6755</v>
      </c>
      <c r="O560" s="20" t="s">
        <v>6755</v>
      </c>
      <c r="Q560" s="20">
        <v>178</v>
      </c>
      <c r="T560" s="20" t="s">
        <v>6755</v>
      </c>
      <c r="U560" s="20">
        <v>1</v>
      </c>
      <c r="V560" s="20">
        <v>0.999</v>
      </c>
      <c r="W560" s="20">
        <v>4</v>
      </c>
      <c r="X560" s="20">
        <v>117</v>
      </c>
      <c r="Y560" s="20">
        <v>0</v>
      </c>
      <c r="Z560" s="20">
        <v>117</v>
      </c>
      <c r="AA560" s="20" t="s">
        <v>6754</v>
      </c>
      <c r="AB560" s="20" t="s">
        <v>6753</v>
      </c>
      <c r="AC560" s="20" t="s">
        <v>6752</v>
      </c>
      <c r="AD560" s="20">
        <v>157.6</v>
      </c>
      <c r="AE560" s="22">
        <v>7.4000000000000001E-47</v>
      </c>
      <c r="AF560" s="20" t="s">
        <v>2356</v>
      </c>
      <c r="AG560" s="20" t="s">
        <v>2355</v>
      </c>
      <c r="AH560" s="20" t="s">
        <v>2354</v>
      </c>
      <c r="AI560" s="20" t="s">
        <v>2353</v>
      </c>
      <c r="AJ560" s="20" t="s">
        <v>2352</v>
      </c>
      <c r="AK560" s="20" t="s">
        <v>2351</v>
      </c>
    </row>
    <row r="561" spans="1:39" x14ac:dyDescent="0.25">
      <c r="A561" s="20" t="s">
        <v>80</v>
      </c>
      <c r="B561" s="20" t="s">
        <v>80</v>
      </c>
      <c r="C561" s="20" t="s">
        <v>80</v>
      </c>
      <c r="D561" s="20" t="s">
        <v>80</v>
      </c>
      <c r="E561" s="20" t="s">
        <v>80</v>
      </c>
      <c r="F561" s="20" t="s">
        <v>80</v>
      </c>
      <c r="G561" s="20" t="s">
        <v>80</v>
      </c>
      <c r="H561" s="20" t="s">
        <v>80</v>
      </c>
      <c r="I561" s="20" t="s">
        <v>80</v>
      </c>
      <c r="J561" s="21">
        <v>-272257</v>
      </c>
      <c r="K561" s="21">
        <v>-224309</v>
      </c>
      <c r="L561" s="21">
        <v>-172614</v>
      </c>
      <c r="M561" s="20" t="s">
        <v>6751</v>
      </c>
      <c r="N561" s="20" t="s">
        <v>6750</v>
      </c>
      <c r="O561" s="20" t="s">
        <v>6750</v>
      </c>
      <c r="Q561" s="20">
        <v>51</v>
      </c>
      <c r="T561" s="20" t="s">
        <v>6750</v>
      </c>
      <c r="U561" s="20">
        <v>1</v>
      </c>
      <c r="V561" s="20">
        <v>0.999</v>
      </c>
      <c r="W561" s="20">
        <v>2</v>
      </c>
      <c r="X561" s="20">
        <v>8</v>
      </c>
      <c r="Y561" s="20">
        <v>8</v>
      </c>
      <c r="Z561" s="20">
        <v>8</v>
      </c>
    </row>
    <row r="562" spans="1:39" x14ac:dyDescent="0.25">
      <c r="A562" s="20" t="s">
        <v>80</v>
      </c>
      <c r="B562" s="20" t="s">
        <v>80</v>
      </c>
      <c r="C562" s="20" t="s">
        <v>80</v>
      </c>
      <c r="D562" s="20" t="s">
        <v>80</v>
      </c>
      <c r="E562" s="20" t="s">
        <v>80</v>
      </c>
      <c r="F562" s="20" t="s">
        <v>80</v>
      </c>
      <c r="G562" s="20" t="s">
        <v>80</v>
      </c>
      <c r="H562" s="20" t="s">
        <v>80</v>
      </c>
      <c r="I562" s="20" t="s">
        <v>80</v>
      </c>
      <c r="J562" s="20">
        <v>-0.117357</v>
      </c>
      <c r="K562" s="20">
        <v>0.42485299999999998</v>
      </c>
      <c r="L562" s="20">
        <v>-0.28148800000000002</v>
      </c>
      <c r="M562" s="20" t="s">
        <v>6749</v>
      </c>
      <c r="N562" s="20" t="s">
        <v>6748</v>
      </c>
      <c r="O562" s="20" t="s">
        <v>6748</v>
      </c>
      <c r="Q562" s="20">
        <v>323</v>
      </c>
      <c r="T562" s="20" t="s">
        <v>6748</v>
      </c>
      <c r="U562" s="20">
        <v>1</v>
      </c>
      <c r="V562" s="20">
        <v>0.999</v>
      </c>
      <c r="W562" s="20">
        <v>5</v>
      </c>
      <c r="X562" s="20">
        <v>17</v>
      </c>
      <c r="Y562" s="20">
        <v>17</v>
      </c>
      <c r="Z562" s="20">
        <v>17</v>
      </c>
      <c r="AB562" s="20" t="s">
        <v>6747</v>
      </c>
      <c r="AC562" s="20" t="s">
        <v>6746</v>
      </c>
      <c r="AD562" s="20">
        <v>474.2</v>
      </c>
      <c r="AE562" s="22">
        <v>1.3E-142</v>
      </c>
    </row>
    <row r="563" spans="1:39" x14ac:dyDescent="0.25">
      <c r="A563" s="20" t="s">
        <v>80</v>
      </c>
      <c r="B563" s="20" t="s">
        <v>80</v>
      </c>
      <c r="C563" s="20" t="s">
        <v>80</v>
      </c>
      <c r="D563" s="20" t="s">
        <v>80</v>
      </c>
      <c r="E563" s="20" t="s">
        <v>80</v>
      </c>
      <c r="F563" s="20" t="s">
        <v>80</v>
      </c>
      <c r="G563" s="20" t="s">
        <v>80</v>
      </c>
      <c r="H563" s="20" t="s">
        <v>80</v>
      </c>
      <c r="I563" s="20" t="s">
        <v>80</v>
      </c>
      <c r="J563" s="20">
        <v>-0.84012799999999999</v>
      </c>
      <c r="K563" s="21">
        <v>-188789</v>
      </c>
      <c r="L563" s="20" t="s">
        <v>80</v>
      </c>
      <c r="M563" s="20" t="s">
        <v>6745</v>
      </c>
      <c r="N563" s="20" t="s">
        <v>6744</v>
      </c>
      <c r="O563" s="20" t="s">
        <v>6744</v>
      </c>
      <c r="Q563" s="20">
        <v>496</v>
      </c>
      <c r="T563" s="20" t="s">
        <v>6744</v>
      </c>
      <c r="U563" s="20">
        <v>1</v>
      </c>
      <c r="V563" s="20">
        <v>0.99890000000000001</v>
      </c>
      <c r="W563" s="20">
        <v>8</v>
      </c>
      <c r="X563" s="20">
        <v>9</v>
      </c>
      <c r="Y563" s="20">
        <v>9</v>
      </c>
      <c r="Z563" s="20">
        <v>9</v>
      </c>
      <c r="AB563" s="20" t="s">
        <v>6743</v>
      </c>
      <c r="AC563" s="20" t="s">
        <v>6742</v>
      </c>
      <c r="AD563" s="20">
        <v>52.5</v>
      </c>
      <c r="AE563" s="22">
        <v>5.9999999999999997E-14</v>
      </c>
    </row>
    <row r="564" spans="1:39" x14ac:dyDescent="0.25">
      <c r="A564" s="20" t="s">
        <v>80</v>
      </c>
      <c r="B564" s="20">
        <v>0.73915500000000001</v>
      </c>
      <c r="C564" s="20">
        <v>0.28769699999999998</v>
      </c>
      <c r="D564" s="21">
        <v>-190382</v>
      </c>
      <c r="E564" s="20">
        <v>-0.103781</v>
      </c>
      <c r="F564" s="20" t="s">
        <v>80</v>
      </c>
      <c r="G564" s="20">
        <v>0.229353</v>
      </c>
      <c r="H564" s="20">
        <v>0.58031699999999997</v>
      </c>
      <c r="I564" s="20">
        <v>0.179977</v>
      </c>
      <c r="J564" s="21">
        <v>139446</v>
      </c>
      <c r="K564" s="21">
        <v>182517</v>
      </c>
      <c r="L564" s="21">
        <v>174178</v>
      </c>
      <c r="M564" s="20" t="s">
        <v>6741</v>
      </c>
      <c r="N564" s="20" t="s">
        <v>6740</v>
      </c>
      <c r="O564" s="20" t="s">
        <v>6740</v>
      </c>
      <c r="Q564" s="20">
        <v>532</v>
      </c>
      <c r="T564" s="20" t="s">
        <v>6740</v>
      </c>
      <c r="U564" s="20">
        <v>1</v>
      </c>
      <c r="V564" s="20">
        <v>0.999</v>
      </c>
      <c r="W564" s="20">
        <v>19</v>
      </c>
      <c r="X564" s="20">
        <v>90</v>
      </c>
      <c r="Y564" s="20">
        <v>0</v>
      </c>
      <c r="Z564" s="20">
        <v>90</v>
      </c>
      <c r="AA564" s="20" t="s">
        <v>6739</v>
      </c>
      <c r="AB564" s="20" t="s">
        <v>5584</v>
      </c>
      <c r="AC564" s="20" t="s">
        <v>5583</v>
      </c>
      <c r="AD564" s="20">
        <v>248.7</v>
      </c>
      <c r="AE564" s="22">
        <v>6.6999999999999996E-74</v>
      </c>
      <c r="AF564" s="20" t="s">
        <v>157</v>
      </c>
      <c r="AG564" s="20" t="s">
        <v>156</v>
      </c>
    </row>
    <row r="565" spans="1:39" x14ac:dyDescent="0.25">
      <c r="A565" s="20" t="s">
        <v>80</v>
      </c>
      <c r="B565" s="20" t="s">
        <v>80</v>
      </c>
      <c r="C565" s="20" t="s">
        <v>80</v>
      </c>
      <c r="D565" s="20" t="s">
        <v>80</v>
      </c>
      <c r="E565" s="20" t="s">
        <v>80</v>
      </c>
      <c r="F565" s="20" t="s">
        <v>80</v>
      </c>
      <c r="G565" s="20">
        <v>-0.26747900000000002</v>
      </c>
      <c r="H565" s="20">
        <v>-0.85450599999999999</v>
      </c>
      <c r="I565" s="20">
        <v>5.4447200000000001E-2</v>
      </c>
      <c r="J565" s="20" t="s">
        <v>80</v>
      </c>
      <c r="K565" s="20" t="s">
        <v>80</v>
      </c>
      <c r="L565" s="20" t="s">
        <v>80</v>
      </c>
      <c r="M565" s="20" t="s">
        <v>6738</v>
      </c>
      <c r="N565" s="20" t="s">
        <v>6737</v>
      </c>
      <c r="O565" s="20" t="s">
        <v>6737</v>
      </c>
      <c r="Q565" s="20">
        <v>238</v>
      </c>
      <c r="T565" s="20" t="s">
        <v>6737</v>
      </c>
      <c r="U565" s="20">
        <v>0.92649999999999999</v>
      </c>
      <c r="V565" s="20">
        <v>0.99819999999999998</v>
      </c>
      <c r="W565" s="20">
        <v>1</v>
      </c>
      <c r="X565" s="20">
        <v>4</v>
      </c>
      <c r="Y565" s="20">
        <v>4</v>
      </c>
      <c r="Z565" s="20">
        <v>4</v>
      </c>
      <c r="AB565" s="20" t="s">
        <v>4747</v>
      </c>
      <c r="AC565" s="20" t="s">
        <v>4746</v>
      </c>
      <c r="AD565" s="20">
        <v>217.4</v>
      </c>
      <c r="AE565" s="22">
        <v>8.8999999999999993E-65</v>
      </c>
      <c r="AF565" s="20" t="s">
        <v>4745</v>
      </c>
      <c r="AG565" s="20" t="s">
        <v>4744</v>
      </c>
      <c r="AH565" s="20" t="s">
        <v>4743</v>
      </c>
      <c r="AI565" s="20" t="s">
        <v>4742</v>
      </c>
    </row>
    <row r="566" spans="1:39" x14ac:dyDescent="0.25">
      <c r="A566" s="20" t="s">
        <v>80</v>
      </c>
      <c r="B566" s="20" t="s">
        <v>80</v>
      </c>
      <c r="C566" s="20" t="s">
        <v>80</v>
      </c>
      <c r="D566" s="20" t="s">
        <v>80</v>
      </c>
      <c r="E566" s="20" t="s">
        <v>80</v>
      </c>
      <c r="F566" s="20" t="s">
        <v>80</v>
      </c>
      <c r="G566" s="20">
        <v>-0.90966599999999997</v>
      </c>
      <c r="H566" s="21">
        <v>-10616</v>
      </c>
      <c r="I566" s="20">
        <v>0.17551800000000001</v>
      </c>
      <c r="J566" s="20">
        <v>-0.82009100000000001</v>
      </c>
      <c r="K566" s="21">
        <v>-11528</v>
      </c>
      <c r="L566" s="21">
        <v>-1224</v>
      </c>
      <c r="M566" s="20" t="s">
        <v>6736</v>
      </c>
      <c r="N566" s="20" t="s">
        <v>6735</v>
      </c>
      <c r="O566" s="20" t="s">
        <v>6735</v>
      </c>
      <c r="Q566" s="20">
        <v>168</v>
      </c>
      <c r="T566" s="20" t="s">
        <v>6735</v>
      </c>
      <c r="U566" s="20">
        <v>1</v>
      </c>
      <c r="V566" s="20">
        <v>0.999</v>
      </c>
      <c r="W566" s="20">
        <v>7</v>
      </c>
      <c r="X566" s="20">
        <v>29</v>
      </c>
      <c r="Y566" s="20">
        <v>0</v>
      </c>
      <c r="Z566" s="20">
        <v>29</v>
      </c>
      <c r="AA566" s="20" t="s">
        <v>6734</v>
      </c>
      <c r="AB566" s="20" t="s">
        <v>6733</v>
      </c>
      <c r="AC566" s="20" t="s">
        <v>6732</v>
      </c>
      <c r="AD566" s="20">
        <v>93.6</v>
      </c>
      <c r="AE566" s="22">
        <v>7.2999999999999994E-27</v>
      </c>
    </row>
    <row r="567" spans="1:39" x14ac:dyDescent="0.25">
      <c r="A567" s="20" t="s">
        <v>80</v>
      </c>
      <c r="B567" s="20" t="s">
        <v>80</v>
      </c>
      <c r="C567" s="20" t="s">
        <v>80</v>
      </c>
      <c r="D567" s="20" t="s">
        <v>80</v>
      </c>
      <c r="E567" s="20" t="s">
        <v>80</v>
      </c>
      <c r="F567" s="20" t="s">
        <v>80</v>
      </c>
      <c r="G567" s="21">
        <v>-215853</v>
      </c>
      <c r="H567" s="21">
        <v>-142279</v>
      </c>
      <c r="I567" s="21">
        <v>-210493</v>
      </c>
      <c r="J567" s="20" t="s">
        <v>80</v>
      </c>
      <c r="K567" s="21">
        <v>-346232</v>
      </c>
      <c r="L567" s="21">
        <v>-219697</v>
      </c>
      <c r="M567" s="20" t="s">
        <v>6731</v>
      </c>
      <c r="N567" s="20" t="s">
        <v>6730</v>
      </c>
      <c r="O567" s="20" t="s">
        <v>6730</v>
      </c>
      <c r="Q567" s="20">
        <v>107</v>
      </c>
      <c r="T567" s="20" t="s">
        <v>6730</v>
      </c>
      <c r="U567" s="20">
        <v>0.99939999999999996</v>
      </c>
      <c r="V567" s="20">
        <v>0.99250000000000005</v>
      </c>
      <c r="W567" s="20">
        <v>2</v>
      </c>
      <c r="X567" s="20">
        <v>3</v>
      </c>
      <c r="Y567" s="20">
        <v>0</v>
      </c>
      <c r="Z567" s="20">
        <v>3</v>
      </c>
      <c r="AA567" s="20" t="s">
        <v>6729</v>
      </c>
      <c r="AB567" s="20" t="s">
        <v>6728</v>
      </c>
      <c r="AC567" s="20" t="s">
        <v>6727</v>
      </c>
      <c r="AD567" s="20">
        <v>41.7</v>
      </c>
      <c r="AE567" s="22">
        <v>8.8000000000000006E-11</v>
      </c>
    </row>
    <row r="568" spans="1:39" x14ac:dyDescent="0.25">
      <c r="A568" s="20">
        <v>0.53801200000000005</v>
      </c>
      <c r="B568" s="20">
        <v>0.35696600000000001</v>
      </c>
      <c r="C568" s="20">
        <v>0.86994000000000005</v>
      </c>
      <c r="D568" s="21">
        <v>-156909</v>
      </c>
      <c r="E568" s="20">
        <v>0.64192800000000005</v>
      </c>
      <c r="F568" s="21">
        <v>104865</v>
      </c>
      <c r="G568" s="21">
        <v>153835</v>
      </c>
      <c r="H568" s="21">
        <v>180934</v>
      </c>
      <c r="I568" s="20" t="s">
        <v>80</v>
      </c>
      <c r="J568" s="20" t="s">
        <v>80</v>
      </c>
      <c r="K568" s="20" t="s">
        <v>80</v>
      </c>
      <c r="L568" s="20" t="s">
        <v>80</v>
      </c>
      <c r="M568" s="20" t="s">
        <v>6726</v>
      </c>
      <c r="N568" s="20" t="s">
        <v>6725</v>
      </c>
      <c r="O568" s="20" t="s">
        <v>6725</v>
      </c>
      <c r="Q568" s="20">
        <v>231</v>
      </c>
      <c r="T568" s="20" t="s">
        <v>6725</v>
      </c>
      <c r="U568" s="20">
        <v>0.99990000000000001</v>
      </c>
      <c r="V568" s="20">
        <v>0.99890000000000001</v>
      </c>
      <c r="W568" s="20">
        <v>11</v>
      </c>
      <c r="X568" s="20">
        <v>19</v>
      </c>
      <c r="Y568" s="20">
        <v>19</v>
      </c>
      <c r="Z568" s="20">
        <v>235</v>
      </c>
      <c r="AB568" s="20" t="s">
        <v>6471</v>
      </c>
      <c r="AC568" s="20" t="s">
        <v>6470</v>
      </c>
      <c r="AD568" s="20">
        <v>149.1</v>
      </c>
      <c r="AE568" s="22">
        <v>1.2000000000000001E-43</v>
      </c>
    </row>
    <row r="569" spans="1:39" x14ac:dyDescent="0.25">
      <c r="A569" s="20" t="s">
        <v>80</v>
      </c>
      <c r="B569" s="20">
        <v>0.36378700000000003</v>
      </c>
      <c r="C569" s="20">
        <v>-0.24917</v>
      </c>
      <c r="D569" s="20" t="s">
        <v>80</v>
      </c>
      <c r="E569" s="21">
        <v>-150559</v>
      </c>
      <c r="F569" s="20" t="s">
        <v>80</v>
      </c>
      <c r="G569" s="20" t="s">
        <v>80</v>
      </c>
      <c r="H569" s="20" t="s">
        <v>80</v>
      </c>
      <c r="I569" s="20" t="s">
        <v>80</v>
      </c>
      <c r="J569" s="20" t="s">
        <v>80</v>
      </c>
      <c r="K569" s="20" t="s">
        <v>80</v>
      </c>
      <c r="L569" s="20" t="s">
        <v>80</v>
      </c>
      <c r="M569" s="20" t="s">
        <v>6724</v>
      </c>
      <c r="N569" s="20" t="s">
        <v>6723</v>
      </c>
      <c r="O569" s="20" t="s">
        <v>6723</v>
      </c>
      <c r="Q569" s="20">
        <v>1904</v>
      </c>
      <c r="T569" s="20" t="s">
        <v>6723</v>
      </c>
      <c r="U569" s="20">
        <v>1</v>
      </c>
      <c r="V569" s="20">
        <v>0.99750000000000005</v>
      </c>
      <c r="W569" s="20">
        <v>6</v>
      </c>
      <c r="X569" s="20">
        <v>21</v>
      </c>
      <c r="Y569" s="20">
        <v>21</v>
      </c>
      <c r="Z569" s="20">
        <v>31</v>
      </c>
      <c r="AB569" s="20" t="s">
        <v>6722</v>
      </c>
      <c r="AC569" s="20" t="s">
        <v>6721</v>
      </c>
      <c r="AD569" s="20">
        <v>46.5</v>
      </c>
      <c r="AE569" s="22">
        <v>2.4999999999999998E-12</v>
      </c>
    </row>
    <row r="570" spans="1:39" x14ac:dyDescent="0.25">
      <c r="A570" s="20" t="s">
        <v>80</v>
      </c>
      <c r="B570" s="20" t="s">
        <v>80</v>
      </c>
      <c r="C570" s="20" t="s">
        <v>80</v>
      </c>
      <c r="D570" s="20" t="s">
        <v>80</v>
      </c>
      <c r="E570" s="20" t="s">
        <v>80</v>
      </c>
      <c r="F570" s="20" t="s">
        <v>80</v>
      </c>
      <c r="G570" s="21">
        <v>-436889</v>
      </c>
      <c r="H570" s="21">
        <v>-398903</v>
      </c>
      <c r="I570" s="21">
        <v>-179955</v>
      </c>
      <c r="J570" s="20" t="s">
        <v>80</v>
      </c>
      <c r="K570" s="20" t="s">
        <v>80</v>
      </c>
      <c r="L570" s="20" t="s">
        <v>80</v>
      </c>
      <c r="M570" s="20" t="s">
        <v>6720</v>
      </c>
      <c r="N570" s="20" t="s">
        <v>6719</v>
      </c>
      <c r="O570" s="20" t="s">
        <v>6719</v>
      </c>
      <c r="Q570" s="20">
        <v>112</v>
      </c>
      <c r="T570" s="20" t="s">
        <v>6719</v>
      </c>
      <c r="U570" s="20">
        <v>1</v>
      </c>
      <c r="V570" s="20">
        <v>0.99890000000000001</v>
      </c>
      <c r="W570" s="20">
        <v>2</v>
      </c>
      <c r="X570" s="20">
        <v>2</v>
      </c>
      <c r="Y570" s="20">
        <v>2</v>
      </c>
      <c r="Z570" s="20">
        <v>2</v>
      </c>
    </row>
    <row r="571" spans="1:39" x14ac:dyDescent="0.25">
      <c r="A571" s="21">
        <v>261123</v>
      </c>
      <c r="B571" s="21">
        <v>227972</v>
      </c>
      <c r="C571" s="21">
        <v>373821</v>
      </c>
      <c r="D571" s="20">
        <v>0.63760499999999998</v>
      </c>
      <c r="E571" s="21">
        <v>314875</v>
      </c>
      <c r="F571" s="20">
        <v>0.69838699999999998</v>
      </c>
      <c r="G571" s="21">
        <v>338277</v>
      </c>
      <c r="H571" s="21">
        <v>367415</v>
      </c>
      <c r="I571" s="21">
        <v>37357</v>
      </c>
      <c r="J571" s="21">
        <v>409672</v>
      </c>
      <c r="K571" s="21">
        <v>367548</v>
      </c>
      <c r="L571" s="21">
        <v>396211</v>
      </c>
      <c r="M571" s="20" t="s">
        <v>6718</v>
      </c>
      <c r="N571" s="20" t="s">
        <v>6717</v>
      </c>
      <c r="O571" s="20" t="s">
        <v>6716</v>
      </c>
      <c r="P571" s="20" t="s">
        <v>6715</v>
      </c>
      <c r="Q571" s="20">
        <v>660</v>
      </c>
      <c r="R571" s="20" t="s">
        <v>1110</v>
      </c>
      <c r="S571" s="20" t="s">
        <v>75</v>
      </c>
      <c r="T571" s="20" t="s">
        <v>6714</v>
      </c>
      <c r="U571" s="20">
        <v>1</v>
      </c>
      <c r="V571" s="20">
        <v>0.999</v>
      </c>
      <c r="W571" s="20">
        <v>33</v>
      </c>
      <c r="X571" s="20">
        <v>358</v>
      </c>
      <c r="Y571" s="20">
        <v>0</v>
      </c>
      <c r="Z571" s="20">
        <v>358</v>
      </c>
      <c r="AA571" s="20" t="s">
        <v>6713</v>
      </c>
      <c r="AB571" s="20" t="s">
        <v>6712</v>
      </c>
      <c r="AC571" s="20" t="s">
        <v>6711</v>
      </c>
      <c r="AD571" s="20">
        <v>527.4</v>
      </c>
      <c r="AE571" s="22">
        <v>1.7E-158</v>
      </c>
      <c r="AF571" s="20" t="s">
        <v>195</v>
      </c>
      <c r="AG571" s="20" t="s">
        <v>194</v>
      </c>
      <c r="AH571" s="20" t="s">
        <v>193</v>
      </c>
      <c r="AI571" s="20" t="s">
        <v>192</v>
      </c>
      <c r="AJ571" s="20" t="s">
        <v>191</v>
      </c>
      <c r="AK571" s="20" t="s">
        <v>190</v>
      </c>
      <c r="AL571" s="20" t="s">
        <v>189</v>
      </c>
      <c r="AM571" s="20" t="s">
        <v>188</v>
      </c>
    </row>
    <row r="572" spans="1:39" x14ac:dyDescent="0.25">
      <c r="A572" s="20" t="s">
        <v>80</v>
      </c>
      <c r="B572" s="21">
        <v>-195234</v>
      </c>
      <c r="C572" s="21">
        <v>-135973</v>
      </c>
      <c r="D572" s="20" t="s">
        <v>80</v>
      </c>
      <c r="E572" s="21">
        <v>-218252</v>
      </c>
      <c r="F572" s="20" t="s">
        <v>80</v>
      </c>
      <c r="G572" s="21">
        <v>-136702</v>
      </c>
      <c r="H572" s="21">
        <v>-349445</v>
      </c>
      <c r="I572" s="21">
        <v>-399397</v>
      </c>
      <c r="J572" s="21">
        <v>-275725</v>
      </c>
      <c r="K572" s="21">
        <v>-169125</v>
      </c>
      <c r="L572" s="21">
        <v>-126981</v>
      </c>
      <c r="M572" s="20" t="s">
        <v>6710</v>
      </c>
      <c r="N572" s="20" t="s">
        <v>6709</v>
      </c>
      <c r="O572" s="20" t="s">
        <v>6708</v>
      </c>
      <c r="P572" s="20" t="s">
        <v>6707</v>
      </c>
      <c r="Q572" s="20">
        <v>171</v>
      </c>
      <c r="R572" s="20" t="s">
        <v>1110</v>
      </c>
      <c r="S572" s="20" t="s">
        <v>75</v>
      </c>
      <c r="T572" s="20" t="s">
        <v>6706</v>
      </c>
      <c r="U572" s="20">
        <v>0.99990000000000001</v>
      </c>
      <c r="V572" s="20">
        <v>0.99450000000000005</v>
      </c>
      <c r="W572" s="20">
        <v>2</v>
      </c>
      <c r="X572" s="20">
        <v>12</v>
      </c>
      <c r="Y572" s="20">
        <v>0</v>
      </c>
      <c r="Z572" s="20">
        <v>12</v>
      </c>
      <c r="AA572" s="20" t="s">
        <v>6705</v>
      </c>
      <c r="AB572" s="20" t="s">
        <v>6704</v>
      </c>
      <c r="AC572" s="20" t="s">
        <v>6703</v>
      </c>
      <c r="AD572" s="20">
        <v>161.4</v>
      </c>
      <c r="AE572" s="22">
        <v>7.0999999999999995E-48</v>
      </c>
    </row>
    <row r="573" spans="1:39" x14ac:dyDescent="0.25">
      <c r="A573" s="21">
        <v>-146512</v>
      </c>
      <c r="B573" s="20">
        <v>-0.51238399999999995</v>
      </c>
      <c r="C573" s="21">
        <v>-281126</v>
      </c>
      <c r="D573" s="20">
        <v>-0.93635100000000004</v>
      </c>
      <c r="E573" s="20" t="s">
        <v>80</v>
      </c>
      <c r="F573" s="20">
        <v>-0.665188</v>
      </c>
      <c r="G573" s="21">
        <v>443707</v>
      </c>
      <c r="H573" s="21">
        <v>413391</v>
      </c>
      <c r="I573" s="21">
        <v>460707</v>
      </c>
      <c r="J573" s="21">
        <v>557459</v>
      </c>
      <c r="K573" s="21">
        <v>462856</v>
      </c>
      <c r="L573" s="21">
        <v>425527</v>
      </c>
      <c r="M573" s="20" t="s">
        <v>6702</v>
      </c>
      <c r="N573" s="20" t="s">
        <v>6701</v>
      </c>
      <c r="O573" s="20" t="s">
        <v>6700</v>
      </c>
      <c r="P573" s="20" t="s">
        <v>6699</v>
      </c>
      <c r="Q573" s="20">
        <v>102</v>
      </c>
      <c r="R573" s="20" t="s">
        <v>1110</v>
      </c>
      <c r="S573" s="20" t="s">
        <v>75</v>
      </c>
      <c r="T573" s="20" t="s">
        <v>6698</v>
      </c>
      <c r="U573" s="20">
        <v>1</v>
      </c>
      <c r="V573" s="20">
        <v>0.999</v>
      </c>
      <c r="W573" s="20">
        <v>8</v>
      </c>
      <c r="X573" s="20">
        <v>95</v>
      </c>
      <c r="Y573" s="20">
        <v>0</v>
      </c>
      <c r="Z573" s="20">
        <v>95</v>
      </c>
      <c r="AA573" s="20" t="s">
        <v>6697</v>
      </c>
      <c r="AB573" s="20" t="s">
        <v>6696</v>
      </c>
      <c r="AC573" s="20" t="s">
        <v>6695</v>
      </c>
      <c r="AD573" s="20">
        <v>74.3</v>
      </c>
      <c r="AE573" s="22">
        <v>5.4000000000000002E-21</v>
      </c>
      <c r="AF573" s="20" t="s">
        <v>2356</v>
      </c>
      <c r="AG573" s="20" t="s">
        <v>2355</v>
      </c>
      <c r="AH573" s="20" t="s">
        <v>2354</v>
      </c>
      <c r="AI573" s="20" t="s">
        <v>2353</v>
      </c>
      <c r="AJ573" s="20" t="s">
        <v>2352</v>
      </c>
      <c r="AK573" s="20" t="s">
        <v>2351</v>
      </c>
    </row>
    <row r="574" spans="1:39" x14ac:dyDescent="0.25">
      <c r="A574" s="20" t="s">
        <v>80</v>
      </c>
      <c r="B574" s="20" t="s">
        <v>80</v>
      </c>
      <c r="C574" s="20" t="s">
        <v>80</v>
      </c>
      <c r="D574" s="20" t="s">
        <v>80</v>
      </c>
      <c r="E574" s="20" t="s">
        <v>80</v>
      </c>
      <c r="F574" s="20" t="s">
        <v>80</v>
      </c>
      <c r="G574" s="21">
        <v>379462</v>
      </c>
      <c r="H574" s="21">
        <v>21601</v>
      </c>
      <c r="I574" s="21">
        <v>240998</v>
      </c>
      <c r="J574" s="21">
        <v>389936</v>
      </c>
      <c r="K574" s="21">
        <v>421219</v>
      </c>
      <c r="L574" s="21">
        <v>325274</v>
      </c>
      <c r="M574" s="20" t="s">
        <v>6694</v>
      </c>
      <c r="N574" s="20" t="s">
        <v>6693</v>
      </c>
      <c r="O574" s="20" t="s">
        <v>6692</v>
      </c>
      <c r="P574" s="20" t="s">
        <v>6691</v>
      </c>
      <c r="Q574" s="20">
        <v>128</v>
      </c>
      <c r="R574" s="20" t="s">
        <v>1110</v>
      </c>
      <c r="S574" s="20" t="s">
        <v>75</v>
      </c>
      <c r="T574" s="20" t="s">
        <v>6690</v>
      </c>
      <c r="U574" s="20">
        <v>1</v>
      </c>
      <c r="V574" s="20">
        <v>0.999</v>
      </c>
      <c r="W574" s="20">
        <v>4</v>
      </c>
      <c r="X574" s="20">
        <v>109</v>
      </c>
      <c r="Y574" s="20">
        <v>0</v>
      </c>
      <c r="Z574" s="20">
        <v>109</v>
      </c>
      <c r="AA574" s="20" t="s">
        <v>6689</v>
      </c>
      <c r="AB574" s="20" t="s">
        <v>6688</v>
      </c>
      <c r="AC574" s="20" t="s">
        <v>6687</v>
      </c>
      <c r="AD574" s="20">
        <v>123.5</v>
      </c>
      <c r="AE574" s="22">
        <v>4.3999999999999999E-36</v>
      </c>
      <c r="AF574" s="20" t="s">
        <v>2356</v>
      </c>
      <c r="AG574" s="20" t="s">
        <v>2355</v>
      </c>
      <c r="AH574" s="20" t="s">
        <v>2354</v>
      </c>
      <c r="AI574" s="20" t="s">
        <v>2353</v>
      </c>
      <c r="AJ574" s="20" t="s">
        <v>2352</v>
      </c>
      <c r="AK574" s="20" t="s">
        <v>2351</v>
      </c>
    </row>
    <row r="575" spans="1:39" x14ac:dyDescent="0.25">
      <c r="A575" s="20" t="s">
        <v>80</v>
      </c>
      <c r="B575" s="20">
        <v>6.2131899999999997E-2</v>
      </c>
      <c r="C575" s="21">
        <v>-209747</v>
      </c>
      <c r="D575" s="20" t="s">
        <v>80</v>
      </c>
      <c r="E575" s="21">
        <v>-252757</v>
      </c>
      <c r="F575" s="20">
        <v>0.73086200000000001</v>
      </c>
      <c r="G575" s="21">
        <v>115356</v>
      </c>
      <c r="H575" s="21">
        <v>222107</v>
      </c>
      <c r="I575" s="21">
        <v>222815</v>
      </c>
      <c r="J575" s="21">
        <v>111374</v>
      </c>
      <c r="K575" s="21">
        <v>123325</v>
      </c>
      <c r="L575" s="20">
        <v>0.33823999999999999</v>
      </c>
      <c r="M575" s="20" t="s">
        <v>6686</v>
      </c>
      <c r="N575" s="20" t="s">
        <v>6685</v>
      </c>
      <c r="O575" s="20" t="s">
        <v>6684</v>
      </c>
      <c r="P575" s="20" t="s">
        <v>6683</v>
      </c>
      <c r="Q575" s="20">
        <v>596</v>
      </c>
      <c r="R575" s="20" t="s">
        <v>1110</v>
      </c>
      <c r="S575" s="20" t="s">
        <v>75</v>
      </c>
      <c r="T575" s="20" t="s">
        <v>6682</v>
      </c>
      <c r="U575" s="20">
        <v>1</v>
      </c>
      <c r="V575" s="20">
        <v>0.999</v>
      </c>
      <c r="W575" s="20">
        <v>20</v>
      </c>
      <c r="X575" s="20">
        <v>122</v>
      </c>
      <c r="Y575" s="20">
        <v>1</v>
      </c>
      <c r="Z575" s="20">
        <v>122</v>
      </c>
      <c r="AB575" s="20" t="s">
        <v>6181</v>
      </c>
      <c r="AC575" s="20" t="s">
        <v>6180</v>
      </c>
      <c r="AD575" s="20">
        <v>115.2</v>
      </c>
      <c r="AE575" s="22">
        <v>2.5000000000000001E-33</v>
      </c>
      <c r="AF575" s="20" t="s">
        <v>6179</v>
      </c>
      <c r="AG575" s="20" t="s">
        <v>6178</v>
      </c>
      <c r="AH575" s="20" t="s">
        <v>743</v>
      </c>
      <c r="AI575" s="20" t="s">
        <v>742</v>
      </c>
    </row>
    <row r="576" spans="1:39" x14ac:dyDescent="0.25">
      <c r="A576" s="21">
        <v>149513</v>
      </c>
      <c r="B576" s="21">
        <v>-195959</v>
      </c>
      <c r="C576" s="20">
        <v>-0.86702500000000005</v>
      </c>
      <c r="D576" s="20" t="s">
        <v>80</v>
      </c>
      <c r="E576" s="21">
        <v>-231755</v>
      </c>
      <c r="F576" s="20" t="s">
        <v>80</v>
      </c>
      <c r="G576" s="21">
        <v>364652</v>
      </c>
      <c r="H576" s="21">
        <v>364107</v>
      </c>
      <c r="I576" s="21">
        <v>477493</v>
      </c>
      <c r="J576" s="21">
        <v>419229</v>
      </c>
      <c r="K576" s="21">
        <v>347788</v>
      </c>
      <c r="L576" s="21">
        <v>321167</v>
      </c>
      <c r="M576" s="20" t="s">
        <v>6681</v>
      </c>
      <c r="N576" s="20" t="s">
        <v>6680</v>
      </c>
      <c r="O576" s="20" t="s">
        <v>6679</v>
      </c>
      <c r="P576" s="20" t="s">
        <v>6678</v>
      </c>
      <c r="Q576" s="20">
        <v>150</v>
      </c>
      <c r="R576" s="20" t="s">
        <v>1110</v>
      </c>
      <c r="S576" s="20" t="s">
        <v>75</v>
      </c>
      <c r="T576" s="20" t="s">
        <v>6677</v>
      </c>
      <c r="U576" s="20">
        <v>1</v>
      </c>
      <c r="V576" s="20">
        <v>0.999</v>
      </c>
      <c r="W576" s="20">
        <v>8</v>
      </c>
      <c r="X576" s="20">
        <v>159</v>
      </c>
      <c r="Y576" s="20">
        <v>0</v>
      </c>
      <c r="Z576" s="20">
        <v>159</v>
      </c>
      <c r="AA576" s="20" t="s">
        <v>6676</v>
      </c>
      <c r="AB576" s="20" t="s">
        <v>6675</v>
      </c>
      <c r="AC576" s="20" t="s">
        <v>6674</v>
      </c>
      <c r="AD576" s="20">
        <v>188.1</v>
      </c>
      <c r="AE576" s="22">
        <v>5.7999999999999998E-56</v>
      </c>
    </row>
    <row r="577" spans="1:39" x14ac:dyDescent="0.25">
      <c r="A577" s="20" t="s">
        <v>80</v>
      </c>
      <c r="B577" s="20" t="s">
        <v>80</v>
      </c>
      <c r="C577" s="20" t="s">
        <v>80</v>
      </c>
      <c r="D577" s="20" t="s">
        <v>80</v>
      </c>
      <c r="E577" s="20" t="s">
        <v>80</v>
      </c>
      <c r="F577" s="20" t="s">
        <v>80</v>
      </c>
      <c r="G577" s="20" t="s">
        <v>80</v>
      </c>
      <c r="H577" s="20" t="s">
        <v>80</v>
      </c>
      <c r="I577" s="20" t="s">
        <v>80</v>
      </c>
      <c r="J577" s="20">
        <v>-0.42257099999999997</v>
      </c>
      <c r="K577" s="20">
        <v>-0.60474099999999997</v>
      </c>
      <c r="L577" s="20">
        <v>-0.976074</v>
      </c>
      <c r="M577" s="20" t="s">
        <v>6673</v>
      </c>
      <c r="N577" s="20" t="s">
        <v>6672</v>
      </c>
      <c r="O577" s="20" t="s">
        <v>6671</v>
      </c>
      <c r="P577" s="20" t="s">
        <v>1078</v>
      </c>
      <c r="Q577" s="20">
        <v>298</v>
      </c>
      <c r="R577" s="20" t="s">
        <v>1110</v>
      </c>
      <c r="S577" s="20" t="s">
        <v>75</v>
      </c>
      <c r="T577" s="20" t="s">
        <v>1077</v>
      </c>
      <c r="U577" s="20">
        <v>0.99990000000000001</v>
      </c>
      <c r="V577" s="20">
        <v>0.999</v>
      </c>
      <c r="W577" s="20">
        <v>10</v>
      </c>
      <c r="X577" s="20">
        <v>5</v>
      </c>
      <c r="Y577" s="20">
        <v>5</v>
      </c>
      <c r="Z577" s="20">
        <v>74</v>
      </c>
      <c r="AB577" s="20" t="s">
        <v>1075</v>
      </c>
      <c r="AC577" s="20" t="s">
        <v>1074</v>
      </c>
      <c r="AD577" s="20">
        <v>37.299999999999997</v>
      </c>
      <c r="AE577" s="22">
        <v>2.2999999999999999E-9</v>
      </c>
      <c r="AF577" s="20" t="s">
        <v>1073</v>
      </c>
      <c r="AG577" s="20" t="s">
        <v>1072</v>
      </c>
    </row>
    <row r="578" spans="1:39" x14ac:dyDescent="0.25">
      <c r="A578" s="21">
        <v>196551</v>
      </c>
      <c r="B578" s="20">
        <v>0.55174599999999996</v>
      </c>
      <c r="C578" s="20">
        <v>0.69353500000000001</v>
      </c>
      <c r="D578" s="20">
        <v>0.159106</v>
      </c>
      <c r="E578" s="20">
        <v>0.74952099999999999</v>
      </c>
      <c r="F578" s="21">
        <v>167474</v>
      </c>
      <c r="G578" s="21">
        <v>401381</v>
      </c>
      <c r="H578" s="21">
        <v>409373</v>
      </c>
      <c r="I578" s="21">
        <v>38625</v>
      </c>
      <c r="J578" s="21">
        <v>459572</v>
      </c>
      <c r="K578" s="21">
        <v>470405</v>
      </c>
      <c r="L578" s="21">
        <v>463126</v>
      </c>
      <c r="M578" s="20" t="s">
        <v>6670</v>
      </c>
      <c r="N578" s="20" t="s">
        <v>6669</v>
      </c>
      <c r="O578" s="20" t="s">
        <v>6668</v>
      </c>
      <c r="P578" s="20" t="s">
        <v>6667</v>
      </c>
      <c r="Q578" s="20">
        <v>250</v>
      </c>
      <c r="R578" s="20" t="s">
        <v>1110</v>
      </c>
      <c r="S578" s="20" t="s">
        <v>75</v>
      </c>
      <c r="T578" s="20" t="s">
        <v>6666</v>
      </c>
      <c r="U578" s="20">
        <v>1</v>
      </c>
      <c r="V578" s="20">
        <v>0.999</v>
      </c>
      <c r="W578" s="20">
        <v>11</v>
      </c>
      <c r="X578" s="20">
        <v>177</v>
      </c>
      <c r="Y578" s="20">
        <v>0</v>
      </c>
      <c r="Z578" s="20">
        <v>177</v>
      </c>
      <c r="AA578" s="20" t="s">
        <v>6665</v>
      </c>
      <c r="AB578" s="20" t="s">
        <v>6664</v>
      </c>
      <c r="AC578" s="20" t="s">
        <v>6663</v>
      </c>
      <c r="AD578" s="20">
        <v>213.1</v>
      </c>
      <c r="AE578" s="22">
        <v>2.0999999999999999E-63</v>
      </c>
      <c r="AF578" s="20" t="s">
        <v>6662</v>
      </c>
      <c r="AG578" s="20" t="s">
        <v>6661</v>
      </c>
      <c r="AH578" s="20" t="s">
        <v>6660</v>
      </c>
      <c r="AI578" s="20" t="s">
        <v>6659</v>
      </c>
    </row>
    <row r="579" spans="1:39" x14ac:dyDescent="0.25">
      <c r="A579" s="20" t="s">
        <v>80</v>
      </c>
      <c r="B579" s="20" t="s">
        <v>80</v>
      </c>
      <c r="C579" s="20" t="s">
        <v>80</v>
      </c>
      <c r="D579" s="20" t="s">
        <v>80</v>
      </c>
      <c r="E579" s="20" t="s">
        <v>80</v>
      </c>
      <c r="F579" s="20" t="s">
        <v>80</v>
      </c>
      <c r="G579" s="20">
        <v>-6.8170499999999995E-2</v>
      </c>
      <c r="H579" s="21">
        <v>166174</v>
      </c>
      <c r="I579" s="20">
        <v>0.14390900000000001</v>
      </c>
      <c r="J579" s="20">
        <v>-0.34178700000000001</v>
      </c>
      <c r="K579" s="20">
        <v>-0.65030399999999999</v>
      </c>
      <c r="L579" s="20">
        <v>-4.4094099999999997E-2</v>
      </c>
      <c r="M579" s="20" t="s">
        <v>6658</v>
      </c>
      <c r="N579" s="20" t="s">
        <v>6657</v>
      </c>
      <c r="O579" s="20" t="s">
        <v>6656</v>
      </c>
      <c r="P579" s="20" t="s">
        <v>6655</v>
      </c>
      <c r="Q579" s="20">
        <v>145</v>
      </c>
      <c r="R579" s="20" t="s">
        <v>1110</v>
      </c>
      <c r="S579" s="20" t="s">
        <v>75</v>
      </c>
      <c r="T579" s="20" t="s">
        <v>6654</v>
      </c>
      <c r="U579" s="20">
        <v>1</v>
      </c>
      <c r="V579" s="20">
        <v>0.999</v>
      </c>
      <c r="W579" s="20">
        <v>4</v>
      </c>
      <c r="X579" s="20">
        <v>15</v>
      </c>
      <c r="Y579" s="20">
        <v>0</v>
      </c>
      <c r="Z579" s="20">
        <v>15</v>
      </c>
      <c r="AA579" s="20" t="s">
        <v>6653</v>
      </c>
      <c r="AB579" s="20" t="s">
        <v>6652</v>
      </c>
      <c r="AC579" s="20" t="s">
        <v>6651</v>
      </c>
      <c r="AD579" s="20">
        <v>165.5</v>
      </c>
      <c r="AE579" s="22">
        <v>5.5000000000000003E-49</v>
      </c>
    </row>
    <row r="580" spans="1:39" x14ac:dyDescent="0.25">
      <c r="A580" s="20" t="s">
        <v>80</v>
      </c>
      <c r="B580" s="21">
        <v>-169171</v>
      </c>
      <c r="C580" s="21">
        <v>-326614</v>
      </c>
      <c r="D580" s="20" t="s">
        <v>80</v>
      </c>
      <c r="E580" s="20" t="s">
        <v>80</v>
      </c>
      <c r="F580" s="20" t="s">
        <v>80</v>
      </c>
      <c r="G580" s="21">
        <v>-125683</v>
      </c>
      <c r="H580" s="21">
        <v>-128077</v>
      </c>
      <c r="I580" s="20">
        <v>-0.98994599999999999</v>
      </c>
      <c r="J580" s="21">
        <v>238802</v>
      </c>
      <c r="K580" s="21">
        <v>223325</v>
      </c>
      <c r="L580" s="21">
        <v>271998</v>
      </c>
      <c r="M580" s="20" t="s">
        <v>6650</v>
      </c>
      <c r="N580" s="20" t="s">
        <v>6649</v>
      </c>
      <c r="O580" s="20" t="s">
        <v>6648</v>
      </c>
      <c r="P580" s="20" t="s">
        <v>6647</v>
      </c>
      <c r="Q580" s="20">
        <v>469</v>
      </c>
      <c r="R580" s="20" t="s">
        <v>1110</v>
      </c>
      <c r="S580" s="20" t="s">
        <v>75</v>
      </c>
      <c r="T580" s="20" t="s">
        <v>6646</v>
      </c>
      <c r="U580" s="20">
        <v>1</v>
      </c>
      <c r="V580" s="20">
        <v>0.999</v>
      </c>
      <c r="W580" s="20">
        <v>16</v>
      </c>
      <c r="X580" s="20">
        <v>56</v>
      </c>
      <c r="Y580" s="20">
        <v>0</v>
      </c>
      <c r="Z580" s="20">
        <v>56</v>
      </c>
      <c r="AA580" s="20" t="s">
        <v>6645</v>
      </c>
      <c r="AB580" s="20" t="s">
        <v>6644</v>
      </c>
      <c r="AC580" s="20" t="s">
        <v>6643</v>
      </c>
      <c r="AD580" s="20">
        <v>112.7</v>
      </c>
      <c r="AE580" s="22">
        <v>1.8E-32</v>
      </c>
      <c r="AF580" s="20" t="s">
        <v>195</v>
      </c>
      <c r="AG580" s="20" t="s">
        <v>194</v>
      </c>
      <c r="AH580" s="20" t="s">
        <v>193</v>
      </c>
      <c r="AI580" s="20" t="s">
        <v>192</v>
      </c>
      <c r="AJ580" s="20" t="s">
        <v>191</v>
      </c>
      <c r="AK580" s="20" t="s">
        <v>190</v>
      </c>
      <c r="AL580" s="20" t="s">
        <v>189</v>
      </c>
      <c r="AM580" s="20" t="s">
        <v>188</v>
      </c>
    </row>
    <row r="581" spans="1:39" x14ac:dyDescent="0.25">
      <c r="A581" s="20" t="s">
        <v>80</v>
      </c>
      <c r="B581" s="21">
        <v>-346488</v>
      </c>
      <c r="C581" s="20">
        <v>-0.30339100000000002</v>
      </c>
      <c r="D581" s="20" t="s">
        <v>80</v>
      </c>
      <c r="E581" s="21">
        <v>-172098</v>
      </c>
      <c r="F581" s="20">
        <v>-0.61185800000000001</v>
      </c>
      <c r="G581" s="21">
        <v>167807</v>
      </c>
      <c r="H581" s="21">
        <v>140222</v>
      </c>
      <c r="I581" s="21">
        <v>160168</v>
      </c>
      <c r="J581" s="21">
        <v>329347</v>
      </c>
      <c r="K581" s="21">
        <v>304954</v>
      </c>
      <c r="L581" s="21">
        <v>214232</v>
      </c>
      <c r="M581" s="20" t="s">
        <v>6642</v>
      </c>
      <c r="N581" s="20" t="s">
        <v>6641</v>
      </c>
      <c r="O581" s="20" t="s">
        <v>6640</v>
      </c>
      <c r="P581" s="20" t="s">
        <v>1554</v>
      </c>
      <c r="Q581" s="20">
        <v>436</v>
      </c>
      <c r="R581" s="20" t="s">
        <v>1110</v>
      </c>
      <c r="S581" s="20" t="s">
        <v>75</v>
      </c>
      <c r="T581" s="20" t="s">
        <v>6639</v>
      </c>
      <c r="U581" s="20">
        <v>1</v>
      </c>
      <c r="V581" s="20">
        <v>0.999</v>
      </c>
      <c r="W581" s="20">
        <v>24</v>
      </c>
      <c r="X581" s="20">
        <v>146</v>
      </c>
      <c r="Y581" s="20">
        <v>0</v>
      </c>
      <c r="Z581" s="20">
        <v>146</v>
      </c>
      <c r="AA581" s="20" t="s">
        <v>6638</v>
      </c>
      <c r="AB581" s="20" t="s">
        <v>6637</v>
      </c>
      <c r="AC581" s="20" t="s">
        <v>6636</v>
      </c>
      <c r="AD581" s="20">
        <v>206.5</v>
      </c>
      <c r="AE581" s="22">
        <v>2.4000000000000001E-61</v>
      </c>
    </row>
    <row r="582" spans="1:39" x14ac:dyDescent="0.25">
      <c r="A582" s="21">
        <v>-282942</v>
      </c>
      <c r="B582" s="20">
        <v>9.1194200000000003E-2</v>
      </c>
      <c r="C582" s="21">
        <v>133382</v>
      </c>
      <c r="D582" s="21">
        <v>-171463</v>
      </c>
      <c r="E582" s="20">
        <v>0.65611600000000003</v>
      </c>
      <c r="F582" s="20">
        <v>0.65311399999999997</v>
      </c>
      <c r="G582" s="21">
        <v>165006</v>
      </c>
      <c r="H582" s="21">
        <v>139871</v>
      </c>
      <c r="I582" s="21">
        <v>176939</v>
      </c>
      <c r="J582" s="21">
        <v>326444</v>
      </c>
      <c r="K582" s="21">
        <v>325401</v>
      </c>
      <c r="L582" s="21">
        <v>250732</v>
      </c>
      <c r="M582" s="20" t="s">
        <v>6635</v>
      </c>
      <c r="N582" s="20" t="s">
        <v>6634</v>
      </c>
      <c r="O582" s="20" t="s">
        <v>6633</v>
      </c>
      <c r="P582" s="20" t="s">
        <v>6632</v>
      </c>
      <c r="Q582" s="20">
        <v>621</v>
      </c>
      <c r="R582" s="20" t="s">
        <v>1110</v>
      </c>
      <c r="S582" s="20" t="s">
        <v>75</v>
      </c>
      <c r="T582" s="20" t="s">
        <v>6631</v>
      </c>
      <c r="U582" s="20">
        <v>1</v>
      </c>
      <c r="V582" s="20">
        <v>0.999</v>
      </c>
      <c r="W582" s="20">
        <v>26</v>
      </c>
      <c r="X582" s="20">
        <v>195</v>
      </c>
      <c r="Y582" s="20">
        <v>0</v>
      </c>
      <c r="Z582" s="20">
        <v>195</v>
      </c>
      <c r="AA582" s="20" t="s">
        <v>6630</v>
      </c>
      <c r="AB582" s="20" t="s">
        <v>6629</v>
      </c>
      <c r="AC582" s="20" t="s">
        <v>6628</v>
      </c>
      <c r="AD582" s="20">
        <v>226.8</v>
      </c>
      <c r="AE582" s="22">
        <v>2.9E-67</v>
      </c>
      <c r="AF582" s="20" t="s">
        <v>6627</v>
      </c>
      <c r="AG582" s="20" t="s">
        <v>6626</v>
      </c>
    </row>
    <row r="583" spans="1:39" x14ac:dyDescent="0.25">
      <c r="A583" s="20" t="s">
        <v>80</v>
      </c>
      <c r="B583" s="20" t="s">
        <v>80</v>
      </c>
      <c r="C583" s="20" t="s">
        <v>80</v>
      </c>
      <c r="D583" s="20" t="s">
        <v>80</v>
      </c>
      <c r="E583" s="20" t="s">
        <v>80</v>
      </c>
      <c r="F583" s="20" t="s">
        <v>80</v>
      </c>
      <c r="G583" s="20">
        <v>0.90363300000000002</v>
      </c>
      <c r="H583" s="21">
        <v>102984</v>
      </c>
      <c r="I583" s="21">
        <v>129134</v>
      </c>
      <c r="J583" s="21">
        <v>253138</v>
      </c>
      <c r="K583" s="21">
        <v>239152</v>
      </c>
      <c r="L583" s="21">
        <v>258978</v>
      </c>
      <c r="M583" s="20" t="s">
        <v>6625</v>
      </c>
      <c r="N583" s="20" t="s">
        <v>6624</v>
      </c>
      <c r="O583" s="20" t="s">
        <v>6623</v>
      </c>
      <c r="P583" s="20" t="s">
        <v>6622</v>
      </c>
      <c r="Q583" s="20">
        <v>190</v>
      </c>
      <c r="R583" s="20" t="s">
        <v>1110</v>
      </c>
      <c r="S583" s="20" t="s">
        <v>75</v>
      </c>
      <c r="T583" s="20" t="s">
        <v>6621</v>
      </c>
      <c r="U583" s="20">
        <v>1</v>
      </c>
      <c r="V583" s="20">
        <v>0.999</v>
      </c>
      <c r="W583" s="20">
        <v>8</v>
      </c>
      <c r="X583" s="20">
        <v>99</v>
      </c>
      <c r="Y583" s="20">
        <v>0</v>
      </c>
      <c r="Z583" s="20">
        <v>99</v>
      </c>
      <c r="AA583" s="20" t="s">
        <v>6620</v>
      </c>
      <c r="AB583" s="20" t="s">
        <v>2996</v>
      </c>
      <c r="AC583" s="20" t="s">
        <v>2995</v>
      </c>
      <c r="AD583" s="20">
        <v>134.30000000000001</v>
      </c>
      <c r="AE583" s="22">
        <v>3.9000000000000003E-39</v>
      </c>
    </row>
    <row r="584" spans="1:39" x14ac:dyDescent="0.25">
      <c r="A584" s="20" t="s">
        <v>80</v>
      </c>
      <c r="B584" s="20" t="s">
        <v>80</v>
      </c>
      <c r="C584" s="20" t="s">
        <v>80</v>
      </c>
      <c r="D584" s="20" t="s">
        <v>80</v>
      </c>
      <c r="E584" s="20" t="s">
        <v>80</v>
      </c>
      <c r="F584" s="20" t="s">
        <v>80</v>
      </c>
      <c r="G584" s="21">
        <v>-212094</v>
      </c>
      <c r="H584" s="21">
        <v>-209789</v>
      </c>
      <c r="I584" s="21">
        <v>-227413</v>
      </c>
      <c r="J584" s="20">
        <v>-0.76159500000000002</v>
      </c>
      <c r="K584" s="21">
        <v>-116378</v>
      </c>
      <c r="L584" s="20">
        <v>-0.62409000000000003</v>
      </c>
      <c r="M584" s="20" t="s">
        <v>6619</v>
      </c>
      <c r="N584" s="20" t="s">
        <v>6618</v>
      </c>
      <c r="O584" s="20" t="s">
        <v>6617</v>
      </c>
      <c r="P584" s="20" t="s">
        <v>6616</v>
      </c>
      <c r="Q584" s="20">
        <v>367</v>
      </c>
      <c r="R584" s="20" t="s">
        <v>1110</v>
      </c>
      <c r="S584" s="20" t="s">
        <v>6615</v>
      </c>
      <c r="T584" s="20" t="s">
        <v>6614</v>
      </c>
      <c r="U584" s="20">
        <v>1</v>
      </c>
      <c r="V584" s="20">
        <v>0.999</v>
      </c>
      <c r="W584" s="20">
        <v>9</v>
      </c>
      <c r="X584" s="20">
        <v>30</v>
      </c>
      <c r="Y584" s="20">
        <v>4</v>
      </c>
      <c r="Z584" s="20">
        <v>30</v>
      </c>
      <c r="AB584" s="20" t="s">
        <v>2224</v>
      </c>
      <c r="AC584" s="20" t="s">
        <v>2223</v>
      </c>
      <c r="AD584" s="20">
        <v>50.6</v>
      </c>
      <c r="AE584" s="22">
        <v>2.0000000000000001E-13</v>
      </c>
      <c r="AF584" s="20" t="s">
        <v>191</v>
      </c>
      <c r="AG584" s="20" t="s">
        <v>190</v>
      </c>
      <c r="AH584" s="20" t="s">
        <v>1444</v>
      </c>
      <c r="AI584" s="20" t="s">
        <v>1443</v>
      </c>
    </row>
    <row r="585" spans="1:39" x14ac:dyDescent="0.25">
      <c r="A585" s="20" t="s">
        <v>80</v>
      </c>
      <c r="B585" s="20" t="s">
        <v>80</v>
      </c>
      <c r="C585" s="20" t="s">
        <v>80</v>
      </c>
      <c r="D585" s="20" t="s">
        <v>80</v>
      </c>
      <c r="E585" s="20" t="s">
        <v>80</v>
      </c>
      <c r="F585" s="20" t="s">
        <v>80</v>
      </c>
      <c r="G585" s="20">
        <v>0.700098</v>
      </c>
      <c r="H585" s="21">
        <v>-101398</v>
      </c>
      <c r="I585" s="20">
        <v>-0.32066699999999998</v>
      </c>
      <c r="J585" s="21">
        <v>-234891</v>
      </c>
      <c r="K585" s="21">
        <v>-2837</v>
      </c>
      <c r="L585" s="21">
        <v>-504753</v>
      </c>
      <c r="M585" s="20" t="s">
        <v>6613</v>
      </c>
      <c r="N585" s="20" t="s">
        <v>6612</v>
      </c>
      <c r="O585" s="20" t="s">
        <v>6611</v>
      </c>
      <c r="P585" s="20" t="s">
        <v>6610</v>
      </c>
      <c r="Q585" s="20">
        <v>195</v>
      </c>
      <c r="R585" s="20" t="s">
        <v>1110</v>
      </c>
      <c r="S585" s="20" t="s">
        <v>75</v>
      </c>
      <c r="T585" s="20" t="s">
        <v>6609</v>
      </c>
      <c r="U585" s="20">
        <v>1</v>
      </c>
      <c r="V585" s="20">
        <v>0.999</v>
      </c>
      <c r="W585" s="20">
        <v>6</v>
      </c>
      <c r="X585" s="20">
        <v>39</v>
      </c>
      <c r="Y585" s="20">
        <v>0</v>
      </c>
      <c r="Z585" s="20">
        <v>39</v>
      </c>
      <c r="AA585" s="20" t="s">
        <v>6608</v>
      </c>
      <c r="AB585" s="20" t="s">
        <v>6607</v>
      </c>
      <c r="AC585" s="20" t="s">
        <v>6606</v>
      </c>
      <c r="AD585" s="20">
        <v>176.1</v>
      </c>
      <c r="AE585" s="22">
        <v>6E-52</v>
      </c>
      <c r="AF585" s="20" t="s">
        <v>6605</v>
      </c>
      <c r="AG585" s="20" t="s">
        <v>6604</v>
      </c>
      <c r="AH585" s="20" t="s">
        <v>6603</v>
      </c>
      <c r="AI585" s="20" t="s">
        <v>6602</v>
      </c>
      <c r="AJ585" s="20" t="s">
        <v>6601</v>
      </c>
      <c r="AK585" s="20" t="s">
        <v>6600</v>
      </c>
    </row>
    <row r="586" spans="1:39" x14ac:dyDescent="0.25">
      <c r="A586" s="20" t="s">
        <v>80</v>
      </c>
      <c r="B586" s="20" t="s">
        <v>80</v>
      </c>
      <c r="C586" s="20" t="s">
        <v>80</v>
      </c>
      <c r="D586" s="20" t="s">
        <v>80</v>
      </c>
      <c r="E586" s="20" t="s">
        <v>80</v>
      </c>
      <c r="F586" s="20" t="s">
        <v>80</v>
      </c>
      <c r="G586" s="21">
        <v>-199499</v>
      </c>
      <c r="H586" s="21">
        <v>-132657</v>
      </c>
      <c r="I586" s="21">
        <v>-157736</v>
      </c>
      <c r="J586" s="21">
        <v>116742</v>
      </c>
      <c r="K586" s="21">
        <v>109742</v>
      </c>
      <c r="L586" s="21">
        <v>122515</v>
      </c>
      <c r="M586" s="20" t="s">
        <v>6599</v>
      </c>
      <c r="N586" s="20" t="s">
        <v>6598</v>
      </c>
      <c r="O586" s="20" t="s">
        <v>6597</v>
      </c>
      <c r="P586" s="20" t="s">
        <v>6596</v>
      </c>
      <c r="Q586" s="20">
        <v>292</v>
      </c>
      <c r="R586" s="20" t="s">
        <v>1110</v>
      </c>
      <c r="S586" s="20" t="s">
        <v>75</v>
      </c>
      <c r="T586" s="20" t="s">
        <v>6595</v>
      </c>
      <c r="U586" s="20">
        <v>1</v>
      </c>
      <c r="V586" s="20">
        <v>0.999</v>
      </c>
      <c r="W586" s="20">
        <v>12</v>
      </c>
      <c r="X586" s="20">
        <v>84</v>
      </c>
      <c r="Y586" s="20">
        <v>0</v>
      </c>
      <c r="Z586" s="20">
        <v>84</v>
      </c>
      <c r="AA586" s="20" t="s">
        <v>6594</v>
      </c>
      <c r="AB586" s="20" t="s">
        <v>3726</v>
      </c>
      <c r="AC586" s="20" t="s">
        <v>3725</v>
      </c>
      <c r="AD586" s="20">
        <v>154.5</v>
      </c>
      <c r="AE586" s="22">
        <v>3.3000000000000001E-45</v>
      </c>
    </row>
    <row r="587" spans="1:39" x14ac:dyDescent="0.25">
      <c r="A587" s="20" t="s">
        <v>80</v>
      </c>
      <c r="B587" s="20" t="s">
        <v>80</v>
      </c>
      <c r="C587" s="20" t="s">
        <v>80</v>
      </c>
      <c r="D587" s="20" t="s">
        <v>80</v>
      </c>
      <c r="E587" s="20" t="s">
        <v>80</v>
      </c>
      <c r="F587" s="20" t="s">
        <v>80</v>
      </c>
      <c r="G587" s="20">
        <v>-0.99556699999999998</v>
      </c>
      <c r="H587" s="20">
        <v>-0.236378</v>
      </c>
      <c r="I587" s="20">
        <v>9.7517000000000006E-2</v>
      </c>
      <c r="J587" s="20">
        <v>-0.29956100000000002</v>
      </c>
      <c r="K587" s="20">
        <v>-0.48983900000000002</v>
      </c>
      <c r="L587" s="20">
        <v>-5.4077100000000003E-2</v>
      </c>
      <c r="M587" s="20" t="s">
        <v>6593</v>
      </c>
      <c r="N587" s="20" t="s">
        <v>6592</v>
      </c>
      <c r="O587" s="20" t="s">
        <v>6591</v>
      </c>
      <c r="P587" s="20" t="s">
        <v>6590</v>
      </c>
      <c r="Q587" s="20">
        <v>194</v>
      </c>
      <c r="R587" s="20" t="s">
        <v>1110</v>
      </c>
      <c r="S587" s="20" t="s">
        <v>75</v>
      </c>
      <c r="T587" s="20" t="s">
        <v>6589</v>
      </c>
      <c r="U587" s="20">
        <v>1</v>
      </c>
      <c r="V587" s="20">
        <v>0.999</v>
      </c>
      <c r="W587" s="20">
        <v>5</v>
      </c>
      <c r="X587" s="20">
        <v>36</v>
      </c>
      <c r="Y587" s="20">
        <v>0</v>
      </c>
      <c r="Z587" s="20">
        <v>36</v>
      </c>
      <c r="AA587" s="20" t="s">
        <v>6588</v>
      </c>
      <c r="AB587" s="20" t="s">
        <v>2009</v>
      </c>
      <c r="AC587" s="20" t="s">
        <v>2008</v>
      </c>
      <c r="AD587" s="20">
        <v>55.6</v>
      </c>
      <c r="AE587" s="22">
        <v>3.7000000000000002E-15</v>
      </c>
    </row>
    <row r="588" spans="1:39" x14ac:dyDescent="0.25">
      <c r="A588" s="20" t="s">
        <v>80</v>
      </c>
      <c r="B588" s="21">
        <v>111565</v>
      </c>
      <c r="C588" s="20">
        <v>0.25054399999999999</v>
      </c>
      <c r="D588" s="20" t="s">
        <v>80</v>
      </c>
      <c r="E588" s="20">
        <v>0.21974199999999999</v>
      </c>
      <c r="F588" s="20" t="s">
        <v>80</v>
      </c>
      <c r="G588" s="21">
        <v>125003</v>
      </c>
      <c r="H588" s="21">
        <v>1229</v>
      </c>
      <c r="I588" s="21">
        <v>191694</v>
      </c>
      <c r="J588" s="21">
        <v>166356</v>
      </c>
      <c r="K588" s="21">
        <v>240086</v>
      </c>
      <c r="L588" s="21">
        <v>254087</v>
      </c>
      <c r="M588" s="20" t="s">
        <v>6587</v>
      </c>
      <c r="N588" s="20" t="s">
        <v>6586</v>
      </c>
      <c r="O588" s="20" t="s">
        <v>6585</v>
      </c>
      <c r="P588" s="20" t="s">
        <v>6584</v>
      </c>
      <c r="Q588" s="20">
        <v>225</v>
      </c>
      <c r="R588" s="20" t="s">
        <v>1110</v>
      </c>
      <c r="S588" s="20" t="s">
        <v>75</v>
      </c>
      <c r="T588" s="20" t="s">
        <v>6583</v>
      </c>
      <c r="U588" s="20">
        <v>1</v>
      </c>
      <c r="V588" s="20">
        <v>0.999</v>
      </c>
      <c r="W588" s="20">
        <v>11</v>
      </c>
      <c r="X588" s="20">
        <v>126</v>
      </c>
      <c r="Y588" s="20">
        <v>0</v>
      </c>
      <c r="Z588" s="20">
        <v>126</v>
      </c>
      <c r="AA588" s="20" t="s">
        <v>6582</v>
      </c>
      <c r="AB588" s="20" t="s">
        <v>3726</v>
      </c>
      <c r="AC588" s="20" t="s">
        <v>3725</v>
      </c>
      <c r="AD588" s="20">
        <v>102.8</v>
      </c>
      <c r="AE588" s="22">
        <v>1.9999999999999999E-29</v>
      </c>
    </row>
    <row r="589" spans="1:39" x14ac:dyDescent="0.25">
      <c r="A589" s="21">
        <v>250317</v>
      </c>
      <c r="B589" s="21">
        <v>143515</v>
      </c>
      <c r="C589" s="21">
        <v>265772</v>
      </c>
      <c r="D589" s="20">
        <v>0.240346</v>
      </c>
      <c r="E589" s="21">
        <v>259482</v>
      </c>
      <c r="F589" s="21">
        <v>138669</v>
      </c>
      <c r="G589" s="21">
        <v>169188</v>
      </c>
      <c r="H589" s="21">
        <v>231728</v>
      </c>
      <c r="I589" s="21">
        <v>170741</v>
      </c>
      <c r="J589" s="21">
        <v>105528</v>
      </c>
      <c r="K589" s="21">
        <v>191915</v>
      </c>
      <c r="L589" s="21">
        <v>258978</v>
      </c>
      <c r="M589" s="20" t="s">
        <v>6581</v>
      </c>
      <c r="N589" s="20" t="s">
        <v>6580</v>
      </c>
      <c r="O589" s="20" t="s">
        <v>6579</v>
      </c>
      <c r="P589" s="20" t="s">
        <v>6578</v>
      </c>
      <c r="Q589" s="20">
        <v>310</v>
      </c>
      <c r="R589" s="20" t="s">
        <v>1110</v>
      </c>
      <c r="S589" s="20" t="s">
        <v>75</v>
      </c>
      <c r="T589" s="20" t="s">
        <v>6577</v>
      </c>
      <c r="U589" s="20">
        <v>1</v>
      </c>
      <c r="V589" s="20">
        <v>0.999</v>
      </c>
      <c r="W589" s="20">
        <v>13</v>
      </c>
      <c r="X589" s="20">
        <v>127</v>
      </c>
      <c r="Y589" s="20">
        <v>0</v>
      </c>
      <c r="Z589" s="20">
        <v>127</v>
      </c>
      <c r="AA589" s="20" t="s">
        <v>6576</v>
      </c>
      <c r="AB589" s="20" t="s">
        <v>6575</v>
      </c>
      <c r="AC589" s="20" t="s">
        <v>6574</v>
      </c>
      <c r="AD589" s="20">
        <v>71</v>
      </c>
      <c r="AE589" s="22">
        <v>5.8999999999999997E-20</v>
      </c>
      <c r="AF589" s="20" t="s">
        <v>6573</v>
      </c>
      <c r="AG589" s="20" t="s">
        <v>6572</v>
      </c>
    </row>
    <row r="590" spans="1:39" x14ac:dyDescent="0.25">
      <c r="A590" s="20" t="s">
        <v>80</v>
      </c>
      <c r="B590" s="21">
        <v>-117431</v>
      </c>
      <c r="C590" s="21">
        <v>-133442</v>
      </c>
      <c r="D590" s="20" t="s">
        <v>80</v>
      </c>
      <c r="E590" s="21">
        <v>-205204</v>
      </c>
      <c r="F590" s="20" t="s">
        <v>80</v>
      </c>
      <c r="G590" s="21">
        <v>179781</v>
      </c>
      <c r="H590" s="21">
        <v>16201</v>
      </c>
      <c r="I590" s="21">
        <v>135386</v>
      </c>
      <c r="J590" s="21">
        <v>179116</v>
      </c>
      <c r="K590" s="21">
        <v>300125</v>
      </c>
      <c r="L590" s="21">
        <v>193081</v>
      </c>
      <c r="M590" s="20" t="s">
        <v>6571</v>
      </c>
      <c r="N590" s="20" t="s">
        <v>6570</v>
      </c>
      <c r="O590" s="20" t="s">
        <v>6569</v>
      </c>
      <c r="P590" s="20" t="s">
        <v>6568</v>
      </c>
      <c r="Q590" s="20">
        <v>419</v>
      </c>
      <c r="R590" s="20" t="s">
        <v>1110</v>
      </c>
      <c r="S590" s="20" t="s">
        <v>75</v>
      </c>
      <c r="T590" s="20" t="s">
        <v>6567</v>
      </c>
      <c r="U590" s="20">
        <v>1</v>
      </c>
      <c r="V590" s="20">
        <v>0.999</v>
      </c>
      <c r="W590" s="20">
        <v>16</v>
      </c>
      <c r="X590" s="20">
        <v>123</v>
      </c>
      <c r="Y590" s="20">
        <v>0</v>
      </c>
      <c r="Z590" s="20">
        <v>123</v>
      </c>
      <c r="AA590" s="20" t="s">
        <v>6566</v>
      </c>
      <c r="AB590" s="20" t="s">
        <v>6565</v>
      </c>
      <c r="AC590" s="20" t="s">
        <v>6564</v>
      </c>
      <c r="AD590" s="20">
        <v>43.2</v>
      </c>
      <c r="AE590" s="22">
        <v>3.9999999999999998E-11</v>
      </c>
    </row>
    <row r="591" spans="1:39" x14ac:dyDescent="0.25">
      <c r="A591" s="21">
        <v>28693</v>
      </c>
      <c r="B591" s="21">
        <v>295215</v>
      </c>
      <c r="C591" s="21">
        <v>260962</v>
      </c>
      <c r="D591" s="20">
        <v>-0.34046500000000002</v>
      </c>
      <c r="E591" s="21">
        <v>172953</v>
      </c>
      <c r="F591" s="21">
        <v>277268</v>
      </c>
      <c r="G591" s="21">
        <v>231748</v>
      </c>
      <c r="H591" s="21">
        <v>17554</v>
      </c>
      <c r="I591" s="21">
        <v>18625</v>
      </c>
      <c r="J591" s="21">
        <v>232193</v>
      </c>
      <c r="K591" s="21">
        <v>243761</v>
      </c>
      <c r="L591" s="21">
        <v>179836</v>
      </c>
      <c r="M591" s="20" t="s">
        <v>6563</v>
      </c>
      <c r="N591" s="20" t="s">
        <v>6562</v>
      </c>
      <c r="O591" s="20" t="s">
        <v>6561</v>
      </c>
      <c r="P591" s="20" t="s">
        <v>6560</v>
      </c>
      <c r="Q591" s="20">
        <v>231</v>
      </c>
      <c r="R591" s="20" t="s">
        <v>1110</v>
      </c>
      <c r="S591" s="20" t="s">
        <v>75</v>
      </c>
      <c r="T591" s="20" t="s">
        <v>6559</v>
      </c>
      <c r="U591" s="20">
        <v>1</v>
      </c>
      <c r="V591" s="20">
        <v>0.999</v>
      </c>
      <c r="W591" s="20">
        <v>12</v>
      </c>
      <c r="X591" s="20">
        <v>176</v>
      </c>
      <c r="Y591" s="20">
        <v>0</v>
      </c>
      <c r="Z591" s="20">
        <v>176</v>
      </c>
      <c r="AA591" s="20" t="s">
        <v>6558</v>
      </c>
      <c r="AB591" s="20" t="s">
        <v>6557</v>
      </c>
      <c r="AC591" s="20" t="s">
        <v>6556</v>
      </c>
      <c r="AD591" s="20">
        <v>201.6</v>
      </c>
      <c r="AE591" s="22">
        <v>1.0999999999999999E-59</v>
      </c>
      <c r="AF591" s="20" t="s">
        <v>5056</v>
      </c>
      <c r="AG591" s="20" t="s">
        <v>5055</v>
      </c>
    </row>
    <row r="592" spans="1:39" x14ac:dyDescent="0.25">
      <c r="A592" s="21">
        <v>255821</v>
      </c>
      <c r="B592" s="21">
        <v>447939</v>
      </c>
      <c r="C592" s="21">
        <v>383551</v>
      </c>
      <c r="D592" s="21">
        <v>265486</v>
      </c>
      <c r="E592" s="21">
        <v>3604</v>
      </c>
      <c r="F592" s="21">
        <v>303664</v>
      </c>
      <c r="G592" s="21">
        <v>490689</v>
      </c>
      <c r="H592" s="21">
        <v>483882</v>
      </c>
      <c r="I592" s="21">
        <v>466985</v>
      </c>
      <c r="J592" s="21">
        <v>476694</v>
      </c>
      <c r="K592" s="21">
        <v>421219</v>
      </c>
      <c r="L592" s="21">
        <v>410074</v>
      </c>
      <c r="M592" s="20" t="s">
        <v>6555</v>
      </c>
      <c r="N592" s="20" t="s">
        <v>6554</v>
      </c>
      <c r="O592" s="20" t="s">
        <v>6553</v>
      </c>
      <c r="P592" s="20" t="s">
        <v>6552</v>
      </c>
      <c r="Q592" s="20">
        <v>462</v>
      </c>
      <c r="R592" s="20" t="s">
        <v>1110</v>
      </c>
      <c r="S592" s="20" t="s">
        <v>75</v>
      </c>
      <c r="T592" s="20" t="s">
        <v>6551</v>
      </c>
      <c r="U592" s="20">
        <v>1</v>
      </c>
      <c r="V592" s="20">
        <v>0.999</v>
      </c>
      <c r="W592" s="20">
        <v>22</v>
      </c>
      <c r="X592" s="20">
        <v>484</v>
      </c>
      <c r="Y592" s="20">
        <v>0</v>
      </c>
      <c r="Z592" s="20">
        <v>484</v>
      </c>
      <c r="AA592" s="20" t="s">
        <v>6550</v>
      </c>
      <c r="AB592" s="20" t="s">
        <v>6543</v>
      </c>
      <c r="AC592" s="20" t="s">
        <v>6542</v>
      </c>
      <c r="AD592" s="20">
        <v>229.6</v>
      </c>
      <c r="AE592" s="22">
        <v>2.9E-68</v>
      </c>
      <c r="AF592" s="20" t="s">
        <v>191</v>
      </c>
      <c r="AG592" s="20" t="s">
        <v>190</v>
      </c>
    </row>
    <row r="593" spans="1:39" x14ac:dyDescent="0.25">
      <c r="A593" s="21">
        <v>401132</v>
      </c>
      <c r="B593" s="21">
        <v>55835</v>
      </c>
      <c r="C593" s="21">
        <v>393968</v>
      </c>
      <c r="D593" s="21">
        <v>439961</v>
      </c>
      <c r="E593" s="21">
        <v>384242</v>
      </c>
      <c r="F593" s="21">
        <v>332952</v>
      </c>
      <c r="G593" s="21">
        <v>583094</v>
      </c>
      <c r="H593" s="21">
        <v>537431</v>
      </c>
      <c r="I593" s="21">
        <v>531687</v>
      </c>
      <c r="J593" s="21">
        <v>564386</v>
      </c>
      <c r="K593" s="21">
        <v>522802</v>
      </c>
      <c r="L593" s="21">
        <v>507807</v>
      </c>
      <c r="M593" s="20" t="s">
        <v>6549</v>
      </c>
      <c r="N593" s="20" t="s">
        <v>6548</v>
      </c>
      <c r="O593" s="20" t="s">
        <v>6547</v>
      </c>
      <c r="P593" s="20" t="s">
        <v>6546</v>
      </c>
      <c r="Q593" s="20">
        <v>584</v>
      </c>
      <c r="R593" s="20" t="s">
        <v>1110</v>
      </c>
      <c r="S593" s="20" t="s">
        <v>75</v>
      </c>
      <c r="T593" s="20" t="s">
        <v>6545</v>
      </c>
      <c r="U593" s="20">
        <v>1</v>
      </c>
      <c r="V593" s="20">
        <v>0.999</v>
      </c>
      <c r="W593" s="20">
        <v>32</v>
      </c>
      <c r="X593" s="20">
        <v>808</v>
      </c>
      <c r="Y593" s="20">
        <v>0</v>
      </c>
      <c r="Z593" s="20">
        <v>808</v>
      </c>
      <c r="AA593" s="20" t="s">
        <v>6544</v>
      </c>
      <c r="AB593" s="20" t="s">
        <v>6543</v>
      </c>
      <c r="AC593" s="20" t="s">
        <v>6542</v>
      </c>
      <c r="AD593" s="20">
        <v>296.8</v>
      </c>
      <c r="AE593" s="22">
        <v>7.8999999999999999E-89</v>
      </c>
      <c r="AF593" s="20" t="s">
        <v>191</v>
      </c>
      <c r="AG593" s="20" t="s">
        <v>190</v>
      </c>
    </row>
    <row r="594" spans="1:39" x14ac:dyDescent="0.25">
      <c r="A594" s="20">
        <v>0.918207</v>
      </c>
      <c r="B594" s="21">
        <v>145764</v>
      </c>
      <c r="C594" s="21">
        <v>47604</v>
      </c>
      <c r="D594" s="21">
        <v>149852</v>
      </c>
      <c r="E594" s="21">
        <v>416125</v>
      </c>
      <c r="F594" s="21">
        <v>302734</v>
      </c>
      <c r="G594" s="21">
        <v>298326</v>
      </c>
      <c r="H594" s="21">
        <v>335404</v>
      </c>
      <c r="I594" s="21">
        <v>256293</v>
      </c>
      <c r="J594" s="21">
        <v>375656</v>
      </c>
      <c r="K594" s="21">
        <v>323325</v>
      </c>
      <c r="L594" s="21">
        <v>291171</v>
      </c>
      <c r="M594" s="20" t="s">
        <v>6541</v>
      </c>
      <c r="N594" s="20" t="s">
        <v>6540</v>
      </c>
      <c r="O594" s="20" t="s">
        <v>6539</v>
      </c>
      <c r="P594" s="20" t="s">
        <v>6538</v>
      </c>
      <c r="Q594" s="20">
        <v>384</v>
      </c>
      <c r="R594" s="20" t="s">
        <v>1110</v>
      </c>
      <c r="S594" s="20" t="s">
        <v>75</v>
      </c>
      <c r="T594" s="20" t="s">
        <v>6537</v>
      </c>
      <c r="U594" s="20">
        <v>1</v>
      </c>
      <c r="V594" s="20">
        <v>0.999</v>
      </c>
      <c r="W594" s="20">
        <v>19</v>
      </c>
      <c r="X594" s="20">
        <v>353</v>
      </c>
      <c r="Y594" s="20">
        <v>0</v>
      </c>
      <c r="Z594" s="20">
        <v>353</v>
      </c>
      <c r="AA594" s="20" t="s">
        <v>6536</v>
      </c>
      <c r="AB594" s="20" t="s">
        <v>6535</v>
      </c>
      <c r="AC594" s="20" t="s">
        <v>6534</v>
      </c>
      <c r="AD594" s="20">
        <v>231</v>
      </c>
      <c r="AE594" s="22">
        <v>2.4999999999999999E-68</v>
      </c>
      <c r="AF594" s="20" t="s">
        <v>5056</v>
      </c>
      <c r="AG594" s="20" t="s">
        <v>5055</v>
      </c>
    </row>
    <row r="595" spans="1:39" x14ac:dyDescent="0.25">
      <c r="A595" s="21">
        <v>104254</v>
      </c>
      <c r="B595" s="21">
        <v>280329</v>
      </c>
      <c r="C595" s="21">
        <v>385627</v>
      </c>
      <c r="D595" s="21">
        <v>179591</v>
      </c>
      <c r="E595" s="21">
        <v>327289</v>
      </c>
      <c r="F595" s="20">
        <v>0.57605200000000001</v>
      </c>
      <c r="G595" s="21">
        <v>380736</v>
      </c>
      <c r="H595" s="21">
        <v>422603</v>
      </c>
      <c r="I595" s="21">
        <v>374702</v>
      </c>
      <c r="J595" s="21">
        <v>397298</v>
      </c>
      <c r="K595" s="21">
        <v>442623</v>
      </c>
      <c r="L595" s="21">
        <v>438795</v>
      </c>
      <c r="M595" s="20" t="s">
        <v>6533</v>
      </c>
      <c r="N595" s="20" t="s">
        <v>6532</v>
      </c>
      <c r="O595" s="20" t="s">
        <v>6531</v>
      </c>
      <c r="P595" s="20" t="s">
        <v>6530</v>
      </c>
      <c r="Q595" s="20">
        <v>1058</v>
      </c>
      <c r="R595" s="20" t="s">
        <v>1110</v>
      </c>
      <c r="S595" s="20" t="s">
        <v>75</v>
      </c>
      <c r="T595" s="20" t="s">
        <v>6529</v>
      </c>
      <c r="U595" s="20">
        <v>1</v>
      </c>
      <c r="V595" s="20">
        <v>0.999</v>
      </c>
      <c r="W595" s="20">
        <v>45</v>
      </c>
      <c r="X595" s="20">
        <v>489</v>
      </c>
      <c r="Y595" s="20">
        <v>0</v>
      </c>
      <c r="Z595" s="20">
        <v>489</v>
      </c>
      <c r="AA595" s="20" t="s">
        <v>6528</v>
      </c>
      <c r="AB595" s="20" t="s">
        <v>6527</v>
      </c>
      <c r="AC595" s="20" t="s">
        <v>6526</v>
      </c>
      <c r="AD595" s="20">
        <v>255.4</v>
      </c>
      <c r="AE595" s="22">
        <v>3.0999999999999997E-76</v>
      </c>
      <c r="AF595" s="20" t="s">
        <v>191</v>
      </c>
      <c r="AG595" s="20" t="s">
        <v>190</v>
      </c>
    </row>
    <row r="596" spans="1:39" x14ac:dyDescent="0.25">
      <c r="A596" s="20" t="s">
        <v>80</v>
      </c>
      <c r="B596" s="20">
        <v>0.68299100000000001</v>
      </c>
      <c r="C596" s="21">
        <v>-195242</v>
      </c>
      <c r="D596" s="20">
        <v>-0.84971699999999994</v>
      </c>
      <c r="E596" s="20" t="s">
        <v>80</v>
      </c>
      <c r="F596" s="21">
        <v>-124413</v>
      </c>
      <c r="G596" s="21">
        <v>224442</v>
      </c>
      <c r="H596" s="21">
        <v>34031</v>
      </c>
      <c r="I596" s="21">
        <v>36619</v>
      </c>
      <c r="J596" s="21">
        <v>469914</v>
      </c>
      <c r="K596" s="21">
        <v>482863</v>
      </c>
      <c r="L596" s="21">
        <v>554914</v>
      </c>
      <c r="M596" s="20" t="s">
        <v>6525</v>
      </c>
      <c r="N596" s="20" t="s">
        <v>6524</v>
      </c>
      <c r="O596" s="20" t="s">
        <v>6523</v>
      </c>
      <c r="P596" s="20" t="s">
        <v>6522</v>
      </c>
      <c r="Q596" s="20">
        <v>363</v>
      </c>
      <c r="R596" s="20" t="s">
        <v>1110</v>
      </c>
      <c r="S596" s="20" t="s">
        <v>75</v>
      </c>
      <c r="T596" s="20" t="s">
        <v>6521</v>
      </c>
      <c r="U596" s="20">
        <v>1</v>
      </c>
      <c r="V596" s="20">
        <v>0.999</v>
      </c>
      <c r="W596" s="20">
        <v>16</v>
      </c>
      <c r="X596" s="20">
        <v>178</v>
      </c>
      <c r="Y596" s="20">
        <v>0</v>
      </c>
      <c r="Z596" s="20">
        <v>178</v>
      </c>
      <c r="AA596" s="20" t="s">
        <v>6520</v>
      </c>
      <c r="AB596" s="20" t="s">
        <v>6519</v>
      </c>
      <c r="AC596" s="20" t="s">
        <v>6518</v>
      </c>
      <c r="AD596" s="20">
        <v>285</v>
      </c>
      <c r="AE596" s="22">
        <v>1.8999999999999999E-85</v>
      </c>
      <c r="AF596" s="20" t="s">
        <v>2377</v>
      </c>
      <c r="AG596" s="20" t="s">
        <v>2376</v>
      </c>
      <c r="AH596" s="20" t="s">
        <v>191</v>
      </c>
      <c r="AI596" s="20" t="s">
        <v>190</v>
      </c>
      <c r="AJ596" s="20" t="s">
        <v>6517</v>
      </c>
      <c r="AK596" s="20" t="s">
        <v>6516</v>
      </c>
      <c r="AL596" s="20" t="s">
        <v>6125</v>
      </c>
      <c r="AM596" s="20" t="s">
        <v>6124</v>
      </c>
    </row>
    <row r="597" spans="1:39" x14ac:dyDescent="0.25">
      <c r="A597" s="21">
        <v>185681</v>
      </c>
      <c r="B597" s="20">
        <v>0.95779400000000003</v>
      </c>
      <c r="C597" s="20">
        <v>0.77719300000000002</v>
      </c>
      <c r="D597" s="21">
        <v>115691</v>
      </c>
      <c r="E597" s="21">
        <v>149966</v>
      </c>
      <c r="F597" s="21">
        <v>136024</v>
      </c>
      <c r="G597" s="21">
        <v>236134</v>
      </c>
      <c r="H597" s="21">
        <v>206352</v>
      </c>
      <c r="I597" s="21">
        <v>156123</v>
      </c>
      <c r="J597" s="21">
        <v>131741</v>
      </c>
      <c r="K597" s="21">
        <v>102197</v>
      </c>
      <c r="L597" s="21">
        <v>16479</v>
      </c>
      <c r="M597" s="20" t="s">
        <v>6515</v>
      </c>
      <c r="N597" s="20" t="s">
        <v>6514</v>
      </c>
      <c r="O597" s="20" t="s">
        <v>6513</v>
      </c>
      <c r="P597" s="20" t="s">
        <v>6512</v>
      </c>
      <c r="Q597" s="20">
        <v>135</v>
      </c>
      <c r="R597" s="20" t="s">
        <v>1110</v>
      </c>
      <c r="S597" s="20" t="s">
        <v>75</v>
      </c>
      <c r="T597" s="20" t="s">
        <v>6511</v>
      </c>
      <c r="U597" s="20">
        <v>1</v>
      </c>
      <c r="V597" s="20">
        <v>0.999</v>
      </c>
      <c r="W597" s="20">
        <v>5</v>
      </c>
      <c r="X597" s="20">
        <v>85</v>
      </c>
      <c r="Y597" s="20">
        <v>0</v>
      </c>
      <c r="Z597" s="20">
        <v>85</v>
      </c>
      <c r="AA597" s="20" t="s">
        <v>6510</v>
      </c>
      <c r="AB597" s="20" t="s">
        <v>6509</v>
      </c>
      <c r="AC597" s="20" t="s">
        <v>6508</v>
      </c>
      <c r="AD597" s="20">
        <v>132.80000000000001</v>
      </c>
      <c r="AE597" s="22">
        <v>4.7000000000000002E-39</v>
      </c>
      <c r="AF597" s="20" t="s">
        <v>3423</v>
      </c>
      <c r="AG597" s="20" t="s">
        <v>3422</v>
      </c>
      <c r="AH597" s="20" t="s">
        <v>3421</v>
      </c>
      <c r="AI597" s="20" t="s">
        <v>3420</v>
      </c>
    </row>
    <row r="598" spans="1:39" x14ac:dyDescent="0.25">
      <c r="A598" s="20" t="s">
        <v>80</v>
      </c>
      <c r="B598" s="20">
        <v>-0.46326600000000001</v>
      </c>
      <c r="C598" s="21">
        <v>-114649</v>
      </c>
      <c r="D598" s="20" t="s">
        <v>80</v>
      </c>
      <c r="E598" s="20">
        <v>-5.6732200000000003E-2</v>
      </c>
      <c r="F598" s="20">
        <v>-0.63531700000000002</v>
      </c>
      <c r="G598" s="21">
        <v>13387</v>
      </c>
      <c r="H598" s="21">
        <v>259575</v>
      </c>
      <c r="I598" s="21">
        <v>293024</v>
      </c>
      <c r="J598" s="21">
        <v>212928</v>
      </c>
      <c r="K598" s="21">
        <v>110886</v>
      </c>
      <c r="L598" s="21">
        <v>218539</v>
      </c>
      <c r="M598" s="20" t="s">
        <v>6507</v>
      </c>
      <c r="N598" s="20" t="s">
        <v>6506</v>
      </c>
      <c r="O598" s="20" t="s">
        <v>6505</v>
      </c>
      <c r="P598" s="20" t="s">
        <v>6504</v>
      </c>
      <c r="Q598" s="20">
        <v>89</v>
      </c>
      <c r="R598" s="20" t="s">
        <v>1110</v>
      </c>
      <c r="S598" s="20" t="s">
        <v>75</v>
      </c>
      <c r="T598" s="20" t="s">
        <v>6503</v>
      </c>
      <c r="U598" s="20">
        <v>1</v>
      </c>
      <c r="V598" s="20">
        <v>0.999</v>
      </c>
      <c r="W598" s="20">
        <v>4</v>
      </c>
      <c r="X598" s="20">
        <v>45</v>
      </c>
      <c r="Y598" s="20">
        <v>0</v>
      </c>
      <c r="Z598" s="20">
        <v>45</v>
      </c>
      <c r="AA598" s="20" t="s">
        <v>6502</v>
      </c>
      <c r="AB598" s="20" t="s">
        <v>6501</v>
      </c>
      <c r="AC598" s="20" t="s">
        <v>6500</v>
      </c>
      <c r="AD598" s="20">
        <v>71.2</v>
      </c>
      <c r="AE598" s="22">
        <v>5.4999999999999996E-20</v>
      </c>
      <c r="AF598" s="20" t="s">
        <v>6212</v>
      </c>
      <c r="AG598" s="20" t="s">
        <v>6211</v>
      </c>
      <c r="AH598" s="20" t="s">
        <v>6499</v>
      </c>
      <c r="AI598" s="20" t="s">
        <v>6498</v>
      </c>
    </row>
    <row r="599" spans="1:39" x14ac:dyDescent="0.25">
      <c r="A599" s="20">
        <v>0.53801200000000005</v>
      </c>
      <c r="B599" s="21">
        <v>-232749</v>
      </c>
      <c r="C599" s="21">
        <v>249957</v>
      </c>
      <c r="D599" s="20" t="s">
        <v>80</v>
      </c>
      <c r="E599" s="21">
        <v>-142372</v>
      </c>
      <c r="F599" s="21">
        <v>-244973</v>
      </c>
      <c r="G599" s="21">
        <v>24039</v>
      </c>
      <c r="H599" s="21">
        <v>278262</v>
      </c>
      <c r="I599" s="21">
        <v>226009</v>
      </c>
      <c r="J599" s="21">
        <v>302929</v>
      </c>
      <c r="K599" s="21">
        <v>313035</v>
      </c>
      <c r="L599" s="21">
        <v>33411</v>
      </c>
      <c r="M599" s="20" t="s">
        <v>6497</v>
      </c>
      <c r="N599" s="20" t="s">
        <v>6496</v>
      </c>
      <c r="O599" s="20" t="s">
        <v>6495</v>
      </c>
      <c r="P599" s="20" t="s">
        <v>6494</v>
      </c>
      <c r="Q599" s="20">
        <v>897</v>
      </c>
      <c r="R599" s="20" t="s">
        <v>1110</v>
      </c>
      <c r="S599" s="20" t="s">
        <v>75</v>
      </c>
      <c r="T599" s="20" t="s">
        <v>6493</v>
      </c>
      <c r="U599" s="20">
        <v>1</v>
      </c>
      <c r="V599" s="20">
        <v>0.999</v>
      </c>
      <c r="W599" s="20">
        <v>26</v>
      </c>
      <c r="X599" s="20">
        <v>179</v>
      </c>
      <c r="Y599" s="20">
        <v>0</v>
      </c>
      <c r="Z599" s="20">
        <v>179</v>
      </c>
      <c r="AA599" s="20" t="s">
        <v>6492</v>
      </c>
      <c r="AB599" s="20" t="s">
        <v>6491</v>
      </c>
      <c r="AC599" s="20" t="s">
        <v>6490</v>
      </c>
      <c r="AD599" s="20">
        <v>421.9</v>
      </c>
      <c r="AE599" s="22">
        <v>3.3000000000000001E-126</v>
      </c>
      <c r="AF599" s="20" t="s">
        <v>195</v>
      </c>
      <c r="AG599" s="20" t="s">
        <v>194</v>
      </c>
      <c r="AH599" s="20" t="s">
        <v>6489</v>
      </c>
      <c r="AI599" s="20" t="s">
        <v>6488</v>
      </c>
      <c r="AJ599" s="20" t="s">
        <v>191</v>
      </c>
      <c r="AK599" s="20" t="s">
        <v>190</v>
      </c>
      <c r="AL599" s="20" t="s">
        <v>6487</v>
      </c>
      <c r="AM599" s="20" t="s">
        <v>6486</v>
      </c>
    </row>
    <row r="600" spans="1:39" x14ac:dyDescent="0.25">
      <c r="A600" s="20" t="s">
        <v>80</v>
      </c>
      <c r="B600" s="20" t="s">
        <v>80</v>
      </c>
      <c r="C600" s="20">
        <v>5.84965E-2</v>
      </c>
      <c r="D600" s="20" t="s">
        <v>80</v>
      </c>
      <c r="E600" s="21">
        <v>-203855</v>
      </c>
      <c r="F600" s="21">
        <v>-167124</v>
      </c>
      <c r="G600" s="21">
        <v>344524</v>
      </c>
      <c r="H600" s="21">
        <v>314968</v>
      </c>
      <c r="I600" s="21">
        <v>376197</v>
      </c>
      <c r="J600" s="21">
        <v>391438</v>
      </c>
      <c r="K600" s="21">
        <v>378294</v>
      </c>
      <c r="L600" s="21">
        <v>333633</v>
      </c>
      <c r="M600" s="20" t="s">
        <v>6485</v>
      </c>
      <c r="N600" s="20" t="s">
        <v>6484</v>
      </c>
      <c r="O600" s="20" t="s">
        <v>6483</v>
      </c>
      <c r="P600" s="20" t="s">
        <v>6482</v>
      </c>
      <c r="Q600" s="20">
        <v>335</v>
      </c>
      <c r="R600" s="20" t="s">
        <v>1110</v>
      </c>
      <c r="S600" s="20" t="s">
        <v>75</v>
      </c>
      <c r="T600" s="20" t="s">
        <v>6481</v>
      </c>
      <c r="U600" s="20">
        <v>1</v>
      </c>
      <c r="V600" s="20">
        <v>0.999</v>
      </c>
      <c r="W600" s="20">
        <v>13</v>
      </c>
      <c r="X600" s="20">
        <v>257</v>
      </c>
      <c r="Y600" s="20">
        <v>0</v>
      </c>
      <c r="Z600" s="20">
        <v>257</v>
      </c>
      <c r="AA600" s="20" t="s">
        <v>6480</v>
      </c>
      <c r="AB600" s="20" t="s">
        <v>6479</v>
      </c>
      <c r="AC600" s="20" t="s">
        <v>6478</v>
      </c>
      <c r="AD600" s="20">
        <v>82.5</v>
      </c>
      <c r="AE600" s="22">
        <v>1.7999999999999999E-23</v>
      </c>
    </row>
    <row r="601" spans="1:39" x14ac:dyDescent="0.25">
      <c r="A601" s="21">
        <v>221099</v>
      </c>
      <c r="B601" s="21">
        <v>235867</v>
      </c>
      <c r="C601" s="21">
        <v>331695</v>
      </c>
      <c r="D601" s="21">
        <v>-162102</v>
      </c>
      <c r="E601" s="21">
        <v>324578</v>
      </c>
      <c r="F601" s="21">
        <v>304589</v>
      </c>
      <c r="G601" s="21">
        <v>342058</v>
      </c>
      <c r="H601" s="21">
        <v>308008</v>
      </c>
      <c r="I601" s="21">
        <v>347494</v>
      </c>
      <c r="J601" s="21">
        <v>35265</v>
      </c>
      <c r="K601" s="21">
        <v>38217</v>
      </c>
      <c r="L601" s="21">
        <v>287929</v>
      </c>
      <c r="M601" s="20" t="s">
        <v>6477</v>
      </c>
      <c r="N601" s="20" t="s">
        <v>6476</v>
      </c>
      <c r="O601" s="20" t="s">
        <v>6475</v>
      </c>
      <c r="P601" s="20" t="s">
        <v>6474</v>
      </c>
      <c r="Q601" s="20">
        <v>212</v>
      </c>
      <c r="R601" s="20" t="s">
        <v>1110</v>
      </c>
      <c r="S601" s="20" t="s">
        <v>75</v>
      </c>
      <c r="T601" s="20" t="s">
        <v>6473</v>
      </c>
      <c r="U601" s="20">
        <v>1</v>
      </c>
      <c r="V601" s="20">
        <v>0.999</v>
      </c>
      <c r="W601" s="20">
        <v>13</v>
      </c>
      <c r="X601" s="20">
        <v>244</v>
      </c>
      <c r="Y601" s="20">
        <v>0</v>
      </c>
      <c r="Z601" s="20">
        <v>244</v>
      </c>
      <c r="AA601" s="20" t="s">
        <v>6472</v>
      </c>
      <c r="AB601" s="20" t="s">
        <v>6471</v>
      </c>
      <c r="AC601" s="20" t="s">
        <v>6470</v>
      </c>
      <c r="AD601" s="20">
        <v>149.6</v>
      </c>
      <c r="AE601" s="22">
        <v>8.8999999999999996E-44</v>
      </c>
    </row>
    <row r="602" spans="1:39" x14ac:dyDescent="0.25">
      <c r="A602" s="20" t="s">
        <v>80</v>
      </c>
      <c r="B602" s="20" t="s">
        <v>80</v>
      </c>
      <c r="C602" s="20" t="s">
        <v>80</v>
      </c>
      <c r="D602" s="20" t="s">
        <v>80</v>
      </c>
      <c r="E602" s="20" t="s">
        <v>80</v>
      </c>
      <c r="F602" s="20" t="s">
        <v>80</v>
      </c>
      <c r="G602" s="21">
        <v>226303</v>
      </c>
      <c r="H602" s="20">
        <v>9.2487300000000001E-3</v>
      </c>
      <c r="I602" s="21">
        <v>2605</v>
      </c>
      <c r="J602" s="21">
        <v>296578</v>
      </c>
      <c r="K602" s="20">
        <v>0.33418399999999998</v>
      </c>
      <c r="L602" s="21">
        <v>-107425</v>
      </c>
      <c r="M602" s="20" t="s">
        <v>6469</v>
      </c>
      <c r="N602" s="20" t="s">
        <v>6468</v>
      </c>
      <c r="O602" s="20" t="s">
        <v>6467</v>
      </c>
      <c r="P602" s="20" t="s">
        <v>6466</v>
      </c>
      <c r="Q602" s="20">
        <v>160</v>
      </c>
      <c r="R602" s="20" t="s">
        <v>1110</v>
      </c>
      <c r="S602" s="20" t="s">
        <v>75</v>
      </c>
      <c r="T602" s="20" t="s">
        <v>6465</v>
      </c>
      <c r="U602" s="20">
        <v>1</v>
      </c>
      <c r="V602" s="20">
        <v>0.999</v>
      </c>
      <c r="W602" s="20">
        <v>8</v>
      </c>
      <c r="X602" s="20">
        <v>43</v>
      </c>
      <c r="Y602" s="20">
        <v>0</v>
      </c>
      <c r="Z602" s="20">
        <v>43</v>
      </c>
      <c r="AA602" s="20" t="s">
        <v>6464</v>
      </c>
      <c r="AB602" s="20" t="s">
        <v>6463</v>
      </c>
      <c r="AC602" s="20" t="s">
        <v>6462</v>
      </c>
      <c r="AD602" s="20">
        <v>77.2</v>
      </c>
      <c r="AE602" s="22">
        <v>5.5999999999999999E-22</v>
      </c>
    </row>
    <row r="603" spans="1:39" x14ac:dyDescent="0.25">
      <c r="A603" s="20" t="s">
        <v>80</v>
      </c>
      <c r="B603" s="20" t="s">
        <v>80</v>
      </c>
      <c r="C603" s="20" t="s">
        <v>80</v>
      </c>
      <c r="D603" s="20" t="s">
        <v>80</v>
      </c>
      <c r="E603" s="20" t="s">
        <v>80</v>
      </c>
      <c r="F603" s="20" t="s">
        <v>80</v>
      </c>
      <c r="G603" s="21">
        <v>-116439</v>
      </c>
      <c r="H603" s="20">
        <v>-0.22548899999999999</v>
      </c>
      <c r="I603" s="20">
        <v>-1</v>
      </c>
      <c r="J603" s="21">
        <v>-224043</v>
      </c>
      <c r="K603" s="21">
        <v>-163871</v>
      </c>
      <c r="L603" s="20" t="s">
        <v>80</v>
      </c>
      <c r="M603" s="20" t="s">
        <v>6461</v>
      </c>
      <c r="N603" s="20" t="s">
        <v>6460</v>
      </c>
      <c r="O603" s="20" t="s">
        <v>6459</v>
      </c>
      <c r="P603" s="20" t="s">
        <v>6458</v>
      </c>
      <c r="Q603" s="20">
        <v>173</v>
      </c>
      <c r="R603" s="20" t="s">
        <v>1110</v>
      </c>
      <c r="S603" s="20" t="s">
        <v>75</v>
      </c>
      <c r="T603" s="20" t="s">
        <v>6457</v>
      </c>
      <c r="U603" s="20">
        <v>1</v>
      </c>
      <c r="V603" s="20">
        <v>0.99119999999999997</v>
      </c>
      <c r="W603" s="20">
        <v>3</v>
      </c>
      <c r="X603" s="20">
        <v>4</v>
      </c>
      <c r="Y603" s="20">
        <v>0</v>
      </c>
      <c r="Z603" s="20">
        <v>4</v>
      </c>
      <c r="AA603" s="20" t="s">
        <v>6456</v>
      </c>
      <c r="AB603" s="20" t="s">
        <v>6455</v>
      </c>
      <c r="AC603" s="20" t="s">
        <v>6454</v>
      </c>
      <c r="AD603" s="20">
        <v>84</v>
      </c>
      <c r="AE603" s="22">
        <v>5.2999999999999997E-24</v>
      </c>
    </row>
    <row r="604" spans="1:39" x14ac:dyDescent="0.25">
      <c r="A604" s="20" t="s">
        <v>80</v>
      </c>
      <c r="B604" s="20" t="s">
        <v>80</v>
      </c>
      <c r="C604" s="20" t="s">
        <v>80</v>
      </c>
      <c r="D604" s="20" t="s">
        <v>80</v>
      </c>
      <c r="E604" s="21">
        <v>-166111</v>
      </c>
      <c r="F604" s="20" t="s">
        <v>80</v>
      </c>
      <c r="G604" s="21">
        <v>-30092</v>
      </c>
      <c r="H604" s="21">
        <v>-33872</v>
      </c>
      <c r="I604" s="20" t="s">
        <v>80</v>
      </c>
      <c r="J604" s="21">
        <v>-17949</v>
      </c>
      <c r="K604" s="21">
        <v>-251492</v>
      </c>
      <c r="L604" s="21">
        <v>-34907</v>
      </c>
      <c r="M604" s="20" t="s">
        <v>6453</v>
      </c>
      <c r="N604" s="20" t="s">
        <v>6452</v>
      </c>
      <c r="O604" s="20" t="s">
        <v>6451</v>
      </c>
      <c r="P604" s="20" t="s">
        <v>6450</v>
      </c>
      <c r="Q604" s="20">
        <v>353</v>
      </c>
      <c r="R604" s="20" t="s">
        <v>1110</v>
      </c>
      <c r="S604" s="20" t="s">
        <v>75</v>
      </c>
      <c r="T604" s="20" t="s">
        <v>6449</v>
      </c>
      <c r="U604" s="20">
        <v>1</v>
      </c>
      <c r="V604" s="20">
        <v>0.99890000000000001</v>
      </c>
      <c r="W604" s="20">
        <v>6</v>
      </c>
      <c r="X604" s="20">
        <v>10</v>
      </c>
      <c r="Y604" s="20">
        <v>0</v>
      </c>
      <c r="Z604" s="20">
        <v>10</v>
      </c>
      <c r="AB604" s="20" t="s">
        <v>6448</v>
      </c>
      <c r="AC604" s="20" t="s">
        <v>6447</v>
      </c>
      <c r="AD604" s="20">
        <v>110.8</v>
      </c>
      <c r="AE604" s="22">
        <v>4.0999999999999998E-32</v>
      </c>
    </row>
    <row r="605" spans="1:39" x14ac:dyDescent="0.25">
      <c r="A605" s="20" t="s">
        <v>80</v>
      </c>
      <c r="B605" s="20" t="s">
        <v>80</v>
      </c>
      <c r="C605" s="21">
        <v>-323065</v>
      </c>
      <c r="D605" s="20" t="s">
        <v>80</v>
      </c>
      <c r="E605" s="21">
        <v>-154834</v>
      </c>
      <c r="F605" s="21">
        <v>-256046</v>
      </c>
      <c r="G605" s="21">
        <v>-118442</v>
      </c>
      <c r="H605" s="21">
        <v>-171003</v>
      </c>
      <c r="I605" s="20">
        <v>-0.75048099999999995</v>
      </c>
      <c r="J605" s="20">
        <v>-0.83007399999999998</v>
      </c>
      <c r="K605" s="20">
        <v>-0.14734900000000001</v>
      </c>
      <c r="L605" s="20">
        <v>-3.4177800000000001E-2</v>
      </c>
      <c r="M605" s="20" t="s">
        <v>6446</v>
      </c>
      <c r="N605" s="20" t="s">
        <v>6445</v>
      </c>
      <c r="O605" s="20" t="s">
        <v>6444</v>
      </c>
      <c r="P605" s="20" t="s">
        <v>6443</v>
      </c>
      <c r="Q605" s="20">
        <v>551</v>
      </c>
      <c r="R605" s="20" t="s">
        <v>1110</v>
      </c>
      <c r="S605" s="20" t="s">
        <v>75</v>
      </c>
      <c r="T605" s="20" t="s">
        <v>6442</v>
      </c>
      <c r="U605" s="20">
        <v>1</v>
      </c>
      <c r="V605" s="20">
        <v>0.999</v>
      </c>
      <c r="W605" s="20">
        <v>9</v>
      </c>
      <c r="X605" s="20">
        <v>33</v>
      </c>
      <c r="Y605" s="20">
        <v>0</v>
      </c>
      <c r="Z605" s="20">
        <v>33</v>
      </c>
      <c r="AA605" s="20" t="s">
        <v>6441</v>
      </c>
      <c r="AB605" s="20" t="s">
        <v>6440</v>
      </c>
      <c r="AC605" s="20" t="s">
        <v>6439</v>
      </c>
      <c r="AD605" s="20">
        <v>174.4</v>
      </c>
      <c r="AE605" s="22">
        <v>2.1E-51</v>
      </c>
      <c r="AF605" s="20" t="s">
        <v>6438</v>
      </c>
      <c r="AG605" s="20" t="s">
        <v>6437</v>
      </c>
      <c r="AH605" s="20" t="s">
        <v>191</v>
      </c>
      <c r="AI605" s="20" t="s">
        <v>190</v>
      </c>
      <c r="AJ605" s="20" t="s">
        <v>6436</v>
      </c>
      <c r="AK605" s="20" t="s">
        <v>6435</v>
      </c>
      <c r="AL605" s="20" t="s">
        <v>5006</v>
      </c>
      <c r="AM605" s="20" t="s">
        <v>5005</v>
      </c>
    </row>
    <row r="606" spans="1:39" x14ac:dyDescent="0.25">
      <c r="A606" s="21">
        <v>-161017</v>
      </c>
      <c r="B606" s="20" t="s">
        <v>80</v>
      </c>
      <c r="C606" s="20">
        <v>-0.64852699999999996</v>
      </c>
      <c r="D606" s="20" t="s">
        <v>80</v>
      </c>
      <c r="E606" s="21">
        <v>-260705</v>
      </c>
      <c r="F606" s="20" t="s">
        <v>80</v>
      </c>
      <c r="G606" s="21">
        <v>234396</v>
      </c>
      <c r="H606" s="21">
        <v>267051</v>
      </c>
      <c r="I606" s="21">
        <v>2605</v>
      </c>
      <c r="J606" s="21">
        <v>256986</v>
      </c>
      <c r="K606" s="21">
        <v>238212</v>
      </c>
      <c r="L606" s="21">
        <v>221687</v>
      </c>
      <c r="M606" s="20" t="s">
        <v>6434</v>
      </c>
      <c r="N606" s="20" t="s">
        <v>6433</v>
      </c>
      <c r="O606" s="20" t="s">
        <v>6432</v>
      </c>
      <c r="P606" s="20" t="s">
        <v>6431</v>
      </c>
      <c r="Q606" s="20">
        <v>366</v>
      </c>
      <c r="R606" s="20" t="s">
        <v>1110</v>
      </c>
      <c r="S606" s="20" t="s">
        <v>75</v>
      </c>
      <c r="T606" s="20" t="s">
        <v>6430</v>
      </c>
      <c r="U606" s="20">
        <v>1</v>
      </c>
      <c r="V606" s="20">
        <v>0.999</v>
      </c>
      <c r="W606" s="20">
        <v>16</v>
      </c>
      <c r="X606" s="20">
        <v>111</v>
      </c>
      <c r="Y606" s="20">
        <v>2</v>
      </c>
      <c r="Z606" s="20">
        <v>111</v>
      </c>
      <c r="AB606" s="20" t="s">
        <v>1964</v>
      </c>
      <c r="AC606" s="20" t="s">
        <v>1963</v>
      </c>
      <c r="AD606" s="20">
        <v>189.3</v>
      </c>
      <c r="AE606" s="22">
        <v>9.9999999999999999E-56</v>
      </c>
      <c r="AF606" s="20" t="s">
        <v>1962</v>
      </c>
      <c r="AG606" s="20" t="s">
        <v>1961</v>
      </c>
      <c r="AH606" s="20" t="s">
        <v>963</v>
      </c>
      <c r="AI606" s="20" t="s">
        <v>962</v>
      </c>
    </row>
    <row r="607" spans="1:39" x14ac:dyDescent="0.25">
      <c r="A607" s="20" t="s">
        <v>80</v>
      </c>
      <c r="B607" s="20" t="s">
        <v>80</v>
      </c>
      <c r="C607" s="20" t="s">
        <v>80</v>
      </c>
      <c r="D607" s="20" t="s">
        <v>80</v>
      </c>
      <c r="E607" s="20" t="s">
        <v>80</v>
      </c>
      <c r="F607" s="20" t="s">
        <v>80</v>
      </c>
      <c r="G607" s="20">
        <v>-0.12997600000000001</v>
      </c>
      <c r="H607" s="20">
        <v>0.39870800000000001</v>
      </c>
      <c r="I607" s="20">
        <v>0.16205600000000001</v>
      </c>
      <c r="J607" s="20">
        <v>0.422066</v>
      </c>
      <c r="K607" s="21">
        <v>101712</v>
      </c>
      <c r="L607" s="20">
        <v>0.77035100000000001</v>
      </c>
      <c r="M607" s="20" t="s">
        <v>6429</v>
      </c>
      <c r="N607" s="20" t="s">
        <v>6428</v>
      </c>
      <c r="O607" s="20" t="s">
        <v>6427</v>
      </c>
      <c r="P607" s="20" t="s">
        <v>6426</v>
      </c>
      <c r="Q607" s="20">
        <v>445</v>
      </c>
      <c r="R607" s="20" t="s">
        <v>1110</v>
      </c>
      <c r="S607" s="20" t="s">
        <v>75</v>
      </c>
      <c r="T607" s="20" t="s">
        <v>6425</v>
      </c>
      <c r="U607" s="20">
        <v>1</v>
      </c>
      <c r="V607" s="20">
        <v>0.999</v>
      </c>
      <c r="W607" s="20">
        <v>17</v>
      </c>
      <c r="X607" s="20">
        <v>80</v>
      </c>
      <c r="Y607" s="20">
        <v>0</v>
      </c>
      <c r="Z607" s="20">
        <v>80</v>
      </c>
      <c r="AA607" s="20" t="s">
        <v>6424</v>
      </c>
      <c r="AB607" s="20" t="s">
        <v>5447</v>
      </c>
      <c r="AC607" s="20" t="s">
        <v>5446</v>
      </c>
      <c r="AD607" s="20">
        <v>150.6</v>
      </c>
      <c r="AE607" s="22">
        <v>1.9999999999999999E-44</v>
      </c>
      <c r="AF607" s="20" t="s">
        <v>5445</v>
      </c>
      <c r="AG607" s="20" t="s">
        <v>5444</v>
      </c>
      <c r="AH607" s="20" t="s">
        <v>5443</v>
      </c>
      <c r="AI607" s="20" t="s">
        <v>5442</v>
      </c>
    </row>
    <row r="608" spans="1:39" x14ac:dyDescent="0.25">
      <c r="A608" s="20" t="s">
        <v>80</v>
      </c>
      <c r="B608" s="21">
        <v>-224286</v>
      </c>
      <c r="C608" s="21">
        <v>-238492</v>
      </c>
      <c r="D608" s="20" t="s">
        <v>80</v>
      </c>
      <c r="E608" s="21">
        <v>-387104</v>
      </c>
      <c r="F608" s="20" t="s">
        <v>80</v>
      </c>
      <c r="G608" s="21">
        <v>13387</v>
      </c>
      <c r="H608" s="21">
        <v>126612</v>
      </c>
      <c r="I608" s="21">
        <v>234196</v>
      </c>
      <c r="J608" s="21">
        <v>203617</v>
      </c>
      <c r="K608" s="21">
        <v>157264</v>
      </c>
      <c r="L608" s="21">
        <v>143063</v>
      </c>
      <c r="M608" s="20" t="s">
        <v>6423</v>
      </c>
      <c r="N608" s="20" t="s">
        <v>6422</v>
      </c>
      <c r="O608" s="20" t="s">
        <v>6421</v>
      </c>
      <c r="P608" s="20" t="s">
        <v>6420</v>
      </c>
      <c r="Q608" s="20">
        <v>412</v>
      </c>
      <c r="R608" s="20" t="s">
        <v>1110</v>
      </c>
      <c r="S608" s="20" t="s">
        <v>75</v>
      </c>
      <c r="T608" s="20" t="s">
        <v>6419</v>
      </c>
      <c r="U608" s="20">
        <v>1</v>
      </c>
      <c r="V608" s="20">
        <v>0.999</v>
      </c>
      <c r="W608" s="20">
        <v>13</v>
      </c>
      <c r="X608" s="20">
        <v>89</v>
      </c>
      <c r="Y608" s="20">
        <v>0</v>
      </c>
      <c r="Z608" s="20">
        <v>89</v>
      </c>
      <c r="AA608" s="20" t="s">
        <v>6418</v>
      </c>
      <c r="AB608" s="20" t="s">
        <v>159</v>
      </c>
      <c r="AC608" s="20" t="s">
        <v>158</v>
      </c>
      <c r="AD608" s="20">
        <v>197.3</v>
      </c>
      <c r="AE608" s="22">
        <v>1.6E-58</v>
      </c>
      <c r="AF608" s="20" t="s">
        <v>157</v>
      </c>
      <c r="AG608" s="20" t="s">
        <v>156</v>
      </c>
      <c r="AH608" s="20" t="s">
        <v>155</v>
      </c>
      <c r="AI608" s="20" t="s">
        <v>154</v>
      </c>
    </row>
    <row r="609" spans="1:39" x14ac:dyDescent="0.25">
      <c r="A609" s="21">
        <v>28315</v>
      </c>
      <c r="B609" s="21">
        <v>226158</v>
      </c>
      <c r="C609" s="21">
        <v>349957</v>
      </c>
      <c r="D609" s="21">
        <v>210076</v>
      </c>
      <c r="E609" s="21">
        <v>362819</v>
      </c>
      <c r="F609" s="21">
        <v>246323</v>
      </c>
      <c r="G609" s="21">
        <v>27191</v>
      </c>
      <c r="H609" s="21">
        <v>277587</v>
      </c>
      <c r="I609" s="21">
        <v>346584</v>
      </c>
      <c r="J609" s="21">
        <v>374399</v>
      </c>
      <c r="K609" s="21">
        <v>402258</v>
      </c>
      <c r="L609" s="21">
        <v>306371</v>
      </c>
      <c r="M609" s="20" t="s">
        <v>6417</v>
      </c>
      <c r="N609" s="20" t="s">
        <v>6416</v>
      </c>
      <c r="O609" s="20" t="s">
        <v>6415</v>
      </c>
      <c r="P609" s="20" t="s">
        <v>6414</v>
      </c>
      <c r="Q609" s="20">
        <v>193</v>
      </c>
      <c r="R609" s="20" t="s">
        <v>1110</v>
      </c>
      <c r="S609" s="20" t="s">
        <v>75</v>
      </c>
      <c r="T609" s="20" t="s">
        <v>6413</v>
      </c>
      <c r="U609" s="20">
        <v>1</v>
      </c>
      <c r="V609" s="20">
        <v>0.999</v>
      </c>
      <c r="W609" s="20">
        <v>13</v>
      </c>
      <c r="X609" s="20">
        <v>149</v>
      </c>
      <c r="Y609" s="20">
        <v>0</v>
      </c>
      <c r="Z609" s="20">
        <v>149</v>
      </c>
      <c r="AA609" s="20" t="s">
        <v>6412</v>
      </c>
      <c r="AB609" s="20" t="s">
        <v>6411</v>
      </c>
      <c r="AC609" s="20" t="s">
        <v>6410</v>
      </c>
      <c r="AD609" s="20">
        <v>213.6</v>
      </c>
      <c r="AE609" s="22">
        <v>2.0000000000000001E-63</v>
      </c>
      <c r="AF609" s="20" t="s">
        <v>2356</v>
      </c>
      <c r="AG609" s="20" t="s">
        <v>2355</v>
      </c>
      <c r="AH609" s="20" t="s">
        <v>2354</v>
      </c>
      <c r="AI609" s="20" t="s">
        <v>2353</v>
      </c>
      <c r="AJ609" s="20" t="s">
        <v>2352</v>
      </c>
      <c r="AK609" s="20" t="s">
        <v>2351</v>
      </c>
    </row>
    <row r="610" spans="1:39" x14ac:dyDescent="0.25">
      <c r="A610" s="20" t="s">
        <v>80</v>
      </c>
      <c r="B610" s="20" t="s">
        <v>80</v>
      </c>
      <c r="C610" s="20" t="s">
        <v>80</v>
      </c>
      <c r="D610" s="20" t="s">
        <v>80</v>
      </c>
      <c r="E610" s="20" t="s">
        <v>80</v>
      </c>
      <c r="F610" s="20" t="s">
        <v>80</v>
      </c>
      <c r="G610" s="21">
        <v>-151141</v>
      </c>
      <c r="H610" s="21">
        <v>-204585</v>
      </c>
      <c r="I610" s="20">
        <v>-0.26505499999999999</v>
      </c>
      <c r="J610" s="20">
        <v>0.29920799999999997</v>
      </c>
      <c r="K610" s="20">
        <v>-0.75425399999999998</v>
      </c>
      <c r="L610" s="20">
        <v>-0.455818</v>
      </c>
      <c r="M610" s="20" t="s">
        <v>6409</v>
      </c>
      <c r="N610" s="20" t="s">
        <v>6408</v>
      </c>
      <c r="O610" s="20" t="s">
        <v>6407</v>
      </c>
      <c r="P610" s="20" t="s">
        <v>6406</v>
      </c>
      <c r="Q610" s="20">
        <v>223</v>
      </c>
      <c r="R610" s="20" t="s">
        <v>1110</v>
      </c>
      <c r="S610" s="20" t="s">
        <v>75</v>
      </c>
      <c r="T610" s="20" t="s">
        <v>6405</v>
      </c>
      <c r="U610" s="20">
        <v>1</v>
      </c>
      <c r="V610" s="20">
        <v>0.999</v>
      </c>
      <c r="W610" s="20">
        <v>7</v>
      </c>
      <c r="X610" s="20">
        <v>32</v>
      </c>
      <c r="Y610" s="20">
        <v>0</v>
      </c>
      <c r="Z610" s="20">
        <v>32</v>
      </c>
      <c r="AA610" s="20" t="s">
        <v>6404</v>
      </c>
      <c r="AB610" s="20" t="s">
        <v>6403</v>
      </c>
      <c r="AC610" s="20" t="s">
        <v>6402</v>
      </c>
      <c r="AD610" s="20">
        <v>208</v>
      </c>
      <c r="AE610" s="22">
        <v>8.2E-62</v>
      </c>
      <c r="AF610" s="20" t="s">
        <v>6210</v>
      </c>
      <c r="AG610" s="20" t="s">
        <v>6209</v>
      </c>
      <c r="AH610" s="20" t="s">
        <v>6401</v>
      </c>
      <c r="AI610" s="20" t="s">
        <v>6400</v>
      </c>
    </row>
    <row r="611" spans="1:39" x14ac:dyDescent="0.25">
      <c r="A611" s="20" t="s">
        <v>80</v>
      </c>
      <c r="B611" s="20">
        <v>-0.179258</v>
      </c>
      <c r="C611" s="20">
        <v>-0.68805499999999997</v>
      </c>
      <c r="D611" s="20" t="s">
        <v>80</v>
      </c>
      <c r="E611" s="20">
        <v>-0.46920000000000001</v>
      </c>
      <c r="F611" s="21">
        <v>-185181</v>
      </c>
      <c r="G611" s="20">
        <v>0.67807200000000001</v>
      </c>
      <c r="H611" s="20">
        <v>-1.86768E-2</v>
      </c>
      <c r="I611" s="20">
        <v>0.59501599999999999</v>
      </c>
      <c r="J611" s="20">
        <v>-3.9997100000000001E-2</v>
      </c>
      <c r="K611" s="20">
        <v>5.0730699999999997E-2</v>
      </c>
      <c r="L611" s="21">
        <v>-272653</v>
      </c>
      <c r="M611" s="20" t="s">
        <v>6399</v>
      </c>
      <c r="N611" s="20" t="s">
        <v>6398</v>
      </c>
      <c r="O611" s="20" t="s">
        <v>6397</v>
      </c>
      <c r="P611" s="20" t="s">
        <v>6396</v>
      </c>
      <c r="Q611" s="20">
        <v>118</v>
      </c>
      <c r="R611" s="20" t="s">
        <v>1110</v>
      </c>
      <c r="S611" s="20" t="s">
        <v>75</v>
      </c>
      <c r="T611" s="20" t="s">
        <v>6395</v>
      </c>
      <c r="U611" s="20">
        <v>1</v>
      </c>
      <c r="V611" s="20">
        <v>0.999</v>
      </c>
      <c r="W611" s="20">
        <v>4</v>
      </c>
      <c r="X611" s="20">
        <v>55</v>
      </c>
      <c r="Y611" s="20">
        <v>0</v>
      </c>
      <c r="Z611" s="20">
        <v>55</v>
      </c>
      <c r="AA611" s="20" t="s">
        <v>6394</v>
      </c>
      <c r="AB611" s="20" t="s">
        <v>6393</v>
      </c>
      <c r="AC611" s="20" t="s">
        <v>6392</v>
      </c>
      <c r="AD611" s="20">
        <v>97.6</v>
      </c>
      <c r="AE611" s="22">
        <v>4.8000000000000004E-28</v>
      </c>
      <c r="AF611" s="20" t="s">
        <v>3464</v>
      </c>
      <c r="AG611" s="20" t="s">
        <v>3463</v>
      </c>
    </row>
    <row r="612" spans="1:39" x14ac:dyDescent="0.25">
      <c r="A612" s="20" t="s">
        <v>80</v>
      </c>
      <c r="B612" s="21">
        <v>169926</v>
      </c>
      <c r="C612" s="20">
        <v>0.68117899999999998</v>
      </c>
      <c r="D612" s="20" t="s">
        <v>80</v>
      </c>
      <c r="E612" s="20">
        <v>0.117474</v>
      </c>
      <c r="F612" s="21">
        <v>102078</v>
      </c>
      <c r="G612" s="21">
        <v>345337</v>
      </c>
      <c r="H612" s="21">
        <v>397485</v>
      </c>
      <c r="I612" s="21">
        <v>403242</v>
      </c>
      <c r="J612" s="21">
        <v>398014</v>
      </c>
      <c r="K612" s="21">
        <v>364829</v>
      </c>
      <c r="L612" s="21">
        <v>387929</v>
      </c>
      <c r="M612" s="20" t="s">
        <v>6391</v>
      </c>
      <c r="N612" s="20" t="s">
        <v>6390</v>
      </c>
      <c r="O612" s="20" t="s">
        <v>6389</v>
      </c>
      <c r="P612" s="20" t="s">
        <v>6388</v>
      </c>
      <c r="Q612" s="20">
        <v>181</v>
      </c>
      <c r="R612" s="20" t="s">
        <v>1110</v>
      </c>
      <c r="S612" s="20" t="s">
        <v>75</v>
      </c>
      <c r="T612" s="20" t="s">
        <v>6387</v>
      </c>
      <c r="U612" s="20">
        <v>1</v>
      </c>
      <c r="V612" s="20">
        <v>0.999</v>
      </c>
      <c r="W612" s="20">
        <v>10</v>
      </c>
      <c r="X612" s="20">
        <v>104</v>
      </c>
      <c r="Y612" s="20">
        <v>0</v>
      </c>
      <c r="Z612" s="20">
        <v>104</v>
      </c>
      <c r="AA612" s="20" t="s">
        <v>6386</v>
      </c>
      <c r="AB612" s="20" t="s">
        <v>6385</v>
      </c>
      <c r="AC612" s="20" t="s">
        <v>6384</v>
      </c>
      <c r="AD612" s="20">
        <v>102.2</v>
      </c>
      <c r="AE612" s="22">
        <v>9.9999999999999994E-30</v>
      </c>
      <c r="AF612" s="20" t="s">
        <v>3464</v>
      </c>
      <c r="AG612" s="20" t="s">
        <v>3463</v>
      </c>
      <c r="AH612" s="20" t="s">
        <v>6383</v>
      </c>
      <c r="AI612" s="20" t="s">
        <v>6382</v>
      </c>
    </row>
    <row r="613" spans="1:39" x14ac:dyDescent="0.25">
      <c r="A613" s="20" t="s">
        <v>80</v>
      </c>
      <c r="B613" s="20" t="s">
        <v>80</v>
      </c>
      <c r="C613" s="21">
        <v>-200863</v>
      </c>
      <c r="D613" s="21">
        <v>-244356</v>
      </c>
      <c r="E613" s="21">
        <v>-15702</v>
      </c>
      <c r="F613" s="20">
        <v>-0.62354100000000001</v>
      </c>
      <c r="G613" s="21">
        <v>103725</v>
      </c>
      <c r="H613" s="21">
        <v>112011</v>
      </c>
      <c r="I613" s="21">
        <v>18625</v>
      </c>
      <c r="J613" s="21">
        <v>111114</v>
      </c>
      <c r="K613" s="20">
        <v>0.61978599999999995</v>
      </c>
      <c r="L613" s="20">
        <v>0.62148700000000001</v>
      </c>
      <c r="M613" s="20" t="s">
        <v>6381</v>
      </c>
      <c r="N613" s="20" t="s">
        <v>6380</v>
      </c>
      <c r="O613" s="20" t="s">
        <v>6379</v>
      </c>
      <c r="P613" s="20" t="s">
        <v>6378</v>
      </c>
      <c r="Q613" s="20">
        <v>172</v>
      </c>
      <c r="R613" s="20" t="s">
        <v>1110</v>
      </c>
      <c r="S613" s="20" t="s">
        <v>75</v>
      </c>
      <c r="T613" s="20" t="s">
        <v>6377</v>
      </c>
      <c r="U613" s="20">
        <v>1</v>
      </c>
      <c r="V613" s="20">
        <v>0.999</v>
      </c>
      <c r="W613" s="20">
        <v>6</v>
      </c>
      <c r="X613" s="20">
        <v>53</v>
      </c>
      <c r="Y613" s="20">
        <v>0</v>
      </c>
      <c r="Z613" s="20">
        <v>53</v>
      </c>
      <c r="AA613" s="20" t="s">
        <v>6376</v>
      </c>
      <c r="AB613" s="20" t="s">
        <v>6375</v>
      </c>
      <c r="AC613" s="20" t="s">
        <v>6374</v>
      </c>
      <c r="AD613" s="20">
        <v>83.8</v>
      </c>
      <c r="AE613" s="22">
        <v>1.5E-23</v>
      </c>
    </row>
    <row r="614" spans="1:39" x14ac:dyDescent="0.25">
      <c r="A614" s="20" t="s">
        <v>80</v>
      </c>
      <c r="B614" s="21">
        <v>143677</v>
      </c>
      <c r="C614" s="21">
        <v>106802</v>
      </c>
      <c r="D614" s="21">
        <v>-16986</v>
      </c>
      <c r="E614" s="20">
        <v>0.47051599999999999</v>
      </c>
      <c r="F614" s="21">
        <v>-108224</v>
      </c>
      <c r="G614" s="21">
        <v>18965</v>
      </c>
      <c r="H614" s="21">
        <v>165144</v>
      </c>
      <c r="I614" s="21">
        <v>206895</v>
      </c>
      <c r="J614" s="21">
        <v>316742</v>
      </c>
      <c r="K614" s="21">
        <v>336314</v>
      </c>
      <c r="L614" s="21">
        <v>267535</v>
      </c>
      <c r="M614" s="20" t="s">
        <v>6373</v>
      </c>
      <c r="N614" s="20" t="s">
        <v>6372</v>
      </c>
      <c r="O614" s="20" t="s">
        <v>6371</v>
      </c>
      <c r="P614" s="20" t="s">
        <v>6370</v>
      </c>
      <c r="Q614" s="20">
        <v>145</v>
      </c>
      <c r="R614" s="20" t="s">
        <v>1110</v>
      </c>
      <c r="S614" s="20" t="s">
        <v>75</v>
      </c>
      <c r="T614" s="20" t="s">
        <v>6369</v>
      </c>
      <c r="U614" s="20">
        <v>1</v>
      </c>
      <c r="V614" s="20">
        <v>0.999</v>
      </c>
      <c r="W614" s="20">
        <v>7</v>
      </c>
      <c r="X614" s="20">
        <v>112</v>
      </c>
      <c r="Y614" s="20">
        <v>0</v>
      </c>
      <c r="Z614" s="20">
        <v>112</v>
      </c>
      <c r="AA614" s="20" t="s">
        <v>6368</v>
      </c>
      <c r="AB614" s="20" t="s">
        <v>6367</v>
      </c>
      <c r="AC614" s="20" t="s">
        <v>6366</v>
      </c>
      <c r="AD614" s="20">
        <v>75.7</v>
      </c>
      <c r="AE614" s="22">
        <v>4.2999999999999998E-21</v>
      </c>
    </row>
    <row r="615" spans="1:39" x14ac:dyDescent="0.25">
      <c r="A615" s="21">
        <v>120509</v>
      </c>
      <c r="B615" s="20">
        <v>0.89325500000000002</v>
      </c>
      <c r="C615" s="20">
        <v>0.99501799999999996</v>
      </c>
      <c r="D615" s="21">
        <v>-361926</v>
      </c>
      <c r="E615" s="21">
        <v>141874</v>
      </c>
      <c r="F615" s="21">
        <v>198469</v>
      </c>
      <c r="G615" s="21">
        <v>248543</v>
      </c>
      <c r="H615" s="21">
        <v>242486</v>
      </c>
      <c r="I615" s="21">
        <v>242884</v>
      </c>
      <c r="J615" s="21">
        <v>340408</v>
      </c>
      <c r="K615" s="21">
        <v>367162</v>
      </c>
      <c r="L615" s="21">
        <v>265252</v>
      </c>
      <c r="M615" s="20" t="s">
        <v>6365</v>
      </c>
      <c r="N615" s="20" t="s">
        <v>6364</v>
      </c>
      <c r="O615" s="20" t="s">
        <v>6363</v>
      </c>
      <c r="P615" s="20" t="s">
        <v>6362</v>
      </c>
      <c r="Q615" s="20">
        <v>152</v>
      </c>
      <c r="R615" s="20" t="s">
        <v>1110</v>
      </c>
      <c r="S615" s="20" t="s">
        <v>75</v>
      </c>
      <c r="T615" s="20" t="s">
        <v>6361</v>
      </c>
      <c r="U615" s="20">
        <v>1</v>
      </c>
      <c r="V615" s="20">
        <v>0.999</v>
      </c>
      <c r="W615" s="20">
        <v>8</v>
      </c>
      <c r="X615" s="20">
        <v>155</v>
      </c>
      <c r="Y615" s="20">
        <v>0</v>
      </c>
      <c r="Z615" s="20">
        <v>155</v>
      </c>
      <c r="AA615" s="20" t="s">
        <v>6360</v>
      </c>
      <c r="AB615" s="20" t="s">
        <v>6359</v>
      </c>
      <c r="AC615" s="20" t="s">
        <v>6358</v>
      </c>
      <c r="AD615" s="20">
        <v>58.3</v>
      </c>
      <c r="AE615" s="22">
        <v>4.8000000000000001E-16</v>
      </c>
    </row>
    <row r="616" spans="1:39" x14ac:dyDescent="0.25">
      <c r="A616" s="21">
        <v>146088</v>
      </c>
      <c r="B616" s="21">
        <v>135697</v>
      </c>
      <c r="C616" s="21">
        <v>214202</v>
      </c>
      <c r="D616" s="20">
        <v>0.99384799999999995</v>
      </c>
      <c r="E616" s="21">
        <v>237651</v>
      </c>
      <c r="F616" s="21">
        <v>17893</v>
      </c>
      <c r="G616" s="21">
        <v>305978</v>
      </c>
      <c r="H616" s="21">
        <v>300116</v>
      </c>
      <c r="I616" s="21">
        <v>25371</v>
      </c>
      <c r="J616" s="21">
        <v>355075</v>
      </c>
      <c r="K616" s="21">
        <v>377937</v>
      </c>
      <c r="L616" s="21">
        <v>270526</v>
      </c>
      <c r="M616" s="20" t="s">
        <v>6357</v>
      </c>
      <c r="N616" s="20" t="s">
        <v>6356</v>
      </c>
      <c r="O616" s="20" t="s">
        <v>6355</v>
      </c>
      <c r="P616" s="20" t="s">
        <v>6354</v>
      </c>
      <c r="Q616" s="20">
        <v>213</v>
      </c>
      <c r="R616" s="20" t="s">
        <v>1110</v>
      </c>
      <c r="S616" s="20" t="s">
        <v>75</v>
      </c>
      <c r="T616" s="20" t="s">
        <v>6353</v>
      </c>
      <c r="U616" s="20">
        <v>1</v>
      </c>
      <c r="V616" s="20">
        <v>0.999</v>
      </c>
      <c r="W616" s="20">
        <v>9</v>
      </c>
      <c r="X616" s="20">
        <v>170</v>
      </c>
      <c r="Y616" s="20">
        <v>0</v>
      </c>
      <c r="Z616" s="20">
        <v>170</v>
      </c>
      <c r="AA616" s="20" t="s">
        <v>6352</v>
      </c>
      <c r="AB616" s="20" t="s">
        <v>6351</v>
      </c>
      <c r="AC616" s="20" t="s">
        <v>6350</v>
      </c>
      <c r="AD616" s="20">
        <v>86</v>
      </c>
      <c r="AE616" s="22">
        <v>1.1999999999999999E-24</v>
      </c>
      <c r="AF616" s="20" t="s">
        <v>1073</v>
      </c>
      <c r="AG616" s="20" t="s">
        <v>1072</v>
      </c>
      <c r="AH616" s="20" t="s">
        <v>2356</v>
      </c>
      <c r="AI616" s="20" t="s">
        <v>2355</v>
      </c>
      <c r="AJ616" s="20" t="s">
        <v>2354</v>
      </c>
      <c r="AK616" s="20" t="s">
        <v>2353</v>
      </c>
      <c r="AL616" s="20" t="s">
        <v>2352</v>
      </c>
      <c r="AM616" s="20" t="s">
        <v>2351</v>
      </c>
    </row>
    <row r="617" spans="1:39" x14ac:dyDescent="0.25">
      <c r="A617" s="21">
        <v>-11307</v>
      </c>
      <c r="B617" s="21">
        <v>122083</v>
      </c>
      <c r="C617" s="20">
        <v>-0.34701900000000002</v>
      </c>
      <c r="D617" s="20">
        <v>-0.129666</v>
      </c>
      <c r="E617" s="21">
        <v>-186216</v>
      </c>
      <c r="F617" s="20">
        <v>-0.81786199999999998</v>
      </c>
      <c r="G617" s="21">
        <v>254749</v>
      </c>
      <c r="H617" s="21">
        <v>171358</v>
      </c>
      <c r="I617" s="21">
        <v>199495</v>
      </c>
      <c r="J617" s="21">
        <v>338262</v>
      </c>
      <c r="K617" s="21">
        <v>333418</v>
      </c>
      <c r="L617" s="21">
        <v>216401</v>
      </c>
      <c r="M617" s="20" t="s">
        <v>6349</v>
      </c>
      <c r="N617" s="20" t="s">
        <v>6348</v>
      </c>
      <c r="O617" s="20" t="s">
        <v>6347</v>
      </c>
      <c r="P617" s="20" t="s">
        <v>6346</v>
      </c>
      <c r="Q617" s="20">
        <v>178</v>
      </c>
      <c r="R617" s="20" t="s">
        <v>1110</v>
      </c>
      <c r="S617" s="20" t="s">
        <v>75</v>
      </c>
      <c r="T617" s="20" t="s">
        <v>6345</v>
      </c>
      <c r="U617" s="20">
        <v>1</v>
      </c>
      <c r="V617" s="20">
        <v>0.999</v>
      </c>
      <c r="W617" s="20">
        <v>10</v>
      </c>
      <c r="X617" s="20">
        <v>126</v>
      </c>
      <c r="Y617" s="20">
        <v>0</v>
      </c>
      <c r="Z617" s="20">
        <v>126</v>
      </c>
      <c r="AA617" s="20" t="s">
        <v>6344</v>
      </c>
      <c r="AB617" s="20" t="s">
        <v>6343</v>
      </c>
      <c r="AC617" s="20" t="s">
        <v>6342</v>
      </c>
      <c r="AD617" s="20">
        <v>65.5</v>
      </c>
      <c r="AE617" s="22">
        <v>4.6999999999999996E-18</v>
      </c>
      <c r="AF617" s="20" t="s">
        <v>2356</v>
      </c>
      <c r="AG617" s="20" t="s">
        <v>2355</v>
      </c>
      <c r="AH617" s="20" t="s">
        <v>6341</v>
      </c>
      <c r="AI617" s="20" t="s">
        <v>6340</v>
      </c>
      <c r="AJ617" s="20" t="s">
        <v>2354</v>
      </c>
      <c r="AK617" s="20" t="s">
        <v>2353</v>
      </c>
      <c r="AL617" s="20" t="s">
        <v>2352</v>
      </c>
      <c r="AM617" s="20" t="s">
        <v>2351</v>
      </c>
    </row>
    <row r="618" spans="1:39" x14ac:dyDescent="0.25">
      <c r="A618" s="21">
        <v>406116</v>
      </c>
      <c r="B618" s="21">
        <v>344563</v>
      </c>
      <c r="C618" s="21">
        <v>418914</v>
      </c>
      <c r="D618" s="21">
        <v>300918</v>
      </c>
      <c r="E618" s="21">
        <v>430139</v>
      </c>
      <c r="F618" s="21">
        <v>485916</v>
      </c>
      <c r="G618" s="21">
        <v>347748</v>
      </c>
      <c r="H618" s="21">
        <v>345901</v>
      </c>
      <c r="I618" s="21">
        <v>383094</v>
      </c>
      <c r="J618" s="21">
        <v>40396</v>
      </c>
      <c r="K618" s="21">
        <v>438917</v>
      </c>
      <c r="L618" s="21">
        <v>36254</v>
      </c>
      <c r="M618" s="20" t="s">
        <v>6339</v>
      </c>
      <c r="N618" s="20" t="s">
        <v>6338</v>
      </c>
      <c r="O618" s="20" t="s">
        <v>6337</v>
      </c>
      <c r="P618" s="20" t="s">
        <v>6336</v>
      </c>
      <c r="Q618" s="20">
        <v>170</v>
      </c>
      <c r="R618" s="20" t="s">
        <v>1110</v>
      </c>
      <c r="S618" s="20" t="s">
        <v>75</v>
      </c>
      <c r="T618" s="20" t="s">
        <v>6335</v>
      </c>
      <c r="U618" s="20">
        <v>1</v>
      </c>
      <c r="V618" s="20">
        <v>0.999</v>
      </c>
      <c r="W618" s="20">
        <v>8</v>
      </c>
      <c r="X618" s="20">
        <v>342</v>
      </c>
      <c r="Y618" s="20">
        <v>0</v>
      </c>
      <c r="Z618" s="20">
        <v>342</v>
      </c>
      <c r="AA618" s="20" t="s">
        <v>6334</v>
      </c>
      <c r="AB618" s="20" t="s">
        <v>6333</v>
      </c>
      <c r="AC618" s="20" t="s">
        <v>6332</v>
      </c>
      <c r="AD618" s="20">
        <v>79</v>
      </c>
      <c r="AE618" s="22">
        <v>2.0000000000000001E-22</v>
      </c>
    </row>
    <row r="619" spans="1:39" x14ac:dyDescent="0.25">
      <c r="A619" s="21">
        <v>219123</v>
      </c>
      <c r="B619" s="20">
        <v>0.60453400000000002</v>
      </c>
      <c r="C619" s="21">
        <v>304891</v>
      </c>
      <c r="D619" s="20">
        <v>0.49504199999999998</v>
      </c>
      <c r="E619" s="21">
        <v>262519</v>
      </c>
      <c r="F619" s="21">
        <v>161385</v>
      </c>
      <c r="G619" s="21">
        <v>293183</v>
      </c>
      <c r="H619" s="21">
        <v>300694</v>
      </c>
      <c r="I619" s="21">
        <v>282027</v>
      </c>
      <c r="J619" s="21">
        <v>361655</v>
      </c>
      <c r="K619" s="21">
        <v>439386</v>
      </c>
      <c r="L619" s="21">
        <v>255736</v>
      </c>
      <c r="M619" s="20" t="s">
        <v>6331</v>
      </c>
      <c r="N619" s="20" t="s">
        <v>6330</v>
      </c>
      <c r="O619" s="20" t="s">
        <v>6329</v>
      </c>
      <c r="P619" s="20" t="s">
        <v>6328</v>
      </c>
      <c r="Q619" s="20">
        <v>242</v>
      </c>
      <c r="R619" s="20" t="s">
        <v>1110</v>
      </c>
      <c r="S619" s="20" t="s">
        <v>75</v>
      </c>
      <c r="T619" s="20" t="s">
        <v>6327</v>
      </c>
      <c r="U619" s="20">
        <v>1</v>
      </c>
      <c r="V619" s="20">
        <v>0.999</v>
      </c>
      <c r="W619" s="20">
        <v>12</v>
      </c>
      <c r="X619" s="20">
        <v>181</v>
      </c>
      <c r="Y619" s="20">
        <v>0</v>
      </c>
      <c r="Z619" s="20">
        <v>181</v>
      </c>
      <c r="AA619" s="20" t="s">
        <v>6326</v>
      </c>
      <c r="AB619" s="20" t="s">
        <v>6325</v>
      </c>
      <c r="AC619" s="20" t="s">
        <v>6324</v>
      </c>
      <c r="AD619" s="20">
        <v>83.7</v>
      </c>
      <c r="AE619" s="22">
        <v>5.9999999999999999E-24</v>
      </c>
    </row>
    <row r="620" spans="1:39" x14ac:dyDescent="0.25">
      <c r="A620" s="20" t="s">
        <v>80</v>
      </c>
      <c r="B620" s="20" t="s">
        <v>80</v>
      </c>
      <c r="C620" s="20" t="s">
        <v>80</v>
      </c>
      <c r="D620" s="20" t="s">
        <v>80</v>
      </c>
      <c r="E620" s="20" t="s">
        <v>80</v>
      </c>
      <c r="F620" s="20" t="s">
        <v>80</v>
      </c>
      <c r="G620" s="20" t="s">
        <v>80</v>
      </c>
      <c r="H620" s="20" t="s">
        <v>80</v>
      </c>
      <c r="I620" s="20" t="s">
        <v>80</v>
      </c>
      <c r="J620" s="21">
        <v>-218437</v>
      </c>
      <c r="K620" s="21">
        <v>241935</v>
      </c>
      <c r="L620" s="21">
        <v>109115</v>
      </c>
      <c r="M620" s="20" t="s">
        <v>6323</v>
      </c>
      <c r="N620" s="20" t="s">
        <v>6322</v>
      </c>
      <c r="O620" s="20" t="s">
        <v>6321</v>
      </c>
      <c r="P620" s="20" t="s">
        <v>6320</v>
      </c>
      <c r="Q620" s="20">
        <v>117</v>
      </c>
      <c r="R620" s="20" t="s">
        <v>1110</v>
      </c>
      <c r="S620" s="20" t="s">
        <v>75</v>
      </c>
      <c r="T620" s="20" t="s">
        <v>6319</v>
      </c>
      <c r="U620" s="20">
        <v>1</v>
      </c>
      <c r="V620" s="20">
        <v>0.999</v>
      </c>
      <c r="W620" s="20">
        <v>2</v>
      </c>
      <c r="X620" s="20">
        <v>9</v>
      </c>
      <c r="Y620" s="20">
        <v>0</v>
      </c>
      <c r="Z620" s="20">
        <v>9</v>
      </c>
      <c r="AA620" s="20" t="s">
        <v>6318</v>
      </c>
      <c r="AB620" s="20" t="s">
        <v>6317</v>
      </c>
      <c r="AC620" s="20" t="s">
        <v>6316</v>
      </c>
      <c r="AD620" s="20">
        <v>94</v>
      </c>
      <c r="AE620" s="22">
        <v>5.3999999999999998E-27</v>
      </c>
      <c r="AF620" s="20" t="s">
        <v>2356</v>
      </c>
      <c r="AG620" s="20" t="s">
        <v>2355</v>
      </c>
      <c r="AH620" s="20" t="s">
        <v>2354</v>
      </c>
      <c r="AI620" s="20" t="s">
        <v>2353</v>
      </c>
      <c r="AJ620" s="20" t="s">
        <v>6315</v>
      </c>
      <c r="AK620" s="20" t="s">
        <v>6314</v>
      </c>
    </row>
    <row r="621" spans="1:39" x14ac:dyDescent="0.25">
      <c r="A621" s="21">
        <v>18693</v>
      </c>
      <c r="B621" s="21">
        <v>198016</v>
      </c>
      <c r="C621" s="21">
        <v>207276</v>
      </c>
      <c r="D621" s="21">
        <v>-151194</v>
      </c>
      <c r="E621" s="21">
        <v>149966</v>
      </c>
      <c r="F621" s="21">
        <v>217373</v>
      </c>
      <c r="G621" s="21">
        <v>279781</v>
      </c>
      <c r="H621" s="21">
        <v>24162</v>
      </c>
      <c r="I621" s="21">
        <v>28763</v>
      </c>
      <c r="J621" s="21">
        <v>299435</v>
      </c>
      <c r="K621" s="21">
        <v>311908</v>
      </c>
      <c r="L621" s="21">
        <v>27774</v>
      </c>
      <c r="M621" s="20" t="s">
        <v>6313</v>
      </c>
      <c r="N621" s="20" t="s">
        <v>6312</v>
      </c>
      <c r="O621" s="20" t="s">
        <v>6311</v>
      </c>
      <c r="P621" s="20" t="s">
        <v>6310</v>
      </c>
      <c r="Q621" s="20">
        <v>132</v>
      </c>
      <c r="R621" s="20" t="s">
        <v>1110</v>
      </c>
      <c r="S621" s="20" t="s">
        <v>75</v>
      </c>
      <c r="T621" s="20" t="s">
        <v>6309</v>
      </c>
      <c r="U621" s="20">
        <v>1</v>
      </c>
      <c r="V621" s="20">
        <v>0.999</v>
      </c>
      <c r="W621" s="20">
        <v>9</v>
      </c>
      <c r="X621" s="20">
        <v>134</v>
      </c>
      <c r="Y621" s="20">
        <v>0</v>
      </c>
      <c r="Z621" s="20">
        <v>134</v>
      </c>
      <c r="AA621" s="20" t="s">
        <v>6308</v>
      </c>
      <c r="AB621" s="20" t="s">
        <v>6307</v>
      </c>
      <c r="AC621" s="20" t="s">
        <v>6306</v>
      </c>
      <c r="AD621" s="20">
        <v>113.5</v>
      </c>
      <c r="AE621" s="22">
        <v>5.7000000000000003E-33</v>
      </c>
      <c r="AF621" s="20" t="s">
        <v>2356</v>
      </c>
      <c r="AG621" s="20" t="s">
        <v>2355</v>
      </c>
      <c r="AH621" s="20" t="s">
        <v>2354</v>
      </c>
      <c r="AI621" s="20" t="s">
        <v>2353</v>
      </c>
      <c r="AJ621" s="20" t="s">
        <v>2352</v>
      </c>
      <c r="AK621" s="20" t="s">
        <v>2351</v>
      </c>
    </row>
    <row r="622" spans="1:39" x14ac:dyDescent="0.25">
      <c r="A622" s="20" t="s">
        <v>80</v>
      </c>
      <c r="B622" s="20" t="s">
        <v>80</v>
      </c>
      <c r="C622" s="21">
        <v>-273956</v>
      </c>
      <c r="D622" s="20">
        <v>0.956372</v>
      </c>
      <c r="E622" s="21">
        <v>-111981</v>
      </c>
      <c r="F622" s="21">
        <v>-203354</v>
      </c>
      <c r="G622" s="21">
        <v>362149</v>
      </c>
      <c r="H622" s="21">
        <v>273464</v>
      </c>
      <c r="I622" s="21">
        <v>303857</v>
      </c>
      <c r="J622" s="21">
        <v>38572</v>
      </c>
      <c r="K622" s="21">
        <v>34055</v>
      </c>
      <c r="L622" s="21">
        <v>340171</v>
      </c>
      <c r="M622" s="20" t="s">
        <v>6305</v>
      </c>
      <c r="N622" s="20" t="s">
        <v>6304</v>
      </c>
      <c r="O622" s="20" t="s">
        <v>6303</v>
      </c>
      <c r="P622" s="20" t="s">
        <v>6302</v>
      </c>
      <c r="Q622" s="20">
        <v>68</v>
      </c>
      <c r="R622" s="20" t="s">
        <v>1110</v>
      </c>
      <c r="S622" s="20" t="s">
        <v>75</v>
      </c>
      <c r="T622" s="20" t="s">
        <v>6301</v>
      </c>
      <c r="U622" s="20">
        <v>1</v>
      </c>
      <c r="V622" s="20">
        <v>0.999</v>
      </c>
      <c r="W622" s="20">
        <v>5</v>
      </c>
      <c r="X622" s="20">
        <v>97</v>
      </c>
      <c r="Y622" s="20">
        <v>0</v>
      </c>
      <c r="Z622" s="20">
        <v>97</v>
      </c>
      <c r="AA622" s="20" t="s">
        <v>6300</v>
      </c>
      <c r="AB622" s="20" t="s">
        <v>6299</v>
      </c>
      <c r="AC622" s="20" t="s">
        <v>6298</v>
      </c>
      <c r="AD622" s="20">
        <v>64</v>
      </c>
      <c r="AE622" s="22">
        <v>8.6000000000000005E-18</v>
      </c>
      <c r="AF622" s="20" t="s">
        <v>2356</v>
      </c>
      <c r="AG622" s="20" t="s">
        <v>2355</v>
      </c>
      <c r="AH622" s="20" t="s">
        <v>2354</v>
      </c>
      <c r="AI622" s="20" t="s">
        <v>2353</v>
      </c>
      <c r="AJ622" s="20" t="s">
        <v>2352</v>
      </c>
      <c r="AK622" s="20" t="s">
        <v>2351</v>
      </c>
    </row>
    <row r="623" spans="1:39" x14ac:dyDescent="0.25">
      <c r="A623" s="20">
        <v>3</v>
      </c>
      <c r="B623" s="21">
        <v>248136</v>
      </c>
      <c r="C623" s="21">
        <v>318641</v>
      </c>
      <c r="D623" s="21">
        <v>110076</v>
      </c>
      <c r="E623" s="21">
        <v>323005</v>
      </c>
      <c r="F623" s="21">
        <v>253066</v>
      </c>
      <c r="G623" s="21">
        <v>281052</v>
      </c>
      <c r="H623" s="21">
        <v>293597</v>
      </c>
      <c r="I623" s="21">
        <v>303857</v>
      </c>
      <c r="J623" s="21">
        <v>397656</v>
      </c>
      <c r="K623" s="21">
        <v>423064</v>
      </c>
      <c r="L623" s="21">
        <v>323748</v>
      </c>
      <c r="M623" s="20" t="s">
        <v>6297</v>
      </c>
      <c r="N623" s="20" t="s">
        <v>6296</v>
      </c>
      <c r="O623" s="20" t="s">
        <v>6295</v>
      </c>
      <c r="P623" s="20" t="s">
        <v>6294</v>
      </c>
      <c r="Q623" s="20">
        <v>250</v>
      </c>
      <c r="R623" s="20" t="s">
        <v>1110</v>
      </c>
      <c r="S623" s="20" t="s">
        <v>75</v>
      </c>
      <c r="T623" s="20" t="s">
        <v>6293</v>
      </c>
      <c r="U623" s="20">
        <v>1</v>
      </c>
      <c r="V623" s="20">
        <v>0.999</v>
      </c>
      <c r="W623" s="20">
        <v>13</v>
      </c>
      <c r="X623" s="20">
        <v>182</v>
      </c>
      <c r="Y623" s="20">
        <v>0</v>
      </c>
      <c r="Z623" s="20">
        <v>182</v>
      </c>
      <c r="AA623" s="20" t="s">
        <v>6292</v>
      </c>
      <c r="AB623" s="20" t="s">
        <v>6291</v>
      </c>
      <c r="AC623" s="20" t="s">
        <v>6290</v>
      </c>
      <c r="AD623" s="20">
        <v>73</v>
      </c>
      <c r="AE623" s="22">
        <v>1.9999999999999999E-20</v>
      </c>
      <c r="AF623" s="20" t="s">
        <v>2356</v>
      </c>
      <c r="AG623" s="20" t="s">
        <v>2355</v>
      </c>
      <c r="AH623" s="20" t="s">
        <v>2354</v>
      </c>
      <c r="AI623" s="20" t="s">
        <v>2353</v>
      </c>
    </row>
    <row r="624" spans="1:39" x14ac:dyDescent="0.25">
      <c r="A624" s="21">
        <v>-267468</v>
      </c>
      <c r="B624" s="20">
        <v>0.87665700000000002</v>
      </c>
      <c r="C624" s="21">
        <v>15548</v>
      </c>
      <c r="D624" s="20" t="s">
        <v>80</v>
      </c>
      <c r="E624" s="21">
        <v>135348</v>
      </c>
      <c r="F624" s="20">
        <v>0.91977500000000001</v>
      </c>
      <c r="G624" s="21">
        <v>12887</v>
      </c>
      <c r="H624" s="21">
        <v>105685</v>
      </c>
      <c r="I624" s="21">
        <v>166668</v>
      </c>
      <c r="J624" s="21">
        <v>357932</v>
      </c>
      <c r="K624" s="21">
        <v>419351</v>
      </c>
      <c r="L624" s="21">
        <v>335059</v>
      </c>
      <c r="M624" s="20" t="s">
        <v>6289</v>
      </c>
      <c r="N624" s="20" t="s">
        <v>6288</v>
      </c>
      <c r="O624" s="20" t="s">
        <v>6287</v>
      </c>
      <c r="P624" s="20" t="s">
        <v>6286</v>
      </c>
      <c r="Q624" s="20">
        <v>254</v>
      </c>
      <c r="R624" s="20" t="s">
        <v>1110</v>
      </c>
      <c r="S624" s="20" t="s">
        <v>75</v>
      </c>
      <c r="T624" s="20" t="s">
        <v>6285</v>
      </c>
      <c r="U624" s="20">
        <v>1</v>
      </c>
      <c r="V624" s="20">
        <v>0.999</v>
      </c>
      <c r="W624" s="20">
        <v>11</v>
      </c>
      <c r="X624" s="20">
        <v>126</v>
      </c>
      <c r="Y624" s="20">
        <v>0</v>
      </c>
      <c r="Z624" s="20">
        <v>126</v>
      </c>
      <c r="AA624" s="20" t="s">
        <v>6284</v>
      </c>
      <c r="AB624" s="20" t="s">
        <v>6283</v>
      </c>
      <c r="AC624" s="20" t="s">
        <v>6282</v>
      </c>
      <c r="AD624" s="20">
        <v>164.7</v>
      </c>
      <c r="AE624" s="22">
        <v>1.8000000000000001E-48</v>
      </c>
      <c r="AF624" s="20" t="s">
        <v>2356</v>
      </c>
      <c r="AG624" s="20" t="s">
        <v>2355</v>
      </c>
      <c r="AH624" s="20" t="s">
        <v>2354</v>
      </c>
      <c r="AI624" s="20" t="s">
        <v>2353</v>
      </c>
      <c r="AJ624" s="20" t="s">
        <v>2352</v>
      </c>
      <c r="AK624" s="20" t="s">
        <v>2351</v>
      </c>
    </row>
    <row r="625" spans="1:41" x14ac:dyDescent="0.25">
      <c r="A625" s="21">
        <v>229672</v>
      </c>
      <c r="B625" s="21">
        <v>27457</v>
      </c>
      <c r="C625" s="21">
        <v>364585</v>
      </c>
      <c r="D625" s="21">
        <v>157469</v>
      </c>
      <c r="E625" s="21">
        <v>357939</v>
      </c>
      <c r="F625" s="21">
        <v>327943</v>
      </c>
      <c r="G625" s="21">
        <v>410434</v>
      </c>
      <c r="H625" s="21">
        <v>415229</v>
      </c>
      <c r="I625" s="21">
        <v>472239</v>
      </c>
      <c r="J625" s="21">
        <v>503446</v>
      </c>
      <c r="K625" s="21">
        <v>503312</v>
      </c>
      <c r="L625" s="21">
        <v>434822</v>
      </c>
      <c r="M625" s="20" t="s">
        <v>6281</v>
      </c>
      <c r="N625" s="20" t="s">
        <v>6280</v>
      </c>
      <c r="O625" s="20" t="s">
        <v>6279</v>
      </c>
      <c r="P625" s="20" t="s">
        <v>6278</v>
      </c>
      <c r="Q625" s="20">
        <v>336</v>
      </c>
      <c r="R625" s="20" t="s">
        <v>1110</v>
      </c>
      <c r="S625" s="20" t="s">
        <v>75</v>
      </c>
      <c r="T625" s="20" t="s">
        <v>6277</v>
      </c>
      <c r="U625" s="20">
        <v>1</v>
      </c>
      <c r="V625" s="20">
        <v>0.999</v>
      </c>
      <c r="W625" s="20">
        <v>16</v>
      </c>
      <c r="X625" s="20">
        <v>373</v>
      </c>
      <c r="Y625" s="20">
        <v>0</v>
      </c>
      <c r="Z625" s="20">
        <v>373</v>
      </c>
      <c r="AA625" s="20" t="s">
        <v>6276</v>
      </c>
      <c r="AB625" s="20" t="s">
        <v>6275</v>
      </c>
      <c r="AC625" s="20" t="s">
        <v>6274</v>
      </c>
      <c r="AD625" s="20">
        <v>315.8</v>
      </c>
      <c r="AE625" s="22">
        <v>3.3999999999999998E-94</v>
      </c>
      <c r="AF625" s="20" t="s">
        <v>2356</v>
      </c>
      <c r="AG625" s="20" t="s">
        <v>2355</v>
      </c>
      <c r="AH625" s="20" t="s">
        <v>2354</v>
      </c>
      <c r="AI625" s="20" t="s">
        <v>2353</v>
      </c>
      <c r="AJ625" s="20" t="s">
        <v>2352</v>
      </c>
      <c r="AK625" s="20" t="s">
        <v>2351</v>
      </c>
    </row>
    <row r="626" spans="1:41" x14ac:dyDescent="0.25">
      <c r="A626" s="21">
        <v>-182063</v>
      </c>
      <c r="B626" s="20" t="s">
        <v>80</v>
      </c>
      <c r="C626" s="20">
        <v>-0.980236</v>
      </c>
      <c r="D626" s="20" t="s">
        <v>80</v>
      </c>
      <c r="E626" s="20" t="s">
        <v>80</v>
      </c>
      <c r="F626" s="20" t="s">
        <v>80</v>
      </c>
      <c r="G626" s="21">
        <v>-227356</v>
      </c>
      <c r="H626" s="21">
        <v>-343076</v>
      </c>
      <c r="I626" s="20">
        <v>-0.17687800000000001</v>
      </c>
      <c r="J626" s="20">
        <v>-0.93391000000000002</v>
      </c>
      <c r="K626" s="20">
        <v>-0.96837899999999999</v>
      </c>
      <c r="L626" s="20">
        <v>-0.40382400000000002</v>
      </c>
      <c r="M626" s="20" t="s">
        <v>6273</v>
      </c>
      <c r="N626" s="20" t="s">
        <v>6272</v>
      </c>
      <c r="O626" s="20" t="s">
        <v>6271</v>
      </c>
      <c r="P626" s="20" t="s">
        <v>6270</v>
      </c>
      <c r="Q626" s="20">
        <v>239</v>
      </c>
      <c r="R626" s="20" t="s">
        <v>1110</v>
      </c>
      <c r="S626" s="20" t="s">
        <v>75</v>
      </c>
      <c r="T626" s="20" t="s">
        <v>6269</v>
      </c>
      <c r="U626" s="20">
        <v>1</v>
      </c>
      <c r="V626" s="20">
        <v>0.999</v>
      </c>
      <c r="W626" s="20">
        <v>6</v>
      </c>
      <c r="X626" s="20">
        <v>18</v>
      </c>
      <c r="Y626" s="20">
        <v>0</v>
      </c>
      <c r="Z626" s="20">
        <v>18</v>
      </c>
      <c r="AA626" s="20" t="s">
        <v>6268</v>
      </c>
      <c r="AB626" s="20" t="s">
        <v>6267</v>
      </c>
      <c r="AC626" s="20" t="s">
        <v>6266</v>
      </c>
      <c r="AD626" s="20">
        <v>85.2</v>
      </c>
      <c r="AE626" s="22">
        <v>4.1999999999999999E-24</v>
      </c>
    </row>
    <row r="627" spans="1:41" x14ac:dyDescent="0.25">
      <c r="A627" s="20" t="s">
        <v>80</v>
      </c>
      <c r="B627" s="20">
        <v>-0.28731699999999999</v>
      </c>
      <c r="C627" s="21">
        <v>-165581</v>
      </c>
      <c r="D627" s="20" t="s">
        <v>80</v>
      </c>
      <c r="E627" s="20" t="s">
        <v>80</v>
      </c>
      <c r="F627" s="20" t="s">
        <v>80</v>
      </c>
      <c r="G627" s="21">
        <v>17191</v>
      </c>
      <c r="H627" s="21">
        <v>196002</v>
      </c>
      <c r="I627" s="21">
        <v>215074</v>
      </c>
      <c r="J627" s="21">
        <v>241996</v>
      </c>
      <c r="K627" s="21">
        <v>244666</v>
      </c>
      <c r="L627" s="21">
        <v>270526</v>
      </c>
      <c r="M627" s="20" t="s">
        <v>6265</v>
      </c>
      <c r="N627" s="20" t="s">
        <v>6264</v>
      </c>
      <c r="O627" s="20" t="s">
        <v>6263</v>
      </c>
      <c r="P627" s="20" t="s">
        <v>6262</v>
      </c>
      <c r="Q627" s="20">
        <v>273</v>
      </c>
      <c r="R627" s="20" t="s">
        <v>1110</v>
      </c>
      <c r="S627" s="20" t="s">
        <v>75</v>
      </c>
      <c r="T627" s="20" t="s">
        <v>6261</v>
      </c>
      <c r="U627" s="20">
        <v>1</v>
      </c>
      <c r="V627" s="20">
        <v>0.999</v>
      </c>
      <c r="W627" s="20">
        <v>11</v>
      </c>
      <c r="X627" s="20">
        <v>116</v>
      </c>
      <c r="Y627" s="20">
        <v>0</v>
      </c>
      <c r="Z627" s="20">
        <v>116</v>
      </c>
      <c r="AA627" s="20" t="s">
        <v>6260</v>
      </c>
      <c r="AB627" s="20" t="s">
        <v>6259</v>
      </c>
      <c r="AC627" s="20" t="s">
        <v>6258</v>
      </c>
      <c r="AD627" s="20">
        <v>138.19999999999999</v>
      </c>
      <c r="AE627" s="22">
        <v>1.2E-40</v>
      </c>
      <c r="AF627" s="20" t="s">
        <v>6257</v>
      </c>
      <c r="AG627" s="20" t="s">
        <v>6256</v>
      </c>
      <c r="AH627" s="20" t="s">
        <v>730</v>
      </c>
      <c r="AI627" s="20" t="s">
        <v>729</v>
      </c>
    </row>
    <row r="628" spans="1:41" x14ac:dyDescent="0.25">
      <c r="A628" s="20" t="s">
        <v>80</v>
      </c>
      <c r="B628" s="20" t="s">
        <v>80</v>
      </c>
      <c r="C628" s="21">
        <v>-250779</v>
      </c>
      <c r="D628" s="20" t="s">
        <v>80</v>
      </c>
      <c r="E628" s="20" t="s">
        <v>80</v>
      </c>
      <c r="F628" s="20" t="s">
        <v>80</v>
      </c>
      <c r="G628" s="20">
        <v>0.73785400000000001</v>
      </c>
      <c r="H628" s="20">
        <v>-0.16702800000000001</v>
      </c>
      <c r="I628" s="20">
        <v>0.98223499999999997</v>
      </c>
      <c r="J628" s="21">
        <v>115735</v>
      </c>
      <c r="K628" s="20">
        <v>-0.19719800000000001</v>
      </c>
      <c r="L628" s="21">
        <v>160731</v>
      </c>
      <c r="M628" s="20" t="s">
        <v>6255</v>
      </c>
      <c r="N628" s="20" t="s">
        <v>6254</v>
      </c>
      <c r="O628" s="20" t="s">
        <v>6253</v>
      </c>
      <c r="P628" s="20" t="s">
        <v>6252</v>
      </c>
      <c r="Q628" s="20">
        <v>297</v>
      </c>
      <c r="R628" s="20" t="s">
        <v>1110</v>
      </c>
      <c r="S628" s="20" t="s">
        <v>75</v>
      </c>
      <c r="T628" s="20" t="s">
        <v>6251</v>
      </c>
      <c r="U628" s="20">
        <v>1</v>
      </c>
      <c r="V628" s="20">
        <v>0.999</v>
      </c>
      <c r="W628" s="20">
        <v>11</v>
      </c>
      <c r="X628" s="20">
        <v>85</v>
      </c>
      <c r="Y628" s="20">
        <v>0</v>
      </c>
      <c r="Z628" s="20">
        <v>85</v>
      </c>
      <c r="AA628" s="20" t="s">
        <v>6250</v>
      </c>
      <c r="AB628" s="20" t="s">
        <v>6249</v>
      </c>
      <c r="AC628" s="20" t="s">
        <v>6248</v>
      </c>
      <c r="AD628" s="20">
        <v>309.10000000000002</v>
      </c>
      <c r="AE628" s="22">
        <v>1.7000000000000001E-92</v>
      </c>
      <c r="AF628" s="20" t="s">
        <v>180</v>
      </c>
      <c r="AG628" s="20" t="s">
        <v>179</v>
      </c>
    </row>
    <row r="629" spans="1:41" x14ac:dyDescent="0.25">
      <c r="A629" s="21">
        <v>242071</v>
      </c>
      <c r="B629" s="21">
        <v>231535</v>
      </c>
      <c r="C629" s="21">
        <v>276407</v>
      </c>
      <c r="D629" s="20">
        <v>0.61373200000000006</v>
      </c>
      <c r="E629" s="21">
        <v>260705</v>
      </c>
      <c r="F629" s="21">
        <v>127787</v>
      </c>
      <c r="G629" s="21">
        <v>333958</v>
      </c>
      <c r="H629" s="21">
        <v>238988</v>
      </c>
      <c r="I629" s="21">
        <v>345668</v>
      </c>
      <c r="J629" s="21">
        <v>321067</v>
      </c>
      <c r="K629" s="21">
        <v>244666</v>
      </c>
      <c r="L629" s="21">
        <v>323748</v>
      </c>
      <c r="M629" s="20" t="s">
        <v>6247</v>
      </c>
      <c r="N629" s="20" t="s">
        <v>6246</v>
      </c>
      <c r="O629" s="20" t="s">
        <v>6245</v>
      </c>
      <c r="P629" s="20" t="s">
        <v>6244</v>
      </c>
      <c r="Q629" s="20">
        <v>65</v>
      </c>
      <c r="R629" s="20" t="s">
        <v>1110</v>
      </c>
      <c r="S629" s="20" t="s">
        <v>75</v>
      </c>
      <c r="T629" s="20" t="s">
        <v>6243</v>
      </c>
      <c r="U629" s="20">
        <v>1</v>
      </c>
      <c r="V629" s="20">
        <v>0.999</v>
      </c>
      <c r="W629" s="20">
        <v>5</v>
      </c>
      <c r="X629" s="20">
        <v>137</v>
      </c>
      <c r="Y629" s="20">
        <v>0</v>
      </c>
      <c r="Z629" s="20">
        <v>137</v>
      </c>
      <c r="AA629" s="20" t="s">
        <v>6242</v>
      </c>
      <c r="AB629" s="20" t="s">
        <v>6241</v>
      </c>
      <c r="AC629" s="20" t="s">
        <v>6240</v>
      </c>
      <c r="AD629" s="20">
        <v>62.5</v>
      </c>
      <c r="AE629" s="22">
        <v>3.5000000000000002E-17</v>
      </c>
      <c r="AF629" s="20" t="s">
        <v>2356</v>
      </c>
      <c r="AG629" s="20" t="s">
        <v>2355</v>
      </c>
      <c r="AH629" s="20" t="s">
        <v>2354</v>
      </c>
      <c r="AI629" s="20" t="s">
        <v>2353</v>
      </c>
      <c r="AJ629" s="20" t="s">
        <v>2352</v>
      </c>
      <c r="AK629" s="20" t="s">
        <v>2351</v>
      </c>
    </row>
    <row r="630" spans="1:41" x14ac:dyDescent="0.25">
      <c r="A630" s="20" t="s">
        <v>80</v>
      </c>
      <c r="B630" s="20" t="s">
        <v>80</v>
      </c>
      <c r="C630" s="20" t="s">
        <v>80</v>
      </c>
      <c r="D630" s="20" t="s">
        <v>80</v>
      </c>
      <c r="E630" s="20" t="s">
        <v>80</v>
      </c>
      <c r="F630" s="20" t="s">
        <v>80</v>
      </c>
      <c r="G630" s="20" t="s">
        <v>80</v>
      </c>
      <c r="H630" s="20" t="s">
        <v>80</v>
      </c>
      <c r="I630" s="20" t="s">
        <v>80</v>
      </c>
      <c r="J630" s="21">
        <v>-26716</v>
      </c>
      <c r="K630" s="21">
        <v>-135171</v>
      </c>
      <c r="L630" s="21">
        <v>-163535</v>
      </c>
      <c r="M630" s="20" t="s">
        <v>6239</v>
      </c>
      <c r="N630" s="20" t="s">
        <v>6238</v>
      </c>
      <c r="O630" s="20" t="s">
        <v>6237</v>
      </c>
      <c r="P630" s="20" t="s">
        <v>6236</v>
      </c>
      <c r="Q630" s="20">
        <v>361</v>
      </c>
      <c r="R630" s="20" t="s">
        <v>1110</v>
      </c>
      <c r="S630" s="20" t="s">
        <v>75</v>
      </c>
      <c r="T630" s="20" t="s">
        <v>6235</v>
      </c>
      <c r="U630" s="20">
        <v>1</v>
      </c>
      <c r="V630" s="20">
        <v>0.999</v>
      </c>
      <c r="W630" s="20">
        <v>3</v>
      </c>
      <c r="X630" s="20">
        <v>9</v>
      </c>
      <c r="Y630" s="20">
        <v>0</v>
      </c>
      <c r="Z630" s="20">
        <v>9</v>
      </c>
      <c r="AA630" s="20" t="s">
        <v>6234</v>
      </c>
      <c r="AB630" s="20" t="s">
        <v>6233</v>
      </c>
      <c r="AC630" s="20" t="s">
        <v>6232</v>
      </c>
      <c r="AD630" s="20">
        <v>299.10000000000002</v>
      </c>
      <c r="AE630" s="22">
        <v>2.0000000000000001E-89</v>
      </c>
      <c r="AF630" s="20" t="s">
        <v>1677</v>
      </c>
      <c r="AG630" s="20" t="s">
        <v>1676</v>
      </c>
      <c r="AH630" s="20" t="s">
        <v>2844</v>
      </c>
      <c r="AI630" s="20" t="s">
        <v>2843</v>
      </c>
    </row>
    <row r="631" spans="1:41" x14ac:dyDescent="0.25">
      <c r="A631" s="20" t="s">
        <v>80</v>
      </c>
      <c r="B631" s="20" t="s">
        <v>80</v>
      </c>
      <c r="C631" s="20" t="s">
        <v>80</v>
      </c>
      <c r="D631" s="20" t="s">
        <v>80</v>
      </c>
      <c r="E631" s="20" t="s">
        <v>80</v>
      </c>
      <c r="F631" s="20" t="s">
        <v>80</v>
      </c>
      <c r="G631" s="20" t="s">
        <v>80</v>
      </c>
      <c r="H631" s="20" t="s">
        <v>80</v>
      </c>
      <c r="I631" s="20" t="s">
        <v>80</v>
      </c>
      <c r="J631" s="20">
        <v>0.113743</v>
      </c>
      <c r="K631" s="20">
        <v>7.4265499999999998E-2</v>
      </c>
      <c r="L631" s="20">
        <v>0.41985299999999998</v>
      </c>
      <c r="M631" s="20" t="s">
        <v>6231</v>
      </c>
      <c r="N631" s="20" t="s">
        <v>6230</v>
      </c>
      <c r="O631" s="20" t="s">
        <v>6229</v>
      </c>
      <c r="P631" s="20" t="s">
        <v>226</v>
      </c>
      <c r="Q631" s="20">
        <v>339</v>
      </c>
      <c r="R631" s="20" t="s">
        <v>1110</v>
      </c>
      <c r="S631" s="20" t="s">
        <v>75</v>
      </c>
      <c r="T631" s="20" t="s">
        <v>225</v>
      </c>
      <c r="U631" s="20">
        <v>0.99990000000000001</v>
      </c>
      <c r="V631" s="20">
        <v>0.99809999999999999</v>
      </c>
      <c r="W631" s="20">
        <v>14</v>
      </c>
      <c r="X631" s="20">
        <v>3</v>
      </c>
      <c r="Y631" s="20">
        <v>3</v>
      </c>
      <c r="Z631" s="20">
        <v>108</v>
      </c>
      <c r="AB631" s="20" t="s">
        <v>224</v>
      </c>
      <c r="AC631" s="20" t="s">
        <v>223</v>
      </c>
      <c r="AD631" s="20">
        <v>116</v>
      </c>
      <c r="AE631" s="22">
        <v>1.2E-33</v>
      </c>
      <c r="AF631" s="20" t="s">
        <v>222</v>
      </c>
      <c r="AG631" s="20" t="s">
        <v>221</v>
      </c>
      <c r="AH631" s="20" t="s">
        <v>107</v>
      </c>
      <c r="AI631" s="20" t="s">
        <v>106</v>
      </c>
    </row>
    <row r="632" spans="1:41" x14ac:dyDescent="0.25">
      <c r="A632" s="20" t="s">
        <v>80</v>
      </c>
      <c r="B632" s="20" t="s">
        <v>80</v>
      </c>
      <c r="C632" s="20">
        <v>-0.73696499999999998</v>
      </c>
      <c r="D632" s="20" t="s">
        <v>80</v>
      </c>
      <c r="E632" s="20" t="s">
        <v>80</v>
      </c>
      <c r="F632" s="20" t="s">
        <v>80</v>
      </c>
      <c r="G632" s="21">
        <v>104802</v>
      </c>
      <c r="H632" s="20">
        <v>-0.46699000000000002</v>
      </c>
      <c r="I632" s="20">
        <v>-0.51601600000000003</v>
      </c>
      <c r="J632" s="21">
        <v>184549</v>
      </c>
      <c r="K632" s="21">
        <v>175117</v>
      </c>
      <c r="L632" s="20">
        <v>0.47989999999999999</v>
      </c>
      <c r="M632" s="20" t="s">
        <v>6228</v>
      </c>
      <c r="N632" s="20" t="s">
        <v>6227</v>
      </c>
      <c r="O632" s="20" t="s">
        <v>6226</v>
      </c>
      <c r="P632" s="20" t="s">
        <v>6225</v>
      </c>
      <c r="Q632" s="20">
        <v>159</v>
      </c>
      <c r="R632" s="20" t="s">
        <v>1110</v>
      </c>
      <c r="S632" s="20" t="s">
        <v>75</v>
      </c>
      <c r="T632" s="20" t="s">
        <v>6224</v>
      </c>
      <c r="U632" s="20">
        <v>1</v>
      </c>
      <c r="V632" s="20">
        <v>0.999</v>
      </c>
      <c r="W632" s="20">
        <v>7</v>
      </c>
      <c r="X632" s="20">
        <v>28</v>
      </c>
      <c r="Y632" s="20">
        <v>0</v>
      </c>
      <c r="Z632" s="20">
        <v>28</v>
      </c>
      <c r="AA632" s="20" t="s">
        <v>6223</v>
      </c>
      <c r="AB632" s="20" t="s">
        <v>6222</v>
      </c>
      <c r="AC632" s="20" t="s">
        <v>6221</v>
      </c>
      <c r="AD632" s="20">
        <v>111.8</v>
      </c>
      <c r="AE632" s="22">
        <v>1.2999999999999999E-32</v>
      </c>
    </row>
    <row r="633" spans="1:41" x14ac:dyDescent="0.25">
      <c r="A633" s="20" t="s">
        <v>80</v>
      </c>
      <c r="B633" s="20" t="s">
        <v>80</v>
      </c>
      <c r="C633" s="20" t="s">
        <v>80</v>
      </c>
      <c r="D633" s="20" t="s">
        <v>80</v>
      </c>
      <c r="E633" s="20" t="s">
        <v>80</v>
      </c>
      <c r="F633" s="20" t="s">
        <v>80</v>
      </c>
      <c r="G633" s="21">
        <v>366063</v>
      </c>
      <c r="H633" s="21">
        <v>30127</v>
      </c>
      <c r="I633" s="21">
        <v>345208</v>
      </c>
      <c r="J633" s="21">
        <v>412283</v>
      </c>
      <c r="K633" s="21">
        <v>417185</v>
      </c>
      <c r="L633" s="21">
        <v>400482</v>
      </c>
      <c r="M633" s="20" t="s">
        <v>6220</v>
      </c>
      <c r="N633" s="20" t="s">
        <v>6219</v>
      </c>
      <c r="O633" s="20" t="s">
        <v>6218</v>
      </c>
      <c r="P633" s="20" t="s">
        <v>6217</v>
      </c>
      <c r="Q633" s="20">
        <v>129</v>
      </c>
      <c r="R633" s="20" t="s">
        <v>1110</v>
      </c>
      <c r="S633" s="20" t="s">
        <v>75</v>
      </c>
      <c r="T633" s="20" t="s">
        <v>6216</v>
      </c>
      <c r="U633" s="20">
        <v>1</v>
      </c>
      <c r="V633" s="20">
        <v>0.999</v>
      </c>
      <c r="W633" s="20">
        <v>7</v>
      </c>
      <c r="X633" s="20">
        <v>44</v>
      </c>
      <c r="Y633" s="20">
        <v>0</v>
      </c>
      <c r="Z633" s="20">
        <v>44</v>
      </c>
      <c r="AA633" s="20" t="s">
        <v>6215</v>
      </c>
      <c r="AB633" s="20" t="s">
        <v>6214</v>
      </c>
      <c r="AC633" s="20" t="s">
        <v>6213</v>
      </c>
      <c r="AD633" s="20">
        <v>35.1</v>
      </c>
      <c r="AE633" s="22">
        <v>9.8000000000000001E-9</v>
      </c>
      <c r="AF633" s="20" t="s">
        <v>1073</v>
      </c>
      <c r="AG633" s="20" t="s">
        <v>1072</v>
      </c>
      <c r="AH633" s="20" t="s">
        <v>6212</v>
      </c>
      <c r="AI633" s="20" t="s">
        <v>6211</v>
      </c>
      <c r="AJ633" s="20" t="s">
        <v>6210</v>
      </c>
      <c r="AK633" s="20" t="s">
        <v>6209</v>
      </c>
      <c r="AL633" s="20" t="s">
        <v>6208</v>
      </c>
      <c r="AM633" s="20" t="s">
        <v>6207</v>
      </c>
      <c r="AN633" s="20" t="s">
        <v>6206</v>
      </c>
      <c r="AO633" s="20" t="s">
        <v>6205</v>
      </c>
    </row>
    <row r="634" spans="1:41" x14ac:dyDescent="0.25">
      <c r="A634" s="20" t="s">
        <v>80</v>
      </c>
      <c r="B634" s="20" t="s">
        <v>80</v>
      </c>
      <c r="C634" s="21">
        <v>-254614</v>
      </c>
      <c r="D634" s="21">
        <v>-174723</v>
      </c>
      <c r="E634" s="20" t="s">
        <v>80</v>
      </c>
      <c r="F634" s="21">
        <v>-200332</v>
      </c>
      <c r="G634" s="20">
        <v>-0.41355700000000001</v>
      </c>
      <c r="H634" s="20">
        <v>-0.22007599999999999</v>
      </c>
      <c r="I634" s="20">
        <v>-0.32698199999999999</v>
      </c>
      <c r="J634" s="21">
        <v>112928</v>
      </c>
      <c r="K634" s="20">
        <v>0.944909</v>
      </c>
      <c r="L634" s="20">
        <v>0.87402899999999994</v>
      </c>
      <c r="M634" s="20" t="s">
        <v>6204</v>
      </c>
      <c r="N634" s="20" t="s">
        <v>6203</v>
      </c>
      <c r="O634" s="20" t="s">
        <v>6202</v>
      </c>
      <c r="P634" s="20" t="s">
        <v>889</v>
      </c>
      <c r="Q634" s="20">
        <v>412</v>
      </c>
      <c r="R634" s="20" t="s">
        <v>1110</v>
      </c>
      <c r="S634" s="20" t="s">
        <v>75</v>
      </c>
      <c r="T634" s="20" t="s">
        <v>888</v>
      </c>
      <c r="U634" s="20">
        <v>1</v>
      </c>
      <c r="V634" s="20">
        <v>0.999</v>
      </c>
      <c r="W634" s="20">
        <v>16</v>
      </c>
      <c r="X634" s="20">
        <v>70</v>
      </c>
      <c r="Y634" s="20">
        <v>9</v>
      </c>
      <c r="Z634" s="20">
        <v>70</v>
      </c>
      <c r="AB634" s="20" t="s">
        <v>886</v>
      </c>
      <c r="AC634" s="20" t="s">
        <v>885</v>
      </c>
      <c r="AD634" s="20">
        <v>149</v>
      </c>
      <c r="AE634" s="22">
        <v>8.2999999999999999E-44</v>
      </c>
    </row>
    <row r="635" spans="1:41" x14ac:dyDescent="0.25">
      <c r="A635" s="21">
        <v>16216</v>
      </c>
      <c r="B635" s="21">
        <v>134323</v>
      </c>
      <c r="C635" s="20">
        <v>0.41254800000000003</v>
      </c>
      <c r="D635" s="20">
        <v>0.89166699999999999</v>
      </c>
      <c r="E635" s="21">
        <v>107585</v>
      </c>
      <c r="F635" s="21">
        <v>2032</v>
      </c>
      <c r="G635" s="21">
        <v>276554</v>
      </c>
      <c r="H635" s="21">
        <v>211797</v>
      </c>
      <c r="I635" s="21">
        <v>249297</v>
      </c>
      <c r="J635" s="21">
        <v>264386</v>
      </c>
      <c r="K635" s="21">
        <v>323325</v>
      </c>
      <c r="L635" s="21">
        <v>277035</v>
      </c>
      <c r="M635" s="20" t="s">
        <v>6201</v>
      </c>
      <c r="N635" s="20" t="s">
        <v>6200</v>
      </c>
      <c r="O635" s="20" t="s">
        <v>6199</v>
      </c>
      <c r="P635" s="20" t="s">
        <v>6198</v>
      </c>
      <c r="Q635" s="20">
        <v>102</v>
      </c>
      <c r="R635" s="20" t="s">
        <v>1110</v>
      </c>
      <c r="S635" s="20" t="s">
        <v>75</v>
      </c>
      <c r="T635" s="20" t="s">
        <v>6197</v>
      </c>
      <c r="U635" s="20">
        <v>1</v>
      </c>
      <c r="V635" s="20">
        <v>0.999</v>
      </c>
      <c r="W635" s="20">
        <v>7</v>
      </c>
      <c r="X635" s="20">
        <v>83</v>
      </c>
      <c r="Y635" s="20">
        <v>0</v>
      </c>
      <c r="Z635" s="20">
        <v>83</v>
      </c>
      <c r="AA635" s="20" t="s">
        <v>6196</v>
      </c>
      <c r="AB635" s="20" t="s">
        <v>6195</v>
      </c>
      <c r="AC635" s="20" t="s">
        <v>6194</v>
      </c>
      <c r="AD635" s="20">
        <v>91.5</v>
      </c>
      <c r="AE635" s="22">
        <v>2.8000000000000001E-26</v>
      </c>
    </row>
    <row r="636" spans="1:41" x14ac:dyDescent="0.25">
      <c r="A636" s="20" t="s">
        <v>80</v>
      </c>
      <c r="B636" s="20">
        <v>-0.35290500000000002</v>
      </c>
      <c r="C636" s="20" t="s">
        <v>80</v>
      </c>
      <c r="D636" s="20" t="s">
        <v>80</v>
      </c>
      <c r="E636" s="21">
        <v>-214255</v>
      </c>
      <c r="F636" s="20" t="s">
        <v>80</v>
      </c>
      <c r="G636" s="21">
        <v>-337217</v>
      </c>
      <c r="H636" s="20">
        <v>0.21108199999999999</v>
      </c>
      <c r="I636" s="20">
        <v>0.85414900000000005</v>
      </c>
      <c r="J636" s="21">
        <v>482376</v>
      </c>
      <c r="K636" s="21">
        <v>451919</v>
      </c>
      <c r="L636" s="21">
        <v>441534</v>
      </c>
      <c r="M636" s="20" t="s">
        <v>6193</v>
      </c>
      <c r="N636" s="20" t="s">
        <v>6192</v>
      </c>
      <c r="O636" s="20" t="s">
        <v>6191</v>
      </c>
      <c r="P636" s="20" t="s">
        <v>6190</v>
      </c>
      <c r="Q636" s="20">
        <v>413</v>
      </c>
      <c r="R636" s="20" t="s">
        <v>1110</v>
      </c>
      <c r="S636" s="20" t="s">
        <v>75</v>
      </c>
      <c r="T636" s="20" t="s">
        <v>6189</v>
      </c>
      <c r="U636" s="20">
        <v>0.99339999999999995</v>
      </c>
      <c r="V636" s="20">
        <v>0.999</v>
      </c>
      <c r="W636" s="20">
        <v>29</v>
      </c>
      <c r="X636" s="20">
        <v>42</v>
      </c>
      <c r="Y636" s="20">
        <v>0</v>
      </c>
      <c r="Z636" s="20">
        <v>1217</v>
      </c>
      <c r="AA636" s="20" t="s">
        <v>6188</v>
      </c>
      <c r="AB636" s="20" t="s">
        <v>6181</v>
      </c>
      <c r="AC636" s="20" t="s">
        <v>6180</v>
      </c>
      <c r="AD636" s="20">
        <v>198.3</v>
      </c>
      <c r="AE636" s="22">
        <v>8.6000000000000006E-59</v>
      </c>
      <c r="AF636" s="20" t="s">
        <v>6179</v>
      </c>
      <c r="AG636" s="20" t="s">
        <v>6178</v>
      </c>
      <c r="AH636" s="20" t="s">
        <v>743</v>
      </c>
      <c r="AI636" s="20" t="s">
        <v>742</v>
      </c>
    </row>
    <row r="637" spans="1:41" x14ac:dyDescent="0.25">
      <c r="A637" s="21">
        <v>3382</v>
      </c>
      <c r="B637" s="21">
        <v>506108</v>
      </c>
      <c r="C637" s="21">
        <v>411356</v>
      </c>
      <c r="D637" s="21">
        <v>327323</v>
      </c>
      <c r="E637" s="21">
        <v>34665</v>
      </c>
      <c r="F637" s="21">
        <v>438887</v>
      </c>
      <c r="G637" s="21">
        <v>611974</v>
      </c>
      <c r="H637" s="21">
        <v>649237</v>
      </c>
      <c r="I637" s="21">
        <v>672239</v>
      </c>
      <c r="J637" s="21">
        <v>697477</v>
      </c>
      <c r="K637" s="21">
        <v>673668</v>
      </c>
      <c r="L637" s="21">
        <v>640854</v>
      </c>
      <c r="M637" s="20" t="s">
        <v>6187</v>
      </c>
      <c r="N637" s="20" t="s">
        <v>6186</v>
      </c>
      <c r="O637" s="20" t="s">
        <v>6185</v>
      </c>
      <c r="P637" s="20" t="s">
        <v>6184</v>
      </c>
      <c r="Q637" s="20">
        <v>730</v>
      </c>
      <c r="R637" s="20" t="s">
        <v>1110</v>
      </c>
      <c r="S637" s="20" t="s">
        <v>75</v>
      </c>
      <c r="T637" s="20" t="s">
        <v>6183</v>
      </c>
      <c r="U637" s="20">
        <v>1</v>
      </c>
      <c r="V637" s="20">
        <v>0.999</v>
      </c>
      <c r="W637" s="20">
        <v>44</v>
      </c>
      <c r="X637" s="20">
        <v>1195</v>
      </c>
      <c r="Y637" s="20">
        <v>0</v>
      </c>
      <c r="Z637" s="20">
        <v>1195</v>
      </c>
      <c r="AA637" s="20" t="s">
        <v>6182</v>
      </c>
      <c r="AB637" s="20" t="s">
        <v>6181</v>
      </c>
      <c r="AC637" s="20" t="s">
        <v>6180</v>
      </c>
      <c r="AD637" s="20">
        <v>223.6</v>
      </c>
      <c r="AE637" s="22">
        <v>1.4E-66</v>
      </c>
      <c r="AF637" s="20" t="s">
        <v>6179</v>
      </c>
      <c r="AG637" s="20" t="s">
        <v>6178</v>
      </c>
      <c r="AH637" s="20" t="s">
        <v>743</v>
      </c>
      <c r="AI637" s="20" t="s">
        <v>742</v>
      </c>
    </row>
    <row r="638" spans="1:41" x14ac:dyDescent="0.25">
      <c r="A638" s="20" t="s">
        <v>80</v>
      </c>
      <c r="B638" s="20" t="s">
        <v>80</v>
      </c>
      <c r="C638" s="20" t="s">
        <v>80</v>
      </c>
      <c r="D638" s="20" t="s">
        <v>80</v>
      </c>
      <c r="E638" s="20" t="s">
        <v>80</v>
      </c>
      <c r="F638" s="20" t="s">
        <v>80</v>
      </c>
      <c r="G638" s="21">
        <v>165006</v>
      </c>
      <c r="H638" s="21">
        <v>135947</v>
      </c>
      <c r="I638" s="21">
        <v>219548</v>
      </c>
      <c r="J638" s="21">
        <v>125974</v>
      </c>
      <c r="K638" s="20">
        <v>0.90871100000000005</v>
      </c>
      <c r="L638" s="21">
        <v>138702</v>
      </c>
      <c r="M638" s="20" t="s">
        <v>6177</v>
      </c>
      <c r="N638" s="20" t="s">
        <v>6176</v>
      </c>
      <c r="O638" s="20" t="s">
        <v>6175</v>
      </c>
      <c r="P638" s="20" t="s">
        <v>6174</v>
      </c>
      <c r="Q638" s="20">
        <v>222</v>
      </c>
      <c r="R638" s="20" t="s">
        <v>1110</v>
      </c>
      <c r="S638" s="20" t="s">
        <v>75</v>
      </c>
      <c r="T638" s="20" t="s">
        <v>6173</v>
      </c>
      <c r="U638" s="20">
        <v>1</v>
      </c>
      <c r="V638" s="20">
        <v>0.999</v>
      </c>
      <c r="W638" s="20">
        <v>10</v>
      </c>
      <c r="X638" s="20">
        <v>112</v>
      </c>
      <c r="Y638" s="20">
        <v>0</v>
      </c>
      <c r="Z638" s="20">
        <v>112</v>
      </c>
      <c r="AA638" s="20" t="s">
        <v>6172</v>
      </c>
      <c r="AB638" s="20" t="s">
        <v>6171</v>
      </c>
      <c r="AC638" s="20" t="s">
        <v>6170</v>
      </c>
      <c r="AD638" s="20">
        <v>32.5</v>
      </c>
      <c r="AE638" s="20">
        <v>5.1E-8</v>
      </c>
      <c r="AF638" s="20" t="s">
        <v>6169</v>
      </c>
      <c r="AG638" s="20" t="s">
        <v>6168</v>
      </c>
    </row>
    <row r="639" spans="1:41" x14ac:dyDescent="0.25">
      <c r="A639" s="20" t="s">
        <v>80</v>
      </c>
      <c r="B639" s="20" t="s">
        <v>80</v>
      </c>
      <c r="C639" s="20" t="s">
        <v>80</v>
      </c>
      <c r="D639" s="20" t="s">
        <v>80</v>
      </c>
      <c r="E639" s="20" t="s">
        <v>80</v>
      </c>
      <c r="F639" s="20" t="s">
        <v>80</v>
      </c>
      <c r="G639" s="20" t="s">
        <v>80</v>
      </c>
      <c r="H639" s="20" t="s">
        <v>80</v>
      </c>
      <c r="I639" s="20" t="s">
        <v>80</v>
      </c>
      <c r="J639" s="21">
        <v>-237094</v>
      </c>
      <c r="K639" s="21">
        <v>-224067</v>
      </c>
      <c r="L639" s="21">
        <v>-227296</v>
      </c>
      <c r="M639" s="20" t="s">
        <v>6167</v>
      </c>
      <c r="N639" s="20" t="s">
        <v>6166</v>
      </c>
      <c r="O639" s="20" t="s">
        <v>6165</v>
      </c>
      <c r="P639" s="20" t="s">
        <v>6164</v>
      </c>
      <c r="Q639" s="20">
        <v>227</v>
      </c>
      <c r="R639" s="20" t="s">
        <v>1110</v>
      </c>
      <c r="S639" s="20" t="s">
        <v>75</v>
      </c>
      <c r="T639" s="20" t="s">
        <v>6163</v>
      </c>
      <c r="U639" s="20">
        <v>1</v>
      </c>
      <c r="V639" s="20">
        <v>0.99860000000000004</v>
      </c>
      <c r="W639" s="20">
        <v>2</v>
      </c>
      <c r="X639" s="20">
        <v>5</v>
      </c>
      <c r="Y639" s="20">
        <v>0</v>
      </c>
      <c r="Z639" s="20">
        <v>5</v>
      </c>
      <c r="AA639" s="20" t="s">
        <v>6162</v>
      </c>
      <c r="AB639" s="20" t="s">
        <v>6161</v>
      </c>
      <c r="AC639" s="20" t="s">
        <v>6160</v>
      </c>
      <c r="AD639" s="20">
        <v>224.7</v>
      </c>
      <c r="AE639" s="22">
        <v>7.9000000000000003E-67</v>
      </c>
    </row>
    <row r="640" spans="1:41" x14ac:dyDescent="0.25">
      <c r="A640" s="20" t="s">
        <v>80</v>
      </c>
      <c r="B640" s="20" t="s">
        <v>80</v>
      </c>
      <c r="C640" s="20" t="s">
        <v>80</v>
      </c>
      <c r="D640" s="20" t="s">
        <v>80</v>
      </c>
      <c r="E640" s="20" t="s">
        <v>80</v>
      </c>
      <c r="F640" s="20" t="s">
        <v>80</v>
      </c>
      <c r="G640" s="21">
        <v>-224885</v>
      </c>
      <c r="H640" s="21">
        <v>-287852</v>
      </c>
      <c r="I640" s="21">
        <v>-337883</v>
      </c>
      <c r="J640" s="20" t="s">
        <v>80</v>
      </c>
      <c r="K640" s="21">
        <v>309051</v>
      </c>
      <c r="L640" s="20" t="s">
        <v>80</v>
      </c>
      <c r="M640" s="20" t="s">
        <v>6159</v>
      </c>
      <c r="N640" s="20" t="s">
        <v>6158</v>
      </c>
      <c r="O640" s="20" t="s">
        <v>6157</v>
      </c>
      <c r="P640" s="20" t="s">
        <v>6156</v>
      </c>
      <c r="Q640" s="20">
        <v>234</v>
      </c>
      <c r="R640" s="20" t="s">
        <v>1110</v>
      </c>
      <c r="S640" s="20" t="s">
        <v>75</v>
      </c>
      <c r="T640" s="20" t="s">
        <v>6155</v>
      </c>
      <c r="U640" s="20">
        <v>1</v>
      </c>
      <c r="V640" s="20">
        <v>0.99880000000000002</v>
      </c>
      <c r="W640" s="20">
        <v>2</v>
      </c>
      <c r="X640" s="20">
        <v>8</v>
      </c>
      <c r="Y640" s="20">
        <v>0</v>
      </c>
      <c r="Z640" s="20">
        <v>8</v>
      </c>
      <c r="AA640" s="20" t="s">
        <v>6154</v>
      </c>
      <c r="AB640" s="20" t="s">
        <v>6153</v>
      </c>
      <c r="AC640" s="20" t="s">
        <v>6152</v>
      </c>
      <c r="AD640" s="20">
        <v>82.3</v>
      </c>
      <c r="AE640" s="22">
        <v>3.9999999999999998E-23</v>
      </c>
    </row>
    <row r="641" spans="1:39" x14ac:dyDescent="0.25">
      <c r="A641" s="20" t="s">
        <v>80</v>
      </c>
      <c r="B641" s="20" t="s">
        <v>80</v>
      </c>
      <c r="C641" s="20" t="s">
        <v>80</v>
      </c>
      <c r="D641" s="20" t="s">
        <v>80</v>
      </c>
      <c r="E641" s="20" t="s">
        <v>80</v>
      </c>
      <c r="F641" s="20" t="s">
        <v>80</v>
      </c>
      <c r="G641" s="20">
        <v>-0.93490399999999996</v>
      </c>
      <c r="H641" s="21">
        <v>-149941</v>
      </c>
      <c r="I641" s="21">
        <v>-281158</v>
      </c>
      <c r="J641" s="20">
        <v>-0.81017499999999998</v>
      </c>
      <c r="K641" s="20">
        <v>1.7121299999999999E-2</v>
      </c>
      <c r="L641" s="20">
        <v>3.8091699999999999E-2</v>
      </c>
      <c r="M641" s="20" t="s">
        <v>6151</v>
      </c>
      <c r="N641" s="20" t="s">
        <v>6150</v>
      </c>
      <c r="O641" s="20" t="s">
        <v>6149</v>
      </c>
      <c r="P641" s="20" t="s">
        <v>6148</v>
      </c>
      <c r="Q641" s="20">
        <v>399</v>
      </c>
      <c r="R641" s="20" t="s">
        <v>1110</v>
      </c>
      <c r="S641" s="20" t="s">
        <v>75</v>
      </c>
      <c r="T641" s="20" t="s">
        <v>6147</v>
      </c>
      <c r="U641" s="20">
        <v>1</v>
      </c>
      <c r="V641" s="20">
        <v>0.999</v>
      </c>
      <c r="W641" s="20">
        <v>12</v>
      </c>
      <c r="X641" s="20">
        <v>36</v>
      </c>
      <c r="Y641" s="20">
        <v>0</v>
      </c>
      <c r="Z641" s="20">
        <v>36</v>
      </c>
      <c r="AA641" s="20" t="s">
        <v>6146</v>
      </c>
      <c r="AB641" s="20" t="s">
        <v>6145</v>
      </c>
      <c r="AC641" s="20" t="s">
        <v>6144</v>
      </c>
      <c r="AD641" s="20">
        <v>132.5</v>
      </c>
      <c r="AE641" s="22">
        <v>9.7999999999999995E-39</v>
      </c>
    </row>
    <row r="642" spans="1:39" x14ac:dyDescent="0.25">
      <c r="A642" s="20" t="s">
        <v>80</v>
      </c>
      <c r="B642" s="21">
        <v>-207057</v>
      </c>
      <c r="C642" s="20" t="s">
        <v>80</v>
      </c>
      <c r="D642" s="20" t="s">
        <v>80</v>
      </c>
      <c r="E642" s="21">
        <v>-470331</v>
      </c>
      <c r="F642" s="20" t="s">
        <v>80</v>
      </c>
      <c r="G642" s="21">
        <v>-14374</v>
      </c>
      <c r="H642" s="21">
        <v>-165072</v>
      </c>
      <c r="I642" s="20">
        <v>-0.644173</v>
      </c>
      <c r="J642" s="21">
        <v>186264</v>
      </c>
      <c r="K642" s="21">
        <v>141751</v>
      </c>
      <c r="L642" s="21">
        <v>144665</v>
      </c>
      <c r="M642" s="20" t="s">
        <v>6143</v>
      </c>
      <c r="N642" s="20" t="s">
        <v>6142</v>
      </c>
      <c r="O642" s="20" t="s">
        <v>6141</v>
      </c>
      <c r="P642" s="20" t="s">
        <v>6140</v>
      </c>
      <c r="Q642" s="20">
        <v>254</v>
      </c>
      <c r="R642" s="20" t="s">
        <v>1110</v>
      </c>
      <c r="S642" s="20" t="s">
        <v>75</v>
      </c>
      <c r="T642" s="20" t="s">
        <v>6139</v>
      </c>
      <c r="U642" s="20">
        <v>1</v>
      </c>
      <c r="V642" s="20">
        <v>0.999</v>
      </c>
      <c r="W642" s="20">
        <v>5</v>
      </c>
      <c r="X642" s="20">
        <v>66</v>
      </c>
      <c r="Y642" s="20">
        <v>0</v>
      </c>
      <c r="Z642" s="20">
        <v>66</v>
      </c>
      <c r="AA642" s="20" t="s">
        <v>6138</v>
      </c>
      <c r="AB642" s="20" t="s">
        <v>6137</v>
      </c>
      <c r="AC642" s="20" t="s">
        <v>6136</v>
      </c>
      <c r="AD642" s="20">
        <v>341.2</v>
      </c>
      <c r="AE642" s="22">
        <v>2.7E-102</v>
      </c>
      <c r="AF642" s="20" t="s">
        <v>6094</v>
      </c>
      <c r="AG642" s="20" t="s">
        <v>6093</v>
      </c>
      <c r="AH642" s="20" t="s">
        <v>963</v>
      </c>
      <c r="AI642" s="20" t="s">
        <v>962</v>
      </c>
    </row>
    <row r="643" spans="1:39" x14ac:dyDescent="0.25">
      <c r="A643" s="20" t="s">
        <v>80</v>
      </c>
      <c r="B643" s="20" t="s">
        <v>80</v>
      </c>
      <c r="C643" s="20" t="s">
        <v>80</v>
      </c>
      <c r="D643" s="20" t="s">
        <v>80</v>
      </c>
      <c r="E643" s="20" t="s">
        <v>80</v>
      </c>
      <c r="F643" s="20" t="s">
        <v>80</v>
      </c>
      <c r="G643" s="20">
        <v>0.19486400000000001</v>
      </c>
      <c r="H643" s="21">
        <v>11909</v>
      </c>
      <c r="I643" s="21">
        <v>137346</v>
      </c>
      <c r="J643" s="21">
        <v>232193</v>
      </c>
      <c r="K643" s="21">
        <v>219082</v>
      </c>
      <c r="L643" s="21">
        <v>268289</v>
      </c>
      <c r="M643" s="20" t="s">
        <v>6135</v>
      </c>
      <c r="N643" s="20" t="s">
        <v>6134</v>
      </c>
      <c r="O643" s="20" t="s">
        <v>6133</v>
      </c>
      <c r="P643" s="20" t="s">
        <v>6132</v>
      </c>
      <c r="Q643" s="20">
        <v>208</v>
      </c>
      <c r="R643" s="20" t="s">
        <v>1110</v>
      </c>
      <c r="S643" s="20" t="s">
        <v>75</v>
      </c>
      <c r="T643" s="20" t="s">
        <v>6131</v>
      </c>
      <c r="U643" s="20">
        <v>1</v>
      </c>
      <c r="V643" s="20">
        <v>0.999</v>
      </c>
      <c r="W643" s="20">
        <v>13</v>
      </c>
      <c r="X643" s="20">
        <v>81</v>
      </c>
      <c r="Y643" s="20">
        <v>0</v>
      </c>
      <c r="Z643" s="20">
        <v>81</v>
      </c>
      <c r="AA643" s="20" t="s">
        <v>6130</v>
      </c>
      <c r="AB643" s="20" t="s">
        <v>6129</v>
      </c>
      <c r="AC643" s="20" t="s">
        <v>6128</v>
      </c>
      <c r="AD643" s="20">
        <v>221.6</v>
      </c>
      <c r="AE643" s="22">
        <v>5.8999999999999998E-66</v>
      </c>
      <c r="AF643" s="20" t="s">
        <v>6127</v>
      </c>
      <c r="AG643" s="20" t="s">
        <v>6126</v>
      </c>
      <c r="AH643" s="20" t="s">
        <v>4920</v>
      </c>
      <c r="AI643" s="20" t="s">
        <v>4919</v>
      </c>
      <c r="AJ643" s="20" t="s">
        <v>6125</v>
      </c>
      <c r="AK643" s="20" t="s">
        <v>6124</v>
      </c>
    </row>
    <row r="644" spans="1:39" x14ac:dyDescent="0.25">
      <c r="A644" s="20" t="s">
        <v>80</v>
      </c>
      <c r="B644" s="20" t="s">
        <v>80</v>
      </c>
      <c r="C644" s="20" t="s">
        <v>80</v>
      </c>
      <c r="D644" s="20" t="s">
        <v>80</v>
      </c>
      <c r="E644" s="20" t="s">
        <v>80</v>
      </c>
      <c r="F644" s="20" t="s">
        <v>80</v>
      </c>
      <c r="G644" s="21">
        <v>-118442</v>
      </c>
      <c r="H644" s="20">
        <v>-5.6768399999999997E-2</v>
      </c>
      <c r="I644" s="20">
        <v>-0.77616700000000005</v>
      </c>
      <c r="J644" s="20">
        <v>-0.90196799999999999</v>
      </c>
      <c r="K644" s="20">
        <v>3.6421799999999997E-2</v>
      </c>
      <c r="L644" s="20">
        <v>-9.4718899999999995E-2</v>
      </c>
      <c r="M644" s="20" t="s">
        <v>6123</v>
      </c>
      <c r="N644" s="20" t="s">
        <v>6122</v>
      </c>
      <c r="O644" s="20" t="s">
        <v>6121</v>
      </c>
      <c r="P644" s="20" t="s">
        <v>6120</v>
      </c>
      <c r="Q644" s="20">
        <v>385</v>
      </c>
      <c r="R644" s="20" t="s">
        <v>1110</v>
      </c>
      <c r="S644" s="20" t="s">
        <v>75</v>
      </c>
      <c r="T644" s="20" t="s">
        <v>6119</v>
      </c>
      <c r="U644" s="20">
        <v>1</v>
      </c>
      <c r="V644" s="20">
        <v>0.999</v>
      </c>
      <c r="W644" s="20">
        <v>8</v>
      </c>
      <c r="X644" s="20">
        <v>29</v>
      </c>
      <c r="Y644" s="20">
        <v>0</v>
      </c>
      <c r="Z644" s="20">
        <v>29</v>
      </c>
      <c r="AA644" s="20" t="s">
        <v>6118</v>
      </c>
      <c r="AB644" s="20" t="s">
        <v>6117</v>
      </c>
      <c r="AC644" s="20" t="s">
        <v>6116</v>
      </c>
      <c r="AD644" s="20">
        <v>116.8</v>
      </c>
      <c r="AE644" s="22">
        <v>8.3000000000000005E-34</v>
      </c>
      <c r="AF644" s="20" t="s">
        <v>6115</v>
      </c>
      <c r="AG644" s="20" t="s">
        <v>6114</v>
      </c>
      <c r="AH644" s="20" t="s">
        <v>1962</v>
      </c>
      <c r="AI644" s="20" t="s">
        <v>1961</v>
      </c>
      <c r="AJ644" s="20" t="s">
        <v>6113</v>
      </c>
      <c r="AK644" s="20" t="s">
        <v>6112</v>
      </c>
    </row>
    <row r="645" spans="1:39" x14ac:dyDescent="0.25">
      <c r="A645" s="20" t="s">
        <v>80</v>
      </c>
      <c r="B645" s="20" t="s">
        <v>80</v>
      </c>
      <c r="C645" s="20" t="s">
        <v>80</v>
      </c>
      <c r="D645" s="20" t="s">
        <v>80</v>
      </c>
      <c r="E645" s="20" t="s">
        <v>80</v>
      </c>
      <c r="F645" s="20" t="s">
        <v>80</v>
      </c>
      <c r="G645" s="21">
        <v>-293411</v>
      </c>
      <c r="H645" s="21">
        <v>-178859</v>
      </c>
      <c r="I645" s="21">
        <v>-209697</v>
      </c>
      <c r="J645" s="21">
        <v>-212152</v>
      </c>
      <c r="K645" s="21">
        <v>-23232</v>
      </c>
      <c r="L645" s="21">
        <v>-260984</v>
      </c>
      <c r="M645" s="20" t="s">
        <v>6111</v>
      </c>
      <c r="N645" s="20" t="s">
        <v>6110</v>
      </c>
      <c r="O645" s="20" t="s">
        <v>6109</v>
      </c>
      <c r="P645" s="20" t="s">
        <v>6108</v>
      </c>
      <c r="Q645" s="20">
        <v>388</v>
      </c>
      <c r="R645" s="20" t="s">
        <v>1110</v>
      </c>
      <c r="S645" s="20" t="s">
        <v>75</v>
      </c>
      <c r="T645" s="20" t="s">
        <v>6107</v>
      </c>
      <c r="U645" s="20">
        <v>1</v>
      </c>
      <c r="V645" s="20">
        <v>0.999</v>
      </c>
      <c r="W645" s="20">
        <v>9</v>
      </c>
      <c r="X645" s="20">
        <v>23</v>
      </c>
      <c r="Y645" s="20">
        <v>10</v>
      </c>
      <c r="Z645" s="20">
        <v>23</v>
      </c>
      <c r="AB645" s="20" t="s">
        <v>6106</v>
      </c>
      <c r="AC645" s="20" t="s">
        <v>6105</v>
      </c>
      <c r="AD645" s="20">
        <v>420.2</v>
      </c>
      <c r="AE645" s="22">
        <v>7.2999999999999998E-126</v>
      </c>
      <c r="AF645" s="20" t="s">
        <v>1073</v>
      </c>
      <c r="AG645" s="20" t="s">
        <v>1072</v>
      </c>
      <c r="AH645" s="20" t="s">
        <v>6104</v>
      </c>
      <c r="AI645" s="20" t="s">
        <v>6103</v>
      </c>
      <c r="AJ645" s="20" t="s">
        <v>4726</v>
      </c>
      <c r="AK645" s="20" t="s">
        <v>4725</v>
      </c>
    </row>
    <row r="646" spans="1:39" x14ac:dyDescent="0.25">
      <c r="A646" s="20" t="s">
        <v>80</v>
      </c>
      <c r="B646" s="21">
        <v>-119421</v>
      </c>
      <c r="C646" s="21">
        <v>-238464</v>
      </c>
      <c r="D646" s="20" t="s">
        <v>80</v>
      </c>
      <c r="E646" s="21">
        <v>-24201</v>
      </c>
      <c r="F646" s="20" t="s">
        <v>80</v>
      </c>
      <c r="G646" s="21">
        <v>203292</v>
      </c>
      <c r="H646" s="21">
        <v>250876</v>
      </c>
      <c r="I646" s="21">
        <v>178703</v>
      </c>
      <c r="J646" s="21">
        <v>318612</v>
      </c>
      <c r="K646" s="21">
        <v>3551</v>
      </c>
      <c r="L646" s="21">
        <v>350732</v>
      </c>
      <c r="M646" s="20" t="s">
        <v>6102</v>
      </c>
      <c r="N646" s="20" t="s">
        <v>6101</v>
      </c>
      <c r="O646" s="20" t="s">
        <v>6100</v>
      </c>
      <c r="P646" s="20" t="s">
        <v>6099</v>
      </c>
      <c r="Q646" s="20">
        <v>311</v>
      </c>
      <c r="R646" s="20" t="s">
        <v>1110</v>
      </c>
      <c r="S646" s="20" t="s">
        <v>75</v>
      </c>
      <c r="T646" s="20" t="s">
        <v>6098</v>
      </c>
      <c r="U646" s="20">
        <v>1</v>
      </c>
      <c r="V646" s="20">
        <v>0.999</v>
      </c>
      <c r="W646" s="20">
        <v>14</v>
      </c>
      <c r="X646" s="20">
        <v>157</v>
      </c>
      <c r="Y646" s="20">
        <v>0</v>
      </c>
      <c r="Z646" s="20">
        <v>157</v>
      </c>
      <c r="AA646" s="20" t="s">
        <v>6097</v>
      </c>
      <c r="AB646" s="20" t="s">
        <v>6096</v>
      </c>
      <c r="AC646" s="20" t="s">
        <v>6095</v>
      </c>
      <c r="AD646" s="20">
        <v>266.39999999999998</v>
      </c>
      <c r="AE646" s="22">
        <v>2.4000000000000001E-79</v>
      </c>
      <c r="AF646" s="20" t="s">
        <v>6094</v>
      </c>
      <c r="AG646" s="20" t="s">
        <v>6093</v>
      </c>
    </row>
    <row r="647" spans="1:39" x14ac:dyDescent="0.25">
      <c r="A647" s="20" t="s">
        <v>80</v>
      </c>
      <c r="B647" s="20" t="s">
        <v>80</v>
      </c>
      <c r="C647" s="21">
        <v>-295314</v>
      </c>
      <c r="D647" s="20" t="s">
        <v>80</v>
      </c>
      <c r="E647" s="20">
        <v>-0.25047900000000001</v>
      </c>
      <c r="F647" s="21">
        <v>-204995</v>
      </c>
      <c r="G647" s="21">
        <v>265711</v>
      </c>
      <c r="H647" s="21">
        <v>194805</v>
      </c>
      <c r="I647" s="21">
        <v>221734</v>
      </c>
      <c r="J647" s="21">
        <v>227612</v>
      </c>
      <c r="K647" s="21">
        <v>257594</v>
      </c>
      <c r="L647" s="21">
        <v>215321</v>
      </c>
      <c r="M647" s="20" t="s">
        <v>6092</v>
      </c>
      <c r="N647" s="20" t="s">
        <v>6091</v>
      </c>
      <c r="O647" s="20" t="s">
        <v>6090</v>
      </c>
      <c r="P647" s="20" t="s">
        <v>6089</v>
      </c>
      <c r="Q647" s="20">
        <v>339</v>
      </c>
      <c r="R647" s="20" t="s">
        <v>1110</v>
      </c>
      <c r="S647" s="20" t="s">
        <v>75</v>
      </c>
      <c r="T647" s="20" t="s">
        <v>6088</v>
      </c>
      <c r="U647" s="20">
        <v>1</v>
      </c>
      <c r="V647" s="20">
        <v>0.999</v>
      </c>
      <c r="W647" s="20">
        <v>15</v>
      </c>
      <c r="X647" s="20">
        <v>113</v>
      </c>
      <c r="Y647" s="20">
        <v>15</v>
      </c>
      <c r="Z647" s="20">
        <v>113</v>
      </c>
      <c r="AB647" s="20" t="s">
        <v>148</v>
      </c>
      <c r="AC647" s="20" t="s">
        <v>147</v>
      </c>
      <c r="AD647" s="20">
        <v>91.9</v>
      </c>
      <c r="AE647" s="22">
        <v>4.0000000000000002E-26</v>
      </c>
    </row>
    <row r="648" spans="1:39" x14ac:dyDescent="0.25">
      <c r="A648" s="20" t="s">
        <v>80</v>
      </c>
      <c r="B648" s="20" t="s">
        <v>80</v>
      </c>
      <c r="C648" s="20" t="s">
        <v>80</v>
      </c>
      <c r="D648" s="20" t="s">
        <v>80</v>
      </c>
      <c r="E648" s="20" t="s">
        <v>80</v>
      </c>
      <c r="F648" s="20" t="s">
        <v>80</v>
      </c>
      <c r="G648" s="21">
        <v>-168608</v>
      </c>
      <c r="H648" s="20" t="s">
        <v>80</v>
      </c>
      <c r="I648" s="21">
        <v>-308408</v>
      </c>
      <c r="J648" s="20" t="s">
        <v>80</v>
      </c>
      <c r="K648" s="20" t="s">
        <v>80</v>
      </c>
      <c r="L648" s="20" t="s">
        <v>80</v>
      </c>
      <c r="M648" s="20" t="s">
        <v>6087</v>
      </c>
      <c r="N648" s="20" t="s">
        <v>6086</v>
      </c>
      <c r="O648" s="20" t="s">
        <v>6085</v>
      </c>
      <c r="P648" s="20" t="s">
        <v>6084</v>
      </c>
      <c r="Q648" s="20">
        <v>58</v>
      </c>
      <c r="R648" s="20" t="s">
        <v>1110</v>
      </c>
      <c r="S648" s="20" t="s">
        <v>75</v>
      </c>
      <c r="T648" s="20" t="s">
        <v>6083</v>
      </c>
      <c r="U648" s="20">
        <v>1</v>
      </c>
      <c r="V648" s="20">
        <v>0.99890000000000001</v>
      </c>
      <c r="W648" s="20">
        <v>1</v>
      </c>
      <c r="X648" s="20">
        <v>5</v>
      </c>
      <c r="Y648" s="20">
        <v>0</v>
      </c>
      <c r="Z648" s="20">
        <v>5</v>
      </c>
      <c r="AA648" s="20" t="s">
        <v>6082</v>
      </c>
      <c r="AB648" s="20" t="s">
        <v>6081</v>
      </c>
      <c r="AC648" s="20" t="s">
        <v>6080</v>
      </c>
      <c r="AD648" s="20">
        <v>80.900000000000006</v>
      </c>
      <c r="AE648" s="22">
        <v>4.4999999999999997E-23</v>
      </c>
      <c r="AF648" s="20" t="s">
        <v>6079</v>
      </c>
      <c r="AG648" s="20" t="s">
        <v>6078</v>
      </c>
      <c r="AH648" s="20" t="s">
        <v>3033</v>
      </c>
      <c r="AI648" s="20" t="s">
        <v>3032</v>
      </c>
      <c r="AJ648" s="20" t="s">
        <v>5036</v>
      </c>
      <c r="AK648" s="20" t="s">
        <v>5035</v>
      </c>
    </row>
    <row r="649" spans="1:39" x14ac:dyDescent="0.25">
      <c r="A649" s="21">
        <v>116106</v>
      </c>
      <c r="B649" s="21">
        <v>333717</v>
      </c>
      <c r="C649" s="21">
        <v>277864</v>
      </c>
      <c r="D649" s="20">
        <v>-0.51544999999999996</v>
      </c>
      <c r="E649" s="21">
        <v>118591</v>
      </c>
      <c r="F649" s="20">
        <v>0.83268900000000001</v>
      </c>
      <c r="G649" s="21">
        <v>497199</v>
      </c>
      <c r="H649" s="21">
        <v>506352</v>
      </c>
      <c r="I649" s="21">
        <v>540285</v>
      </c>
      <c r="J649" s="21">
        <v>559805</v>
      </c>
      <c r="K649" s="21">
        <v>517458</v>
      </c>
      <c r="L649" s="21">
        <v>475435</v>
      </c>
      <c r="M649" s="20" t="s">
        <v>6077</v>
      </c>
      <c r="N649" s="20" t="s">
        <v>6076</v>
      </c>
      <c r="O649" s="20" t="s">
        <v>6075</v>
      </c>
      <c r="P649" s="20" t="s">
        <v>6074</v>
      </c>
      <c r="Q649" s="20">
        <v>244</v>
      </c>
      <c r="R649" s="20" t="s">
        <v>1110</v>
      </c>
      <c r="S649" s="20" t="s">
        <v>75</v>
      </c>
      <c r="T649" s="20" t="s">
        <v>6073</v>
      </c>
      <c r="U649" s="20">
        <v>1</v>
      </c>
      <c r="V649" s="20">
        <v>0.999</v>
      </c>
      <c r="W649" s="20">
        <v>19</v>
      </c>
      <c r="X649" s="20">
        <v>412</v>
      </c>
      <c r="Y649" s="20">
        <v>0</v>
      </c>
      <c r="Z649" s="20">
        <v>412</v>
      </c>
      <c r="AA649" s="20" t="s">
        <v>6072</v>
      </c>
      <c r="AB649" s="20" t="s">
        <v>6071</v>
      </c>
      <c r="AC649" s="20" t="s">
        <v>6070</v>
      </c>
      <c r="AD649" s="20">
        <v>74.7</v>
      </c>
      <c r="AE649" s="22">
        <v>4.7999999999999999E-21</v>
      </c>
      <c r="AF649" s="20" t="s">
        <v>3464</v>
      </c>
      <c r="AG649" s="20" t="s">
        <v>3463</v>
      </c>
      <c r="AH649" s="20" t="s">
        <v>6069</v>
      </c>
      <c r="AI649" s="20" t="s">
        <v>6068</v>
      </c>
    </row>
    <row r="650" spans="1:39" x14ac:dyDescent="0.25">
      <c r="A650" s="20" t="s">
        <v>80</v>
      </c>
      <c r="B650" s="21">
        <v>-105125</v>
      </c>
      <c r="C650" s="20" t="s">
        <v>80</v>
      </c>
      <c r="D650" s="20">
        <v>-0.65928600000000004</v>
      </c>
      <c r="E650" s="20" t="s">
        <v>80</v>
      </c>
      <c r="F650" s="20" t="s">
        <v>80</v>
      </c>
      <c r="G650" s="21">
        <v>-110589</v>
      </c>
      <c r="H650" s="21">
        <v>-105195</v>
      </c>
      <c r="I650" s="21">
        <v>-380856</v>
      </c>
      <c r="J650" s="21">
        <v>109011</v>
      </c>
      <c r="K650" s="21">
        <v>106724</v>
      </c>
      <c r="L650" s="20">
        <v>0.38702199999999998</v>
      </c>
      <c r="M650" s="20" t="s">
        <v>6067</v>
      </c>
      <c r="N650" s="20" t="s">
        <v>6066</v>
      </c>
      <c r="O650" s="20" t="s">
        <v>6065</v>
      </c>
      <c r="P650" s="20" t="s">
        <v>6064</v>
      </c>
      <c r="Q650" s="20">
        <v>335</v>
      </c>
      <c r="R650" s="20" t="s">
        <v>1110</v>
      </c>
      <c r="S650" s="20" t="s">
        <v>75</v>
      </c>
      <c r="T650" s="20" t="s">
        <v>6063</v>
      </c>
      <c r="U650" s="20">
        <v>1</v>
      </c>
      <c r="V650" s="20">
        <v>0.999</v>
      </c>
      <c r="W650" s="20">
        <v>9</v>
      </c>
      <c r="X650" s="20">
        <v>38</v>
      </c>
      <c r="Y650" s="20">
        <v>0</v>
      </c>
      <c r="Z650" s="20">
        <v>38</v>
      </c>
      <c r="AA650" s="20" t="s">
        <v>6062</v>
      </c>
      <c r="AB650" s="20" t="s">
        <v>6061</v>
      </c>
      <c r="AC650" s="20" t="s">
        <v>6060</v>
      </c>
      <c r="AD650" s="20">
        <v>328.1</v>
      </c>
      <c r="AE650" s="22">
        <v>3.5000000000000002E-98</v>
      </c>
      <c r="AF650" s="20" t="s">
        <v>460</v>
      </c>
      <c r="AG650" s="20" t="s">
        <v>459</v>
      </c>
    </row>
    <row r="651" spans="1:39" x14ac:dyDescent="0.25">
      <c r="A651" s="20" t="s">
        <v>80</v>
      </c>
      <c r="B651" s="20">
        <v>-0.47538900000000001</v>
      </c>
      <c r="C651" s="20">
        <v>-0.202629</v>
      </c>
      <c r="D651" s="20">
        <v>-0.54023299999999996</v>
      </c>
      <c r="E651" s="20">
        <v>0.197273</v>
      </c>
      <c r="F651" s="21">
        <v>-115666</v>
      </c>
      <c r="G651" s="21">
        <v>117534</v>
      </c>
      <c r="H651" s="21">
        <v>157876</v>
      </c>
      <c r="I651" s="20">
        <v>0.92759100000000005</v>
      </c>
      <c r="J651" s="21">
        <v>164926</v>
      </c>
      <c r="K651" s="21">
        <v>203162</v>
      </c>
      <c r="L651" s="21">
        <v>204044</v>
      </c>
      <c r="M651" s="20" t="s">
        <v>6059</v>
      </c>
      <c r="N651" s="20" t="s">
        <v>6058</v>
      </c>
      <c r="O651" s="20" t="s">
        <v>6057</v>
      </c>
      <c r="P651" s="20" t="s">
        <v>6056</v>
      </c>
      <c r="Q651" s="20">
        <v>315</v>
      </c>
      <c r="R651" s="20" t="s">
        <v>1110</v>
      </c>
      <c r="S651" s="20" t="s">
        <v>75</v>
      </c>
      <c r="T651" s="20" t="s">
        <v>6055</v>
      </c>
      <c r="U651" s="20">
        <v>1</v>
      </c>
      <c r="V651" s="20">
        <v>0.999</v>
      </c>
      <c r="W651" s="20">
        <v>13</v>
      </c>
      <c r="X651" s="20">
        <v>111</v>
      </c>
      <c r="Y651" s="20">
        <v>0</v>
      </c>
      <c r="Z651" s="20">
        <v>111</v>
      </c>
      <c r="AA651" s="20" t="s">
        <v>6054</v>
      </c>
      <c r="AB651" s="20" t="s">
        <v>6053</v>
      </c>
      <c r="AC651" s="20" t="s">
        <v>6052</v>
      </c>
      <c r="AD651" s="20">
        <v>61.6</v>
      </c>
      <c r="AE651" s="22">
        <v>6.6E-17</v>
      </c>
    </row>
    <row r="652" spans="1:39" x14ac:dyDescent="0.25">
      <c r="A652" s="20" t="s">
        <v>80</v>
      </c>
      <c r="B652" s="20" t="s">
        <v>80</v>
      </c>
      <c r="C652" s="20" t="s">
        <v>80</v>
      </c>
      <c r="D652" s="20" t="s">
        <v>80</v>
      </c>
      <c r="E652" s="20" t="s">
        <v>80</v>
      </c>
      <c r="F652" s="20" t="s">
        <v>80</v>
      </c>
      <c r="G652" s="20" t="s">
        <v>80</v>
      </c>
      <c r="H652" s="21">
        <v>-366134</v>
      </c>
      <c r="I652" s="20" t="s">
        <v>80</v>
      </c>
      <c r="J652" s="21">
        <v>-276414</v>
      </c>
      <c r="K652" s="21">
        <v>-558572</v>
      </c>
      <c r="L652" s="21">
        <v>-209233</v>
      </c>
      <c r="M652" s="20" t="s">
        <v>6051</v>
      </c>
      <c r="N652" s="20" t="s">
        <v>6050</v>
      </c>
      <c r="O652" s="20" t="s">
        <v>6049</v>
      </c>
      <c r="P652" s="20" t="s">
        <v>6048</v>
      </c>
      <c r="Q652" s="20">
        <v>492</v>
      </c>
      <c r="R652" s="20" t="s">
        <v>1110</v>
      </c>
      <c r="S652" s="20" t="s">
        <v>75</v>
      </c>
      <c r="T652" s="20" t="s">
        <v>6047</v>
      </c>
      <c r="U652" s="20">
        <v>1</v>
      </c>
      <c r="V652" s="20">
        <v>0.999</v>
      </c>
      <c r="W652" s="20">
        <v>4</v>
      </c>
      <c r="X652" s="20">
        <v>5</v>
      </c>
      <c r="Y652" s="20">
        <v>0</v>
      </c>
      <c r="Z652" s="20">
        <v>5</v>
      </c>
      <c r="AA652" s="20" t="s">
        <v>6046</v>
      </c>
      <c r="AB652" s="20" t="s">
        <v>2616</v>
      </c>
      <c r="AC652" s="20" t="s">
        <v>2615</v>
      </c>
      <c r="AD652" s="20">
        <v>42.2</v>
      </c>
      <c r="AE652" s="22">
        <v>8.9999999999999999E-11</v>
      </c>
      <c r="AF652" s="20" t="s">
        <v>191</v>
      </c>
      <c r="AG652" s="20" t="s">
        <v>190</v>
      </c>
      <c r="AH652" s="20" t="s">
        <v>362</v>
      </c>
      <c r="AI652" s="20" t="s">
        <v>361</v>
      </c>
    </row>
    <row r="653" spans="1:39" x14ac:dyDescent="0.25">
      <c r="A653" s="20" t="s">
        <v>80</v>
      </c>
      <c r="B653" s="20" t="s">
        <v>80</v>
      </c>
      <c r="C653" s="20" t="s">
        <v>80</v>
      </c>
      <c r="D653" s="20" t="s">
        <v>80</v>
      </c>
      <c r="E653" s="20" t="s">
        <v>80</v>
      </c>
      <c r="F653" s="20" t="s">
        <v>80</v>
      </c>
      <c r="G653" s="20" t="s">
        <v>80</v>
      </c>
      <c r="H653" s="21">
        <v>-178319</v>
      </c>
      <c r="I653" s="20" t="s">
        <v>80</v>
      </c>
      <c r="J653" s="20">
        <v>-0.79054599999999997</v>
      </c>
      <c r="K653" s="21">
        <v>-152477</v>
      </c>
      <c r="L653" s="20">
        <v>-0.79773700000000003</v>
      </c>
      <c r="M653" s="20" t="s">
        <v>6045</v>
      </c>
      <c r="N653" s="20" t="s">
        <v>6044</v>
      </c>
      <c r="O653" s="20" t="s">
        <v>6043</v>
      </c>
      <c r="P653" s="20" t="s">
        <v>6042</v>
      </c>
      <c r="Q653" s="20">
        <v>132</v>
      </c>
      <c r="R653" s="20" t="s">
        <v>1110</v>
      </c>
      <c r="S653" s="20" t="s">
        <v>75</v>
      </c>
      <c r="T653" s="20" t="s">
        <v>6041</v>
      </c>
      <c r="U653" s="20">
        <v>1</v>
      </c>
      <c r="V653" s="20">
        <v>0.999</v>
      </c>
      <c r="W653" s="20">
        <v>3</v>
      </c>
      <c r="X653" s="20">
        <v>12</v>
      </c>
      <c r="Y653" s="20">
        <v>0</v>
      </c>
      <c r="Z653" s="20">
        <v>12</v>
      </c>
      <c r="AA653" s="20" t="s">
        <v>6040</v>
      </c>
      <c r="AB653" s="20" t="s">
        <v>6039</v>
      </c>
      <c r="AC653" s="20" t="s">
        <v>6038</v>
      </c>
      <c r="AD653" s="20">
        <v>111.8</v>
      </c>
      <c r="AE653" s="22">
        <v>9.6E-33</v>
      </c>
      <c r="AF653" s="20" t="s">
        <v>6037</v>
      </c>
      <c r="AG653" s="20" t="s">
        <v>6036</v>
      </c>
      <c r="AH653" s="20" t="s">
        <v>986</v>
      </c>
      <c r="AI653" s="20" t="s">
        <v>985</v>
      </c>
    </row>
    <row r="654" spans="1:39" x14ac:dyDescent="0.25">
      <c r="A654" s="21">
        <v>310935</v>
      </c>
      <c r="B654" s="21">
        <v>332848</v>
      </c>
      <c r="C654" s="21">
        <v>21078</v>
      </c>
      <c r="D654" s="20">
        <v>0.65953499999999998</v>
      </c>
      <c r="E654" s="21">
        <v>220212</v>
      </c>
      <c r="F654" s="21">
        <v>235579</v>
      </c>
      <c r="G654" s="21">
        <v>40302</v>
      </c>
      <c r="H654" s="21">
        <v>37416</v>
      </c>
      <c r="I654" s="21">
        <v>412784</v>
      </c>
      <c r="J654" s="21">
        <v>433595</v>
      </c>
      <c r="K654" s="21">
        <v>429466</v>
      </c>
      <c r="L654" s="21">
        <v>394028</v>
      </c>
      <c r="M654" s="20" t="s">
        <v>6035</v>
      </c>
      <c r="N654" s="20" t="s">
        <v>6034</v>
      </c>
      <c r="O654" s="20" t="s">
        <v>6033</v>
      </c>
      <c r="P654" s="20" t="s">
        <v>6032</v>
      </c>
      <c r="Q654" s="20">
        <v>132</v>
      </c>
      <c r="R654" s="20" t="s">
        <v>1110</v>
      </c>
      <c r="S654" s="20" t="s">
        <v>75</v>
      </c>
      <c r="T654" s="20" t="s">
        <v>6031</v>
      </c>
      <c r="U654" s="20">
        <v>1</v>
      </c>
      <c r="V654" s="20">
        <v>0.999</v>
      </c>
      <c r="W654" s="20">
        <v>7</v>
      </c>
      <c r="X654" s="20">
        <v>177</v>
      </c>
      <c r="Y654" s="20">
        <v>0</v>
      </c>
      <c r="Z654" s="20">
        <v>177</v>
      </c>
      <c r="AA654" s="20" t="s">
        <v>6030</v>
      </c>
      <c r="AB654" s="20" t="s">
        <v>6029</v>
      </c>
      <c r="AC654" s="20" t="s">
        <v>6028</v>
      </c>
      <c r="AD654" s="20">
        <v>59.3</v>
      </c>
      <c r="AE654" s="22">
        <v>2.8999999999999998E-16</v>
      </c>
      <c r="AF654" s="20" t="s">
        <v>2356</v>
      </c>
      <c r="AG654" s="20" t="s">
        <v>2355</v>
      </c>
      <c r="AH654" s="20" t="s">
        <v>2354</v>
      </c>
      <c r="AI654" s="20" t="s">
        <v>2353</v>
      </c>
      <c r="AJ654" s="20" t="s">
        <v>2352</v>
      </c>
      <c r="AK654" s="20" t="s">
        <v>2351</v>
      </c>
    </row>
    <row r="655" spans="1:39" x14ac:dyDescent="0.25">
      <c r="A655" s="21">
        <v>19771</v>
      </c>
      <c r="B655" s="21">
        <v>289443</v>
      </c>
      <c r="C655" s="21">
        <v>246395</v>
      </c>
      <c r="D655" s="21">
        <v>179591</v>
      </c>
      <c r="E655" s="21">
        <v>251272</v>
      </c>
      <c r="F655" s="21">
        <v>21905</v>
      </c>
      <c r="G655" s="21">
        <v>495777</v>
      </c>
      <c r="H655" s="21">
        <v>467415</v>
      </c>
      <c r="I655" s="21">
        <v>633573</v>
      </c>
      <c r="J655" s="21">
        <v>580373</v>
      </c>
      <c r="K655" s="21">
        <v>517458</v>
      </c>
      <c r="L655" s="21">
        <v>612029</v>
      </c>
      <c r="M655" s="20" t="s">
        <v>6027</v>
      </c>
      <c r="N655" s="20" t="s">
        <v>6026</v>
      </c>
      <c r="O655" s="20" t="s">
        <v>6025</v>
      </c>
      <c r="P655" s="20" t="s">
        <v>6024</v>
      </c>
      <c r="Q655" s="20">
        <v>275</v>
      </c>
      <c r="R655" s="20" t="s">
        <v>1110</v>
      </c>
      <c r="S655" s="20" t="s">
        <v>75</v>
      </c>
      <c r="T655" s="20" t="s">
        <v>6023</v>
      </c>
      <c r="U655" s="20">
        <v>1</v>
      </c>
      <c r="V655" s="20">
        <v>0.999</v>
      </c>
      <c r="W655" s="20">
        <v>20</v>
      </c>
      <c r="X655" s="20">
        <v>507</v>
      </c>
      <c r="Y655" s="20">
        <v>1</v>
      </c>
      <c r="Z655" s="20">
        <v>507</v>
      </c>
      <c r="AB655" s="20" t="s">
        <v>6022</v>
      </c>
      <c r="AC655" s="20" t="s">
        <v>6021</v>
      </c>
      <c r="AD655" s="20">
        <v>453</v>
      </c>
      <c r="AE655" s="22">
        <v>3.1000000000000001E-136</v>
      </c>
      <c r="AF655" s="20" t="s">
        <v>6020</v>
      </c>
      <c r="AG655" s="20" t="s">
        <v>6019</v>
      </c>
      <c r="AH655" s="20" t="s">
        <v>517</v>
      </c>
      <c r="AI655" s="20" t="s">
        <v>516</v>
      </c>
    </row>
    <row r="656" spans="1:39" x14ac:dyDescent="0.25">
      <c r="A656" s="21">
        <v>256591</v>
      </c>
      <c r="B656" s="21">
        <v>300764</v>
      </c>
      <c r="C656" s="21">
        <v>319187</v>
      </c>
      <c r="D656" s="20">
        <v>0.344586</v>
      </c>
      <c r="E656" s="21">
        <v>313615</v>
      </c>
      <c r="F656" s="21">
        <v>116016</v>
      </c>
      <c r="G656" s="21">
        <v>268499</v>
      </c>
      <c r="H656" s="21">
        <v>320103</v>
      </c>
      <c r="I656" s="21">
        <v>334693</v>
      </c>
      <c r="J656" s="21">
        <v>412606</v>
      </c>
      <c r="K656" s="21">
        <v>394491</v>
      </c>
      <c r="L656" s="21">
        <v>369784</v>
      </c>
      <c r="M656" s="20" t="s">
        <v>6018</v>
      </c>
      <c r="N656" s="20" t="s">
        <v>6017</v>
      </c>
      <c r="O656" s="20" t="s">
        <v>6016</v>
      </c>
      <c r="P656" s="20" t="s">
        <v>2869</v>
      </c>
      <c r="Q656" s="20">
        <v>608</v>
      </c>
      <c r="R656" s="20" t="s">
        <v>1110</v>
      </c>
      <c r="S656" s="20" t="s">
        <v>75</v>
      </c>
      <c r="T656" s="20" t="s">
        <v>2868</v>
      </c>
      <c r="U656" s="20">
        <v>1</v>
      </c>
      <c r="V656" s="20">
        <v>0.999</v>
      </c>
      <c r="W656" s="20">
        <v>36</v>
      </c>
      <c r="X656" s="20">
        <v>286</v>
      </c>
      <c r="Y656" s="20">
        <v>0</v>
      </c>
      <c r="Z656" s="20">
        <v>286</v>
      </c>
      <c r="AB656" s="20" t="s">
        <v>2867</v>
      </c>
      <c r="AC656" s="20" t="s">
        <v>2866</v>
      </c>
      <c r="AD656" s="20">
        <v>184.1</v>
      </c>
      <c r="AE656" s="22">
        <v>1.1E-54</v>
      </c>
      <c r="AF656" s="20" t="s">
        <v>2865</v>
      </c>
      <c r="AG656" s="20" t="s">
        <v>2864</v>
      </c>
      <c r="AH656" s="20" t="s">
        <v>191</v>
      </c>
      <c r="AI656" s="20" t="s">
        <v>190</v>
      </c>
      <c r="AJ656" s="20" t="s">
        <v>661</v>
      </c>
      <c r="AK656" s="20" t="s">
        <v>660</v>
      </c>
      <c r="AL656" s="20" t="s">
        <v>1621</v>
      </c>
      <c r="AM656" s="20" t="s">
        <v>1620</v>
      </c>
    </row>
    <row r="657" spans="1:39" x14ac:dyDescent="0.25">
      <c r="A657" s="21">
        <v>-287895</v>
      </c>
      <c r="B657" s="21">
        <v>-36896</v>
      </c>
      <c r="C657" s="21">
        <v>-258989</v>
      </c>
      <c r="D657" s="20" t="s">
        <v>80</v>
      </c>
      <c r="E657" s="21">
        <v>-163784</v>
      </c>
      <c r="F657" s="21">
        <v>-212983</v>
      </c>
      <c r="G657" s="21">
        <v>-211111</v>
      </c>
      <c r="H657" s="20">
        <v>-0.87138000000000004</v>
      </c>
      <c r="I657" s="20">
        <v>-0.23505999999999999</v>
      </c>
      <c r="J657" s="21">
        <v>17364</v>
      </c>
      <c r="K657" s="20">
        <v>0.81961200000000001</v>
      </c>
      <c r="L657" s="21">
        <v>141081</v>
      </c>
      <c r="M657" s="20" t="s">
        <v>6015</v>
      </c>
      <c r="N657" s="20" t="s">
        <v>6014</v>
      </c>
      <c r="O657" s="20" t="s">
        <v>6013</v>
      </c>
      <c r="P657" s="20" t="s">
        <v>6012</v>
      </c>
      <c r="Q657" s="20">
        <v>451</v>
      </c>
      <c r="R657" s="20" t="s">
        <v>1110</v>
      </c>
      <c r="S657" s="20" t="s">
        <v>75</v>
      </c>
      <c r="T657" s="20" t="s">
        <v>6011</v>
      </c>
      <c r="U657" s="20">
        <v>1</v>
      </c>
      <c r="V657" s="20">
        <v>0.999</v>
      </c>
      <c r="W657" s="20">
        <v>13</v>
      </c>
      <c r="X657" s="20">
        <v>77</v>
      </c>
      <c r="Y657" s="20">
        <v>0</v>
      </c>
      <c r="Z657" s="20">
        <v>77</v>
      </c>
      <c r="AA657" s="20" t="s">
        <v>6010</v>
      </c>
      <c r="AB657" s="20" t="s">
        <v>1185</v>
      </c>
      <c r="AC657" s="20" t="s">
        <v>1184</v>
      </c>
      <c r="AD657" s="20">
        <v>126.7</v>
      </c>
      <c r="AE657" s="22">
        <v>7.4E-37</v>
      </c>
      <c r="AF657" s="20" t="s">
        <v>157</v>
      </c>
      <c r="AG657" s="20" t="s">
        <v>156</v>
      </c>
    </row>
    <row r="658" spans="1:39" x14ac:dyDescent="0.25">
      <c r="A658" s="20" t="s">
        <v>80</v>
      </c>
      <c r="B658" s="20" t="s">
        <v>80</v>
      </c>
      <c r="C658" s="20" t="s">
        <v>80</v>
      </c>
      <c r="D658" s="20" t="s">
        <v>80</v>
      </c>
      <c r="E658" s="20" t="s">
        <v>80</v>
      </c>
      <c r="F658" s="20" t="s">
        <v>80</v>
      </c>
      <c r="G658" s="21">
        <v>-302393</v>
      </c>
      <c r="H658" s="21">
        <v>-24394</v>
      </c>
      <c r="I658" s="21">
        <v>-191714</v>
      </c>
      <c r="J658" s="21">
        <v>-132757</v>
      </c>
      <c r="K658" s="21">
        <v>-171574</v>
      </c>
      <c r="L658" s="20">
        <v>-0.98559799999999997</v>
      </c>
      <c r="M658" s="20" t="s">
        <v>6009</v>
      </c>
      <c r="N658" s="20" t="s">
        <v>6008</v>
      </c>
      <c r="O658" s="20" t="s">
        <v>6007</v>
      </c>
      <c r="P658" s="20" t="s">
        <v>6006</v>
      </c>
      <c r="Q658" s="20">
        <v>258</v>
      </c>
      <c r="R658" s="20" t="s">
        <v>1110</v>
      </c>
      <c r="S658" s="20" t="s">
        <v>75</v>
      </c>
      <c r="T658" s="20" t="s">
        <v>6005</v>
      </c>
      <c r="U658" s="20">
        <v>1</v>
      </c>
      <c r="V658" s="20">
        <v>0.999</v>
      </c>
      <c r="W658" s="20">
        <v>7</v>
      </c>
      <c r="X658" s="20">
        <v>17</v>
      </c>
      <c r="Y658" s="20">
        <v>0</v>
      </c>
      <c r="Z658" s="20">
        <v>17</v>
      </c>
      <c r="AA658" s="20" t="s">
        <v>6004</v>
      </c>
      <c r="AB658" s="20" t="s">
        <v>6003</v>
      </c>
      <c r="AC658" s="20" t="s">
        <v>6002</v>
      </c>
      <c r="AD658" s="20">
        <v>174.7</v>
      </c>
      <c r="AE658" s="22">
        <v>1.7E-51</v>
      </c>
      <c r="AF658" s="20" t="s">
        <v>1516</v>
      </c>
      <c r="AG658" s="20" t="s">
        <v>1515</v>
      </c>
    </row>
    <row r="659" spans="1:39" x14ac:dyDescent="0.25">
      <c r="A659" s="20">
        <v>0.28184500000000001</v>
      </c>
      <c r="B659" s="21">
        <v>158423</v>
      </c>
      <c r="C659" s="20">
        <v>0.48187099999999999</v>
      </c>
      <c r="D659" s="21">
        <v>128335</v>
      </c>
      <c r="E659" s="20">
        <v>-0.224247</v>
      </c>
      <c r="F659" s="20">
        <v>0.90562100000000001</v>
      </c>
      <c r="G659" s="21">
        <v>493328</v>
      </c>
      <c r="H659" s="21">
        <v>523345</v>
      </c>
      <c r="I659" s="21">
        <v>51422</v>
      </c>
      <c r="J659" s="21">
        <v>475238</v>
      </c>
      <c r="K659" s="21">
        <v>477219</v>
      </c>
      <c r="L659" s="21">
        <v>522721</v>
      </c>
      <c r="M659" s="20" t="s">
        <v>6001</v>
      </c>
      <c r="N659" s="20" t="s">
        <v>6000</v>
      </c>
      <c r="O659" s="20" t="s">
        <v>5999</v>
      </c>
      <c r="P659" s="20" t="s">
        <v>5998</v>
      </c>
      <c r="Q659" s="20">
        <v>330</v>
      </c>
      <c r="R659" s="20" t="s">
        <v>1110</v>
      </c>
      <c r="S659" s="20" t="s">
        <v>75</v>
      </c>
      <c r="T659" s="20" t="s">
        <v>5997</v>
      </c>
      <c r="U659" s="20">
        <v>1</v>
      </c>
      <c r="V659" s="20">
        <v>0.999</v>
      </c>
      <c r="W659" s="20">
        <v>16</v>
      </c>
      <c r="X659" s="20">
        <v>433</v>
      </c>
      <c r="Y659" s="20">
        <v>0</v>
      </c>
      <c r="Z659" s="20">
        <v>433</v>
      </c>
      <c r="AA659" s="20" t="s">
        <v>5996</v>
      </c>
      <c r="AB659" s="20" t="s">
        <v>5995</v>
      </c>
      <c r="AC659" s="20" t="s">
        <v>5994</v>
      </c>
      <c r="AD659" s="20">
        <v>231.6</v>
      </c>
      <c r="AE659" s="22">
        <v>3.2E-69</v>
      </c>
    </row>
    <row r="660" spans="1:39" x14ac:dyDescent="0.25">
      <c r="A660" s="20" t="s">
        <v>80</v>
      </c>
      <c r="B660" s="20" t="s">
        <v>80</v>
      </c>
      <c r="C660" s="20" t="s">
        <v>80</v>
      </c>
      <c r="D660" s="20" t="s">
        <v>80</v>
      </c>
      <c r="E660" s="20" t="s">
        <v>80</v>
      </c>
      <c r="F660" s="20" t="s">
        <v>80</v>
      </c>
      <c r="G660" s="20" t="s">
        <v>80</v>
      </c>
      <c r="H660" s="20" t="s">
        <v>80</v>
      </c>
      <c r="I660" s="20" t="s">
        <v>80</v>
      </c>
      <c r="J660" s="20">
        <v>0.23840500000000001</v>
      </c>
      <c r="K660" s="20">
        <v>0.10201</v>
      </c>
      <c r="L660" s="20">
        <v>-0.157913</v>
      </c>
      <c r="M660" s="20" t="s">
        <v>5993</v>
      </c>
      <c r="N660" s="20" t="s">
        <v>5992</v>
      </c>
      <c r="O660" s="20" t="s">
        <v>5991</v>
      </c>
      <c r="P660" s="20" t="s">
        <v>2860</v>
      </c>
      <c r="Q660" s="20">
        <v>423</v>
      </c>
      <c r="R660" s="20" t="s">
        <v>1110</v>
      </c>
      <c r="S660" s="20" t="s">
        <v>75</v>
      </c>
      <c r="T660" s="20" t="s">
        <v>2859</v>
      </c>
      <c r="U660" s="20">
        <v>1</v>
      </c>
      <c r="V660" s="20">
        <v>0.999</v>
      </c>
      <c r="W660" s="20">
        <v>13</v>
      </c>
      <c r="X660" s="20">
        <v>11</v>
      </c>
      <c r="Y660" s="20">
        <v>11</v>
      </c>
      <c r="Z660" s="20">
        <v>160</v>
      </c>
      <c r="AB660" s="20" t="s">
        <v>2857</v>
      </c>
      <c r="AC660" s="20" t="s">
        <v>2856</v>
      </c>
      <c r="AD660" s="20">
        <v>230.1</v>
      </c>
      <c r="AE660" s="22">
        <v>3.1999999999999999E-68</v>
      </c>
      <c r="AF660" s="20" t="s">
        <v>2855</v>
      </c>
      <c r="AG660" s="20" t="s">
        <v>2854</v>
      </c>
      <c r="AH660" s="20" t="s">
        <v>1962</v>
      </c>
      <c r="AI660" s="20" t="s">
        <v>1961</v>
      </c>
    </row>
    <row r="661" spans="1:39" x14ac:dyDescent="0.25">
      <c r="A661" s="20">
        <v>0.83404699999999998</v>
      </c>
      <c r="B661" s="21">
        <v>107258</v>
      </c>
      <c r="C661" s="21">
        <v>351706</v>
      </c>
      <c r="D661" s="20">
        <v>0.19387299999999999</v>
      </c>
      <c r="E661" s="21">
        <v>329195</v>
      </c>
      <c r="F661" s="20">
        <v>0.11694</v>
      </c>
      <c r="G661" s="21">
        <v>229956</v>
      </c>
      <c r="H661" s="21">
        <v>293597</v>
      </c>
      <c r="I661" s="21">
        <v>240046</v>
      </c>
      <c r="J661" s="21">
        <v>346659</v>
      </c>
      <c r="K661" s="21">
        <v>323847</v>
      </c>
      <c r="L661" s="21">
        <v>302866</v>
      </c>
      <c r="M661" s="20" t="s">
        <v>5990</v>
      </c>
      <c r="N661" s="20" t="s">
        <v>5989</v>
      </c>
      <c r="O661" s="20" t="s">
        <v>5988</v>
      </c>
      <c r="P661" s="20" t="s">
        <v>5987</v>
      </c>
      <c r="Q661" s="20">
        <v>549</v>
      </c>
      <c r="R661" s="20" t="s">
        <v>1110</v>
      </c>
      <c r="S661" s="20" t="s">
        <v>75</v>
      </c>
      <c r="T661" s="20" t="s">
        <v>5986</v>
      </c>
      <c r="U661" s="20">
        <v>1</v>
      </c>
      <c r="V661" s="20">
        <v>0.999</v>
      </c>
      <c r="W661" s="20">
        <v>21</v>
      </c>
      <c r="X661" s="20">
        <v>238</v>
      </c>
      <c r="Y661" s="20">
        <v>0</v>
      </c>
      <c r="Z661" s="20">
        <v>238</v>
      </c>
      <c r="AA661" s="20" t="s">
        <v>5985</v>
      </c>
      <c r="AB661" s="20" t="s">
        <v>5984</v>
      </c>
      <c r="AC661" s="20" t="s">
        <v>5983</v>
      </c>
      <c r="AD661" s="20">
        <v>713.4</v>
      </c>
      <c r="AE661" s="22">
        <v>1.4000000000000001E-214</v>
      </c>
      <c r="AF661" s="20" t="s">
        <v>451</v>
      </c>
      <c r="AG661" s="20" t="s">
        <v>450</v>
      </c>
    </row>
    <row r="662" spans="1:39" x14ac:dyDescent="0.25">
      <c r="A662" s="20" t="s">
        <v>80</v>
      </c>
      <c r="B662" s="21">
        <v>-120426</v>
      </c>
      <c r="C662" s="20" t="s">
        <v>80</v>
      </c>
      <c r="D662" s="20" t="s">
        <v>80</v>
      </c>
      <c r="E662" s="20" t="s">
        <v>80</v>
      </c>
      <c r="F662" s="20" t="s">
        <v>80</v>
      </c>
      <c r="G662" s="20">
        <v>-6.8170499999999995E-2</v>
      </c>
      <c r="H662" s="20">
        <v>0.17455699999999999</v>
      </c>
      <c r="I662" s="20">
        <v>0.22814599999999999</v>
      </c>
      <c r="J662" s="20">
        <v>0.21431900000000001</v>
      </c>
      <c r="K662" s="20">
        <v>0.52731600000000001</v>
      </c>
      <c r="L662" s="20">
        <v>0.26383800000000002</v>
      </c>
      <c r="M662" s="20" t="s">
        <v>5982</v>
      </c>
      <c r="N662" s="20" t="s">
        <v>5981</v>
      </c>
      <c r="O662" s="20" t="s">
        <v>5980</v>
      </c>
      <c r="P662" s="20" t="s">
        <v>2817</v>
      </c>
      <c r="Q662" s="20">
        <v>456</v>
      </c>
      <c r="R662" s="20" t="s">
        <v>1110</v>
      </c>
      <c r="S662" s="20" t="s">
        <v>75</v>
      </c>
      <c r="T662" s="20" t="s">
        <v>2816</v>
      </c>
      <c r="U662" s="20">
        <v>1</v>
      </c>
      <c r="V662" s="20">
        <v>0.999</v>
      </c>
      <c r="W662" s="20">
        <v>15</v>
      </c>
      <c r="X662" s="20">
        <v>23</v>
      </c>
      <c r="Y662" s="20">
        <v>0</v>
      </c>
      <c r="Z662" s="20">
        <v>151</v>
      </c>
      <c r="AB662" s="20" t="s">
        <v>2815</v>
      </c>
      <c r="AC662" s="20" t="s">
        <v>2814</v>
      </c>
      <c r="AD662" s="20">
        <v>421</v>
      </c>
      <c r="AE662" s="22">
        <v>5.7999999999999998E-126</v>
      </c>
    </row>
    <row r="663" spans="1:39" x14ac:dyDescent="0.25">
      <c r="A663" s="20" t="s">
        <v>80</v>
      </c>
      <c r="B663" s="20" t="s">
        <v>80</v>
      </c>
      <c r="C663" s="20" t="s">
        <v>80</v>
      </c>
      <c r="D663" s="20" t="s">
        <v>80</v>
      </c>
      <c r="E663" s="20" t="s">
        <v>80</v>
      </c>
      <c r="F663" s="21">
        <v>-213968</v>
      </c>
      <c r="G663" s="21">
        <v>186028</v>
      </c>
      <c r="H663" s="21">
        <v>209644</v>
      </c>
      <c r="I663" s="21">
        <v>160666</v>
      </c>
      <c r="J663" s="21">
        <v>117243</v>
      </c>
      <c r="K663" s="20">
        <v>0.66078300000000001</v>
      </c>
      <c r="L663" s="20">
        <v>0.54086900000000004</v>
      </c>
      <c r="M663" s="20" t="s">
        <v>5979</v>
      </c>
      <c r="N663" s="20" t="s">
        <v>5978</v>
      </c>
      <c r="O663" s="20" t="s">
        <v>5977</v>
      </c>
      <c r="P663" s="20" t="s">
        <v>5976</v>
      </c>
      <c r="Q663" s="20">
        <v>435</v>
      </c>
      <c r="R663" s="20" t="s">
        <v>1110</v>
      </c>
      <c r="S663" s="20" t="s">
        <v>75</v>
      </c>
      <c r="T663" s="20" t="s">
        <v>5975</v>
      </c>
      <c r="U663" s="20">
        <v>1</v>
      </c>
      <c r="V663" s="20">
        <v>0.999</v>
      </c>
      <c r="W663" s="20">
        <v>14</v>
      </c>
      <c r="X663" s="20">
        <v>75</v>
      </c>
      <c r="Y663" s="20">
        <v>0</v>
      </c>
      <c r="Z663" s="20">
        <v>75</v>
      </c>
      <c r="AA663" s="20" t="s">
        <v>5974</v>
      </c>
      <c r="AB663" s="20" t="s">
        <v>1518</v>
      </c>
      <c r="AC663" s="20" t="s">
        <v>1517</v>
      </c>
      <c r="AD663" s="20">
        <v>288.7</v>
      </c>
      <c r="AE663" s="22">
        <v>6.5000000000000003E-86</v>
      </c>
      <c r="AF663" s="20" t="s">
        <v>1516</v>
      </c>
      <c r="AG663" s="20" t="s">
        <v>1515</v>
      </c>
    </row>
    <row r="664" spans="1:39" x14ac:dyDescent="0.25">
      <c r="A664" s="20">
        <v>-0.53582399999999997</v>
      </c>
      <c r="B664" s="20">
        <v>0.54875600000000002</v>
      </c>
      <c r="C664" s="21">
        <v>118423</v>
      </c>
      <c r="D664" s="21">
        <v>-138466</v>
      </c>
      <c r="E664" s="20">
        <v>0.59849699999999995</v>
      </c>
      <c r="F664" s="20">
        <v>0.30122399999999999</v>
      </c>
      <c r="G664" s="20">
        <v>0.84799800000000003</v>
      </c>
      <c r="H664" s="21">
        <v>105462</v>
      </c>
      <c r="I664" s="20">
        <v>0.49476399999999998</v>
      </c>
      <c r="J664" s="20">
        <v>0.47573500000000002</v>
      </c>
      <c r="K664" s="21">
        <v>114932</v>
      </c>
      <c r="L664" s="21">
        <v>125578</v>
      </c>
      <c r="M664" s="20" t="s">
        <v>5973</v>
      </c>
      <c r="N664" s="20" t="s">
        <v>5972</v>
      </c>
      <c r="O664" s="20" t="s">
        <v>5971</v>
      </c>
      <c r="P664" s="20" t="s">
        <v>5970</v>
      </c>
      <c r="Q664" s="20">
        <v>316</v>
      </c>
      <c r="R664" s="20" t="s">
        <v>1110</v>
      </c>
      <c r="S664" s="20" t="s">
        <v>75</v>
      </c>
      <c r="T664" s="20" t="s">
        <v>5969</v>
      </c>
      <c r="U664" s="20">
        <v>1</v>
      </c>
      <c r="V664" s="20">
        <v>0.999</v>
      </c>
      <c r="W664" s="20">
        <v>13</v>
      </c>
      <c r="X664" s="20">
        <v>94</v>
      </c>
      <c r="Y664" s="20">
        <v>2</v>
      </c>
      <c r="Z664" s="20">
        <v>94</v>
      </c>
      <c r="AB664" s="20" t="s">
        <v>5968</v>
      </c>
      <c r="AC664" s="20" t="s">
        <v>5967</v>
      </c>
      <c r="AD664" s="20">
        <v>158</v>
      </c>
      <c r="AE664" s="22">
        <v>1.4999999999999999E-46</v>
      </c>
      <c r="AF664" s="20" t="s">
        <v>5966</v>
      </c>
      <c r="AG664" s="20" t="s">
        <v>5965</v>
      </c>
      <c r="AH664" s="20" t="s">
        <v>1825</v>
      </c>
      <c r="AI664" s="20" t="s">
        <v>1824</v>
      </c>
    </row>
    <row r="665" spans="1:39" x14ac:dyDescent="0.25">
      <c r="A665" s="20" t="s">
        <v>80</v>
      </c>
      <c r="B665" s="20">
        <v>-0.14013100000000001</v>
      </c>
      <c r="C665" s="21">
        <v>-289135</v>
      </c>
      <c r="D665" s="20" t="s">
        <v>80</v>
      </c>
      <c r="E665" s="20" t="s">
        <v>80</v>
      </c>
      <c r="F665" s="20" t="s">
        <v>80</v>
      </c>
      <c r="G665" s="20">
        <v>0.29232999999999998</v>
      </c>
      <c r="H665" s="20">
        <v>0.30794300000000002</v>
      </c>
      <c r="I665" s="20">
        <v>1</v>
      </c>
      <c r="J665" s="21">
        <v>109011</v>
      </c>
      <c r="K665" s="20">
        <v>9.7422599999999998E-2</v>
      </c>
      <c r="L665" s="21">
        <v>165711</v>
      </c>
      <c r="M665" s="20" t="s">
        <v>5964</v>
      </c>
      <c r="N665" s="20" t="s">
        <v>5963</v>
      </c>
      <c r="O665" s="20" t="s">
        <v>5962</v>
      </c>
      <c r="P665" s="20" t="s">
        <v>5961</v>
      </c>
      <c r="Q665" s="20">
        <v>138</v>
      </c>
      <c r="R665" s="20" t="s">
        <v>1110</v>
      </c>
      <c r="S665" s="20" t="s">
        <v>75</v>
      </c>
      <c r="T665" s="20" t="s">
        <v>5960</v>
      </c>
      <c r="U665" s="20">
        <v>1</v>
      </c>
      <c r="V665" s="20">
        <v>0.999</v>
      </c>
      <c r="W665" s="20">
        <v>6</v>
      </c>
      <c r="X665" s="20">
        <v>62</v>
      </c>
      <c r="Y665" s="20">
        <v>0</v>
      </c>
      <c r="Z665" s="20">
        <v>62</v>
      </c>
      <c r="AA665" s="20" t="s">
        <v>5959</v>
      </c>
      <c r="AB665" s="20" t="s">
        <v>4195</v>
      </c>
      <c r="AC665" s="20" t="s">
        <v>4194</v>
      </c>
      <c r="AD665" s="20">
        <v>116.7</v>
      </c>
      <c r="AE665" s="22">
        <v>6.1999999999999996E-34</v>
      </c>
      <c r="AF665" s="20" t="s">
        <v>383</v>
      </c>
      <c r="AG665" s="20" t="s">
        <v>382</v>
      </c>
      <c r="AH665" s="20" t="s">
        <v>4193</v>
      </c>
      <c r="AI665" s="20" t="s">
        <v>4192</v>
      </c>
    </row>
    <row r="666" spans="1:39" x14ac:dyDescent="0.25">
      <c r="A666" s="20" t="s">
        <v>80</v>
      </c>
      <c r="B666" s="21">
        <v>-150615</v>
      </c>
      <c r="C666" s="20" t="s">
        <v>80</v>
      </c>
      <c r="D666" s="20" t="s">
        <v>80</v>
      </c>
      <c r="E666" s="21">
        <v>-283213</v>
      </c>
      <c r="F666" s="20" t="s">
        <v>80</v>
      </c>
      <c r="G666" s="21">
        <v>188452</v>
      </c>
      <c r="H666" s="21">
        <v>17554</v>
      </c>
      <c r="I666" s="21">
        <v>163292</v>
      </c>
      <c r="J666" s="21">
        <v>204985</v>
      </c>
      <c r="K666" s="21">
        <v>258416</v>
      </c>
      <c r="L666" s="21">
        <v>257366</v>
      </c>
      <c r="M666" s="20" t="s">
        <v>5958</v>
      </c>
      <c r="N666" s="20" t="s">
        <v>5957</v>
      </c>
      <c r="O666" s="20" t="s">
        <v>5956</v>
      </c>
      <c r="P666" s="20" t="s">
        <v>5955</v>
      </c>
      <c r="Q666" s="20">
        <v>311</v>
      </c>
      <c r="R666" s="20" t="s">
        <v>1110</v>
      </c>
      <c r="S666" s="20" t="s">
        <v>75</v>
      </c>
      <c r="T666" s="20" t="s">
        <v>5954</v>
      </c>
      <c r="U666" s="20">
        <v>1</v>
      </c>
      <c r="V666" s="20">
        <v>0.999</v>
      </c>
      <c r="W666" s="20">
        <v>10</v>
      </c>
      <c r="X666" s="20">
        <v>75</v>
      </c>
      <c r="Y666" s="20">
        <v>0</v>
      </c>
      <c r="Z666" s="20">
        <v>75</v>
      </c>
      <c r="AA666" s="20" t="s">
        <v>5953</v>
      </c>
      <c r="AB666" s="20" t="s">
        <v>5952</v>
      </c>
      <c r="AC666" s="20" t="s">
        <v>5951</v>
      </c>
      <c r="AD666" s="20">
        <v>299</v>
      </c>
      <c r="AE666" s="22">
        <v>2.2000000000000001E-89</v>
      </c>
    </row>
    <row r="667" spans="1:39" x14ac:dyDescent="0.25">
      <c r="A667" s="21">
        <v>-159636</v>
      </c>
      <c r="B667" s="21">
        <v>134323</v>
      </c>
      <c r="C667" s="20">
        <v>0.32788699999999998</v>
      </c>
      <c r="D667" s="20">
        <v>-0.14316300000000001</v>
      </c>
      <c r="E667" s="20">
        <v>0.30626700000000001</v>
      </c>
      <c r="F667" s="21">
        <v>10832</v>
      </c>
      <c r="G667" s="21">
        <v>439338</v>
      </c>
      <c r="H667" s="21">
        <v>461101</v>
      </c>
      <c r="I667" s="21">
        <v>442415</v>
      </c>
      <c r="J667" s="21">
        <v>406676</v>
      </c>
      <c r="K667" s="21">
        <v>390609</v>
      </c>
      <c r="L667" s="21">
        <v>325274</v>
      </c>
      <c r="M667" s="20" t="s">
        <v>5950</v>
      </c>
      <c r="N667" s="20" t="s">
        <v>5949</v>
      </c>
      <c r="O667" s="20" t="s">
        <v>5948</v>
      </c>
      <c r="P667" s="20" t="s">
        <v>5947</v>
      </c>
      <c r="Q667" s="20">
        <v>422</v>
      </c>
      <c r="R667" s="20" t="s">
        <v>1110</v>
      </c>
      <c r="S667" s="20" t="s">
        <v>75</v>
      </c>
      <c r="T667" s="20" t="s">
        <v>5946</v>
      </c>
      <c r="U667" s="20">
        <v>1</v>
      </c>
      <c r="V667" s="20">
        <v>0.999</v>
      </c>
      <c r="W667" s="20">
        <v>15</v>
      </c>
      <c r="X667" s="20">
        <v>247</v>
      </c>
      <c r="Y667" s="20">
        <v>0</v>
      </c>
      <c r="Z667" s="20">
        <v>247</v>
      </c>
      <c r="AA667" s="20" t="s">
        <v>5945</v>
      </c>
      <c r="AB667" s="20" t="s">
        <v>5944</v>
      </c>
      <c r="AC667" s="20" t="s">
        <v>5943</v>
      </c>
      <c r="AD667" s="20">
        <v>263.10000000000002</v>
      </c>
      <c r="AE667" s="22">
        <v>2.9999999999999999E-78</v>
      </c>
    </row>
    <row r="668" spans="1:39" x14ac:dyDescent="0.25">
      <c r="A668" s="20" t="s">
        <v>80</v>
      </c>
      <c r="B668" s="21">
        <v>-144527</v>
      </c>
      <c r="C668" s="21">
        <v>-104036</v>
      </c>
      <c r="D668" s="20" t="s">
        <v>80</v>
      </c>
      <c r="E668" s="20" t="s">
        <v>80</v>
      </c>
      <c r="F668" s="20">
        <v>-0.65916399999999997</v>
      </c>
      <c r="G668" s="21">
        <v>341226</v>
      </c>
      <c r="H668" s="21">
        <v>306352</v>
      </c>
      <c r="I668" s="21">
        <v>378044</v>
      </c>
      <c r="J668" s="21">
        <v>467948</v>
      </c>
      <c r="K668" s="21">
        <v>463054</v>
      </c>
      <c r="L668" s="21">
        <v>444444</v>
      </c>
      <c r="M668" s="20" t="s">
        <v>5942</v>
      </c>
      <c r="N668" s="20" t="s">
        <v>5941</v>
      </c>
      <c r="O668" s="20" t="s">
        <v>5940</v>
      </c>
      <c r="P668" s="20" t="s">
        <v>5939</v>
      </c>
      <c r="Q668" s="20">
        <v>401</v>
      </c>
      <c r="R668" s="20" t="s">
        <v>1110</v>
      </c>
      <c r="S668" s="20" t="s">
        <v>75</v>
      </c>
      <c r="T668" s="20" t="s">
        <v>5938</v>
      </c>
      <c r="U668" s="20">
        <v>1</v>
      </c>
      <c r="V668" s="20">
        <v>0.999</v>
      </c>
      <c r="W668" s="20">
        <v>24</v>
      </c>
      <c r="X668" s="20">
        <v>242</v>
      </c>
      <c r="Y668" s="20">
        <v>0</v>
      </c>
      <c r="Z668" s="20">
        <v>242</v>
      </c>
      <c r="AA668" s="20" t="s">
        <v>5937</v>
      </c>
      <c r="AB668" s="20" t="s">
        <v>5936</v>
      </c>
      <c r="AC668" s="20" t="s">
        <v>5935</v>
      </c>
      <c r="AD668" s="20">
        <v>575.79999999999995</v>
      </c>
      <c r="AE668" s="22">
        <v>3.7E-173</v>
      </c>
    </row>
    <row r="669" spans="1:39" x14ac:dyDescent="0.25">
      <c r="A669" s="20" t="s">
        <v>80</v>
      </c>
      <c r="B669" s="21">
        <v>-30103</v>
      </c>
      <c r="C669" s="21">
        <v>-273189</v>
      </c>
      <c r="D669" s="20" t="s">
        <v>80</v>
      </c>
      <c r="E669" s="20" t="s">
        <v>80</v>
      </c>
      <c r="F669" s="20" t="s">
        <v>80</v>
      </c>
      <c r="G669" s="21">
        <v>314254</v>
      </c>
      <c r="H669" s="21">
        <v>238101</v>
      </c>
      <c r="I669" s="21">
        <v>323352</v>
      </c>
      <c r="J669" s="21">
        <v>410983</v>
      </c>
      <c r="K669" s="21">
        <v>387962</v>
      </c>
      <c r="L669" s="21">
        <v>369784</v>
      </c>
      <c r="M669" s="20" t="s">
        <v>5934</v>
      </c>
      <c r="N669" s="20" t="s">
        <v>5933</v>
      </c>
      <c r="O669" s="20" t="s">
        <v>5932</v>
      </c>
      <c r="P669" s="20" t="s">
        <v>5931</v>
      </c>
      <c r="Q669" s="20">
        <v>716</v>
      </c>
      <c r="R669" s="20" t="s">
        <v>1110</v>
      </c>
      <c r="S669" s="20" t="s">
        <v>75</v>
      </c>
      <c r="T669" s="20" t="s">
        <v>5930</v>
      </c>
      <c r="U669" s="20">
        <v>1</v>
      </c>
      <c r="V669" s="20">
        <v>0.999</v>
      </c>
      <c r="W669" s="20">
        <v>28</v>
      </c>
      <c r="X669" s="20">
        <v>279</v>
      </c>
      <c r="Y669" s="20">
        <v>1</v>
      </c>
      <c r="Z669" s="20">
        <v>279</v>
      </c>
      <c r="AB669" s="20" t="s">
        <v>148</v>
      </c>
      <c r="AC669" s="20" t="s">
        <v>147</v>
      </c>
      <c r="AD669" s="20">
        <v>115.1</v>
      </c>
      <c r="AE669" s="22">
        <v>2.9E-33</v>
      </c>
    </row>
    <row r="670" spans="1:39" x14ac:dyDescent="0.25">
      <c r="A670" s="20" t="s">
        <v>80</v>
      </c>
      <c r="B670" s="20" t="s">
        <v>80</v>
      </c>
      <c r="C670" s="20" t="s">
        <v>80</v>
      </c>
      <c r="D670" s="20" t="s">
        <v>80</v>
      </c>
      <c r="E670" s="20" t="s">
        <v>80</v>
      </c>
      <c r="F670" s="20" t="s">
        <v>80</v>
      </c>
      <c r="G670" s="21">
        <v>167807</v>
      </c>
      <c r="H670" s="20">
        <v>-0.36190800000000001</v>
      </c>
      <c r="I670" s="20">
        <v>0.25375599999999998</v>
      </c>
      <c r="J670" s="20">
        <v>0.59618899999999997</v>
      </c>
      <c r="K670" s="21">
        <v>173797</v>
      </c>
      <c r="L670" s="21">
        <v>212029</v>
      </c>
      <c r="M670" s="20" t="s">
        <v>5929</v>
      </c>
      <c r="N670" s="20" t="s">
        <v>5928</v>
      </c>
      <c r="O670" s="20" t="s">
        <v>5927</v>
      </c>
      <c r="P670" s="20" t="s">
        <v>5926</v>
      </c>
      <c r="Q670" s="20">
        <v>274</v>
      </c>
      <c r="R670" s="20" t="s">
        <v>1110</v>
      </c>
      <c r="S670" s="20" t="s">
        <v>75</v>
      </c>
      <c r="T670" s="20" t="s">
        <v>5925</v>
      </c>
      <c r="U670" s="20">
        <v>1</v>
      </c>
      <c r="V670" s="20">
        <v>0.999</v>
      </c>
      <c r="W670" s="20">
        <v>11</v>
      </c>
      <c r="X670" s="20">
        <v>52</v>
      </c>
      <c r="Y670" s="20">
        <v>0</v>
      </c>
      <c r="Z670" s="20">
        <v>52</v>
      </c>
      <c r="AA670" s="20" t="s">
        <v>5924</v>
      </c>
      <c r="AB670" s="20" t="s">
        <v>988</v>
      </c>
      <c r="AC670" s="20" t="s">
        <v>987</v>
      </c>
      <c r="AD670" s="20">
        <v>269.10000000000002</v>
      </c>
      <c r="AE670" s="22">
        <v>2.6000000000000001E-80</v>
      </c>
      <c r="AF670" s="20" t="s">
        <v>986</v>
      </c>
      <c r="AG670" s="20" t="s">
        <v>985</v>
      </c>
    </row>
    <row r="671" spans="1:39" x14ac:dyDescent="0.25">
      <c r="A671" s="20" t="s">
        <v>80</v>
      </c>
      <c r="B671" s="20" t="s">
        <v>80</v>
      </c>
      <c r="C671" s="20" t="s">
        <v>80</v>
      </c>
      <c r="D671" s="20" t="s">
        <v>80</v>
      </c>
      <c r="E671" s="20" t="s">
        <v>80</v>
      </c>
      <c r="F671" s="20" t="s">
        <v>80</v>
      </c>
      <c r="G671" s="21">
        <v>232636</v>
      </c>
      <c r="H671" s="21">
        <v>139695</v>
      </c>
      <c r="I671" s="21">
        <v>178703</v>
      </c>
      <c r="J671" s="21">
        <v>17364</v>
      </c>
      <c r="K671" s="21">
        <v>29951</v>
      </c>
      <c r="L671" s="21">
        <v>238333</v>
      </c>
      <c r="M671" s="20" t="s">
        <v>5923</v>
      </c>
      <c r="N671" s="20" t="s">
        <v>5922</v>
      </c>
      <c r="O671" s="20" t="s">
        <v>5921</v>
      </c>
      <c r="P671" s="20" t="s">
        <v>5920</v>
      </c>
      <c r="Q671" s="20">
        <v>147</v>
      </c>
      <c r="R671" s="20" t="s">
        <v>1110</v>
      </c>
      <c r="S671" s="20" t="s">
        <v>75</v>
      </c>
      <c r="T671" s="20" t="s">
        <v>5919</v>
      </c>
      <c r="U671" s="20">
        <v>1</v>
      </c>
      <c r="V671" s="20">
        <v>0.999</v>
      </c>
      <c r="W671" s="20">
        <v>6</v>
      </c>
      <c r="X671" s="20">
        <v>46</v>
      </c>
      <c r="Y671" s="20">
        <v>0</v>
      </c>
      <c r="Z671" s="20">
        <v>46</v>
      </c>
      <c r="AA671" s="20" t="s">
        <v>5918</v>
      </c>
      <c r="AB671" s="20" t="s">
        <v>5917</v>
      </c>
      <c r="AC671" s="20" t="s">
        <v>5916</v>
      </c>
      <c r="AD671" s="20">
        <v>143.4</v>
      </c>
      <c r="AE671" s="22">
        <v>4.5000000000000001E-42</v>
      </c>
      <c r="AF671" s="20" t="s">
        <v>1073</v>
      </c>
      <c r="AG671" s="20" t="s">
        <v>1072</v>
      </c>
      <c r="AH671" s="20" t="s">
        <v>2356</v>
      </c>
      <c r="AI671" s="20" t="s">
        <v>2355</v>
      </c>
      <c r="AJ671" s="20" t="s">
        <v>2354</v>
      </c>
      <c r="AK671" s="20" t="s">
        <v>2353</v>
      </c>
      <c r="AL671" s="20" t="s">
        <v>2352</v>
      </c>
      <c r="AM671" s="20" t="s">
        <v>2351</v>
      </c>
    </row>
    <row r="672" spans="1:39" x14ac:dyDescent="0.25">
      <c r="A672" s="20" t="s">
        <v>80</v>
      </c>
      <c r="B672" s="21">
        <v>-208115</v>
      </c>
      <c r="C672" s="21">
        <v>-129727</v>
      </c>
      <c r="D672" s="20" t="s">
        <v>80</v>
      </c>
      <c r="E672" s="21">
        <v>-170881</v>
      </c>
      <c r="F672" s="21">
        <v>-199722</v>
      </c>
      <c r="G672" s="21">
        <v>-295332</v>
      </c>
      <c r="H672" s="21">
        <v>-341052</v>
      </c>
      <c r="I672" s="21">
        <v>-366536</v>
      </c>
      <c r="J672" s="21">
        <v>-146368</v>
      </c>
      <c r="K672" s="20">
        <v>-0.402781</v>
      </c>
      <c r="L672" s="21">
        <v>-142959</v>
      </c>
      <c r="M672" s="20" t="s">
        <v>5915</v>
      </c>
      <c r="N672" s="20" t="s">
        <v>5914</v>
      </c>
      <c r="O672" s="20" t="s">
        <v>5913</v>
      </c>
      <c r="P672" s="20" t="s">
        <v>5912</v>
      </c>
      <c r="Q672" s="20">
        <v>130</v>
      </c>
      <c r="R672" s="20" t="s">
        <v>1110</v>
      </c>
      <c r="S672" s="20" t="s">
        <v>75</v>
      </c>
      <c r="T672" s="20" t="s">
        <v>5911</v>
      </c>
      <c r="U672" s="20">
        <v>1</v>
      </c>
      <c r="V672" s="20">
        <v>0.999</v>
      </c>
      <c r="W672" s="20">
        <v>3</v>
      </c>
      <c r="X672" s="20">
        <v>37</v>
      </c>
      <c r="Y672" s="20">
        <v>0</v>
      </c>
      <c r="Z672" s="20">
        <v>37</v>
      </c>
      <c r="AA672" s="20" t="s">
        <v>5910</v>
      </c>
      <c r="AB672" s="20" t="s">
        <v>5909</v>
      </c>
      <c r="AC672" s="20" t="s">
        <v>5908</v>
      </c>
      <c r="AD672" s="20">
        <v>142.80000000000001</v>
      </c>
      <c r="AE672" s="22">
        <v>4.5000000000000001E-42</v>
      </c>
      <c r="AF672" s="20" t="s">
        <v>2356</v>
      </c>
      <c r="AG672" s="20" t="s">
        <v>2355</v>
      </c>
      <c r="AH672" s="20" t="s">
        <v>2354</v>
      </c>
      <c r="AI672" s="20" t="s">
        <v>2353</v>
      </c>
      <c r="AJ672" s="20" t="s">
        <v>2352</v>
      </c>
      <c r="AK672" s="20" t="s">
        <v>2351</v>
      </c>
    </row>
    <row r="673" spans="1:37" x14ac:dyDescent="0.25">
      <c r="A673" s="20" t="s">
        <v>80</v>
      </c>
      <c r="B673" s="21">
        <v>-216112</v>
      </c>
      <c r="C673" s="21">
        <v>-183118</v>
      </c>
      <c r="D673" s="20" t="s">
        <v>80</v>
      </c>
      <c r="E673" s="20" t="s">
        <v>80</v>
      </c>
      <c r="F673" s="20">
        <v>-0.33243600000000001</v>
      </c>
      <c r="G673" s="21">
        <v>293183</v>
      </c>
      <c r="H673" s="21">
        <v>288665</v>
      </c>
      <c r="I673" s="21">
        <v>229134</v>
      </c>
      <c r="J673" s="21">
        <v>314848</v>
      </c>
      <c r="K673" s="21">
        <v>349542</v>
      </c>
      <c r="L673" s="21">
        <v>298667</v>
      </c>
      <c r="M673" s="20" t="s">
        <v>5907</v>
      </c>
      <c r="N673" s="20" t="s">
        <v>5906</v>
      </c>
      <c r="O673" s="20" t="s">
        <v>5905</v>
      </c>
      <c r="P673" s="20" t="s">
        <v>3939</v>
      </c>
      <c r="Q673" s="20">
        <v>274</v>
      </c>
      <c r="R673" s="20" t="s">
        <v>1110</v>
      </c>
      <c r="S673" s="20" t="s">
        <v>75</v>
      </c>
      <c r="T673" s="20" t="s">
        <v>3938</v>
      </c>
      <c r="U673" s="20">
        <v>1</v>
      </c>
      <c r="V673" s="20">
        <v>0.999</v>
      </c>
      <c r="W673" s="20">
        <v>14</v>
      </c>
      <c r="X673" s="20">
        <v>129</v>
      </c>
      <c r="Y673" s="20">
        <v>0</v>
      </c>
      <c r="Z673" s="20">
        <v>129</v>
      </c>
      <c r="AA673" s="20" t="s">
        <v>5904</v>
      </c>
      <c r="AB673" s="20" t="s">
        <v>3936</v>
      </c>
      <c r="AC673" s="20" t="s">
        <v>3935</v>
      </c>
      <c r="AD673" s="20">
        <v>89.5</v>
      </c>
      <c r="AE673" s="22">
        <v>1.7E-25</v>
      </c>
      <c r="AF673" s="20" t="s">
        <v>3483</v>
      </c>
      <c r="AG673" s="20" t="s">
        <v>3482</v>
      </c>
      <c r="AH673" s="20" t="s">
        <v>912</v>
      </c>
      <c r="AI673" s="20" t="s">
        <v>911</v>
      </c>
      <c r="AJ673" s="20" t="s">
        <v>3481</v>
      </c>
      <c r="AK673" s="20" t="s">
        <v>3480</v>
      </c>
    </row>
    <row r="674" spans="1:37" x14ac:dyDescent="0.25">
      <c r="A674" s="21">
        <v>23151</v>
      </c>
      <c r="B674" s="21">
        <v>260165</v>
      </c>
      <c r="C674" s="21">
        <v>266558</v>
      </c>
      <c r="D674" s="21">
        <v>219495</v>
      </c>
      <c r="E674" s="21">
        <v>266667</v>
      </c>
      <c r="F674" s="21">
        <v>288516</v>
      </c>
      <c r="G674" s="21">
        <v>37191</v>
      </c>
      <c r="H674" s="21">
        <v>361101</v>
      </c>
      <c r="I674" s="21">
        <v>420098</v>
      </c>
      <c r="J674" s="21">
        <v>464611</v>
      </c>
      <c r="K674" s="21">
        <v>438447</v>
      </c>
      <c r="L674" s="21">
        <v>370895</v>
      </c>
      <c r="M674" s="20" t="s">
        <v>5903</v>
      </c>
      <c r="N674" s="20" t="s">
        <v>5902</v>
      </c>
      <c r="O674" s="20" t="s">
        <v>5901</v>
      </c>
      <c r="P674" s="20" t="s">
        <v>5900</v>
      </c>
      <c r="Q674" s="20">
        <v>198</v>
      </c>
      <c r="R674" s="20" t="s">
        <v>1110</v>
      </c>
      <c r="S674" s="20" t="s">
        <v>75</v>
      </c>
      <c r="T674" s="20" t="s">
        <v>5899</v>
      </c>
      <c r="U674" s="20">
        <v>1</v>
      </c>
      <c r="V674" s="20">
        <v>0.999</v>
      </c>
      <c r="W674" s="20">
        <v>13</v>
      </c>
      <c r="X674" s="20">
        <v>224</v>
      </c>
      <c r="Y674" s="20">
        <v>0</v>
      </c>
      <c r="Z674" s="20">
        <v>224</v>
      </c>
      <c r="AA674" s="20" t="s">
        <v>5898</v>
      </c>
      <c r="AB674" s="20" t="s">
        <v>5897</v>
      </c>
      <c r="AC674" s="20" t="s">
        <v>5896</v>
      </c>
      <c r="AD674" s="20">
        <v>52.7</v>
      </c>
      <c r="AE674" s="22">
        <v>2.9999999999999998E-14</v>
      </c>
      <c r="AF674" s="20" t="s">
        <v>2356</v>
      </c>
      <c r="AG674" s="20" t="s">
        <v>2355</v>
      </c>
      <c r="AH674" s="20" t="s">
        <v>2354</v>
      </c>
      <c r="AI674" s="20" t="s">
        <v>2353</v>
      </c>
      <c r="AJ674" s="20" t="s">
        <v>2352</v>
      </c>
      <c r="AK674" s="20" t="s">
        <v>2351</v>
      </c>
    </row>
    <row r="675" spans="1:37" x14ac:dyDescent="0.25">
      <c r="A675" s="20" t="s">
        <v>80</v>
      </c>
      <c r="B675" s="20" t="s">
        <v>80</v>
      </c>
      <c r="C675" s="20" t="s">
        <v>80</v>
      </c>
      <c r="D675" s="20" t="s">
        <v>80</v>
      </c>
      <c r="E675" s="20" t="s">
        <v>80</v>
      </c>
      <c r="F675" s="20" t="s">
        <v>80</v>
      </c>
      <c r="G675" s="21">
        <v>-326939</v>
      </c>
      <c r="H675" s="21">
        <v>-294342</v>
      </c>
      <c r="I675" s="20">
        <v>-0.50882000000000005</v>
      </c>
      <c r="J675" s="20">
        <v>-0.95560599999999996</v>
      </c>
      <c r="K675" s="21">
        <v>-203522</v>
      </c>
      <c r="L675" s="21">
        <v>-311771</v>
      </c>
      <c r="M675" s="20" t="s">
        <v>5895</v>
      </c>
      <c r="N675" s="20" t="s">
        <v>5894</v>
      </c>
      <c r="O675" s="20" t="s">
        <v>5893</v>
      </c>
      <c r="P675" s="20" t="s">
        <v>5892</v>
      </c>
      <c r="Q675" s="20">
        <v>282</v>
      </c>
      <c r="R675" s="20" t="s">
        <v>1110</v>
      </c>
      <c r="S675" s="20" t="s">
        <v>75</v>
      </c>
      <c r="T675" s="20" t="s">
        <v>5891</v>
      </c>
      <c r="U675" s="20">
        <v>1</v>
      </c>
      <c r="V675" s="20">
        <v>0.999</v>
      </c>
      <c r="W675" s="20">
        <v>5</v>
      </c>
      <c r="X675" s="20">
        <v>21</v>
      </c>
      <c r="Y675" s="20">
        <v>0</v>
      </c>
      <c r="Z675" s="20">
        <v>21</v>
      </c>
      <c r="AA675" s="20" t="s">
        <v>5890</v>
      </c>
      <c r="AB675" s="20" t="s">
        <v>5889</v>
      </c>
      <c r="AC675" s="20" t="s">
        <v>5888</v>
      </c>
      <c r="AD675" s="20">
        <v>260.60000000000002</v>
      </c>
      <c r="AE675" s="22">
        <v>1.2E-77</v>
      </c>
    </row>
    <row r="676" spans="1:37" x14ac:dyDescent="0.25">
      <c r="A676" s="20" t="s">
        <v>80</v>
      </c>
      <c r="B676" s="20" t="s">
        <v>80</v>
      </c>
      <c r="C676" s="20" t="s">
        <v>80</v>
      </c>
      <c r="D676" s="20" t="s">
        <v>80</v>
      </c>
      <c r="E676" s="20" t="s">
        <v>80</v>
      </c>
      <c r="F676" s="20" t="s">
        <v>80</v>
      </c>
      <c r="G676" s="21">
        <v>300554</v>
      </c>
      <c r="H676" s="21">
        <v>362987</v>
      </c>
      <c r="I676" s="21">
        <v>372048</v>
      </c>
      <c r="J676" s="21">
        <v>498371</v>
      </c>
      <c r="K676" s="21">
        <v>478116</v>
      </c>
      <c r="L676" s="21">
        <v>468101</v>
      </c>
      <c r="M676" s="20" t="s">
        <v>5887</v>
      </c>
      <c r="N676" s="20" t="s">
        <v>5886</v>
      </c>
      <c r="O676" s="20" t="s">
        <v>5885</v>
      </c>
      <c r="P676" s="20" t="s">
        <v>5884</v>
      </c>
      <c r="Q676" s="20">
        <v>411</v>
      </c>
      <c r="R676" s="20" t="s">
        <v>1110</v>
      </c>
      <c r="S676" s="20" t="s">
        <v>75</v>
      </c>
      <c r="T676" s="20" t="s">
        <v>5883</v>
      </c>
      <c r="U676" s="20">
        <v>1</v>
      </c>
      <c r="V676" s="20">
        <v>0.999</v>
      </c>
      <c r="W676" s="20">
        <v>21</v>
      </c>
      <c r="X676" s="20">
        <v>276</v>
      </c>
      <c r="Y676" s="20">
        <v>0</v>
      </c>
      <c r="Z676" s="20">
        <v>276</v>
      </c>
      <c r="AA676" s="20" t="s">
        <v>5882</v>
      </c>
      <c r="AB676" s="20" t="s">
        <v>1964</v>
      </c>
      <c r="AC676" s="20" t="s">
        <v>1963</v>
      </c>
      <c r="AD676" s="20">
        <v>115.9</v>
      </c>
      <c r="AE676" s="22">
        <v>2.0999999999999999E-33</v>
      </c>
      <c r="AF676" s="20" t="s">
        <v>1962</v>
      </c>
      <c r="AG676" s="20" t="s">
        <v>1961</v>
      </c>
      <c r="AH676" s="20" t="s">
        <v>963</v>
      </c>
      <c r="AI676" s="20" t="s">
        <v>962</v>
      </c>
    </row>
    <row r="677" spans="1:37" x14ac:dyDescent="0.25">
      <c r="A677" s="20" t="s">
        <v>80</v>
      </c>
      <c r="B677" s="21">
        <v>121141</v>
      </c>
      <c r="C677" s="20">
        <v>3.9260900000000001E-2</v>
      </c>
      <c r="D677" s="21">
        <v>-173084</v>
      </c>
      <c r="E677" s="20">
        <v>0.81000099999999997</v>
      </c>
      <c r="F677" s="21">
        <v>-117374</v>
      </c>
      <c r="G677" s="21">
        <v>419922</v>
      </c>
      <c r="H677" s="21">
        <v>44569</v>
      </c>
      <c r="I677" s="21">
        <v>422005</v>
      </c>
      <c r="J677" s="21">
        <v>445635</v>
      </c>
      <c r="K677" s="21">
        <v>436314</v>
      </c>
      <c r="L677" s="21">
        <v>393081</v>
      </c>
      <c r="M677" s="20" t="s">
        <v>5881</v>
      </c>
      <c r="N677" s="20" t="s">
        <v>5880</v>
      </c>
      <c r="O677" s="20" t="s">
        <v>5879</v>
      </c>
      <c r="P677" s="20" t="s">
        <v>5878</v>
      </c>
      <c r="Q677" s="20">
        <v>340</v>
      </c>
      <c r="R677" s="20" t="s">
        <v>1110</v>
      </c>
      <c r="S677" s="20" t="s">
        <v>75</v>
      </c>
      <c r="T677" s="20" t="s">
        <v>5877</v>
      </c>
      <c r="U677" s="20">
        <v>1</v>
      </c>
      <c r="V677" s="20">
        <v>0.999</v>
      </c>
      <c r="W677" s="20">
        <v>22</v>
      </c>
      <c r="X677" s="20">
        <v>274</v>
      </c>
      <c r="Y677" s="20">
        <v>0</v>
      </c>
      <c r="Z677" s="20">
        <v>274</v>
      </c>
      <c r="AA677" s="20" t="s">
        <v>5876</v>
      </c>
      <c r="AB677" s="20" t="s">
        <v>5875</v>
      </c>
      <c r="AC677" s="20" t="s">
        <v>5874</v>
      </c>
      <c r="AD677" s="20">
        <v>149.80000000000001</v>
      </c>
      <c r="AE677" s="22">
        <v>9.6000000000000003E-44</v>
      </c>
      <c r="AF677" s="20" t="s">
        <v>195</v>
      </c>
      <c r="AG677" s="20" t="s">
        <v>194</v>
      </c>
      <c r="AH677" s="20" t="s">
        <v>5873</v>
      </c>
      <c r="AI677" s="20" t="s">
        <v>5872</v>
      </c>
      <c r="AJ677" s="20" t="s">
        <v>4920</v>
      </c>
      <c r="AK677" s="20" t="s">
        <v>4919</v>
      </c>
    </row>
    <row r="678" spans="1:37" x14ac:dyDescent="0.25">
      <c r="A678" s="20" t="s">
        <v>80</v>
      </c>
      <c r="B678" s="20">
        <v>0.15942799999999999</v>
      </c>
      <c r="C678" s="20">
        <v>0.47830400000000001</v>
      </c>
      <c r="D678" s="20" t="s">
        <v>80</v>
      </c>
      <c r="E678" s="21">
        <v>-242435</v>
      </c>
      <c r="F678" s="21">
        <v>-204818</v>
      </c>
      <c r="G678" s="20">
        <v>0.306757</v>
      </c>
      <c r="H678" s="20">
        <v>-9.0946200000000005E-2</v>
      </c>
      <c r="I678" s="20">
        <v>-0.79354899999999995</v>
      </c>
      <c r="J678" s="20">
        <v>-0.11125599999999999</v>
      </c>
      <c r="K678" s="21">
        <v>122697</v>
      </c>
      <c r="L678" s="20">
        <v>-0.26980599999999999</v>
      </c>
      <c r="M678" s="20" t="s">
        <v>5871</v>
      </c>
      <c r="N678" s="20" t="s">
        <v>5870</v>
      </c>
      <c r="O678" s="20" t="s">
        <v>5869</v>
      </c>
      <c r="P678" s="20" t="s">
        <v>5868</v>
      </c>
      <c r="Q678" s="20">
        <v>364</v>
      </c>
      <c r="R678" s="20" t="s">
        <v>1110</v>
      </c>
      <c r="S678" s="20" t="s">
        <v>75</v>
      </c>
      <c r="T678" s="20" t="s">
        <v>5867</v>
      </c>
      <c r="U678" s="20">
        <v>1</v>
      </c>
      <c r="V678" s="20">
        <v>0.999</v>
      </c>
      <c r="W678" s="20">
        <v>10</v>
      </c>
      <c r="X678" s="20">
        <v>51</v>
      </c>
      <c r="Y678" s="20">
        <v>19</v>
      </c>
      <c r="Z678" s="20">
        <v>51</v>
      </c>
      <c r="AB678" s="20" t="s">
        <v>5866</v>
      </c>
      <c r="AC678" s="20" t="s">
        <v>5865</v>
      </c>
      <c r="AD678" s="20">
        <v>444</v>
      </c>
      <c r="AE678" s="22">
        <v>2.0000000000000001E-133</v>
      </c>
      <c r="AF678" s="20" t="s">
        <v>5864</v>
      </c>
      <c r="AG678" s="20" t="s">
        <v>5863</v>
      </c>
      <c r="AH678" s="20" t="s">
        <v>5862</v>
      </c>
      <c r="AI678" s="20" t="s">
        <v>5861</v>
      </c>
    </row>
    <row r="679" spans="1:37" x14ac:dyDescent="0.25">
      <c r="A679" s="20" t="s">
        <v>80</v>
      </c>
      <c r="B679" s="21">
        <v>-195159</v>
      </c>
      <c r="C679" s="20" t="s">
        <v>80</v>
      </c>
      <c r="D679" s="20" t="s">
        <v>80</v>
      </c>
      <c r="E679" s="21">
        <v>-15924</v>
      </c>
      <c r="F679" s="20" t="s">
        <v>80</v>
      </c>
      <c r="G679" s="21">
        <v>197763</v>
      </c>
      <c r="H679" s="21">
        <v>17416</v>
      </c>
      <c r="I679" s="21">
        <v>219548</v>
      </c>
      <c r="J679" s="21">
        <v>339874</v>
      </c>
      <c r="K679" s="21">
        <v>333418</v>
      </c>
      <c r="L679" s="21">
        <v>30752</v>
      </c>
      <c r="M679" s="20" t="s">
        <v>5860</v>
      </c>
      <c r="N679" s="20" t="s">
        <v>5859</v>
      </c>
      <c r="O679" s="20" t="s">
        <v>5858</v>
      </c>
      <c r="P679" s="20" t="s">
        <v>5857</v>
      </c>
      <c r="Q679" s="20">
        <v>125</v>
      </c>
      <c r="R679" s="20" t="s">
        <v>1110</v>
      </c>
      <c r="S679" s="20" t="s">
        <v>75</v>
      </c>
      <c r="T679" s="20" t="s">
        <v>5856</v>
      </c>
      <c r="U679" s="20">
        <v>1</v>
      </c>
      <c r="V679" s="20">
        <v>0.999</v>
      </c>
      <c r="W679" s="20">
        <v>5</v>
      </c>
      <c r="X679" s="20">
        <v>93</v>
      </c>
      <c r="Y679" s="20">
        <v>0</v>
      </c>
      <c r="Z679" s="20">
        <v>93</v>
      </c>
      <c r="AA679" s="20" t="s">
        <v>5855</v>
      </c>
      <c r="AB679" s="20" t="s">
        <v>5854</v>
      </c>
      <c r="AC679" s="20" t="s">
        <v>5853</v>
      </c>
      <c r="AD679" s="20">
        <v>113.9</v>
      </c>
      <c r="AE679" s="22">
        <v>5.5999999999999998E-33</v>
      </c>
    </row>
    <row r="680" spans="1:37" x14ac:dyDescent="0.25">
      <c r="A680" s="21">
        <v>399716</v>
      </c>
      <c r="B680" s="21">
        <v>385261</v>
      </c>
      <c r="C680" s="21">
        <v>247294</v>
      </c>
      <c r="D680" s="21">
        <v>292115</v>
      </c>
      <c r="E680" s="21">
        <v>315709</v>
      </c>
      <c r="F680" s="20">
        <v>-0.19101499999999999</v>
      </c>
      <c r="G680" s="21">
        <v>483717</v>
      </c>
      <c r="H680" s="21">
        <v>445055</v>
      </c>
      <c r="I680" s="21">
        <v>461327</v>
      </c>
      <c r="J680" s="21">
        <v>47292</v>
      </c>
      <c r="K680" s="21">
        <v>480421</v>
      </c>
      <c r="L680" s="21">
        <v>514777</v>
      </c>
      <c r="M680" s="20" t="s">
        <v>5852</v>
      </c>
      <c r="N680" s="20" t="s">
        <v>5851</v>
      </c>
      <c r="O680" s="20" t="s">
        <v>5850</v>
      </c>
      <c r="P680" s="20" t="s">
        <v>5849</v>
      </c>
      <c r="Q680" s="20">
        <v>345</v>
      </c>
      <c r="R680" s="20" t="s">
        <v>1110</v>
      </c>
      <c r="S680" s="20" t="s">
        <v>75</v>
      </c>
      <c r="T680" s="20" t="s">
        <v>5848</v>
      </c>
      <c r="U680" s="20">
        <v>1</v>
      </c>
      <c r="V680" s="20">
        <v>0.999</v>
      </c>
      <c r="W680" s="20">
        <v>17</v>
      </c>
      <c r="X680" s="20">
        <v>261</v>
      </c>
      <c r="Y680" s="20">
        <v>0</v>
      </c>
      <c r="Z680" s="20">
        <v>261</v>
      </c>
      <c r="AA680" s="20" t="s">
        <v>5847</v>
      </c>
      <c r="AB680" s="20" t="s">
        <v>5846</v>
      </c>
      <c r="AC680" s="20" t="s">
        <v>5845</v>
      </c>
      <c r="AD680" s="20">
        <v>41</v>
      </c>
      <c r="AE680" s="22">
        <v>1.5E-10</v>
      </c>
    </row>
    <row r="681" spans="1:37" x14ac:dyDescent="0.25">
      <c r="A681" s="20" t="s">
        <v>80</v>
      </c>
      <c r="B681" s="21">
        <v>-122458</v>
      </c>
      <c r="C681" s="21">
        <v>-180126</v>
      </c>
      <c r="D681" s="21">
        <v>-161348</v>
      </c>
      <c r="E681" s="21">
        <v>-45128</v>
      </c>
      <c r="F681" s="20" t="s">
        <v>80</v>
      </c>
      <c r="G681" s="21">
        <v>136651</v>
      </c>
      <c r="H681" s="21">
        <v>135222</v>
      </c>
      <c r="I681" s="21">
        <v>126009</v>
      </c>
      <c r="J681" s="21">
        <v>129232</v>
      </c>
      <c r="K681" s="21">
        <v>13244</v>
      </c>
      <c r="L681" s="21">
        <v>214232</v>
      </c>
      <c r="M681" s="20" t="s">
        <v>5844</v>
      </c>
      <c r="N681" s="20" t="s">
        <v>5843</v>
      </c>
      <c r="O681" s="20" t="s">
        <v>5842</v>
      </c>
      <c r="P681" s="20" t="s">
        <v>5841</v>
      </c>
      <c r="Q681" s="20">
        <v>298</v>
      </c>
      <c r="R681" s="20" t="s">
        <v>1110</v>
      </c>
      <c r="S681" s="20" t="s">
        <v>75</v>
      </c>
      <c r="T681" s="20" t="s">
        <v>5840</v>
      </c>
      <c r="U681" s="20">
        <v>1</v>
      </c>
      <c r="V681" s="20">
        <v>0.999</v>
      </c>
      <c r="W681" s="20">
        <v>7</v>
      </c>
      <c r="X681" s="20">
        <v>67</v>
      </c>
      <c r="Y681" s="20">
        <v>0</v>
      </c>
      <c r="Z681" s="20">
        <v>67</v>
      </c>
      <c r="AA681" s="20" t="s">
        <v>5839</v>
      </c>
      <c r="AB681" s="20" t="s">
        <v>3742</v>
      </c>
      <c r="AC681" s="20" t="s">
        <v>3741</v>
      </c>
      <c r="AD681" s="20">
        <v>104.2</v>
      </c>
      <c r="AE681" s="22">
        <v>4.4999999999999997E-30</v>
      </c>
    </row>
    <row r="682" spans="1:37" x14ac:dyDescent="0.25">
      <c r="A682" s="20" t="s">
        <v>80</v>
      </c>
      <c r="B682" s="20" t="s">
        <v>80</v>
      </c>
      <c r="C682" s="20" t="s">
        <v>80</v>
      </c>
      <c r="D682" s="20" t="s">
        <v>80</v>
      </c>
      <c r="E682" s="20" t="s">
        <v>80</v>
      </c>
      <c r="F682" s="20" t="s">
        <v>80</v>
      </c>
      <c r="G682" s="20">
        <v>-0.85244200000000003</v>
      </c>
      <c r="H682" s="20">
        <v>-5.6768399999999997E-2</v>
      </c>
      <c r="I682" s="21">
        <v>-151602</v>
      </c>
      <c r="J682" s="21">
        <v>-222422</v>
      </c>
      <c r="K682" s="21">
        <v>-11528</v>
      </c>
      <c r="L682" s="20">
        <v>-0.489292</v>
      </c>
      <c r="M682" s="20" t="s">
        <v>5838</v>
      </c>
      <c r="N682" s="20" t="s">
        <v>5837</v>
      </c>
      <c r="O682" s="20" t="s">
        <v>5836</v>
      </c>
      <c r="P682" s="20" t="s">
        <v>5835</v>
      </c>
      <c r="Q682" s="20">
        <v>655</v>
      </c>
      <c r="R682" s="20" t="s">
        <v>1110</v>
      </c>
      <c r="S682" s="20" t="s">
        <v>75</v>
      </c>
      <c r="T682" s="20" t="s">
        <v>5834</v>
      </c>
      <c r="U682" s="20">
        <v>1</v>
      </c>
      <c r="V682" s="20">
        <v>0.999</v>
      </c>
      <c r="W682" s="20">
        <v>9</v>
      </c>
      <c r="X682" s="20">
        <v>26</v>
      </c>
      <c r="Y682" s="20">
        <v>0</v>
      </c>
      <c r="Z682" s="20">
        <v>26</v>
      </c>
      <c r="AA682" s="20" t="s">
        <v>5833</v>
      </c>
      <c r="AB682" s="20" t="s">
        <v>1479</v>
      </c>
      <c r="AC682" s="20" t="s">
        <v>1478</v>
      </c>
      <c r="AD682" s="20">
        <v>66</v>
      </c>
      <c r="AE682" s="22">
        <v>3.3000000000000002E-18</v>
      </c>
    </row>
    <row r="683" spans="1:37" x14ac:dyDescent="0.25">
      <c r="A683" s="20" t="s">
        <v>80</v>
      </c>
      <c r="B683" s="20" t="s">
        <v>80</v>
      </c>
      <c r="C683" s="20" t="s">
        <v>80</v>
      </c>
      <c r="D683" s="20" t="s">
        <v>80</v>
      </c>
      <c r="E683" s="20" t="s">
        <v>80</v>
      </c>
      <c r="F683" s="20" t="s">
        <v>80</v>
      </c>
      <c r="G683" s="20">
        <v>7.7770199999999998E-2</v>
      </c>
      <c r="H683" s="21">
        <v>-239235</v>
      </c>
      <c r="I683" s="20">
        <v>-0.30812299999999998</v>
      </c>
      <c r="J683" s="21">
        <v>-102272</v>
      </c>
      <c r="K683" s="20">
        <v>0.51016099999999998</v>
      </c>
      <c r="L683" s="20">
        <v>-6.9185300000000005E-2</v>
      </c>
      <c r="M683" s="20" t="s">
        <v>5832</v>
      </c>
      <c r="N683" s="20" t="s">
        <v>5831</v>
      </c>
      <c r="O683" s="20" t="s">
        <v>5830</v>
      </c>
      <c r="P683" s="20" t="s">
        <v>5829</v>
      </c>
      <c r="Q683" s="20">
        <v>89</v>
      </c>
      <c r="R683" s="20" t="s">
        <v>1110</v>
      </c>
      <c r="S683" s="20" t="s">
        <v>75</v>
      </c>
      <c r="T683" s="20" t="s">
        <v>5828</v>
      </c>
      <c r="U683" s="20">
        <v>1</v>
      </c>
      <c r="V683" s="20">
        <v>0.999</v>
      </c>
      <c r="W683" s="20">
        <v>2</v>
      </c>
      <c r="X683" s="20">
        <v>25</v>
      </c>
      <c r="Y683" s="20">
        <v>0</v>
      </c>
      <c r="Z683" s="20">
        <v>25</v>
      </c>
      <c r="AA683" s="20" t="s">
        <v>5827</v>
      </c>
      <c r="AB683" s="20" t="s">
        <v>5826</v>
      </c>
      <c r="AC683" s="20" t="s">
        <v>5825</v>
      </c>
      <c r="AD683" s="20">
        <v>117.7</v>
      </c>
      <c r="AE683" s="22">
        <v>1.6E-34</v>
      </c>
      <c r="AF683" s="20" t="s">
        <v>2356</v>
      </c>
      <c r="AG683" s="20" t="s">
        <v>2355</v>
      </c>
      <c r="AH683" s="20" t="s">
        <v>2354</v>
      </c>
      <c r="AI683" s="20" t="s">
        <v>2353</v>
      </c>
      <c r="AJ683" s="20" t="s">
        <v>2352</v>
      </c>
      <c r="AK683" s="20" t="s">
        <v>2351</v>
      </c>
    </row>
    <row r="684" spans="1:37" x14ac:dyDescent="0.25">
      <c r="A684" s="20" t="s">
        <v>80</v>
      </c>
      <c r="B684" s="20" t="s">
        <v>80</v>
      </c>
      <c r="C684" s="20" t="s">
        <v>80</v>
      </c>
      <c r="D684" s="20" t="s">
        <v>80</v>
      </c>
      <c r="E684" s="20" t="s">
        <v>80</v>
      </c>
      <c r="F684" s="20" t="s">
        <v>80</v>
      </c>
      <c r="G684" s="20">
        <v>-0.63004899999999997</v>
      </c>
      <c r="H684" s="20">
        <v>0.79337100000000005</v>
      </c>
      <c r="I684" s="21">
        <v>146218</v>
      </c>
      <c r="J684" s="20">
        <v>0.77478800000000003</v>
      </c>
      <c r="K684" s="20">
        <v>-0.30238100000000001</v>
      </c>
      <c r="L684" s="20">
        <v>-0.32918500000000001</v>
      </c>
      <c r="M684" s="20" t="s">
        <v>5824</v>
      </c>
      <c r="N684" s="20" t="s">
        <v>5823</v>
      </c>
      <c r="O684" s="20" t="s">
        <v>5822</v>
      </c>
      <c r="P684" s="20" t="s">
        <v>5821</v>
      </c>
      <c r="Q684" s="20">
        <v>116</v>
      </c>
      <c r="R684" s="20" t="s">
        <v>1110</v>
      </c>
      <c r="S684" s="20" t="s">
        <v>75</v>
      </c>
      <c r="T684" s="20" t="s">
        <v>5820</v>
      </c>
      <c r="U684" s="20">
        <v>1</v>
      </c>
      <c r="V684" s="20">
        <v>0.999</v>
      </c>
      <c r="W684" s="20">
        <v>4</v>
      </c>
      <c r="X684" s="20">
        <v>50</v>
      </c>
      <c r="Y684" s="20">
        <v>0</v>
      </c>
      <c r="Z684" s="20">
        <v>50</v>
      </c>
      <c r="AA684" s="20" t="s">
        <v>5819</v>
      </c>
      <c r="AB684" s="20" t="s">
        <v>5818</v>
      </c>
      <c r="AC684" s="20" t="s">
        <v>5817</v>
      </c>
      <c r="AD684" s="20">
        <v>79</v>
      </c>
      <c r="AE684" s="22">
        <v>2.1000000000000001E-22</v>
      </c>
      <c r="AF684" s="20" t="s">
        <v>5816</v>
      </c>
      <c r="AG684" s="20" t="s">
        <v>5815</v>
      </c>
      <c r="AH684" s="20" t="s">
        <v>5814</v>
      </c>
      <c r="AI684" s="20" t="s">
        <v>5813</v>
      </c>
      <c r="AJ684" s="20" t="s">
        <v>5812</v>
      </c>
      <c r="AK684" s="20" t="s">
        <v>5811</v>
      </c>
    </row>
    <row r="685" spans="1:37" x14ac:dyDescent="0.25">
      <c r="A685" s="20">
        <v>9.8779699999999998E-2</v>
      </c>
      <c r="B685" s="21">
        <v>153975</v>
      </c>
      <c r="C685" s="21">
        <v>103198</v>
      </c>
      <c r="D685" s="20">
        <v>0.93083899999999997</v>
      </c>
      <c r="E685" s="21">
        <v>148649</v>
      </c>
      <c r="F685" s="21">
        <v>-192489</v>
      </c>
      <c r="G685" s="21">
        <v>359969</v>
      </c>
      <c r="H685" s="21">
        <v>406075</v>
      </c>
      <c r="I685" s="21">
        <v>365791</v>
      </c>
      <c r="J685" s="21">
        <v>453625</v>
      </c>
      <c r="K685" s="21">
        <v>469079</v>
      </c>
      <c r="L685" s="21">
        <v>447297</v>
      </c>
      <c r="M685" s="20" t="s">
        <v>5810</v>
      </c>
      <c r="N685" s="20" t="s">
        <v>5809</v>
      </c>
      <c r="O685" s="20" t="s">
        <v>5808</v>
      </c>
      <c r="P685" s="20" t="s">
        <v>5807</v>
      </c>
      <c r="Q685" s="20">
        <v>393</v>
      </c>
      <c r="R685" s="20" t="s">
        <v>1110</v>
      </c>
      <c r="S685" s="20" t="s">
        <v>75</v>
      </c>
      <c r="T685" s="20" t="s">
        <v>5806</v>
      </c>
      <c r="U685" s="20">
        <v>1</v>
      </c>
      <c r="V685" s="20">
        <v>0.999</v>
      </c>
      <c r="W685" s="20">
        <v>15</v>
      </c>
      <c r="X685" s="20">
        <v>292</v>
      </c>
      <c r="Y685" s="20">
        <v>0</v>
      </c>
      <c r="Z685" s="20">
        <v>292</v>
      </c>
      <c r="AA685" s="20" t="s">
        <v>5805</v>
      </c>
      <c r="AB685" s="20" t="s">
        <v>5804</v>
      </c>
      <c r="AC685" s="20" t="s">
        <v>5803</v>
      </c>
      <c r="AD685" s="20">
        <v>60.6</v>
      </c>
      <c r="AE685" s="22">
        <v>1.5E-16</v>
      </c>
      <c r="AF685" s="20" t="s">
        <v>5802</v>
      </c>
      <c r="AG685" s="20" t="s">
        <v>5801</v>
      </c>
    </row>
    <row r="686" spans="1:37" x14ac:dyDescent="0.25">
      <c r="A686" s="20">
        <v>0.71175600000000006</v>
      </c>
      <c r="B686" s="21">
        <v>354651</v>
      </c>
      <c r="C686" s="21">
        <v>501393</v>
      </c>
      <c r="D686" s="21">
        <v>269713</v>
      </c>
      <c r="E686" s="21">
        <v>518998</v>
      </c>
      <c r="F686" s="21">
        <v>454378</v>
      </c>
      <c r="G686" s="21">
        <v>621245</v>
      </c>
      <c r="H686" s="21">
        <v>613787</v>
      </c>
      <c r="I686" s="21">
        <v>622545</v>
      </c>
      <c r="J686" s="21">
        <v>640541</v>
      </c>
      <c r="K686" s="21">
        <v>596236</v>
      </c>
      <c r="L686" s="21">
        <v>565826</v>
      </c>
      <c r="M686" s="20" t="s">
        <v>5800</v>
      </c>
      <c r="N686" s="20" t="s">
        <v>5799</v>
      </c>
      <c r="O686" s="20" t="s">
        <v>5798</v>
      </c>
      <c r="P686" s="20" t="s">
        <v>5797</v>
      </c>
      <c r="Q686" s="20">
        <v>323</v>
      </c>
      <c r="R686" s="20" t="s">
        <v>1110</v>
      </c>
      <c r="S686" s="20" t="s">
        <v>75</v>
      </c>
      <c r="T686" s="20" t="s">
        <v>5796</v>
      </c>
      <c r="U686" s="20">
        <v>1</v>
      </c>
      <c r="V686" s="20">
        <v>0.999</v>
      </c>
      <c r="W686" s="20">
        <v>22</v>
      </c>
      <c r="X686" s="20">
        <v>632</v>
      </c>
      <c r="Y686" s="20">
        <v>0</v>
      </c>
      <c r="Z686" s="20">
        <v>632</v>
      </c>
      <c r="AA686" s="20" t="s">
        <v>5795</v>
      </c>
      <c r="AB686" s="20" t="s">
        <v>5794</v>
      </c>
      <c r="AC686" s="20" t="s">
        <v>5793</v>
      </c>
      <c r="AD686" s="20">
        <v>421.7</v>
      </c>
      <c r="AE686" s="22">
        <v>1.6E-126</v>
      </c>
      <c r="AF686" s="20" t="s">
        <v>5792</v>
      </c>
      <c r="AG686" s="20" t="s">
        <v>5791</v>
      </c>
      <c r="AH686" s="20" t="s">
        <v>1675</v>
      </c>
      <c r="AI686" s="20" t="s">
        <v>1674</v>
      </c>
    </row>
    <row r="687" spans="1:37" x14ac:dyDescent="0.25">
      <c r="A687" s="21">
        <v>482028</v>
      </c>
      <c r="B687" s="21">
        <v>606108</v>
      </c>
      <c r="C687" s="21">
        <v>546395</v>
      </c>
      <c r="D687" s="21">
        <v>461534</v>
      </c>
      <c r="E687" s="21">
        <v>521016</v>
      </c>
      <c r="F687" s="21">
        <v>405279</v>
      </c>
      <c r="G687" s="21">
        <v>818373</v>
      </c>
      <c r="H687" s="21">
        <v>815425</v>
      </c>
      <c r="I687" s="21">
        <v>779005</v>
      </c>
      <c r="J687" s="21">
        <v>603617</v>
      </c>
      <c r="K687" s="21">
        <v>575044</v>
      </c>
      <c r="L687" s="21">
        <v>595123</v>
      </c>
      <c r="M687" s="20" t="s">
        <v>5790</v>
      </c>
      <c r="N687" s="20" t="s">
        <v>5789</v>
      </c>
      <c r="O687" s="20" t="s">
        <v>5788</v>
      </c>
      <c r="P687" s="20" t="s">
        <v>5787</v>
      </c>
      <c r="Q687" s="20">
        <v>662</v>
      </c>
      <c r="R687" s="20" t="s">
        <v>2593</v>
      </c>
      <c r="S687" s="20" t="s">
        <v>75</v>
      </c>
      <c r="T687" s="20" t="s">
        <v>4489</v>
      </c>
      <c r="U687" s="20">
        <v>1</v>
      </c>
      <c r="V687" s="20">
        <v>0.999</v>
      </c>
      <c r="W687" s="20">
        <v>37</v>
      </c>
      <c r="X687" s="20">
        <v>1218</v>
      </c>
      <c r="Y687" s="20">
        <v>0</v>
      </c>
      <c r="Z687" s="20">
        <v>1218</v>
      </c>
      <c r="AA687" s="20" t="s">
        <v>5786</v>
      </c>
      <c r="AB687" s="20" t="s">
        <v>4384</v>
      </c>
      <c r="AC687" s="20" t="s">
        <v>4383</v>
      </c>
      <c r="AD687" s="20">
        <v>58.6</v>
      </c>
      <c r="AE687" s="22">
        <v>5.4E-16</v>
      </c>
      <c r="AF687" s="20" t="s">
        <v>62</v>
      </c>
      <c r="AG687" s="20" t="s">
        <v>61</v>
      </c>
    </row>
    <row r="688" spans="1:37" x14ac:dyDescent="0.25">
      <c r="A688" s="20">
        <v>0.80052400000000001</v>
      </c>
      <c r="B688" s="21">
        <v>434366</v>
      </c>
      <c r="C688" s="21">
        <v>378588</v>
      </c>
      <c r="D688" s="21">
        <v>336904</v>
      </c>
      <c r="E688" s="21">
        <v>357628</v>
      </c>
      <c r="F688" s="21">
        <v>213958</v>
      </c>
      <c r="G688" s="21">
        <v>250119</v>
      </c>
      <c r="H688" s="21">
        <v>291768</v>
      </c>
      <c r="I688" s="21">
        <v>235188</v>
      </c>
      <c r="J688" s="21">
        <v>432755</v>
      </c>
      <c r="K688" s="21">
        <v>413875</v>
      </c>
      <c r="L688" s="21">
        <v>41667</v>
      </c>
      <c r="M688" s="20" t="s">
        <v>5785</v>
      </c>
      <c r="N688" s="20" t="s">
        <v>5784</v>
      </c>
      <c r="O688" s="20" t="s">
        <v>5783</v>
      </c>
      <c r="P688" s="20" t="s">
        <v>5782</v>
      </c>
      <c r="Q688" s="20">
        <v>794</v>
      </c>
      <c r="R688" s="20" t="s">
        <v>2593</v>
      </c>
      <c r="S688" s="20" t="s">
        <v>66</v>
      </c>
      <c r="T688" s="20" t="s">
        <v>5781</v>
      </c>
      <c r="U688" s="20">
        <v>1</v>
      </c>
      <c r="V688" s="20">
        <v>0.999</v>
      </c>
      <c r="W688" s="20">
        <v>44</v>
      </c>
      <c r="X688" s="20">
        <v>349</v>
      </c>
      <c r="Y688" s="20">
        <v>2</v>
      </c>
      <c r="Z688" s="20">
        <v>481</v>
      </c>
      <c r="AB688" s="20" t="s">
        <v>753</v>
      </c>
      <c r="AC688" s="20" t="s">
        <v>752</v>
      </c>
      <c r="AD688" s="20">
        <v>42.6</v>
      </c>
      <c r="AE688" s="22">
        <v>4.1999999999999997E-11</v>
      </c>
      <c r="AF688" s="20" t="s">
        <v>663</v>
      </c>
      <c r="AG688" s="20" t="s">
        <v>662</v>
      </c>
    </row>
    <row r="689" spans="1:41" x14ac:dyDescent="0.25">
      <c r="A689" s="21">
        <v>34122</v>
      </c>
      <c r="B689" s="21">
        <v>418661</v>
      </c>
      <c r="C689" s="21">
        <v>451923</v>
      </c>
      <c r="D689" s="21">
        <v>236666</v>
      </c>
      <c r="E689" s="21">
        <v>429195</v>
      </c>
      <c r="F689" s="21">
        <v>248379</v>
      </c>
      <c r="G689" s="21">
        <v>482782</v>
      </c>
      <c r="H689" s="21">
        <v>534036</v>
      </c>
      <c r="I689" s="21">
        <v>617048</v>
      </c>
      <c r="J689" s="21">
        <v>659222</v>
      </c>
      <c r="K689" s="21">
        <v>626684</v>
      </c>
      <c r="L689" s="21">
        <v>667252</v>
      </c>
      <c r="M689" s="20" t="s">
        <v>5780</v>
      </c>
      <c r="N689" s="20" t="s">
        <v>5779</v>
      </c>
      <c r="O689" s="20" t="s">
        <v>5778</v>
      </c>
      <c r="P689" s="20" t="s">
        <v>5777</v>
      </c>
      <c r="Q689" s="20">
        <v>408</v>
      </c>
      <c r="R689" s="20" t="s">
        <v>2593</v>
      </c>
      <c r="S689" s="20" t="s">
        <v>66</v>
      </c>
      <c r="T689" s="20" t="s">
        <v>4039</v>
      </c>
      <c r="U689" s="20">
        <v>1</v>
      </c>
      <c r="V689" s="20">
        <v>0.999</v>
      </c>
      <c r="W689" s="20">
        <v>17</v>
      </c>
      <c r="X689" s="20">
        <v>582</v>
      </c>
      <c r="Y689" s="20">
        <v>0</v>
      </c>
      <c r="Z689" s="20">
        <v>582</v>
      </c>
      <c r="AA689" s="20" t="s">
        <v>5776</v>
      </c>
      <c r="AB689" s="20" t="s">
        <v>5775</v>
      </c>
      <c r="AC689" s="20" t="s">
        <v>5774</v>
      </c>
      <c r="AD689" s="20">
        <v>43.5</v>
      </c>
      <c r="AE689" s="22">
        <v>3.3000000000000002E-11</v>
      </c>
      <c r="AF689" s="20" t="s">
        <v>3637</v>
      </c>
      <c r="AG689" s="20" t="s">
        <v>3636</v>
      </c>
    </row>
    <row r="690" spans="1:41" x14ac:dyDescent="0.25">
      <c r="A690" s="21">
        <v>-169568</v>
      </c>
      <c r="B690" s="20" t="s">
        <v>80</v>
      </c>
      <c r="C690" s="21">
        <v>238995</v>
      </c>
      <c r="D690" s="20" t="s">
        <v>80</v>
      </c>
      <c r="E690" s="21">
        <v>147319</v>
      </c>
      <c r="F690" s="20">
        <v>0.109901</v>
      </c>
      <c r="G690" s="21">
        <v>586942</v>
      </c>
      <c r="H690" s="21">
        <v>54399</v>
      </c>
      <c r="I690" s="21">
        <v>750079</v>
      </c>
      <c r="J690" s="21">
        <v>797253</v>
      </c>
      <c r="K690" s="21">
        <v>638917</v>
      </c>
      <c r="L690" s="21">
        <v>692765</v>
      </c>
      <c r="M690" s="20" t="s">
        <v>5773</v>
      </c>
      <c r="N690" s="20" t="s">
        <v>5772</v>
      </c>
      <c r="O690" s="20" t="s">
        <v>5771</v>
      </c>
      <c r="P690" s="20" t="s">
        <v>5770</v>
      </c>
      <c r="Q690" s="20">
        <v>137</v>
      </c>
      <c r="R690" s="20" t="s">
        <v>2593</v>
      </c>
      <c r="S690" s="20" t="s">
        <v>66</v>
      </c>
      <c r="T690" s="20" t="s">
        <v>5769</v>
      </c>
      <c r="U690" s="20">
        <v>1</v>
      </c>
      <c r="V690" s="20">
        <v>0.999</v>
      </c>
      <c r="W690" s="20">
        <v>16</v>
      </c>
      <c r="X690" s="20">
        <v>583</v>
      </c>
      <c r="Y690" s="20">
        <v>0</v>
      </c>
      <c r="Z690" s="20">
        <v>583</v>
      </c>
      <c r="AA690" s="20" t="s">
        <v>5768</v>
      </c>
      <c r="AB690" s="20" t="s">
        <v>5767</v>
      </c>
      <c r="AC690" s="20" t="s">
        <v>5766</v>
      </c>
      <c r="AD690" s="20">
        <v>49.5</v>
      </c>
      <c r="AE690" s="22">
        <v>5.1000000000000005E-13</v>
      </c>
      <c r="AF690" s="20" t="s">
        <v>62</v>
      </c>
      <c r="AG690" s="20" t="s">
        <v>61</v>
      </c>
      <c r="AH690" s="20" t="s">
        <v>1444</v>
      </c>
      <c r="AI690" s="20" t="s">
        <v>1443</v>
      </c>
    </row>
    <row r="691" spans="1:41" x14ac:dyDescent="0.25">
      <c r="A691" s="20" t="s">
        <v>80</v>
      </c>
      <c r="B691" s="21">
        <v>-38476</v>
      </c>
      <c r="C691" s="20" t="s">
        <v>80</v>
      </c>
      <c r="D691" s="20" t="s">
        <v>80</v>
      </c>
      <c r="E691" s="20" t="s">
        <v>80</v>
      </c>
      <c r="F691" s="20" t="s">
        <v>80</v>
      </c>
      <c r="G691" s="20" t="s">
        <v>80</v>
      </c>
      <c r="H691" s="21">
        <v>-371702</v>
      </c>
      <c r="I691" s="21">
        <v>-25081</v>
      </c>
      <c r="J691" s="21">
        <v>-275825</v>
      </c>
      <c r="K691" s="21">
        <v>-24767</v>
      </c>
      <c r="L691" s="20">
        <v>-0.79773700000000003</v>
      </c>
      <c r="M691" s="20" t="s">
        <v>5765</v>
      </c>
      <c r="N691" s="20" t="s">
        <v>5764</v>
      </c>
      <c r="O691" s="20" t="s">
        <v>5763</v>
      </c>
      <c r="P691" s="20" t="s">
        <v>5762</v>
      </c>
      <c r="Q691" s="20">
        <v>612</v>
      </c>
      <c r="R691" s="20" t="s">
        <v>2593</v>
      </c>
      <c r="S691" s="20" t="s">
        <v>66</v>
      </c>
      <c r="T691" s="20" t="s">
        <v>5761</v>
      </c>
      <c r="U691" s="20">
        <v>1</v>
      </c>
      <c r="V691" s="20">
        <v>0.999</v>
      </c>
      <c r="W691" s="20">
        <v>9</v>
      </c>
      <c r="X691" s="20">
        <v>18</v>
      </c>
      <c r="Y691" s="20">
        <v>0</v>
      </c>
      <c r="Z691" s="20">
        <v>18</v>
      </c>
      <c r="AA691" s="20" t="s">
        <v>5760</v>
      </c>
      <c r="AB691" s="20" t="s">
        <v>5759</v>
      </c>
      <c r="AC691" s="20" t="s">
        <v>5758</v>
      </c>
      <c r="AD691" s="20">
        <v>64.8</v>
      </c>
      <c r="AE691" s="22">
        <v>9.5000000000000003E-18</v>
      </c>
      <c r="AF691" s="20" t="s">
        <v>663</v>
      </c>
      <c r="AG691" s="20" t="s">
        <v>662</v>
      </c>
      <c r="AH691" s="20" t="s">
        <v>5757</v>
      </c>
      <c r="AI691" s="20" t="s">
        <v>5756</v>
      </c>
      <c r="AJ691" s="20" t="s">
        <v>191</v>
      </c>
      <c r="AK691" s="20" t="s">
        <v>190</v>
      </c>
      <c r="AL691" s="20" t="s">
        <v>659</v>
      </c>
      <c r="AM691" s="20" t="s">
        <v>658</v>
      </c>
      <c r="AN691" s="20" t="s">
        <v>5755</v>
      </c>
      <c r="AO691" s="20" t="s">
        <v>5754</v>
      </c>
    </row>
    <row r="692" spans="1:41" x14ac:dyDescent="0.25">
      <c r="A692" s="21">
        <v>-172778</v>
      </c>
      <c r="B692" s="20" t="s">
        <v>80</v>
      </c>
      <c r="C692" s="20" t="s">
        <v>80</v>
      </c>
      <c r="D692" s="20" t="s">
        <v>80</v>
      </c>
      <c r="E692" s="21">
        <v>-223263</v>
      </c>
      <c r="F692" s="20" t="s">
        <v>80</v>
      </c>
      <c r="G692" s="21">
        <v>-158941</v>
      </c>
      <c r="H692" s="20">
        <v>-0.86291899999999999</v>
      </c>
      <c r="I692" s="20" t="s">
        <v>80</v>
      </c>
      <c r="J692" s="21">
        <v>-21441</v>
      </c>
      <c r="K692" s="20">
        <v>-0.87526999999999999</v>
      </c>
      <c r="L692" s="21">
        <v>-166199</v>
      </c>
      <c r="M692" s="20" t="s">
        <v>5753</v>
      </c>
      <c r="N692" s="20" t="s">
        <v>5752</v>
      </c>
      <c r="O692" s="20" t="s">
        <v>5751</v>
      </c>
      <c r="P692" s="20" t="s">
        <v>5750</v>
      </c>
      <c r="Q692" s="20">
        <v>334</v>
      </c>
      <c r="R692" s="20" t="s">
        <v>2593</v>
      </c>
      <c r="S692" s="20" t="s">
        <v>75</v>
      </c>
      <c r="T692" s="20" t="s">
        <v>5749</v>
      </c>
      <c r="U692" s="20">
        <v>1</v>
      </c>
      <c r="V692" s="20">
        <v>0.999</v>
      </c>
      <c r="W692" s="20">
        <v>5</v>
      </c>
      <c r="X692" s="20">
        <v>24</v>
      </c>
      <c r="Y692" s="20">
        <v>0</v>
      </c>
      <c r="Z692" s="20">
        <v>24</v>
      </c>
      <c r="AA692" s="20" t="s">
        <v>5748</v>
      </c>
      <c r="AB692" s="20" t="s">
        <v>5747</v>
      </c>
      <c r="AC692" s="20" t="s">
        <v>5746</v>
      </c>
      <c r="AD692" s="20">
        <v>309.60000000000002</v>
      </c>
      <c r="AE692" s="22">
        <v>2.1999999999999999E-92</v>
      </c>
      <c r="AF692" s="20" t="s">
        <v>5745</v>
      </c>
      <c r="AG692" s="20" t="s">
        <v>5744</v>
      </c>
      <c r="AH692" s="20" t="s">
        <v>5743</v>
      </c>
      <c r="AI692" s="20" t="s">
        <v>5742</v>
      </c>
    </row>
    <row r="693" spans="1:41" x14ac:dyDescent="0.25">
      <c r="A693" s="20" t="s">
        <v>80</v>
      </c>
      <c r="B693" s="21">
        <v>-194144</v>
      </c>
      <c r="C693" s="21">
        <v>-241029</v>
      </c>
      <c r="D693" s="20" t="s">
        <v>80</v>
      </c>
      <c r="E693" s="21">
        <v>-264742</v>
      </c>
      <c r="F693" s="21">
        <v>-243623</v>
      </c>
      <c r="G693" s="20">
        <v>0.39379700000000001</v>
      </c>
      <c r="H693" s="21">
        <v>-105195</v>
      </c>
      <c r="I693" s="20">
        <v>2.0036700000000001E-2</v>
      </c>
      <c r="J693" s="21">
        <v>118239</v>
      </c>
      <c r="K693" s="21">
        <v>175845</v>
      </c>
      <c r="L693" s="21">
        <v>122927</v>
      </c>
      <c r="M693" s="20" t="s">
        <v>5741</v>
      </c>
      <c r="N693" s="20" t="s">
        <v>5740</v>
      </c>
      <c r="O693" s="20" t="s">
        <v>5739</v>
      </c>
      <c r="P693" s="20" t="s">
        <v>5738</v>
      </c>
      <c r="Q693" s="20">
        <v>234</v>
      </c>
      <c r="R693" s="20" t="s">
        <v>2593</v>
      </c>
      <c r="S693" s="20" t="s">
        <v>75</v>
      </c>
      <c r="T693" s="20" t="s">
        <v>5737</v>
      </c>
      <c r="U693" s="20">
        <v>1</v>
      </c>
      <c r="V693" s="20">
        <v>0.999</v>
      </c>
      <c r="W693" s="20">
        <v>12</v>
      </c>
      <c r="X693" s="20">
        <v>61</v>
      </c>
      <c r="Y693" s="20">
        <v>0</v>
      </c>
      <c r="Z693" s="20">
        <v>61</v>
      </c>
      <c r="AA693" s="20" t="s">
        <v>5736</v>
      </c>
      <c r="AB693" s="20" t="s">
        <v>2537</v>
      </c>
      <c r="AC693" s="20" t="s">
        <v>2536</v>
      </c>
      <c r="AD693" s="20">
        <v>173.9</v>
      </c>
      <c r="AE693" s="22">
        <v>3.8E-51</v>
      </c>
      <c r="AF693" s="20" t="s">
        <v>1677</v>
      </c>
      <c r="AG693" s="20" t="s">
        <v>1676</v>
      </c>
    </row>
    <row r="694" spans="1:41" x14ac:dyDescent="0.25">
      <c r="A694" s="20" t="s">
        <v>80</v>
      </c>
      <c r="B694" s="20" t="s">
        <v>80</v>
      </c>
      <c r="C694" s="20" t="s">
        <v>80</v>
      </c>
      <c r="D694" s="20" t="s">
        <v>80</v>
      </c>
      <c r="E694" s="20" t="s">
        <v>80</v>
      </c>
      <c r="F694" s="20" t="s">
        <v>80</v>
      </c>
      <c r="G694" s="20" t="s">
        <v>80</v>
      </c>
      <c r="H694" s="20" t="s">
        <v>80</v>
      </c>
      <c r="I694" s="21">
        <v>-125298</v>
      </c>
      <c r="J694" s="20">
        <v>-0.76159500000000002</v>
      </c>
      <c r="K694" s="21">
        <v>-368445</v>
      </c>
      <c r="L694" s="21">
        <v>-319835</v>
      </c>
      <c r="M694" s="20" t="s">
        <v>5735</v>
      </c>
      <c r="N694" s="20" t="s">
        <v>5734</v>
      </c>
      <c r="O694" s="20" t="s">
        <v>5733</v>
      </c>
      <c r="P694" s="20" t="s">
        <v>5732</v>
      </c>
      <c r="Q694" s="20">
        <v>104</v>
      </c>
      <c r="R694" s="20" t="s">
        <v>2593</v>
      </c>
      <c r="S694" s="20" t="s">
        <v>75</v>
      </c>
      <c r="T694" s="20" t="s">
        <v>5731</v>
      </c>
      <c r="U694" s="20">
        <v>1</v>
      </c>
      <c r="V694" s="20">
        <v>0.999</v>
      </c>
      <c r="W694" s="20">
        <v>3</v>
      </c>
      <c r="X694" s="20">
        <v>23</v>
      </c>
      <c r="Y694" s="20">
        <v>0</v>
      </c>
      <c r="Z694" s="20">
        <v>23</v>
      </c>
      <c r="AA694" s="20" t="s">
        <v>5730</v>
      </c>
      <c r="AB694" s="20" t="s">
        <v>5729</v>
      </c>
      <c r="AC694" s="20" t="s">
        <v>5728</v>
      </c>
      <c r="AD694" s="20">
        <v>70</v>
      </c>
      <c r="AE694" s="22">
        <v>9.9999999999999998E-20</v>
      </c>
      <c r="AF694" s="20" t="s">
        <v>663</v>
      </c>
      <c r="AG694" s="20" t="s">
        <v>662</v>
      </c>
      <c r="AH694" s="20" t="s">
        <v>661</v>
      </c>
      <c r="AI694" s="20" t="s">
        <v>660</v>
      </c>
      <c r="AJ694" s="20" t="s">
        <v>3481</v>
      </c>
      <c r="AK694" s="20" t="s">
        <v>3480</v>
      </c>
    </row>
    <row r="695" spans="1:41" x14ac:dyDescent="0.25">
      <c r="A695" s="20" t="s">
        <v>80</v>
      </c>
      <c r="B695" s="21">
        <v>-142162</v>
      </c>
      <c r="C695" s="20">
        <v>-0.191223</v>
      </c>
      <c r="D695" s="20" t="s">
        <v>80</v>
      </c>
      <c r="E695" s="20">
        <v>-0.88252600000000003</v>
      </c>
      <c r="F695" s="20">
        <v>-0.52166199999999996</v>
      </c>
      <c r="G695" s="21">
        <v>163585</v>
      </c>
      <c r="H695" s="21">
        <v>183557</v>
      </c>
      <c r="I695" s="21">
        <v>218442</v>
      </c>
      <c r="J695" s="21">
        <v>226444</v>
      </c>
      <c r="K695" s="21">
        <v>229466</v>
      </c>
      <c r="L695" s="21">
        <v>227783</v>
      </c>
      <c r="M695" s="20" t="s">
        <v>5727</v>
      </c>
      <c r="N695" s="20" t="s">
        <v>5726</v>
      </c>
      <c r="O695" s="20" t="s">
        <v>5725</v>
      </c>
      <c r="P695" s="20" t="s">
        <v>5724</v>
      </c>
      <c r="Q695" s="20">
        <v>388</v>
      </c>
      <c r="R695" s="20" t="s">
        <v>2593</v>
      </c>
      <c r="S695" s="20" t="s">
        <v>75</v>
      </c>
      <c r="T695" s="20" t="s">
        <v>5723</v>
      </c>
      <c r="U695" s="20">
        <v>1</v>
      </c>
      <c r="V695" s="20">
        <v>0.999</v>
      </c>
      <c r="W695" s="20">
        <v>16</v>
      </c>
      <c r="X695" s="20">
        <v>118</v>
      </c>
      <c r="Y695" s="20">
        <v>0</v>
      </c>
      <c r="Z695" s="20">
        <v>118</v>
      </c>
      <c r="AA695" s="20" t="s">
        <v>5722</v>
      </c>
      <c r="AB695" s="20" t="s">
        <v>2857</v>
      </c>
      <c r="AC695" s="20" t="s">
        <v>2856</v>
      </c>
      <c r="AD695" s="20">
        <v>416.5</v>
      </c>
      <c r="AE695" s="22">
        <v>8.1999999999999995E-125</v>
      </c>
      <c r="AF695" s="20" t="s">
        <v>2855</v>
      </c>
      <c r="AG695" s="20" t="s">
        <v>2854</v>
      </c>
      <c r="AH695" s="20" t="s">
        <v>1962</v>
      </c>
      <c r="AI695" s="20" t="s">
        <v>1961</v>
      </c>
    </row>
    <row r="696" spans="1:41" x14ac:dyDescent="0.25">
      <c r="A696" s="20" t="s">
        <v>80</v>
      </c>
      <c r="B696" s="20" t="s">
        <v>80</v>
      </c>
      <c r="C696" s="20" t="s">
        <v>80</v>
      </c>
      <c r="D696" s="20" t="s">
        <v>80</v>
      </c>
      <c r="E696" s="20" t="s">
        <v>80</v>
      </c>
      <c r="F696" s="20" t="s">
        <v>80</v>
      </c>
      <c r="G696" s="20">
        <v>-6.3524200000000003E-2</v>
      </c>
      <c r="H696" s="20">
        <v>-0.68085899999999999</v>
      </c>
      <c r="I696" s="20">
        <v>-0.83794400000000002</v>
      </c>
      <c r="J696" s="20">
        <v>0.32642900000000002</v>
      </c>
      <c r="K696" s="20">
        <v>0.22065399999999999</v>
      </c>
      <c r="L696" s="20">
        <v>0.142321</v>
      </c>
      <c r="M696" s="20" t="s">
        <v>5721</v>
      </c>
      <c r="N696" s="20" t="s">
        <v>5720</v>
      </c>
      <c r="O696" s="20" t="s">
        <v>5719</v>
      </c>
      <c r="P696" s="20" t="s">
        <v>5718</v>
      </c>
      <c r="Q696" s="20">
        <v>155</v>
      </c>
      <c r="R696" s="20" t="s">
        <v>2593</v>
      </c>
      <c r="S696" s="20" t="s">
        <v>75</v>
      </c>
      <c r="T696" s="20" t="s">
        <v>5717</v>
      </c>
      <c r="U696" s="20">
        <v>1</v>
      </c>
      <c r="V696" s="20">
        <v>0.999</v>
      </c>
      <c r="W696" s="20">
        <v>7</v>
      </c>
      <c r="X696" s="20">
        <v>37</v>
      </c>
      <c r="Y696" s="20">
        <v>0</v>
      </c>
      <c r="Z696" s="20">
        <v>37</v>
      </c>
      <c r="AA696" s="20" t="s">
        <v>5716</v>
      </c>
      <c r="AB696" s="20" t="s">
        <v>5715</v>
      </c>
      <c r="AC696" s="20" t="s">
        <v>5714</v>
      </c>
      <c r="AD696" s="20">
        <v>164.4</v>
      </c>
      <c r="AE696" s="22">
        <v>1.2E-48</v>
      </c>
      <c r="AF696" s="20" t="s">
        <v>5640</v>
      </c>
      <c r="AG696" s="20" t="s">
        <v>5639</v>
      </c>
    </row>
    <row r="697" spans="1:41" x14ac:dyDescent="0.25">
      <c r="A697" s="20" t="s">
        <v>80</v>
      </c>
      <c r="B697" s="20" t="s">
        <v>80</v>
      </c>
      <c r="C697" s="20" t="s">
        <v>80</v>
      </c>
      <c r="D697" s="20" t="s">
        <v>80</v>
      </c>
      <c r="E697" s="20" t="s">
        <v>80</v>
      </c>
      <c r="F697" s="20" t="s">
        <v>80</v>
      </c>
      <c r="G697" s="20">
        <v>-0.60282899999999995</v>
      </c>
      <c r="H697" s="20">
        <v>-9.5895800000000003E-2</v>
      </c>
      <c r="I697" s="20">
        <v>6.8946800000000003E-2</v>
      </c>
      <c r="J697" s="20">
        <v>0.52356100000000005</v>
      </c>
      <c r="K697" s="20">
        <v>-0.48983900000000002</v>
      </c>
      <c r="L697" s="20">
        <v>-0.489292</v>
      </c>
      <c r="M697" s="20" t="s">
        <v>5713</v>
      </c>
      <c r="N697" s="20" t="s">
        <v>5712</v>
      </c>
      <c r="O697" s="20" t="s">
        <v>5711</v>
      </c>
      <c r="P697" s="20" t="s">
        <v>5710</v>
      </c>
      <c r="Q697" s="20">
        <v>144</v>
      </c>
      <c r="R697" s="20" t="s">
        <v>2593</v>
      </c>
      <c r="S697" s="20" t="s">
        <v>66</v>
      </c>
      <c r="T697" s="20" t="s">
        <v>5709</v>
      </c>
      <c r="U697" s="20">
        <v>1</v>
      </c>
      <c r="V697" s="20">
        <v>0.999</v>
      </c>
      <c r="W697" s="20">
        <v>4</v>
      </c>
      <c r="X697" s="20">
        <v>12</v>
      </c>
      <c r="Y697" s="20">
        <v>0</v>
      </c>
      <c r="Z697" s="20">
        <v>12</v>
      </c>
      <c r="AA697" s="20" t="s">
        <v>5708</v>
      </c>
      <c r="AB697" s="20" t="s">
        <v>5707</v>
      </c>
      <c r="AC697" s="20" t="s">
        <v>5706</v>
      </c>
      <c r="AD697" s="20">
        <v>159.6</v>
      </c>
      <c r="AE697" s="22">
        <v>6.5000000000000004E-47</v>
      </c>
      <c r="AF697" s="20" t="s">
        <v>3499</v>
      </c>
      <c r="AG697" s="20" t="s">
        <v>3498</v>
      </c>
      <c r="AH697" s="20" t="s">
        <v>5705</v>
      </c>
      <c r="AI697" s="20" t="s">
        <v>5704</v>
      </c>
    </row>
    <row r="698" spans="1:41" x14ac:dyDescent="0.25">
      <c r="A698" s="20" t="s">
        <v>80</v>
      </c>
      <c r="B698" s="20" t="s">
        <v>80</v>
      </c>
      <c r="C698" s="21">
        <v>-170485</v>
      </c>
      <c r="D698" s="20" t="s">
        <v>80</v>
      </c>
      <c r="E698" s="21">
        <v>-206675</v>
      </c>
      <c r="F698" s="21">
        <v>-223394</v>
      </c>
      <c r="G698" s="20">
        <v>-0.94341699999999995</v>
      </c>
      <c r="H698" s="20">
        <v>-0.35595900000000003</v>
      </c>
      <c r="I698" s="21">
        <v>-230724</v>
      </c>
      <c r="J698" s="21">
        <v>101681</v>
      </c>
      <c r="K698" s="21">
        <v>127244</v>
      </c>
      <c r="L698" s="21">
        <v>163087</v>
      </c>
      <c r="M698" s="20" t="s">
        <v>5703</v>
      </c>
      <c r="N698" s="20" t="s">
        <v>5702</v>
      </c>
      <c r="O698" s="20" t="s">
        <v>5701</v>
      </c>
      <c r="P698" s="20" t="s">
        <v>5700</v>
      </c>
      <c r="Q698" s="20">
        <v>404</v>
      </c>
      <c r="R698" s="20" t="s">
        <v>2593</v>
      </c>
      <c r="S698" s="20" t="s">
        <v>75</v>
      </c>
      <c r="T698" s="20" t="s">
        <v>5699</v>
      </c>
      <c r="U698" s="20">
        <v>1</v>
      </c>
      <c r="V698" s="20">
        <v>0.999</v>
      </c>
      <c r="W698" s="20">
        <v>7</v>
      </c>
      <c r="X698" s="20">
        <v>23</v>
      </c>
      <c r="Y698" s="20">
        <v>0</v>
      </c>
      <c r="Z698" s="20">
        <v>23</v>
      </c>
      <c r="AA698" s="20" t="s">
        <v>5698</v>
      </c>
      <c r="AB698" s="20" t="s">
        <v>5697</v>
      </c>
      <c r="AC698" s="20" t="s">
        <v>5696</v>
      </c>
      <c r="AD698" s="20">
        <v>32</v>
      </c>
      <c r="AE698" s="20">
        <v>1.1000000000000001E-7</v>
      </c>
      <c r="AF698" s="20" t="s">
        <v>1073</v>
      </c>
      <c r="AG698" s="20" t="s">
        <v>1072</v>
      </c>
    </row>
    <row r="699" spans="1:41" x14ac:dyDescent="0.25">
      <c r="A699" s="20" t="s">
        <v>80</v>
      </c>
      <c r="B699" s="20" t="s">
        <v>80</v>
      </c>
      <c r="C699" s="21">
        <v>-270392</v>
      </c>
      <c r="D699" s="20" t="s">
        <v>80</v>
      </c>
      <c r="E699" s="21">
        <v>-27372</v>
      </c>
      <c r="F699" s="20" t="s">
        <v>80</v>
      </c>
      <c r="G699" s="21">
        <v>-252758</v>
      </c>
      <c r="H699" s="21">
        <v>-163692</v>
      </c>
      <c r="I699" s="21">
        <v>-369114</v>
      </c>
      <c r="J699" s="20" t="s">
        <v>80</v>
      </c>
      <c r="K699" s="20">
        <v>-0.88431499999999996</v>
      </c>
      <c r="L699" s="21">
        <v>-261971</v>
      </c>
      <c r="M699" s="20" t="s">
        <v>5695</v>
      </c>
      <c r="N699" s="20" t="s">
        <v>5694</v>
      </c>
      <c r="O699" s="20" t="s">
        <v>5693</v>
      </c>
      <c r="P699" s="20" t="s">
        <v>5692</v>
      </c>
      <c r="Q699" s="20">
        <v>303</v>
      </c>
      <c r="R699" s="20" t="s">
        <v>2593</v>
      </c>
      <c r="S699" s="20" t="s">
        <v>75</v>
      </c>
      <c r="T699" s="20" t="s">
        <v>5691</v>
      </c>
      <c r="U699" s="20">
        <v>1</v>
      </c>
      <c r="V699" s="20">
        <v>0.999</v>
      </c>
      <c r="W699" s="20">
        <v>7</v>
      </c>
      <c r="X699" s="20">
        <v>20</v>
      </c>
      <c r="Y699" s="20">
        <v>0</v>
      </c>
      <c r="Z699" s="20">
        <v>20</v>
      </c>
      <c r="AA699" s="20" t="s">
        <v>5690</v>
      </c>
      <c r="AB699" s="20" t="s">
        <v>5689</v>
      </c>
      <c r="AC699" s="20" t="s">
        <v>5688</v>
      </c>
      <c r="AD699" s="20">
        <v>178.3</v>
      </c>
      <c r="AE699" s="22">
        <v>1.4E-52</v>
      </c>
    </row>
    <row r="700" spans="1:41" x14ac:dyDescent="0.25">
      <c r="A700" s="20" t="s">
        <v>80</v>
      </c>
      <c r="B700" s="20" t="s">
        <v>80</v>
      </c>
      <c r="C700" s="20" t="s">
        <v>80</v>
      </c>
      <c r="D700" s="20" t="s">
        <v>80</v>
      </c>
      <c r="E700" s="20" t="s">
        <v>80</v>
      </c>
      <c r="F700" s="20" t="s">
        <v>80</v>
      </c>
      <c r="G700" s="21">
        <v>-422631</v>
      </c>
      <c r="H700" s="20" t="s">
        <v>80</v>
      </c>
      <c r="I700" s="20" t="s">
        <v>80</v>
      </c>
      <c r="J700" s="20" t="s">
        <v>80</v>
      </c>
      <c r="K700" s="21">
        <v>-483694</v>
      </c>
      <c r="L700" s="21">
        <v>-438056</v>
      </c>
      <c r="M700" s="20" t="s">
        <v>5687</v>
      </c>
      <c r="N700" s="20" t="s">
        <v>5686</v>
      </c>
      <c r="O700" s="20" t="s">
        <v>5685</v>
      </c>
      <c r="P700" s="20" t="s">
        <v>5684</v>
      </c>
      <c r="Q700" s="20">
        <v>158</v>
      </c>
      <c r="R700" s="20" t="s">
        <v>2593</v>
      </c>
      <c r="S700" s="20" t="s">
        <v>66</v>
      </c>
      <c r="T700" s="20" t="s">
        <v>5683</v>
      </c>
      <c r="U700" s="20">
        <v>1</v>
      </c>
      <c r="V700" s="20">
        <v>0.99860000000000004</v>
      </c>
      <c r="W700" s="20">
        <v>2</v>
      </c>
      <c r="X700" s="20">
        <v>3</v>
      </c>
      <c r="Y700" s="20">
        <v>0</v>
      </c>
      <c r="Z700" s="20">
        <v>3</v>
      </c>
      <c r="AA700" s="20" t="s">
        <v>5682</v>
      </c>
      <c r="AB700" s="20" t="s">
        <v>5681</v>
      </c>
      <c r="AC700" s="20" t="s">
        <v>5680</v>
      </c>
      <c r="AD700" s="20">
        <v>82.3</v>
      </c>
      <c r="AE700" s="22">
        <v>1.7E-23</v>
      </c>
    </row>
    <row r="701" spans="1:41" x14ac:dyDescent="0.25">
      <c r="A701" s="20" t="s">
        <v>80</v>
      </c>
      <c r="B701" s="20" t="s">
        <v>80</v>
      </c>
      <c r="C701" s="20" t="s">
        <v>80</v>
      </c>
      <c r="D701" s="20" t="s">
        <v>80</v>
      </c>
      <c r="E701" s="20" t="s">
        <v>80</v>
      </c>
      <c r="F701" s="20" t="s">
        <v>80</v>
      </c>
      <c r="G701" s="21">
        <v>-347704</v>
      </c>
      <c r="H701" s="21">
        <v>-191171</v>
      </c>
      <c r="I701" s="21">
        <v>-291614</v>
      </c>
      <c r="J701" s="21">
        <v>-128575</v>
      </c>
      <c r="K701" s="21">
        <v>-226697</v>
      </c>
      <c r="L701" s="21">
        <v>-22576</v>
      </c>
      <c r="M701" s="20" t="s">
        <v>5679</v>
      </c>
      <c r="N701" s="20" t="s">
        <v>5678</v>
      </c>
      <c r="O701" s="20" t="s">
        <v>5677</v>
      </c>
      <c r="P701" s="20" t="s">
        <v>5676</v>
      </c>
      <c r="Q701" s="20">
        <v>249</v>
      </c>
      <c r="R701" s="20" t="s">
        <v>2593</v>
      </c>
      <c r="S701" s="20" t="s">
        <v>75</v>
      </c>
      <c r="T701" s="20" t="s">
        <v>5675</v>
      </c>
      <c r="U701" s="20">
        <v>0.99890000000000001</v>
      </c>
      <c r="V701" s="20">
        <v>0.999</v>
      </c>
      <c r="W701" s="20">
        <v>3</v>
      </c>
      <c r="X701" s="20">
        <v>7</v>
      </c>
      <c r="Y701" s="20">
        <v>0</v>
      </c>
      <c r="Z701" s="20">
        <v>7</v>
      </c>
      <c r="AA701" s="20" t="s">
        <v>5674</v>
      </c>
      <c r="AB701" s="20" t="s">
        <v>5673</v>
      </c>
      <c r="AC701" s="20" t="s">
        <v>5672</v>
      </c>
      <c r="AD701" s="20">
        <v>209.2</v>
      </c>
      <c r="AE701" s="22">
        <v>6.6000000000000001E-62</v>
      </c>
      <c r="AF701" s="20" t="s">
        <v>5671</v>
      </c>
      <c r="AG701" s="20" t="s">
        <v>5670</v>
      </c>
    </row>
    <row r="702" spans="1:41" x14ac:dyDescent="0.25">
      <c r="A702" s="21">
        <v>-2571</v>
      </c>
      <c r="B702" s="20">
        <v>-7.8731499999999996E-2</v>
      </c>
      <c r="C702" s="20">
        <v>0.177643</v>
      </c>
      <c r="D702" s="21">
        <v>-220976</v>
      </c>
      <c r="E702" s="20">
        <v>-1.1169399999999999E-2</v>
      </c>
      <c r="F702" s="20">
        <v>-3.8127899999999999E-3</v>
      </c>
      <c r="G702" s="21">
        <v>211718</v>
      </c>
      <c r="H702" s="21">
        <v>343776</v>
      </c>
      <c r="I702" s="21">
        <v>25371</v>
      </c>
      <c r="J702" s="21">
        <v>317368</v>
      </c>
      <c r="K702" s="21">
        <v>310772</v>
      </c>
      <c r="L702" s="21">
        <v>314232</v>
      </c>
      <c r="M702" s="20" t="s">
        <v>5669</v>
      </c>
      <c r="N702" s="20" t="s">
        <v>5668</v>
      </c>
      <c r="O702" s="20" t="s">
        <v>5667</v>
      </c>
      <c r="P702" s="20" t="s">
        <v>1335</v>
      </c>
      <c r="Q702" s="20">
        <v>432</v>
      </c>
      <c r="R702" s="20" t="s">
        <v>2593</v>
      </c>
      <c r="S702" s="20" t="s">
        <v>75</v>
      </c>
      <c r="T702" s="20" t="s">
        <v>1334</v>
      </c>
      <c r="U702" s="20">
        <v>1</v>
      </c>
      <c r="V702" s="20">
        <v>0.999</v>
      </c>
      <c r="W702" s="20">
        <v>21</v>
      </c>
      <c r="X702" s="20">
        <v>233</v>
      </c>
      <c r="Y702" s="20">
        <v>0</v>
      </c>
      <c r="Z702" s="20">
        <v>233</v>
      </c>
      <c r="AA702" s="20" t="s">
        <v>5666</v>
      </c>
      <c r="AB702" s="20" t="s">
        <v>1333</v>
      </c>
      <c r="AC702" s="20" t="s">
        <v>1332</v>
      </c>
      <c r="AD702" s="20">
        <v>608.1</v>
      </c>
      <c r="AE702" s="22">
        <v>6.6999999999999997E-183</v>
      </c>
      <c r="AF702" s="20" t="s">
        <v>371</v>
      </c>
      <c r="AG702" s="20" t="s">
        <v>370</v>
      </c>
      <c r="AH702" s="20" t="s">
        <v>1331</v>
      </c>
      <c r="AI702" s="20" t="s">
        <v>1330</v>
      </c>
    </row>
    <row r="703" spans="1:41" x14ac:dyDescent="0.25">
      <c r="A703" s="21">
        <v>248705</v>
      </c>
      <c r="B703" s="21">
        <v>29857</v>
      </c>
      <c r="C703" s="20">
        <v>0.94421200000000005</v>
      </c>
      <c r="D703" s="21">
        <v>184458</v>
      </c>
      <c r="E703" s="20" t="s">
        <v>80</v>
      </c>
      <c r="F703" s="20">
        <v>0.14819099999999999</v>
      </c>
      <c r="G703" s="21">
        <v>342472</v>
      </c>
      <c r="H703" s="21">
        <v>34162</v>
      </c>
      <c r="I703" s="21">
        <v>268562</v>
      </c>
      <c r="J703" s="21">
        <v>366178</v>
      </c>
      <c r="K703" s="21">
        <v>346458</v>
      </c>
      <c r="L703" s="21">
        <v>327783</v>
      </c>
      <c r="M703" s="20" t="s">
        <v>5665</v>
      </c>
      <c r="N703" s="20" t="s">
        <v>5664</v>
      </c>
      <c r="O703" s="20" t="s">
        <v>5663</v>
      </c>
      <c r="P703" s="20" t="s">
        <v>5662</v>
      </c>
      <c r="Q703" s="20">
        <v>252</v>
      </c>
      <c r="R703" s="20" t="s">
        <v>2593</v>
      </c>
      <c r="S703" s="20" t="s">
        <v>66</v>
      </c>
      <c r="T703" s="20" t="s">
        <v>5661</v>
      </c>
      <c r="U703" s="20">
        <v>1</v>
      </c>
      <c r="V703" s="20">
        <v>0.999</v>
      </c>
      <c r="W703" s="20">
        <v>13</v>
      </c>
      <c r="X703" s="20">
        <v>147</v>
      </c>
      <c r="Y703" s="20">
        <v>30</v>
      </c>
      <c r="Z703" s="20">
        <v>147</v>
      </c>
    </row>
    <row r="704" spans="1:41" x14ac:dyDescent="0.25">
      <c r="A704" s="21">
        <v>-159636</v>
      </c>
      <c r="B704" s="20">
        <v>0.911991</v>
      </c>
      <c r="C704" s="20">
        <v>0.928616</v>
      </c>
      <c r="D704" s="21">
        <v>-180613</v>
      </c>
      <c r="E704" s="20">
        <v>0.68408599999999997</v>
      </c>
      <c r="F704" s="20">
        <v>-0.40618300000000002</v>
      </c>
      <c r="G704" s="21">
        <v>190837</v>
      </c>
      <c r="H704" s="21">
        <v>223098</v>
      </c>
      <c r="I704" s="21">
        <v>254576</v>
      </c>
      <c r="J704" s="21">
        <v>363481</v>
      </c>
      <c r="K704" s="21">
        <v>353836</v>
      </c>
      <c r="L704" s="21">
        <v>340171</v>
      </c>
      <c r="M704" s="20" t="s">
        <v>5660</v>
      </c>
      <c r="N704" s="20" t="s">
        <v>5659</v>
      </c>
      <c r="O704" s="20" t="s">
        <v>5658</v>
      </c>
      <c r="P704" s="20" t="s">
        <v>5657</v>
      </c>
      <c r="Q704" s="20">
        <v>527</v>
      </c>
      <c r="R704" s="20" t="s">
        <v>2593</v>
      </c>
      <c r="S704" s="20" t="s">
        <v>75</v>
      </c>
      <c r="T704" s="20" t="s">
        <v>5656</v>
      </c>
      <c r="U704" s="20">
        <v>1</v>
      </c>
      <c r="V704" s="20">
        <v>0.999</v>
      </c>
      <c r="W704" s="20">
        <v>25</v>
      </c>
      <c r="X704" s="20">
        <v>178</v>
      </c>
      <c r="Y704" s="20">
        <v>0</v>
      </c>
      <c r="Z704" s="20">
        <v>178</v>
      </c>
      <c r="AA704" s="20" t="s">
        <v>5655</v>
      </c>
      <c r="AB704" s="20" t="s">
        <v>5654</v>
      </c>
      <c r="AC704" s="20" t="s">
        <v>5653</v>
      </c>
      <c r="AD704" s="20">
        <v>437.2</v>
      </c>
      <c r="AE704" s="22">
        <v>3.9000000000000002E-131</v>
      </c>
      <c r="AF704" s="20" t="s">
        <v>195</v>
      </c>
      <c r="AG704" s="20" t="s">
        <v>194</v>
      </c>
      <c r="AH704" s="20" t="s">
        <v>5652</v>
      </c>
      <c r="AI704" s="20" t="s">
        <v>5651</v>
      </c>
      <c r="AJ704" s="20" t="s">
        <v>191</v>
      </c>
      <c r="AK704" s="20" t="s">
        <v>190</v>
      </c>
      <c r="AL704" s="20" t="s">
        <v>5650</v>
      </c>
      <c r="AM704" s="20" t="s">
        <v>5649</v>
      </c>
      <c r="AN704" s="20" t="s">
        <v>1621</v>
      </c>
      <c r="AO704" s="20" t="s">
        <v>1620</v>
      </c>
    </row>
    <row r="705" spans="1:37" x14ac:dyDescent="0.25">
      <c r="A705" s="20" t="s">
        <v>80</v>
      </c>
      <c r="B705" s="21">
        <v>-305385</v>
      </c>
      <c r="C705" s="21">
        <v>-197003</v>
      </c>
      <c r="D705" s="20" t="s">
        <v>80</v>
      </c>
      <c r="E705" s="21">
        <v>-286967</v>
      </c>
      <c r="F705" s="20" t="s">
        <v>80</v>
      </c>
      <c r="G705" s="21">
        <v>-238971</v>
      </c>
      <c r="H705" s="20">
        <v>-0.78891800000000001</v>
      </c>
      <c r="I705" s="21">
        <v>-22368</v>
      </c>
      <c r="J705" s="21">
        <v>-110518</v>
      </c>
      <c r="K705" s="20">
        <v>-0.35170800000000002</v>
      </c>
      <c r="L705" s="21">
        <v>-110506</v>
      </c>
      <c r="M705" s="20" t="s">
        <v>5648</v>
      </c>
      <c r="N705" s="20" t="s">
        <v>5647</v>
      </c>
      <c r="O705" s="20" t="s">
        <v>5646</v>
      </c>
      <c r="P705" s="20" t="s">
        <v>5645</v>
      </c>
      <c r="Q705" s="20">
        <v>349</v>
      </c>
      <c r="R705" s="20" t="s">
        <v>2593</v>
      </c>
      <c r="S705" s="20" t="s">
        <v>66</v>
      </c>
      <c r="T705" s="20" t="s">
        <v>5644</v>
      </c>
      <c r="U705" s="20">
        <v>1</v>
      </c>
      <c r="V705" s="20">
        <v>0.999</v>
      </c>
      <c r="W705" s="20">
        <v>5</v>
      </c>
      <c r="X705" s="20">
        <v>18</v>
      </c>
      <c r="Y705" s="20">
        <v>0</v>
      </c>
      <c r="Z705" s="20">
        <v>18</v>
      </c>
      <c r="AA705" s="20" t="s">
        <v>5643</v>
      </c>
      <c r="AB705" s="20" t="s">
        <v>5642</v>
      </c>
      <c r="AC705" s="20" t="s">
        <v>5641</v>
      </c>
      <c r="AD705" s="20">
        <v>102.6</v>
      </c>
      <c r="AE705" s="22">
        <v>1.4000000000000001E-29</v>
      </c>
      <c r="AF705" s="20" t="s">
        <v>743</v>
      </c>
      <c r="AG705" s="20" t="s">
        <v>742</v>
      </c>
      <c r="AH705" s="20" t="s">
        <v>5640</v>
      </c>
      <c r="AI705" s="20" t="s">
        <v>5639</v>
      </c>
    </row>
    <row r="706" spans="1:37" x14ac:dyDescent="0.25">
      <c r="A706" s="20" t="s">
        <v>80</v>
      </c>
      <c r="B706" s="20" t="s">
        <v>80</v>
      </c>
      <c r="C706" s="20" t="s">
        <v>80</v>
      </c>
      <c r="D706" s="20" t="s">
        <v>80</v>
      </c>
      <c r="E706" s="21">
        <v>-489852</v>
      </c>
      <c r="F706" s="20" t="s">
        <v>80</v>
      </c>
      <c r="G706" s="20">
        <v>-4.9674999999999997E-2</v>
      </c>
      <c r="H706" s="20">
        <v>-0.177483</v>
      </c>
      <c r="I706" s="21">
        <v>300755</v>
      </c>
      <c r="J706" s="20">
        <v>-0.72387500000000005</v>
      </c>
      <c r="K706" s="21">
        <v>-270362</v>
      </c>
      <c r="L706" s="20" t="s">
        <v>80</v>
      </c>
      <c r="M706" s="20" t="s">
        <v>5638</v>
      </c>
      <c r="N706" s="20" t="s">
        <v>5637</v>
      </c>
      <c r="O706" s="20" t="s">
        <v>5636</v>
      </c>
      <c r="P706" s="20" t="s">
        <v>5635</v>
      </c>
      <c r="Q706" s="20">
        <v>702</v>
      </c>
      <c r="R706" s="20" t="s">
        <v>2593</v>
      </c>
      <c r="S706" s="20" t="s">
        <v>66</v>
      </c>
      <c r="T706" s="20" t="s">
        <v>5634</v>
      </c>
      <c r="U706" s="20">
        <v>1</v>
      </c>
      <c r="V706" s="20">
        <v>0.999</v>
      </c>
      <c r="W706" s="20">
        <v>15</v>
      </c>
      <c r="X706" s="20">
        <v>52</v>
      </c>
      <c r="Y706" s="20">
        <v>0</v>
      </c>
      <c r="Z706" s="20">
        <v>52</v>
      </c>
      <c r="AA706" s="20" t="s">
        <v>5633</v>
      </c>
      <c r="AB706" s="20" t="s">
        <v>5632</v>
      </c>
      <c r="AC706" s="20" t="s">
        <v>5631</v>
      </c>
      <c r="AD706" s="20">
        <v>318.39999999999998</v>
      </c>
      <c r="AE706" s="22">
        <v>6.9999999999999994E-95</v>
      </c>
      <c r="AF706" s="20" t="s">
        <v>62</v>
      </c>
      <c r="AG706" s="20" t="s">
        <v>61</v>
      </c>
    </row>
    <row r="707" spans="1:37" x14ac:dyDescent="0.25">
      <c r="A707" s="20" t="s">
        <v>80</v>
      </c>
      <c r="B707" s="20" t="s">
        <v>80</v>
      </c>
      <c r="C707" s="20" t="s">
        <v>80</v>
      </c>
      <c r="D707" s="20" t="s">
        <v>80</v>
      </c>
      <c r="E707" s="20" t="s">
        <v>80</v>
      </c>
      <c r="F707" s="20" t="s">
        <v>80</v>
      </c>
      <c r="G707" s="21">
        <v>-400073</v>
      </c>
      <c r="H707" s="21">
        <v>-240098</v>
      </c>
      <c r="I707" s="20" t="s">
        <v>80</v>
      </c>
      <c r="J707" s="20" t="s">
        <v>80</v>
      </c>
      <c r="K707" s="20" t="s">
        <v>80</v>
      </c>
      <c r="L707" s="21">
        <v>-204379</v>
      </c>
      <c r="M707" s="20" t="s">
        <v>5630</v>
      </c>
      <c r="N707" s="20" t="s">
        <v>5629</v>
      </c>
      <c r="O707" s="20" t="s">
        <v>5628</v>
      </c>
      <c r="P707" s="20" t="s">
        <v>5627</v>
      </c>
      <c r="Q707" s="20">
        <v>309</v>
      </c>
      <c r="R707" s="20" t="s">
        <v>2593</v>
      </c>
      <c r="S707" s="20" t="s">
        <v>75</v>
      </c>
      <c r="T707" s="20" t="s">
        <v>5626</v>
      </c>
      <c r="U707" s="20">
        <v>1</v>
      </c>
      <c r="V707" s="20">
        <v>0.995</v>
      </c>
      <c r="W707" s="20">
        <v>3</v>
      </c>
      <c r="X707" s="20">
        <v>4</v>
      </c>
      <c r="Y707" s="20">
        <v>0</v>
      </c>
      <c r="Z707" s="20">
        <v>4</v>
      </c>
      <c r="AA707" s="20" t="s">
        <v>5625</v>
      </c>
      <c r="AB707" s="20" t="s">
        <v>373</v>
      </c>
      <c r="AC707" s="20" t="s">
        <v>372</v>
      </c>
      <c r="AD707" s="20">
        <v>111.5</v>
      </c>
      <c r="AE707" s="22">
        <v>4.8999999999999998E-32</v>
      </c>
      <c r="AF707" s="20" t="s">
        <v>157</v>
      </c>
      <c r="AG707" s="20" t="s">
        <v>156</v>
      </c>
      <c r="AH707" s="20" t="s">
        <v>371</v>
      </c>
      <c r="AI707" s="20" t="s">
        <v>370</v>
      </c>
    </row>
    <row r="708" spans="1:37" x14ac:dyDescent="0.25">
      <c r="A708" s="20" t="s">
        <v>80</v>
      </c>
      <c r="B708" s="20">
        <v>0.490734</v>
      </c>
      <c r="C708" s="20">
        <v>0.11471199999999999</v>
      </c>
      <c r="D708" s="20" t="s">
        <v>80</v>
      </c>
      <c r="E708" s="20">
        <v>-0.16068299999999999</v>
      </c>
      <c r="F708" s="20" t="s">
        <v>80</v>
      </c>
      <c r="G708" s="21">
        <v>374912</v>
      </c>
      <c r="H708" s="21">
        <v>3939</v>
      </c>
      <c r="I708" s="21">
        <v>412206</v>
      </c>
      <c r="J708" s="21">
        <v>547675</v>
      </c>
      <c r="K708" s="21">
        <v>520155</v>
      </c>
      <c r="L708" s="21">
        <v>486445</v>
      </c>
      <c r="M708" s="20" t="s">
        <v>5624</v>
      </c>
      <c r="N708" s="20" t="s">
        <v>5623</v>
      </c>
      <c r="O708" s="20" t="s">
        <v>5622</v>
      </c>
      <c r="P708" s="20" t="s">
        <v>5621</v>
      </c>
      <c r="Q708" s="20">
        <v>189</v>
      </c>
      <c r="R708" s="20" t="s">
        <v>2593</v>
      </c>
      <c r="S708" s="20" t="s">
        <v>66</v>
      </c>
      <c r="T708" s="20" t="s">
        <v>5620</v>
      </c>
      <c r="U708" s="20">
        <v>1</v>
      </c>
      <c r="V708" s="20">
        <v>0.999</v>
      </c>
      <c r="W708" s="20">
        <v>15</v>
      </c>
      <c r="X708" s="20">
        <v>273</v>
      </c>
      <c r="Y708" s="20">
        <v>0</v>
      </c>
      <c r="Z708" s="20">
        <v>273</v>
      </c>
      <c r="AA708" s="20" t="s">
        <v>5619</v>
      </c>
      <c r="AB708" s="20" t="s">
        <v>5618</v>
      </c>
      <c r="AC708" s="20" t="s">
        <v>5617</v>
      </c>
      <c r="AD708" s="20">
        <v>50.2</v>
      </c>
      <c r="AE708" s="22">
        <v>2.0999999999999999E-13</v>
      </c>
      <c r="AF708" s="20" t="s">
        <v>62</v>
      </c>
      <c r="AG708" s="20" t="s">
        <v>61</v>
      </c>
      <c r="AH708" s="20" t="s">
        <v>5616</v>
      </c>
      <c r="AI708" s="20" t="s">
        <v>5615</v>
      </c>
    </row>
    <row r="709" spans="1:37" x14ac:dyDescent="0.25">
      <c r="A709" s="21">
        <v>434223</v>
      </c>
      <c r="B709" s="21">
        <v>175221</v>
      </c>
      <c r="C709" s="21">
        <v>167184</v>
      </c>
      <c r="D709" s="20">
        <v>0.72785100000000003</v>
      </c>
      <c r="E709" s="21">
        <v>12403</v>
      </c>
      <c r="F709" s="20">
        <v>0.24451600000000001</v>
      </c>
      <c r="G709" s="21">
        <v>531079</v>
      </c>
      <c r="H709" s="21">
        <v>447161</v>
      </c>
      <c r="I709" s="21">
        <v>435188</v>
      </c>
      <c r="J709" s="21">
        <v>447168</v>
      </c>
      <c r="K709" s="21">
        <v>454258</v>
      </c>
      <c r="L709" s="21">
        <v>428775</v>
      </c>
      <c r="M709" s="20" t="s">
        <v>5614</v>
      </c>
      <c r="N709" s="20" t="s">
        <v>5613</v>
      </c>
      <c r="O709" s="20" t="s">
        <v>5612</v>
      </c>
      <c r="P709" s="20" t="s">
        <v>5611</v>
      </c>
      <c r="Q709" s="20">
        <v>452</v>
      </c>
      <c r="R709" s="20" t="s">
        <v>2593</v>
      </c>
      <c r="S709" s="20" t="s">
        <v>75</v>
      </c>
      <c r="T709" s="20" t="s">
        <v>5610</v>
      </c>
      <c r="U709" s="20">
        <v>1</v>
      </c>
      <c r="V709" s="20">
        <v>0.999</v>
      </c>
      <c r="W709" s="20">
        <v>14</v>
      </c>
      <c r="X709" s="20">
        <v>269</v>
      </c>
      <c r="Y709" s="20">
        <v>0</v>
      </c>
      <c r="Z709" s="20">
        <v>269</v>
      </c>
      <c r="AA709" s="20" t="s">
        <v>5609</v>
      </c>
      <c r="AB709" s="20" t="s">
        <v>5608</v>
      </c>
      <c r="AC709" s="20" t="s">
        <v>5607</v>
      </c>
      <c r="AD709" s="20">
        <v>416.9</v>
      </c>
      <c r="AE709" s="22">
        <v>5.3999999999999995E-125</v>
      </c>
      <c r="AF709" s="20" t="s">
        <v>5606</v>
      </c>
      <c r="AG709" s="20" t="s">
        <v>5605</v>
      </c>
      <c r="AH709" s="20" t="s">
        <v>5162</v>
      </c>
      <c r="AI709" s="20" t="s">
        <v>5161</v>
      </c>
    </row>
    <row r="710" spans="1:37" x14ac:dyDescent="0.25">
      <c r="A710" s="21">
        <v>21406</v>
      </c>
      <c r="B710" s="21">
        <v>387068</v>
      </c>
      <c r="C710" s="21">
        <v>339469</v>
      </c>
      <c r="D710" s="21">
        <v>254555</v>
      </c>
      <c r="E710" s="21">
        <v>280045</v>
      </c>
      <c r="F710" s="21">
        <v>234084</v>
      </c>
      <c r="G710" s="21">
        <v>428825</v>
      </c>
      <c r="H710" s="21">
        <v>51575</v>
      </c>
      <c r="I710" s="21">
        <v>484329</v>
      </c>
      <c r="J710" s="21">
        <v>605325</v>
      </c>
      <c r="K710" s="21">
        <v>598582</v>
      </c>
      <c r="L710" s="21">
        <v>579489</v>
      </c>
      <c r="M710" s="20" t="s">
        <v>5604</v>
      </c>
      <c r="N710" s="20" t="s">
        <v>5603</v>
      </c>
      <c r="O710" s="20" t="s">
        <v>5602</v>
      </c>
      <c r="P710" s="20" t="s">
        <v>5601</v>
      </c>
      <c r="Q710" s="20">
        <v>569</v>
      </c>
      <c r="R710" s="20" t="s">
        <v>2593</v>
      </c>
      <c r="S710" s="20" t="s">
        <v>66</v>
      </c>
      <c r="T710" s="20" t="s">
        <v>5600</v>
      </c>
      <c r="U710" s="20">
        <v>1</v>
      </c>
      <c r="V710" s="20">
        <v>0.999</v>
      </c>
      <c r="W710" s="20">
        <v>25</v>
      </c>
      <c r="X710" s="20">
        <v>518</v>
      </c>
      <c r="Y710" s="20">
        <v>0</v>
      </c>
      <c r="Z710" s="20">
        <v>518</v>
      </c>
      <c r="AA710" s="20" t="s">
        <v>5599</v>
      </c>
      <c r="AB710" s="20" t="s">
        <v>5598</v>
      </c>
      <c r="AC710" s="20" t="s">
        <v>5597</v>
      </c>
      <c r="AD710" s="20">
        <v>258.5</v>
      </c>
      <c r="AE710" s="22">
        <v>1.7E-76</v>
      </c>
    </row>
    <row r="711" spans="1:37" x14ac:dyDescent="0.25">
      <c r="A711" s="20" t="s">
        <v>80</v>
      </c>
      <c r="B711" s="21">
        <v>-230342</v>
      </c>
      <c r="C711" s="20" t="s">
        <v>80</v>
      </c>
      <c r="D711" s="20" t="s">
        <v>80</v>
      </c>
      <c r="E711" s="20" t="s">
        <v>80</v>
      </c>
      <c r="F711" s="20" t="s">
        <v>80</v>
      </c>
      <c r="G711" s="21">
        <v>-329403</v>
      </c>
      <c r="H711" s="21">
        <v>-260342</v>
      </c>
      <c r="I711" s="21">
        <v>-160256</v>
      </c>
      <c r="J711" s="20">
        <v>0.34429599999999999</v>
      </c>
      <c r="K711" s="20">
        <v>0.25401400000000002</v>
      </c>
      <c r="L711" s="20">
        <v>0.12914500000000001</v>
      </c>
      <c r="M711" s="20" t="s">
        <v>5596</v>
      </c>
      <c r="N711" s="20" t="s">
        <v>5595</v>
      </c>
      <c r="O711" s="20" t="s">
        <v>5594</v>
      </c>
      <c r="P711" s="20" t="s">
        <v>5593</v>
      </c>
      <c r="Q711" s="20">
        <v>388</v>
      </c>
      <c r="R711" s="20" t="s">
        <v>2593</v>
      </c>
      <c r="S711" s="20" t="s">
        <v>66</v>
      </c>
      <c r="T711" s="20" t="s">
        <v>5592</v>
      </c>
      <c r="U711" s="20">
        <v>1</v>
      </c>
      <c r="V711" s="20">
        <v>0.999</v>
      </c>
      <c r="W711" s="20">
        <v>5</v>
      </c>
      <c r="X711" s="20">
        <v>17</v>
      </c>
      <c r="Y711" s="20">
        <v>0</v>
      </c>
      <c r="Z711" s="20">
        <v>17</v>
      </c>
      <c r="AA711" s="20" t="s">
        <v>5591</v>
      </c>
      <c r="AB711" s="20" t="s">
        <v>2492</v>
      </c>
      <c r="AC711" s="20" t="s">
        <v>2491</v>
      </c>
      <c r="AD711" s="20">
        <v>123.3</v>
      </c>
      <c r="AE711" s="22">
        <v>9.5000000000000003E-36</v>
      </c>
    </row>
    <row r="712" spans="1:37" x14ac:dyDescent="0.25">
      <c r="A712" s="20" t="s">
        <v>80</v>
      </c>
      <c r="B712" s="20">
        <v>-0.68465399999999998</v>
      </c>
      <c r="C712" s="20">
        <v>-0.78759000000000001</v>
      </c>
      <c r="D712" s="20" t="s">
        <v>80</v>
      </c>
      <c r="E712" s="21">
        <v>-110378</v>
      </c>
      <c r="F712" s="21">
        <v>-228479</v>
      </c>
      <c r="G712" s="21">
        <v>163585</v>
      </c>
      <c r="H712" s="21">
        <v>154737</v>
      </c>
      <c r="I712" s="21">
        <v>113934</v>
      </c>
      <c r="J712" s="21">
        <v>217991</v>
      </c>
      <c r="K712" s="21">
        <v>251705</v>
      </c>
      <c r="L712" s="21">
        <v>245548</v>
      </c>
      <c r="M712" s="20" t="s">
        <v>5590</v>
      </c>
      <c r="N712" s="20" t="s">
        <v>5589</v>
      </c>
      <c r="O712" s="20" t="s">
        <v>5588</v>
      </c>
      <c r="P712" s="20" t="s">
        <v>5587</v>
      </c>
      <c r="Q712" s="20">
        <v>390</v>
      </c>
      <c r="R712" s="20" t="s">
        <v>2593</v>
      </c>
      <c r="S712" s="20" t="s">
        <v>75</v>
      </c>
      <c r="T712" s="20" t="s">
        <v>5586</v>
      </c>
      <c r="U712" s="20">
        <v>1</v>
      </c>
      <c r="V712" s="20">
        <v>0.999</v>
      </c>
      <c r="W712" s="20">
        <v>14</v>
      </c>
      <c r="X712" s="20">
        <v>115</v>
      </c>
      <c r="Y712" s="20">
        <v>0</v>
      </c>
      <c r="Z712" s="20">
        <v>115</v>
      </c>
      <c r="AA712" s="20" t="s">
        <v>5585</v>
      </c>
      <c r="AB712" s="20" t="s">
        <v>5584</v>
      </c>
      <c r="AC712" s="20" t="s">
        <v>5583</v>
      </c>
      <c r="AD712" s="20">
        <v>269.3</v>
      </c>
      <c r="AE712" s="22">
        <v>3.3E-80</v>
      </c>
      <c r="AF712" s="20" t="s">
        <v>157</v>
      </c>
      <c r="AG712" s="20" t="s">
        <v>156</v>
      </c>
    </row>
    <row r="713" spans="1:37" x14ac:dyDescent="0.25">
      <c r="A713" s="20" t="s">
        <v>80</v>
      </c>
      <c r="B713" s="20" t="s">
        <v>80</v>
      </c>
      <c r="C713" s="21">
        <v>-253063</v>
      </c>
      <c r="D713" s="20" t="s">
        <v>80</v>
      </c>
      <c r="E713" s="20" t="s">
        <v>80</v>
      </c>
      <c r="F713" s="20" t="s">
        <v>80</v>
      </c>
      <c r="G713" s="21">
        <v>226303</v>
      </c>
      <c r="H713" s="21">
        <v>226033</v>
      </c>
      <c r="I713" s="21">
        <v>159167</v>
      </c>
      <c r="J713" s="21">
        <v>193811</v>
      </c>
      <c r="K713" s="21">
        <v>213596</v>
      </c>
      <c r="L713" s="21">
        <v>167686</v>
      </c>
      <c r="M713" s="20" t="s">
        <v>5582</v>
      </c>
      <c r="N713" s="20" t="s">
        <v>5581</v>
      </c>
      <c r="O713" s="20" t="s">
        <v>5580</v>
      </c>
      <c r="P713" s="20" t="s">
        <v>611</v>
      </c>
      <c r="Q713" s="20">
        <v>417</v>
      </c>
      <c r="R713" s="20" t="s">
        <v>2593</v>
      </c>
      <c r="S713" s="20" t="s">
        <v>75</v>
      </c>
      <c r="T713" s="20" t="s">
        <v>610</v>
      </c>
      <c r="U713" s="20">
        <v>1</v>
      </c>
      <c r="V713" s="20">
        <v>0.999</v>
      </c>
      <c r="W713" s="20">
        <v>14</v>
      </c>
      <c r="X713" s="20">
        <v>95</v>
      </c>
      <c r="Y713" s="20">
        <v>0</v>
      </c>
      <c r="Z713" s="20">
        <v>95</v>
      </c>
      <c r="AA713" s="20" t="s">
        <v>5579</v>
      </c>
      <c r="AB713" s="20" t="s">
        <v>609</v>
      </c>
      <c r="AC713" s="20" t="s">
        <v>608</v>
      </c>
      <c r="AD713" s="20">
        <v>315.7</v>
      </c>
      <c r="AE713" s="22">
        <v>5.4000000000000002E-94</v>
      </c>
    </row>
    <row r="714" spans="1:37" x14ac:dyDescent="0.25">
      <c r="A714" s="21">
        <v>235117</v>
      </c>
      <c r="B714" s="21">
        <v>203461</v>
      </c>
      <c r="C714" s="20">
        <v>0.59816899999999995</v>
      </c>
      <c r="D714" s="20">
        <v>0.116704</v>
      </c>
      <c r="E714" s="21">
        <v>213615</v>
      </c>
      <c r="F714" s="21">
        <v>109394</v>
      </c>
      <c r="G714" s="21">
        <v>290837</v>
      </c>
      <c r="H714" s="21">
        <v>153301</v>
      </c>
      <c r="I714" s="21">
        <v>254576</v>
      </c>
      <c r="J714" s="20">
        <v>0.49185400000000001</v>
      </c>
      <c r="K714" s="21">
        <v>204359</v>
      </c>
      <c r="L714" s="21">
        <v>166017</v>
      </c>
      <c r="M714" s="20" t="s">
        <v>5578</v>
      </c>
      <c r="N714" s="20" t="s">
        <v>5577</v>
      </c>
      <c r="O714" s="20" t="s">
        <v>5576</v>
      </c>
      <c r="P714" s="20" t="s">
        <v>5575</v>
      </c>
      <c r="Q714" s="20">
        <v>85</v>
      </c>
      <c r="R714" s="20" t="s">
        <v>2593</v>
      </c>
      <c r="S714" s="20" t="s">
        <v>66</v>
      </c>
      <c r="T714" s="20" t="s">
        <v>5574</v>
      </c>
      <c r="U714" s="20">
        <v>1</v>
      </c>
      <c r="V714" s="20">
        <v>0.99880000000000002</v>
      </c>
      <c r="W714" s="20">
        <v>5</v>
      </c>
      <c r="X714" s="20">
        <v>65</v>
      </c>
      <c r="Y714" s="20">
        <v>0</v>
      </c>
      <c r="Z714" s="20">
        <v>65</v>
      </c>
      <c r="AA714" s="20" t="s">
        <v>5573</v>
      </c>
      <c r="AB714" s="20" t="s">
        <v>5572</v>
      </c>
      <c r="AC714" s="20" t="s">
        <v>5571</v>
      </c>
      <c r="AD714" s="20">
        <v>54.6</v>
      </c>
      <c r="AE714" s="22">
        <v>8.7999999999999994E-15</v>
      </c>
      <c r="AF714" s="20" t="s">
        <v>1073</v>
      </c>
      <c r="AG714" s="20" t="s">
        <v>1072</v>
      </c>
    </row>
    <row r="715" spans="1:37" x14ac:dyDescent="0.25">
      <c r="A715" s="20" t="s">
        <v>80</v>
      </c>
      <c r="B715" s="20" t="s">
        <v>80</v>
      </c>
      <c r="C715" s="20" t="s">
        <v>80</v>
      </c>
      <c r="D715" s="20" t="s">
        <v>80</v>
      </c>
      <c r="E715" s="20" t="s">
        <v>80</v>
      </c>
      <c r="F715" s="21">
        <v>-237247</v>
      </c>
      <c r="G715" s="20">
        <v>-0.97797199999999995</v>
      </c>
      <c r="H715" s="21">
        <v>-171036</v>
      </c>
      <c r="I715" s="20">
        <v>-0.17687800000000001</v>
      </c>
      <c r="J715" s="20">
        <v>0.57742899999999997</v>
      </c>
      <c r="K715" s="20">
        <v>0.10201</v>
      </c>
      <c r="L715" s="20">
        <v>0.96087299999999998</v>
      </c>
      <c r="M715" s="20" t="s">
        <v>5570</v>
      </c>
      <c r="N715" s="20" t="s">
        <v>5569</v>
      </c>
      <c r="O715" s="20" t="s">
        <v>5568</v>
      </c>
      <c r="P715" s="20" t="s">
        <v>5567</v>
      </c>
      <c r="Q715" s="20">
        <v>136</v>
      </c>
      <c r="R715" s="20" t="s">
        <v>2593</v>
      </c>
      <c r="S715" s="20" t="s">
        <v>66</v>
      </c>
      <c r="T715" s="20" t="s">
        <v>5566</v>
      </c>
      <c r="U715" s="20">
        <v>1</v>
      </c>
      <c r="V715" s="20">
        <v>0.999</v>
      </c>
      <c r="W715" s="20">
        <v>2</v>
      </c>
      <c r="X715" s="20">
        <v>44</v>
      </c>
      <c r="Y715" s="20">
        <v>0</v>
      </c>
      <c r="Z715" s="20">
        <v>44</v>
      </c>
      <c r="AA715" s="20" t="s">
        <v>5565</v>
      </c>
      <c r="AB715" s="20" t="s">
        <v>5564</v>
      </c>
      <c r="AC715" s="20" t="s">
        <v>5563</v>
      </c>
      <c r="AD715" s="20">
        <v>89.5</v>
      </c>
      <c r="AE715" s="22">
        <v>1.4999999999999999E-25</v>
      </c>
    </row>
    <row r="716" spans="1:37" x14ac:dyDescent="0.25">
      <c r="A716" s="21">
        <v>473583</v>
      </c>
      <c r="B716" s="21">
        <v>379068</v>
      </c>
      <c r="C716" s="21">
        <v>422417</v>
      </c>
      <c r="D716" s="21">
        <v>204235</v>
      </c>
      <c r="E716" s="21">
        <v>380311</v>
      </c>
      <c r="F716" s="21">
        <v>390053</v>
      </c>
      <c r="G716" s="21">
        <v>42973</v>
      </c>
      <c r="H716" s="21">
        <v>393597</v>
      </c>
      <c r="I716" s="21">
        <v>421734</v>
      </c>
      <c r="J716" s="21">
        <v>459572</v>
      </c>
      <c r="K716" s="21">
        <v>462657</v>
      </c>
      <c r="L716" s="21">
        <v>394028</v>
      </c>
      <c r="M716" s="20" t="s">
        <v>5562</v>
      </c>
      <c r="N716" s="20" t="s">
        <v>5561</v>
      </c>
      <c r="O716" s="20" t="s">
        <v>5560</v>
      </c>
      <c r="P716" s="20" t="s">
        <v>5559</v>
      </c>
      <c r="Q716" s="20">
        <v>145</v>
      </c>
      <c r="R716" s="20" t="s">
        <v>2593</v>
      </c>
      <c r="S716" s="20" t="s">
        <v>75</v>
      </c>
      <c r="T716" s="20" t="s">
        <v>5558</v>
      </c>
      <c r="U716" s="20">
        <v>1</v>
      </c>
      <c r="V716" s="20">
        <v>0.999</v>
      </c>
      <c r="W716" s="20">
        <v>11</v>
      </c>
      <c r="X716" s="20">
        <v>237</v>
      </c>
      <c r="Y716" s="20">
        <v>0</v>
      </c>
      <c r="Z716" s="20">
        <v>237</v>
      </c>
      <c r="AA716" s="20" t="s">
        <v>5557</v>
      </c>
      <c r="AB716" s="20" t="s">
        <v>5556</v>
      </c>
      <c r="AC716" s="20" t="s">
        <v>5555</v>
      </c>
      <c r="AD716" s="20">
        <v>188.2</v>
      </c>
      <c r="AE716" s="22">
        <v>4.6E-56</v>
      </c>
      <c r="AF716" s="20" t="s">
        <v>2356</v>
      </c>
      <c r="AG716" s="20" t="s">
        <v>2355</v>
      </c>
      <c r="AH716" s="20" t="s">
        <v>2354</v>
      </c>
      <c r="AI716" s="20" t="s">
        <v>2353</v>
      </c>
      <c r="AJ716" s="20" t="s">
        <v>2352</v>
      </c>
      <c r="AK716" s="20" t="s">
        <v>2351</v>
      </c>
    </row>
    <row r="717" spans="1:37" x14ac:dyDescent="0.25">
      <c r="A717" s="20" t="s">
        <v>80</v>
      </c>
      <c r="B717" s="20" t="s">
        <v>80</v>
      </c>
      <c r="C717" s="20" t="s">
        <v>80</v>
      </c>
      <c r="D717" s="20" t="s">
        <v>80</v>
      </c>
      <c r="E717" s="20" t="s">
        <v>80</v>
      </c>
      <c r="F717" s="20" t="s">
        <v>80</v>
      </c>
      <c r="G717" s="20">
        <v>0.54444899999999996</v>
      </c>
      <c r="H717" s="20">
        <v>3.6642099999999997E-2</v>
      </c>
      <c r="I717" s="20">
        <v>4.4698700000000001E-2</v>
      </c>
      <c r="J717" s="21">
        <v>-27013</v>
      </c>
      <c r="K717" s="21">
        <v>-229443</v>
      </c>
      <c r="L717" s="21">
        <v>-156579</v>
      </c>
      <c r="M717" s="20" t="s">
        <v>5554</v>
      </c>
      <c r="N717" s="20" t="s">
        <v>5553</v>
      </c>
      <c r="O717" s="20" t="s">
        <v>5552</v>
      </c>
      <c r="P717" s="20" t="s">
        <v>5551</v>
      </c>
      <c r="Q717" s="20">
        <v>194</v>
      </c>
      <c r="R717" s="20" t="s">
        <v>2593</v>
      </c>
      <c r="S717" s="20" t="s">
        <v>66</v>
      </c>
      <c r="T717" s="20" t="s">
        <v>174</v>
      </c>
      <c r="U717" s="20">
        <v>1</v>
      </c>
      <c r="V717" s="20">
        <v>0.999</v>
      </c>
      <c r="W717" s="20">
        <v>9</v>
      </c>
      <c r="X717" s="20">
        <v>35</v>
      </c>
      <c r="Y717" s="20">
        <v>0</v>
      </c>
      <c r="Z717" s="20">
        <v>35</v>
      </c>
      <c r="AA717" s="20" t="s">
        <v>5550</v>
      </c>
    </row>
    <row r="718" spans="1:37" x14ac:dyDescent="0.25">
      <c r="A718" s="20" t="s">
        <v>80</v>
      </c>
      <c r="B718" s="20" t="s">
        <v>80</v>
      </c>
      <c r="C718" s="20" t="s">
        <v>80</v>
      </c>
      <c r="D718" s="20" t="s">
        <v>80</v>
      </c>
      <c r="E718" s="20" t="s">
        <v>80</v>
      </c>
      <c r="F718" s="20" t="s">
        <v>80</v>
      </c>
      <c r="G718" s="21">
        <v>269188</v>
      </c>
      <c r="H718" s="21">
        <v>199535</v>
      </c>
      <c r="I718" s="21">
        <v>182027</v>
      </c>
      <c r="J718" s="21">
        <v>392555</v>
      </c>
      <c r="K718" s="21">
        <v>369838</v>
      </c>
      <c r="L718" s="21">
        <v>291171</v>
      </c>
      <c r="M718" s="20" t="s">
        <v>5549</v>
      </c>
      <c r="N718" s="20" t="s">
        <v>5548</v>
      </c>
      <c r="O718" s="20" t="s">
        <v>5547</v>
      </c>
      <c r="P718" s="20" t="s">
        <v>5546</v>
      </c>
      <c r="Q718" s="20">
        <v>74</v>
      </c>
      <c r="R718" s="20" t="s">
        <v>2593</v>
      </c>
      <c r="S718" s="20" t="s">
        <v>75</v>
      </c>
      <c r="T718" s="20" t="s">
        <v>5545</v>
      </c>
      <c r="U718" s="20">
        <v>1</v>
      </c>
      <c r="V718" s="20">
        <v>0.999</v>
      </c>
      <c r="W718" s="20">
        <v>5</v>
      </c>
      <c r="X718" s="20">
        <v>57</v>
      </c>
      <c r="Y718" s="20">
        <v>0</v>
      </c>
      <c r="Z718" s="20">
        <v>57</v>
      </c>
      <c r="AA718" s="20" t="s">
        <v>5544</v>
      </c>
      <c r="AB718" s="20" t="s">
        <v>5543</v>
      </c>
      <c r="AC718" s="20" t="s">
        <v>5542</v>
      </c>
      <c r="AD718" s="20">
        <v>41.7</v>
      </c>
      <c r="AE718" s="22">
        <v>9.8999999999999994E-11</v>
      </c>
      <c r="AF718" s="20" t="s">
        <v>2356</v>
      </c>
      <c r="AG718" s="20" t="s">
        <v>2355</v>
      </c>
      <c r="AH718" s="20" t="s">
        <v>2354</v>
      </c>
      <c r="AI718" s="20" t="s">
        <v>2353</v>
      </c>
      <c r="AJ718" s="20" t="s">
        <v>2352</v>
      </c>
      <c r="AK718" s="20" t="s">
        <v>2351</v>
      </c>
    </row>
    <row r="719" spans="1:37" x14ac:dyDescent="0.25">
      <c r="A719" s="20" t="s">
        <v>80</v>
      </c>
      <c r="B719" s="20" t="s">
        <v>80</v>
      </c>
      <c r="C719" s="20" t="s">
        <v>80</v>
      </c>
      <c r="D719" s="20" t="s">
        <v>80</v>
      </c>
      <c r="E719" s="20" t="s">
        <v>80</v>
      </c>
      <c r="F719" s="20" t="s">
        <v>80</v>
      </c>
      <c r="G719" s="21">
        <v>-334487</v>
      </c>
      <c r="H719" s="21">
        <v>-326622</v>
      </c>
      <c r="I719" s="21">
        <v>-306154</v>
      </c>
      <c r="J719" s="20" t="s">
        <v>80</v>
      </c>
      <c r="K719" s="20" t="s">
        <v>80</v>
      </c>
      <c r="L719" s="20" t="s">
        <v>80</v>
      </c>
      <c r="M719" s="20" t="s">
        <v>5541</v>
      </c>
      <c r="N719" s="20" t="s">
        <v>5540</v>
      </c>
      <c r="O719" s="20" t="s">
        <v>5539</v>
      </c>
      <c r="P719" s="20" t="s">
        <v>5538</v>
      </c>
      <c r="Q719" s="20">
        <v>96</v>
      </c>
      <c r="R719" s="20" t="s">
        <v>2593</v>
      </c>
      <c r="S719" s="20" t="s">
        <v>66</v>
      </c>
      <c r="T719" s="20" t="s">
        <v>174</v>
      </c>
      <c r="U719" s="20">
        <v>0.88</v>
      </c>
      <c r="V719" s="20">
        <v>0.99690000000000001</v>
      </c>
      <c r="W719" s="20">
        <v>1</v>
      </c>
      <c r="X719" s="20">
        <v>3</v>
      </c>
      <c r="Y719" s="20">
        <v>0</v>
      </c>
      <c r="Z719" s="20">
        <v>3</v>
      </c>
      <c r="AA719" s="20" t="s">
        <v>5537</v>
      </c>
    </row>
    <row r="720" spans="1:37" x14ac:dyDescent="0.25">
      <c r="A720" s="20" t="s">
        <v>80</v>
      </c>
      <c r="B720" s="20" t="s">
        <v>80</v>
      </c>
      <c r="C720" s="20" t="s">
        <v>80</v>
      </c>
      <c r="D720" s="20" t="s">
        <v>80</v>
      </c>
      <c r="E720" s="20" t="s">
        <v>80</v>
      </c>
      <c r="F720" s="20" t="s">
        <v>80</v>
      </c>
      <c r="G720" s="20">
        <v>9.4495800000000005E-2</v>
      </c>
      <c r="H720" s="20">
        <v>0.47411700000000001</v>
      </c>
      <c r="I720" s="20">
        <v>0.80013100000000004</v>
      </c>
      <c r="J720" s="20">
        <v>-0.245111</v>
      </c>
      <c r="K720" s="20">
        <v>6.9588700000000003E-2</v>
      </c>
      <c r="L720" s="20">
        <v>-0.54452299999999998</v>
      </c>
      <c r="M720" s="20" t="s">
        <v>5536</v>
      </c>
      <c r="N720" s="20" t="s">
        <v>5535</v>
      </c>
      <c r="O720" s="20" t="s">
        <v>5534</v>
      </c>
      <c r="P720" s="20" t="s">
        <v>5533</v>
      </c>
      <c r="Q720" s="20">
        <v>151</v>
      </c>
      <c r="R720" s="20" t="s">
        <v>2593</v>
      </c>
      <c r="S720" s="20" t="s">
        <v>66</v>
      </c>
      <c r="T720" s="20" t="s">
        <v>5532</v>
      </c>
      <c r="U720" s="20">
        <v>1</v>
      </c>
      <c r="V720" s="20">
        <v>0.999</v>
      </c>
      <c r="W720" s="20">
        <v>7</v>
      </c>
      <c r="X720" s="20">
        <v>41</v>
      </c>
      <c r="Y720" s="20">
        <v>11</v>
      </c>
      <c r="Z720" s="20">
        <v>41</v>
      </c>
      <c r="AB720" s="20" t="s">
        <v>2009</v>
      </c>
      <c r="AC720" s="20" t="s">
        <v>2008</v>
      </c>
      <c r="AD720" s="20">
        <v>48.7</v>
      </c>
      <c r="AE720" s="22">
        <v>5.2000000000000001E-13</v>
      </c>
    </row>
    <row r="721" spans="1:35" x14ac:dyDescent="0.25">
      <c r="A721" s="21">
        <v>219123</v>
      </c>
      <c r="B721" s="21">
        <v>415992</v>
      </c>
      <c r="C721" s="21">
        <v>131194</v>
      </c>
      <c r="D721" s="21">
        <v>280648</v>
      </c>
      <c r="E721" s="20">
        <v>0.91010100000000005</v>
      </c>
      <c r="F721" s="20">
        <v>0.24451600000000001</v>
      </c>
      <c r="G721" s="21">
        <v>498606</v>
      </c>
      <c r="H721" s="21">
        <v>482906</v>
      </c>
      <c r="I721" s="21">
        <v>453274</v>
      </c>
      <c r="J721" s="21">
        <v>450928</v>
      </c>
      <c r="K721" s="21">
        <v>419619</v>
      </c>
      <c r="L721" s="21">
        <v>467724</v>
      </c>
      <c r="M721" s="20" t="s">
        <v>5531</v>
      </c>
      <c r="N721" s="20" t="s">
        <v>5530</v>
      </c>
      <c r="O721" s="20" t="s">
        <v>5529</v>
      </c>
      <c r="P721" s="20" t="s">
        <v>5528</v>
      </c>
      <c r="Q721" s="20">
        <v>380</v>
      </c>
      <c r="R721" s="20" t="s">
        <v>2593</v>
      </c>
      <c r="S721" s="20" t="s">
        <v>75</v>
      </c>
      <c r="T721" s="20" t="s">
        <v>1966</v>
      </c>
      <c r="U721" s="20">
        <v>1</v>
      </c>
      <c r="V721" s="20">
        <v>0.999</v>
      </c>
      <c r="W721" s="20">
        <v>21</v>
      </c>
      <c r="X721" s="20">
        <v>448</v>
      </c>
      <c r="Y721" s="20">
        <v>0</v>
      </c>
      <c r="Z721" s="20">
        <v>448</v>
      </c>
      <c r="AA721" s="20" t="s">
        <v>5527</v>
      </c>
      <c r="AB721" s="20" t="s">
        <v>929</v>
      </c>
      <c r="AC721" s="20" t="s">
        <v>928</v>
      </c>
      <c r="AD721" s="20">
        <v>153.5</v>
      </c>
      <c r="AE721" s="22">
        <v>6.8999999999999994E-45</v>
      </c>
    </row>
    <row r="722" spans="1:35" x14ac:dyDescent="0.25">
      <c r="A722" s="20" t="s">
        <v>80</v>
      </c>
      <c r="B722" s="20" t="s">
        <v>80</v>
      </c>
      <c r="C722" s="20" t="s">
        <v>80</v>
      </c>
      <c r="D722" s="20" t="s">
        <v>80</v>
      </c>
      <c r="E722" s="20" t="s">
        <v>80</v>
      </c>
      <c r="F722" s="20" t="s">
        <v>80</v>
      </c>
      <c r="G722" s="20" t="s">
        <v>80</v>
      </c>
      <c r="H722" s="20" t="s">
        <v>80</v>
      </c>
      <c r="I722" s="20" t="s">
        <v>80</v>
      </c>
      <c r="J722" s="20">
        <v>-0.90196799999999999</v>
      </c>
      <c r="K722" s="20">
        <v>-0.28430800000000001</v>
      </c>
      <c r="L722" s="20">
        <v>-0.63154600000000005</v>
      </c>
      <c r="M722" s="20" t="s">
        <v>5526</v>
      </c>
      <c r="N722" s="20" t="s">
        <v>5525</v>
      </c>
      <c r="O722" s="20" t="s">
        <v>5524</v>
      </c>
      <c r="P722" s="20" t="s">
        <v>5523</v>
      </c>
      <c r="Q722" s="20">
        <v>482</v>
      </c>
      <c r="R722" s="20" t="s">
        <v>2593</v>
      </c>
      <c r="S722" s="20" t="s">
        <v>75</v>
      </c>
      <c r="T722" s="20" t="s">
        <v>5522</v>
      </c>
      <c r="U722" s="20">
        <v>1</v>
      </c>
      <c r="V722" s="20">
        <v>0.999</v>
      </c>
      <c r="W722" s="20">
        <v>13</v>
      </c>
      <c r="X722" s="20">
        <v>6</v>
      </c>
      <c r="Y722" s="20">
        <v>0</v>
      </c>
      <c r="Z722" s="20">
        <v>78</v>
      </c>
      <c r="AA722" s="20" t="s">
        <v>5521</v>
      </c>
      <c r="AB722" s="20" t="s">
        <v>5520</v>
      </c>
      <c r="AC722" s="20" t="s">
        <v>5519</v>
      </c>
      <c r="AD722" s="20">
        <v>573.20000000000005</v>
      </c>
      <c r="AE722" s="22">
        <v>3.3E-172</v>
      </c>
      <c r="AF722" s="20" t="s">
        <v>5518</v>
      </c>
      <c r="AG722" s="20" t="s">
        <v>5517</v>
      </c>
      <c r="AH722" s="20" t="s">
        <v>4962</v>
      </c>
      <c r="AI722" s="20" t="s">
        <v>4961</v>
      </c>
    </row>
    <row r="723" spans="1:35" x14ac:dyDescent="0.25">
      <c r="A723" s="20" t="s">
        <v>80</v>
      </c>
      <c r="B723" s="20" t="s">
        <v>80</v>
      </c>
      <c r="C723" s="20" t="s">
        <v>80</v>
      </c>
      <c r="D723" s="20" t="s">
        <v>80</v>
      </c>
      <c r="E723" s="20" t="s">
        <v>80</v>
      </c>
      <c r="F723" s="20" t="s">
        <v>80</v>
      </c>
      <c r="G723" s="20" t="s">
        <v>80</v>
      </c>
      <c r="H723" s="20" t="s">
        <v>80</v>
      </c>
      <c r="I723" s="21">
        <v>-407391</v>
      </c>
      <c r="J723" s="21">
        <v>-284056</v>
      </c>
      <c r="K723" s="21">
        <v>-317241</v>
      </c>
      <c r="L723" s="21">
        <v>-383945</v>
      </c>
      <c r="M723" s="20" t="s">
        <v>5516</v>
      </c>
      <c r="N723" s="20" t="s">
        <v>5515</v>
      </c>
      <c r="O723" s="20" t="s">
        <v>5514</v>
      </c>
      <c r="P723" s="20" t="s">
        <v>5513</v>
      </c>
      <c r="Q723" s="20">
        <v>239</v>
      </c>
      <c r="R723" s="20" t="s">
        <v>2593</v>
      </c>
      <c r="S723" s="20" t="s">
        <v>75</v>
      </c>
      <c r="T723" s="20" t="s">
        <v>5512</v>
      </c>
      <c r="U723" s="20">
        <v>1</v>
      </c>
      <c r="V723" s="20">
        <v>0.999</v>
      </c>
      <c r="W723" s="20">
        <v>2</v>
      </c>
      <c r="X723" s="20">
        <v>5</v>
      </c>
      <c r="Y723" s="20">
        <v>0</v>
      </c>
      <c r="Z723" s="20">
        <v>5</v>
      </c>
      <c r="AA723" s="20" t="s">
        <v>5511</v>
      </c>
      <c r="AB723" s="20" t="s">
        <v>5510</v>
      </c>
      <c r="AC723" s="20" t="s">
        <v>5509</v>
      </c>
      <c r="AD723" s="20">
        <v>123.5</v>
      </c>
      <c r="AE723" s="22">
        <v>6.4000000000000004E-36</v>
      </c>
    </row>
    <row r="724" spans="1:35" x14ac:dyDescent="0.25">
      <c r="A724" s="20" t="s">
        <v>80</v>
      </c>
      <c r="B724" s="20" t="s">
        <v>80</v>
      </c>
      <c r="C724" s="20" t="s">
        <v>80</v>
      </c>
      <c r="D724" s="20" t="s">
        <v>80</v>
      </c>
      <c r="E724" s="20" t="s">
        <v>80</v>
      </c>
      <c r="F724" s="20" t="s">
        <v>80</v>
      </c>
      <c r="G724" s="20">
        <v>-0.75933300000000004</v>
      </c>
      <c r="H724" s="20">
        <v>-0.51258700000000001</v>
      </c>
      <c r="I724" s="20">
        <v>-0.33969300000000002</v>
      </c>
      <c r="J724" s="21">
        <v>105799</v>
      </c>
      <c r="K724" s="21">
        <v>137455</v>
      </c>
      <c r="L724" s="20">
        <v>0.60572099999999995</v>
      </c>
      <c r="M724" s="20" t="s">
        <v>5508</v>
      </c>
      <c r="N724" s="20" t="s">
        <v>5507</v>
      </c>
      <c r="O724" s="20" t="s">
        <v>5506</v>
      </c>
      <c r="P724" s="20" t="s">
        <v>5505</v>
      </c>
      <c r="Q724" s="20">
        <v>188</v>
      </c>
      <c r="R724" s="20" t="s">
        <v>2593</v>
      </c>
      <c r="S724" s="20" t="s">
        <v>75</v>
      </c>
      <c r="T724" s="20" t="s">
        <v>5504</v>
      </c>
      <c r="U724" s="20">
        <v>1</v>
      </c>
      <c r="V724" s="20">
        <v>0.999</v>
      </c>
      <c r="W724" s="20">
        <v>7</v>
      </c>
      <c r="X724" s="20">
        <v>42</v>
      </c>
      <c r="Y724" s="20">
        <v>0</v>
      </c>
      <c r="Z724" s="20">
        <v>42</v>
      </c>
      <c r="AA724" s="20" t="s">
        <v>5503</v>
      </c>
      <c r="AB724" s="20" t="s">
        <v>2389</v>
      </c>
      <c r="AC724" s="20" t="s">
        <v>2388</v>
      </c>
      <c r="AD724" s="20">
        <v>90.6</v>
      </c>
      <c r="AE724" s="22">
        <v>7.7E-26</v>
      </c>
      <c r="AF724" s="20" t="s">
        <v>62</v>
      </c>
      <c r="AG724" s="20" t="s">
        <v>61</v>
      </c>
    </row>
    <row r="725" spans="1:35" x14ac:dyDescent="0.25">
      <c r="A725" s="20" t="s">
        <v>80</v>
      </c>
      <c r="B725" s="20" t="s">
        <v>80</v>
      </c>
      <c r="C725" s="20" t="s">
        <v>80</v>
      </c>
      <c r="D725" s="20" t="s">
        <v>80</v>
      </c>
      <c r="E725" s="20" t="s">
        <v>80</v>
      </c>
      <c r="F725" s="20" t="s">
        <v>80</v>
      </c>
      <c r="G725" s="20" t="s">
        <v>80</v>
      </c>
      <c r="H725" s="20" t="s">
        <v>80</v>
      </c>
      <c r="I725" s="20" t="s">
        <v>80</v>
      </c>
      <c r="J725" s="21">
        <v>-353209</v>
      </c>
      <c r="K725" s="21">
        <v>-449907</v>
      </c>
      <c r="L725" s="20" t="s">
        <v>80</v>
      </c>
      <c r="M725" s="20" t="s">
        <v>5502</v>
      </c>
      <c r="N725" s="20" t="s">
        <v>5501</v>
      </c>
      <c r="O725" s="20" t="s">
        <v>5500</v>
      </c>
      <c r="P725" s="20" t="s">
        <v>5499</v>
      </c>
      <c r="Q725" s="20">
        <v>140</v>
      </c>
      <c r="R725" s="20" t="s">
        <v>2593</v>
      </c>
      <c r="S725" s="20" t="s">
        <v>75</v>
      </c>
      <c r="T725" s="20" t="s">
        <v>5498</v>
      </c>
      <c r="U725" s="20">
        <v>0.83199999999999996</v>
      </c>
      <c r="V725" s="20">
        <v>0.99550000000000005</v>
      </c>
      <c r="W725" s="20">
        <v>1</v>
      </c>
      <c r="X725" s="20">
        <v>3</v>
      </c>
      <c r="Y725" s="20">
        <v>0</v>
      </c>
      <c r="Z725" s="20">
        <v>3</v>
      </c>
      <c r="AA725" s="20" t="s">
        <v>5497</v>
      </c>
      <c r="AB725" s="20" t="s">
        <v>5496</v>
      </c>
      <c r="AC725" s="20" t="s">
        <v>5495</v>
      </c>
      <c r="AD725" s="20">
        <v>126.7</v>
      </c>
      <c r="AE725" s="22">
        <v>6.5000000000000001E-37</v>
      </c>
    </row>
    <row r="726" spans="1:35" x14ac:dyDescent="0.25">
      <c r="A726" s="20" t="s">
        <v>80</v>
      </c>
      <c r="B726" s="20" t="s">
        <v>80</v>
      </c>
      <c r="C726" s="20" t="s">
        <v>80</v>
      </c>
      <c r="D726" s="20" t="s">
        <v>80</v>
      </c>
      <c r="E726" s="20" t="s">
        <v>80</v>
      </c>
      <c r="F726" s="20" t="s">
        <v>80</v>
      </c>
      <c r="G726" s="21">
        <v>167807</v>
      </c>
      <c r="H726" s="21">
        <v>183557</v>
      </c>
      <c r="I726" s="21">
        <v>240046</v>
      </c>
      <c r="J726" s="20">
        <v>0.56224300000000005</v>
      </c>
      <c r="K726" s="20">
        <v>-0.95879300000000001</v>
      </c>
      <c r="L726" s="20">
        <v>-0.35363800000000001</v>
      </c>
      <c r="M726" s="20" t="s">
        <v>5494</v>
      </c>
      <c r="N726" s="20" t="s">
        <v>5493</v>
      </c>
      <c r="O726" s="20" t="s">
        <v>5492</v>
      </c>
      <c r="P726" s="20" t="s">
        <v>5491</v>
      </c>
      <c r="Q726" s="20">
        <v>158</v>
      </c>
      <c r="R726" s="20" t="s">
        <v>2593</v>
      </c>
      <c r="S726" s="20" t="s">
        <v>66</v>
      </c>
      <c r="T726" s="20" t="s">
        <v>5490</v>
      </c>
      <c r="U726" s="20">
        <v>1</v>
      </c>
      <c r="V726" s="20">
        <v>0.999</v>
      </c>
      <c r="W726" s="20">
        <v>4</v>
      </c>
      <c r="X726" s="20">
        <v>35</v>
      </c>
      <c r="Y726" s="20">
        <v>0</v>
      </c>
      <c r="Z726" s="20">
        <v>35</v>
      </c>
      <c r="AA726" s="20" t="s">
        <v>5489</v>
      </c>
      <c r="AB726" s="20" t="s">
        <v>425</v>
      </c>
      <c r="AC726" s="20" t="s">
        <v>424</v>
      </c>
      <c r="AD726" s="20">
        <v>36.9</v>
      </c>
      <c r="AE726" s="22">
        <v>1.6999999999999999E-9</v>
      </c>
    </row>
    <row r="727" spans="1:35" x14ac:dyDescent="0.25">
      <c r="A727" s="20" t="s">
        <v>80</v>
      </c>
      <c r="B727" s="21">
        <v>-269082</v>
      </c>
      <c r="C727" s="20" t="s">
        <v>80</v>
      </c>
      <c r="D727" s="20" t="s">
        <v>80</v>
      </c>
      <c r="E727" s="20" t="s">
        <v>80</v>
      </c>
      <c r="F727" s="20" t="s">
        <v>80</v>
      </c>
      <c r="G727" s="21">
        <v>-13443</v>
      </c>
      <c r="H727" s="21">
        <v>-147342</v>
      </c>
      <c r="I727" s="20">
        <v>-0.89308500000000002</v>
      </c>
      <c r="J727" s="21">
        <v>115735</v>
      </c>
      <c r="K727" s="21">
        <v>10882</v>
      </c>
      <c r="L727" s="20">
        <v>0.63086500000000001</v>
      </c>
      <c r="M727" s="20" t="s">
        <v>5488</v>
      </c>
      <c r="N727" s="20" t="s">
        <v>5487</v>
      </c>
      <c r="O727" s="20" t="s">
        <v>5486</v>
      </c>
      <c r="P727" s="20" t="s">
        <v>5485</v>
      </c>
      <c r="Q727" s="20">
        <v>252</v>
      </c>
      <c r="R727" s="20" t="s">
        <v>2593</v>
      </c>
      <c r="S727" s="20" t="s">
        <v>75</v>
      </c>
      <c r="T727" s="20" t="s">
        <v>5484</v>
      </c>
      <c r="U727" s="20">
        <v>1</v>
      </c>
      <c r="V727" s="20">
        <v>0.999</v>
      </c>
      <c r="W727" s="20">
        <v>9</v>
      </c>
      <c r="X727" s="20">
        <v>53</v>
      </c>
      <c r="Y727" s="20">
        <v>0</v>
      </c>
      <c r="Z727" s="20">
        <v>53</v>
      </c>
      <c r="AA727" s="20" t="s">
        <v>5483</v>
      </c>
      <c r="AB727" s="20" t="s">
        <v>5482</v>
      </c>
      <c r="AC727" s="20" t="s">
        <v>5481</v>
      </c>
      <c r="AD727" s="20">
        <v>144.30000000000001</v>
      </c>
      <c r="AE727" s="22">
        <v>3.3000000000000002E-42</v>
      </c>
      <c r="AF727" s="20" t="s">
        <v>157</v>
      </c>
      <c r="AG727" s="20" t="s">
        <v>156</v>
      </c>
      <c r="AH727" s="20" t="s">
        <v>5480</v>
      </c>
      <c r="AI727" s="20" t="s">
        <v>5479</v>
      </c>
    </row>
    <row r="728" spans="1:35" x14ac:dyDescent="0.25">
      <c r="A728" s="20" t="s">
        <v>80</v>
      </c>
      <c r="B728" s="20" t="s">
        <v>80</v>
      </c>
      <c r="C728" s="20" t="s">
        <v>80</v>
      </c>
      <c r="D728" s="20" t="s">
        <v>80</v>
      </c>
      <c r="E728" s="20" t="s">
        <v>80</v>
      </c>
      <c r="F728" s="20" t="s">
        <v>80</v>
      </c>
      <c r="G728" s="20">
        <v>0.56559800000000005</v>
      </c>
      <c r="H728" s="20">
        <v>0.182753</v>
      </c>
      <c r="I728" s="20">
        <v>1.5054700000000001E-2</v>
      </c>
      <c r="J728" s="20">
        <v>-0.80032700000000001</v>
      </c>
      <c r="K728" s="20">
        <v>-0.89341599999999999</v>
      </c>
      <c r="L728" s="21">
        <v>-265597</v>
      </c>
      <c r="M728" s="20" t="s">
        <v>5478</v>
      </c>
      <c r="N728" s="20" t="s">
        <v>5477</v>
      </c>
      <c r="O728" s="20" t="s">
        <v>5476</v>
      </c>
      <c r="P728" s="20" t="s">
        <v>5475</v>
      </c>
      <c r="Q728" s="20">
        <v>107</v>
      </c>
      <c r="R728" s="20" t="s">
        <v>2593</v>
      </c>
      <c r="S728" s="20" t="s">
        <v>66</v>
      </c>
      <c r="T728" s="20" t="s">
        <v>5474</v>
      </c>
      <c r="U728" s="20">
        <v>1</v>
      </c>
      <c r="V728" s="20">
        <v>0.999</v>
      </c>
      <c r="W728" s="20">
        <v>4</v>
      </c>
      <c r="X728" s="20">
        <v>24</v>
      </c>
      <c r="Y728" s="20">
        <v>0</v>
      </c>
      <c r="Z728" s="20">
        <v>24</v>
      </c>
      <c r="AA728" s="20" t="s">
        <v>5473</v>
      </c>
      <c r="AB728" s="20" t="s">
        <v>5472</v>
      </c>
      <c r="AC728" s="20" t="s">
        <v>5471</v>
      </c>
      <c r="AD728" s="20">
        <v>59.5</v>
      </c>
      <c r="AE728" s="22">
        <v>2.8999999999999998E-16</v>
      </c>
    </row>
    <row r="729" spans="1:35" x14ac:dyDescent="0.25">
      <c r="A729" s="20" t="s">
        <v>80</v>
      </c>
      <c r="B729" s="20" t="s">
        <v>80</v>
      </c>
      <c r="C729" s="20" t="s">
        <v>80</v>
      </c>
      <c r="D729" s="20" t="s">
        <v>80</v>
      </c>
      <c r="E729" s="20" t="s">
        <v>80</v>
      </c>
      <c r="F729" s="20" t="s">
        <v>80</v>
      </c>
      <c r="G729" s="21">
        <v>-333572</v>
      </c>
      <c r="H729" s="21">
        <v>-139813</v>
      </c>
      <c r="I729" s="21">
        <v>-210051</v>
      </c>
      <c r="J729" s="21">
        <v>-342451</v>
      </c>
      <c r="K729" s="21">
        <v>-1984</v>
      </c>
      <c r="L729" s="21">
        <v>-204982</v>
      </c>
      <c r="M729" s="20" t="s">
        <v>5470</v>
      </c>
      <c r="N729" s="20" t="s">
        <v>5469</v>
      </c>
      <c r="O729" s="20" t="s">
        <v>5468</v>
      </c>
      <c r="P729" s="20" t="s">
        <v>5467</v>
      </c>
      <c r="Q729" s="20">
        <v>378</v>
      </c>
      <c r="R729" s="20" t="s">
        <v>2593</v>
      </c>
      <c r="S729" s="20" t="s">
        <v>66</v>
      </c>
      <c r="T729" s="20" t="s">
        <v>4049</v>
      </c>
      <c r="U729" s="20">
        <v>1</v>
      </c>
      <c r="V729" s="20">
        <v>0.999</v>
      </c>
      <c r="W729" s="20">
        <v>8</v>
      </c>
      <c r="X729" s="20">
        <v>19</v>
      </c>
      <c r="Y729" s="20">
        <v>0</v>
      </c>
      <c r="Z729" s="20">
        <v>19</v>
      </c>
      <c r="AA729" s="20" t="s">
        <v>5466</v>
      </c>
      <c r="AB729" s="20" t="s">
        <v>5465</v>
      </c>
      <c r="AC729" s="20" t="s">
        <v>5464</v>
      </c>
      <c r="AD729" s="20">
        <v>37.1</v>
      </c>
      <c r="AE729" s="22">
        <v>1.6999999999999999E-9</v>
      </c>
    </row>
    <row r="730" spans="1:35" x14ac:dyDescent="0.25">
      <c r="A730" s="20" t="s">
        <v>80</v>
      </c>
      <c r="B730" s="20" t="s">
        <v>80</v>
      </c>
      <c r="C730" s="20" t="s">
        <v>80</v>
      </c>
      <c r="D730" s="20" t="s">
        <v>80</v>
      </c>
      <c r="E730" s="20" t="s">
        <v>80</v>
      </c>
      <c r="F730" s="20" t="s">
        <v>80</v>
      </c>
      <c r="G730" s="20">
        <v>0.171404</v>
      </c>
      <c r="H730" s="20">
        <v>0.32655899999999999</v>
      </c>
      <c r="I730" s="21">
        <v>109987</v>
      </c>
      <c r="J730" s="21">
        <v>209011</v>
      </c>
      <c r="K730" s="21">
        <v>191915</v>
      </c>
      <c r="L730" s="21">
        <v>198057</v>
      </c>
      <c r="M730" s="20" t="s">
        <v>5463</v>
      </c>
      <c r="N730" s="20" t="s">
        <v>5462</v>
      </c>
      <c r="O730" s="20" t="s">
        <v>5461</v>
      </c>
      <c r="P730" s="20" t="s">
        <v>5460</v>
      </c>
      <c r="Q730" s="20">
        <v>433</v>
      </c>
      <c r="R730" s="20" t="s">
        <v>2593</v>
      </c>
      <c r="S730" s="20" t="s">
        <v>66</v>
      </c>
      <c r="T730" s="20" t="s">
        <v>4386</v>
      </c>
      <c r="U730" s="20">
        <v>1</v>
      </c>
      <c r="V730" s="20">
        <v>0.999</v>
      </c>
      <c r="W730" s="20">
        <v>18</v>
      </c>
      <c r="X730" s="20">
        <v>78</v>
      </c>
      <c r="Y730" s="20">
        <v>0</v>
      </c>
      <c r="Z730" s="20">
        <v>78</v>
      </c>
      <c r="AA730" s="20" t="s">
        <v>5459</v>
      </c>
      <c r="AB730" s="20" t="s">
        <v>4384</v>
      </c>
      <c r="AC730" s="20" t="s">
        <v>4383</v>
      </c>
      <c r="AD730" s="20">
        <v>160.80000000000001</v>
      </c>
      <c r="AE730" s="22">
        <v>3.9999999999999999E-47</v>
      </c>
      <c r="AF730" s="20" t="s">
        <v>62</v>
      </c>
      <c r="AG730" s="20" t="s">
        <v>61</v>
      </c>
    </row>
    <row r="731" spans="1:35" x14ac:dyDescent="0.25">
      <c r="A731" s="20" t="s">
        <v>80</v>
      </c>
      <c r="B731" s="20">
        <v>-0.46931600000000001</v>
      </c>
      <c r="C731" s="20">
        <v>0.62744699999999998</v>
      </c>
      <c r="D731" s="20" t="s">
        <v>80</v>
      </c>
      <c r="E731" s="20">
        <v>0.33301199999999997</v>
      </c>
      <c r="F731" s="20" t="s">
        <v>80</v>
      </c>
      <c r="G731" s="21">
        <v>275242</v>
      </c>
      <c r="H731" s="21">
        <v>400694</v>
      </c>
      <c r="I731" s="21">
        <v>323352</v>
      </c>
      <c r="J731" s="21">
        <v>482774</v>
      </c>
      <c r="K731" s="21">
        <v>464633</v>
      </c>
      <c r="L731" s="21">
        <v>473817</v>
      </c>
      <c r="M731" s="20" t="s">
        <v>5458</v>
      </c>
      <c r="N731" s="20" t="s">
        <v>5457</v>
      </c>
      <c r="O731" s="20" t="s">
        <v>5456</v>
      </c>
      <c r="P731" s="20" t="s">
        <v>5455</v>
      </c>
      <c r="Q731" s="20">
        <v>730</v>
      </c>
      <c r="R731" s="20" t="s">
        <v>2593</v>
      </c>
      <c r="S731" s="20" t="s">
        <v>75</v>
      </c>
      <c r="T731" s="20" t="s">
        <v>237</v>
      </c>
      <c r="U731" s="20">
        <v>1</v>
      </c>
      <c r="V731" s="20">
        <v>0.999</v>
      </c>
      <c r="W731" s="20">
        <v>42</v>
      </c>
      <c r="X731" s="20">
        <v>329</v>
      </c>
      <c r="Y731" s="20">
        <v>0</v>
      </c>
      <c r="Z731" s="20">
        <v>329</v>
      </c>
      <c r="AA731" s="20" t="s">
        <v>5454</v>
      </c>
      <c r="AB731" s="20" t="s">
        <v>2616</v>
      </c>
      <c r="AC731" s="20" t="s">
        <v>2615</v>
      </c>
      <c r="AD731" s="20">
        <v>165.2</v>
      </c>
      <c r="AE731" s="22">
        <v>8.6000000000000003E-49</v>
      </c>
      <c r="AF731" s="20" t="s">
        <v>191</v>
      </c>
      <c r="AG731" s="20" t="s">
        <v>190</v>
      </c>
      <c r="AH731" s="20" t="s">
        <v>362</v>
      </c>
      <c r="AI731" s="20" t="s">
        <v>361</v>
      </c>
    </row>
    <row r="732" spans="1:35" x14ac:dyDescent="0.25">
      <c r="A732" s="20" t="s">
        <v>80</v>
      </c>
      <c r="B732" s="21">
        <v>-134177</v>
      </c>
      <c r="C732" s="21">
        <v>-133442</v>
      </c>
      <c r="D732" s="21">
        <v>-156182</v>
      </c>
      <c r="E732" s="20">
        <v>0.161245</v>
      </c>
      <c r="F732" s="20" t="s">
        <v>80</v>
      </c>
      <c r="G732" s="21">
        <v>194342</v>
      </c>
      <c r="H732" s="21">
        <v>196002</v>
      </c>
      <c r="I732" s="21">
        <v>196941</v>
      </c>
      <c r="J732" s="21">
        <v>280574</v>
      </c>
      <c r="K732" s="21">
        <v>276136</v>
      </c>
      <c r="L732" s="21">
        <v>291171</v>
      </c>
      <c r="M732" s="20" t="s">
        <v>5453</v>
      </c>
      <c r="N732" s="20" t="s">
        <v>5452</v>
      </c>
      <c r="O732" s="20" t="s">
        <v>5451</v>
      </c>
      <c r="P732" s="20" t="s">
        <v>5450</v>
      </c>
      <c r="Q732" s="20">
        <v>459</v>
      </c>
      <c r="R732" s="20" t="s">
        <v>2593</v>
      </c>
      <c r="S732" s="20" t="s">
        <v>75</v>
      </c>
      <c r="T732" s="20" t="s">
        <v>5449</v>
      </c>
      <c r="U732" s="20">
        <v>1</v>
      </c>
      <c r="V732" s="20">
        <v>0.999</v>
      </c>
      <c r="W732" s="20">
        <v>17</v>
      </c>
      <c r="X732" s="20">
        <v>154</v>
      </c>
      <c r="Y732" s="20">
        <v>0</v>
      </c>
      <c r="Z732" s="20">
        <v>154</v>
      </c>
      <c r="AA732" s="20" t="s">
        <v>5448</v>
      </c>
      <c r="AB732" s="20" t="s">
        <v>5447</v>
      </c>
      <c r="AC732" s="20" t="s">
        <v>5446</v>
      </c>
      <c r="AD732" s="20">
        <v>137.1</v>
      </c>
      <c r="AE732" s="22">
        <v>2.8999999999999999E-40</v>
      </c>
      <c r="AF732" s="20" t="s">
        <v>5445</v>
      </c>
      <c r="AG732" s="20" t="s">
        <v>5444</v>
      </c>
      <c r="AH732" s="20" t="s">
        <v>5443</v>
      </c>
      <c r="AI732" s="20" t="s">
        <v>5442</v>
      </c>
    </row>
    <row r="733" spans="1:35" x14ac:dyDescent="0.25">
      <c r="A733" s="20" t="s">
        <v>80</v>
      </c>
      <c r="B733" s="20" t="s">
        <v>80</v>
      </c>
      <c r="C733" s="21">
        <v>-271895</v>
      </c>
      <c r="D733" s="20" t="s">
        <v>80</v>
      </c>
      <c r="E733" s="21">
        <v>-232706</v>
      </c>
      <c r="F733" s="20" t="s">
        <v>80</v>
      </c>
      <c r="G733" s="21">
        <v>-179416</v>
      </c>
      <c r="H733" s="20" t="s">
        <v>80</v>
      </c>
      <c r="I733" s="21">
        <v>-485229</v>
      </c>
      <c r="J733" s="21">
        <v>-218714</v>
      </c>
      <c r="K733" s="21">
        <v>-121992</v>
      </c>
      <c r="L733" s="20">
        <v>-0.20719299999999999</v>
      </c>
      <c r="M733" s="20" t="s">
        <v>5441</v>
      </c>
      <c r="N733" s="20" t="s">
        <v>5440</v>
      </c>
      <c r="O733" s="20" t="s">
        <v>5439</v>
      </c>
      <c r="P733" s="20" t="s">
        <v>5438</v>
      </c>
      <c r="Q733" s="20">
        <v>436</v>
      </c>
      <c r="R733" s="20" t="s">
        <v>2593</v>
      </c>
      <c r="S733" s="20" t="s">
        <v>66</v>
      </c>
      <c r="T733" s="20" t="s">
        <v>5437</v>
      </c>
      <c r="U733" s="20">
        <v>1</v>
      </c>
      <c r="V733" s="20">
        <v>0.999</v>
      </c>
      <c r="W733" s="20">
        <v>11</v>
      </c>
      <c r="X733" s="20">
        <v>30</v>
      </c>
      <c r="Y733" s="20">
        <v>0</v>
      </c>
      <c r="Z733" s="20">
        <v>30</v>
      </c>
      <c r="AA733" s="20" t="s">
        <v>5436</v>
      </c>
      <c r="AB733" s="20" t="s">
        <v>5435</v>
      </c>
      <c r="AC733" s="20" t="s">
        <v>5434</v>
      </c>
      <c r="AD733" s="20">
        <v>187.8</v>
      </c>
      <c r="AE733" s="22">
        <v>1.6000000000000001E-55</v>
      </c>
      <c r="AF733" s="20" t="s">
        <v>1737</v>
      </c>
      <c r="AG733" s="20" t="s">
        <v>1736</v>
      </c>
    </row>
    <row r="734" spans="1:35" x14ac:dyDescent="0.25">
      <c r="A734" s="20" t="s">
        <v>80</v>
      </c>
      <c r="B734" s="20" t="s">
        <v>80</v>
      </c>
      <c r="C734" s="20" t="s">
        <v>80</v>
      </c>
      <c r="D734" s="20" t="s">
        <v>80</v>
      </c>
      <c r="E734" s="20" t="s">
        <v>80</v>
      </c>
      <c r="F734" s="20" t="s">
        <v>80</v>
      </c>
      <c r="G734" s="20">
        <v>-0.96059000000000005</v>
      </c>
      <c r="H734" s="21">
        <v>-142279</v>
      </c>
      <c r="I734" s="20" t="s">
        <v>80</v>
      </c>
      <c r="J734" s="21">
        <v>16865</v>
      </c>
      <c r="K734" s="21">
        <v>-118597</v>
      </c>
      <c r="L734" s="21">
        <v>-100483</v>
      </c>
      <c r="M734" s="20" t="s">
        <v>5433</v>
      </c>
      <c r="N734" s="20" t="s">
        <v>5432</v>
      </c>
      <c r="O734" s="20" t="s">
        <v>5431</v>
      </c>
      <c r="P734" s="20" t="s">
        <v>5430</v>
      </c>
      <c r="Q734" s="20">
        <v>94</v>
      </c>
      <c r="R734" s="20" t="s">
        <v>2593</v>
      </c>
      <c r="S734" s="20" t="s">
        <v>66</v>
      </c>
      <c r="T734" s="20" t="s">
        <v>5429</v>
      </c>
      <c r="U734" s="20">
        <v>0.89449999999999996</v>
      </c>
      <c r="V734" s="20">
        <v>0.99739999999999995</v>
      </c>
      <c r="W734" s="20">
        <v>1</v>
      </c>
      <c r="X734" s="20">
        <v>2</v>
      </c>
      <c r="Y734" s="20">
        <v>0</v>
      </c>
      <c r="Z734" s="20">
        <v>2</v>
      </c>
      <c r="AA734" s="20" t="s">
        <v>5428</v>
      </c>
      <c r="AB734" s="20" t="s">
        <v>5427</v>
      </c>
      <c r="AC734" s="20" t="s">
        <v>5426</v>
      </c>
      <c r="AD734" s="20">
        <v>59.3</v>
      </c>
      <c r="AE734" s="22">
        <v>2.9999999999999999E-16</v>
      </c>
    </row>
    <row r="735" spans="1:35" x14ac:dyDescent="0.25">
      <c r="A735" s="21">
        <v>-172312</v>
      </c>
      <c r="B735" s="21">
        <v>103888</v>
      </c>
      <c r="C735" s="20">
        <v>0.110111</v>
      </c>
      <c r="D735" s="20" t="s">
        <v>80</v>
      </c>
      <c r="E735" s="20">
        <v>0.13108400000000001</v>
      </c>
      <c r="F735" s="20">
        <v>-0.44193500000000002</v>
      </c>
      <c r="G735" s="21">
        <v>373918</v>
      </c>
      <c r="H735" s="21">
        <v>339871</v>
      </c>
      <c r="I735" s="21">
        <v>427319</v>
      </c>
      <c r="J735" s="21">
        <v>465285</v>
      </c>
      <c r="K735" s="21">
        <v>479362</v>
      </c>
      <c r="L735" s="21">
        <v>457771</v>
      </c>
      <c r="M735" s="20" t="s">
        <v>5425</v>
      </c>
      <c r="N735" s="20" t="s">
        <v>5424</v>
      </c>
      <c r="O735" s="20" t="s">
        <v>5423</v>
      </c>
      <c r="P735" s="20" t="s">
        <v>5422</v>
      </c>
      <c r="Q735" s="20">
        <v>377</v>
      </c>
      <c r="R735" s="20" t="s">
        <v>2593</v>
      </c>
      <c r="S735" s="20" t="s">
        <v>75</v>
      </c>
      <c r="T735" s="20" t="s">
        <v>5421</v>
      </c>
      <c r="U735" s="20">
        <v>1</v>
      </c>
      <c r="V735" s="20">
        <v>0.999</v>
      </c>
      <c r="W735" s="20">
        <v>23</v>
      </c>
      <c r="X735" s="20">
        <v>325</v>
      </c>
      <c r="Y735" s="20">
        <v>0</v>
      </c>
      <c r="Z735" s="20">
        <v>325</v>
      </c>
      <c r="AA735" s="20" t="s">
        <v>5420</v>
      </c>
      <c r="AB735" s="20" t="s">
        <v>5419</v>
      </c>
      <c r="AC735" s="20" t="s">
        <v>5418</v>
      </c>
      <c r="AD735" s="20">
        <v>143.1</v>
      </c>
      <c r="AE735" s="22">
        <v>1.2000000000000001E-41</v>
      </c>
      <c r="AF735" s="20" t="s">
        <v>743</v>
      </c>
      <c r="AG735" s="20" t="s">
        <v>742</v>
      </c>
    </row>
    <row r="736" spans="1:35" x14ac:dyDescent="0.25">
      <c r="A736" s="21">
        <v>398286</v>
      </c>
      <c r="B736" s="21">
        <v>143677</v>
      </c>
      <c r="C736" s="20">
        <v>0.95194800000000002</v>
      </c>
      <c r="D736" s="20">
        <v>-0.61348199999999997</v>
      </c>
      <c r="E736" s="21">
        <v>14048</v>
      </c>
      <c r="F736" s="20">
        <v>0</v>
      </c>
      <c r="G736" s="21">
        <v>526534</v>
      </c>
      <c r="H736" s="21">
        <v>545055</v>
      </c>
      <c r="I736" s="21">
        <v>54265</v>
      </c>
      <c r="J736" s="21">
        <v>582376</v>
      </c>
      <c r="K736" s="21">
        <v>538917</v>
      </c>
      <c r="L736" s="21">
        <v>550732</v>
      </c>
      <c r="M736" s="20" t="s">
        <v>5417</v>
      </c>
      <c r="N736" s="20" t="s">
        <v>5416</v>
      </c>
      <c r="O736" s="20" t="s">
        <v>5415</v>
      </c>
      <c r="P736" s="20" t="s">
        <v>2056</v>
      </c>
      <c r="Q736" s="20">
        <v>364</v>
      </c>
      <c r="R736" s="20" t="s">
        <v>2593</v>
      </c>
      <c r="S736" s="20" t="s">
        <v>75</v>
      </c>
      <c r="T736" s="20" t="s">
        <v>2055</v>
      </c>
      <c r="U736" s="20">
        <v>1</v>
      </c>
      <c r="V736" s="20">
        <v>0.999</v>
      </c>
      <c r="W736" s="20">
        <v>22</v>
      </c>
      <c r="X736" s="20">
        <v>481</v>
      </c>
      <c r="Y736" s="20">
        <v>0</v>
      </c>
      <c r="Z736" s="20">
        <v>481</v>
      </c>
      <c r="AA736" s="20" t="s">
        <v>5414</v>
      </c>
      <c r="AB736" s="20" t="s">
        <v>2053</v>
      </c>
      <c r="AC736" s="20" t="s">
        <v>2052</v>
      </c>
      <c r="AD736" s="20">
        <v>616.70000000000005</v>
      </c>
      <c r="AE736" s="22">
        <v>1.2000000000000001E-185</v>
      </c>
    </row>
    <row r="737" spans="1:35" x14ac:dyDescent="0.25">
      <c r="A737" s="20" t="s">
        <v>80</v>
      </c>
      <c r="B737" s="20" t="s">
        <v>80</v>
      </c>
      <c r="C737" s="20" t="s">
        <v>80</v>
      </c>
      <c r="D737" s="20" t="s">
        <v>80</v>
      </c>
      <c r="E737" s="20" t="s">
        <v>80</v>
      </c>
      <c r="F737" s="20" t="s">
        <v>80</v>
      </c>
      <c r="G737" s="20" t="s">
        <v>80</v>
      </c>
      <c r="H737" s="20" t="s">
        <v>80</v>
      </c>
      <c r="I737" s="20" t="s">
        <v>80</v>
      </c>
      <c r="J737" s="20" t="s">
        <v>80</v>
      </c>
      <c r="K737" s="21">
        <v>-305607</v>
      </c>
      <c r="L737" s="21">
        <v>-441321</v>
      </c>
      <c r="M737" s="20" t="s">
        <v>5413</v>
      </c>
      <c r="N737" s="20" t="s">
        <v>5412</v>
      </c>
      <c r="O737" s="20" t="s">
        <v>5411</v>
      </c>
      <c r="P737" s="20" t="s">
        <v>5410</v>
      </c>
      <c r="Q737" s="20">
        <v>167</v>
      </c>
      <c r="R737" s="20" t="s">
        <v>2593</v>
      </c>
      <c r="S737" s="20" t="s">
        <v>66</v>
      </c>
      <c r="T737" s="20" t="s">
        <v>5409</v>
      </c>
      <c r="U737" s="20">
        <v>1</v>
      </c>
      <c r="V737" s="20">
        <v>0.99890000000000001</v>
      </c>
      <c r="W737" s="20">
        <v>2</v>
      </c>
      <c r="X737" s="20">
        <v>3</v>
      </c>
      <c r="Y737" s="20">
        <v>0</v>
      </c>
      <c r="Z737" s="20">
        <v>3</v>
      </c>
      <c r="AA737" s="20" t="s">
        <v>5408</v>
      </c>
    </row>
    <row r="738" spans="1:35" x14ac:dyDescent="0.25">
      <c r="A738" s="20" t="s">
        <v>80</v>
      </c>
      <c r="B738" s="20" t="s">
        <v>80</v>
      </c>
      <c r="C738" s="21">
        <v>-110309</v>
      </c>
      <c r="D738" s="20" t="s">
        <v>80</v>
      </c>
      <c r="E738" s="21">
        <v>-461623</v>
      </c>
      <c r="F738" s="20" t="s">
        <v>80</v>
      </c>
      <c r="G738" s="21">
        <v>21968</v>
      </c>
      <c r="H738" s="20">
        <v>-0.74161100000000002</v>
      </c>
      <c r="I738" s="20">
        <v>0.38316</v>
      </c>
      <c r="J738" s="20" t="s">
        <v>80</v>
      </c>
      <c r="K738" s="21">
        <v>-239289</v>
      </c>
      <c r="L738" s="20" t="s">
        <v>80</v>
      </c>
      <c r="M738" s="20" t="s">
        <v>5407</v>
      </c>
      <c r="N738" s="20" t="s">
        <v>5406</v>
      </c>
      <c r="O738" s="20" t="s">
        <v>5405</v>
      </c>
      <c r="P738" s="20" t="s">
        <v>5404</v>
      </c>
      <c r="Q738" s="20">
        <v>313</v>
      </c>
      <c r="R738" s="20" t="s">
        <v>2593</v>
      </c>
      <c r="S738" s="20" t="s">
        <v>75</v>
      </c>
      <c r="T738" s="20" t="s">
        <v>5403</v>
      </c>
      <c r="U738" s="20">
        <v>1</v>
      </c>
      <c r="V738" s="20">
        <v>0.999</v>
      </c>
      <c r="W738" s="20">
        <v>10</v>
      </c>
      <c r="X738" s="20">
        <v>49</v>
      </c>
      <c r="Y738" s="20">
        <v>0</v>
      </c>
      <c r="Z738" s="20">
        <v>49</v>
      </c>
      <c r="AA738" s="20" t="s">
        <v>5402</v>
      </c>
      <c r="AB738" s="20" t="s">
        <v>1679</v>
      </c>
      <c r="AC738" s="20" t="s">
        <v>1678</v>
      </c>
      <c r="AD738" s="20">
        <v>439.3</v>
      </c>
      <c r="AE738" s="22">
        <v>5.3999999999999998E-132</v>
      </c>
      <c r="AF738" s="20" t="s">
        <v>1677</v>
      </c>
      <c r="AG738" s="20" t="s">
        <v>1676</v>
      </c>
      <c r="AH738" s="20" t="s">
        <v>1675</v>
      </c>
      <c r="AI738" s="20" t="s">
        <v>1674</v>
      </c>
    </row>
    <row r="739" spans="1:35" x14ac:dyDescent="0.25">
      <c r="A739" s="21">
        <v>122272</v>
      </c>
      <c r="B739" s="21">
        <v>-140994</v>
      </c>
      <c r="C739" s="20">
        <v>-0.86702500000000005</v>
      </c>
      <c r="D739" s="21">
        <v>-387621</v>
      </c>
      <c r="E739" s="20" t="s">
        <v>80</v>
      </c>
      <c r="F739" s="20" t="s">
        <v>80</v>
      </c>
      <c r="G739" s="20" t="s">
        <v>80</v>
      </c>
      <c r="H739" s="20" t="s">
        <v>80</v>
      </c>
      <c r="I739" s="20" t="s">
        <v>80</v>
      </c>
      <c r="J739" s="20">
        <v>0.45532800000000001</v>
      </c>
      <c r="K739" s="20">
        <v>-0.30238100000000001</v>
      </c>
      <c r="L739" s="20">
        <v>0.99031599999999997</v>
      </c>
      <c r="M739" s="20" t="s">
        <v>5401</v>
      </c>
      <c r="N739" s="20" t="s">
        <v>5400</v>
      </c>
      <c r="O739" s="20" t="s">
        <v>5399</v>
      </c>
      <c r="P739" s="20" t="s">
        <v>5398</v>
      </c>
      <c r="Q739" s="20">
        <v>3594</v>
      </c>
      <c r="R739" s="20" t="s">
        <v>2593</v>
      </c>
      <c r="S739" s="20" t="s">
        <v>66</v>
      </c>
      <c r="T739" s="20" t="s">
        <v>2610</v>
      </c>
      <c r="U739" s="20">
        <v>1</v>
      </c>
      <c r="V739" s="20">
        <v>0.999</v>
      </c>
      <c r="W739" s="20">
        <v>56</v>
      </c>
      <c r="X739" s="20">
        <v>69</v>
      </c>
      <c r="Y739" s="20">
        <v>37</v>
      </c>
      <c r="Z739" s="20">
        <v>2439</v>
      </c>
      <c r="AB739" s="20" t="s">
        <v>394</v>
      </c>
      <c r="AC739" s="20" t="s">
        <v>393</v>
      </c>
      <c r="AD739" s="20">
        <v>46.6</v>
      </c>
      <c r="AE739" s="22">
        <v>2.6999999999999998E-12</v>
      </c>
    </row>
    <row r="740" spans="1:35" x14ac:dyDescent="0.25">
      <c r="A740" s="20" t="s">
        <v>80</v>
      </c>
      <c r="B740" s="20" t="s">
        <v>80</v>
      </c>
      <c r="C740" s="20" t="s">
        <v>80</v>
      </c>
      <c r="D740" s="20" t="s">
        <v>80</v>
      </c>
      <c r="E740" s="20" t="s">
        <v>80</v>
      </c>
      <c r="F740" s="20" t="s">
        <v>80</v>
      </c>
      <c r="G740" s="20" t="s">
        <v>80</v>
      </c>
      <c r="H740" s="21">
        <v>-488319</v>
      </c>
      <c r="I740" s="20" t="s">
        <v>80</v>
      </c>
      <c r="J740" s="21">
        <v>273978</v>
      </c>
      <c r="K740" s="21">
        <v>129265</v>
      </c>
      <c r="L740" s="21">
        <v>161362</v>
      </c>
      <c r="M740" s="20" t="s">
        <v>5397</v>
      </c>
      <c r="N740" s="20" t="s">
        <v>5396</v>
      </c>
      <c r="O740" s="20" t="s">
        <v>5395</v>
      </c>
      <c r="P740" s="20" t="s">
        <v>5394</v>
      </c>
      <c r="Q740" s="20">
        <v>101</v>
      </c>
      <c r="R740" s="20" t="s">
        <v>2593</v>
      </c>
      <c r="S740" s="20" t="s">
        <v>75</v>
      </c>
      <c r="T740" s="20" t="s">
        <v>5393</v>
      </c>
      <c r="U740" s="20">
        <v>0.99750000000000005</v>
      </c>
      <c r="V740" s="20">
        <v>0.999</v>
      </c>
      <c r="W740" s="20">
        <v>1</v>
      </c>
      <c r="X740" s="20">
        <v>6</v>
      </c>
      <c r="Y740" s="20">
        <v>0</v>
      </c>
      <c r="Z740" s="20">
        <v>6</v>
      </c>
      <c r="AA740" s="20" t="s">
        <v>5392</v>
      </c>
      <c r="AB740" s="20" t="s">
        <v>5391</v>
      </c>
      <c r="AC740" s="20" t="s">
        <v>5390</v>
      </c>
      <c r="AD740" s="20">
        <v>61</v>
      </c>
      <c r="AE740" s="22">
        <v>1.2E-16</v>
      </c>
    </row>
    <row r="741" spans="1:35" x14ac:dyDescent="0.25">
      <c r="A741" s="20">
        <v>-0.82679599999999998</v>
      </c>
      <c r="B741" s="21">
        <v>182816</v>
      </c>
      <c r="C741" s="21">
        <v>-127302</v>
      </c>
      <c r="D741" s="21">
        <v>-432831</v>
      </c>
      <c r="E741" s="21">
        <v>-235843</v>
      </c>
      <c r="F741" s="20" t="s">
        <v>80</v>
      </c>
      <c r="G741" s="21">
        <v>170555</v>
      </c>
      <c r="H741" s="21">
        <v>245055</v>
      </c>
      <c r="I741" s="21">
        <v>188998</v>
      </c>
      <c r="J741" s="21">
        <v>368387</v>
      </c>
      <c r="K741" s="21">
        <v>360451</v>
      </c>
      <c r="L741" s="21">
        <v>343332</v>
      </c>
      <c r="M741" s="20" t="s">
        <v>5389</v>
      </c>
      <c r="N741" s="20" t="s">
        <v>5388</v>
      </c>
      <c r="O741" s="20" t="s">
        <v>5387</v>
      </c>
      <c r="P741" s="20" t="s">
        <v>5386</v>
      </c>
      <c r="Q741" s="20">
        <v>395</v>
      </c>
      <c r="R741" s="20" t="s">
        <v>2593</v>
      </c>
      <c r="S741" s="20" t="s">
        <v>75</v>
      </c>
      <c r="T741" s="20" t="s">
        <v>5385</v>
      </c>
      <c r="U741" s="20">
        <v>1</v>
      </c>
      <c r="V741" s="20">
        <v>0.999</v>
      </c>
      <c r="W741" s="20">
        <v>17</v>
      </c>
      <c r="X741" s="20">
        <v>176</v>
      </c>
      <c r="Y741" s="20">
        <v>0</v>
      </c>
      <c r="Z741" s="20">
        <v>176</v>
      </c>
      <c r="AA741" s="20" t="s">
        <v>5384</v>
      </c>
      <c r="AB741" s="20" t="s">
        <v>1964</v>
      </c>
      <c r="AC741" s="20" t="s">
        <v>1963</v>
      </c>
      <c r="AD741" s="20">
        <v>139.6</v>
      </c>
      <c r="AE741" s="22">
        <v>1.4E-40</v>
      </c>
      <c r="AF741" s="20" t="s">
        <v>1962</v>
      </c>
      <c r="AG741" s="20" t="s">
        <v>1961</v>
      </c>
      <c r="AH741" s="20" t="s">
        <v>963</v>
      </c>
      <c r="AI741" s="20" t="s">
        <v>962</v>
      </c>
    </row>
    <row r="742" spans="1:35" x14ac:dyDescent="0.25">
      <c r="A742" s="20" t="s">
        <v>80</v>
      </c>
      <c r="B742" s="20" t="s">
        <v>80</v>
      </c>
      <c r="C742" s="20" t="s">
        <v>80</v>
      </c>
      <c r="D742" s="20" t="s">
        <v>80</v>
      </c>
      <c r="E742" s="20" t="s">
        <v>80</v>
      </c>
      <c r="F742" s="20" t="s">
        <v>80</v>
      </c>
      <c r="G742" s="21">
        <v>-366209</v>
      </c>
      <c r="H742" s="21">
        <v>-425822</v>
      </c>
      <c r="I742" s="21">
        <v>-147337</v>
      </c>
      <c r="J742" s="20">
        <v>-0.59060900000000005</v>
      </c>
      <c r="K742" s="20">
        <v>-0.30238100000000001</v>
      </c>
      <c r="L742" s="20">
        <v>0.18113899999999999</v>
      </c>
      <c r="M742" s="20" t="s">
        <v>5383</v>
      </c>
      <c r="N742" s="20" t="s">
        <v>5382</v>
      </c>
      <c r="O742" s="20" t="s">
        <v>5381</v>
      </c>
      <c r="P742" s="20" t="s">
        <v>5380</v>
      </c>
      <c r="Q742" s="20">
        <v>125</v>
      </c>
      <c r="R742" s="20" t="s">
        <v>2593</v>
      </c>
      <c r="S742" s="20" t="s">
        <v>66</v>
      </c>
      <c r="T742" s="20" t="s">
        <v>4457</v>
      </c>
      <c r="U742" s="20">
        <v>1</v>
      </c>
      <c r="V742" s="20">
        <v>0.999</v>
      </c>
      <c r="W742" s="20">
        <v>6</v>
      </c>
      <c r="X742" s="20">
        <v>16</v>
      </c>
      <c r="Y742" s="20">
        <v>0</v>
      </c>
      <c r="Z742" s="20">
        <v>16</v>
      </c>
      <c r="AA742" s="20" t="s">
        <v>5379</v>
      </c>
      <c r="AB742" s="20" t="s">
        <v>5378</v>
      </c>
      <c r="AC742" s="20" t="s">
        <v>5377</v>
      </c>
      <c r="AD742" s="20">
        <v>62.6</v>
      </c>
      <c r="AE742" s="22">
        <v>2.7999999999999999E-17</v>
      </c>
    </row>
    <row r="743" spans="1:35" x14ac:dyDescent="0.25">
      <c r="A743" s="20" t="s">
        <v>80</v>
      </c>
      <c r="B743" s="20" t="s">
        <v>80</v>
      </c>
      <c r="C743" s="20" t="s">
        <v>80</v>
      </c>
      <c r="D743" s="20" t="s">
        <v>80</v>
      </c>
      <c r="E743" s="20" t="s">
        <v>80</v>
      </c>
      <c r="F743" s="20" t="s">
        <v>80</v>
      </c>
      <c r="G743" s="21">
        <v>122746</v>
      </c>
      <c r="H743" s="20">
        <v>0.77179699999999996</v>
      </c>
      <c r="I743" s="21">
        <v>219548</v>
      </c>
      <c r="J743" s="21">
        <v>119967</v>
      </c>
      <c r="K743" s="21">
        <v>141383</v>
      </c>
      <c r="L743" s="20">
        <v>0.79558799999999996</v>
      </c>
      <c r="M743" s="20" t="s">
        <v>5376</v>
      </c>
      <c r="N743" s="20" t="s">
        <v>5375</v>
      </c>
      <c r="O743" s="20" t="s">
        <v>5374</v>
      </c>
      <c r="P743" s="20" t="s">
        <v>5373</v>
      </c>
      <c r="Q743" s="20">
        <v>156</v>
      </c>
      <c r="R743" s="20" t="s">
        <v>2593</v>
      </c>
      <c r="S743" s="20" t="s">
        <v>75</v>
      </c>
      <c r="T743" s="20" t="s">
        <v>5372</v>
      </c>
      <c r="U743" s="20">
        <v>1</v>
      </c>
      <c r="V743" s="20">
        <v>0.999</v>
      </c>
      <c r="W743" s="20">
        <v>8</v>
      </c>
      <c r="X743" s="20">
        <v>45</v>
      </c>
      <c r="Y743" s="20">
        <v>0</v>
      </c>
      <c r="Z743" s="20">
        <v>45</v>
      </c>
      <c r="AA743" s="20" t="s">
        <v>5371</v>
      </c>
      <c r="AB743" s="20" t="s">
        <v>5370</v>
      </c>
      <c r="AC743" s="20" t="s">
        <v>5369</v>
      </c>
      <c r="AD743" s="20">
        <v>69.2</v>
      </c>
      <c r="AE743" s="22">
        <v>1.9E-19</v>
      </c>
    </row>
    <row r="744" spans="1:35" x14ac:dyDescent="0.25">
      <c r="A744" s="20" t="s">
        <v>80</v>
      </c>
      <c r="B744" s="20" t="s">
        <v>80</v>
      </c>
      <c r="C744" s="20" t="s">
        <v>80</v>
      </c>
      <c r="D744" s="20" t="s">
        <v>80</v>
      </c>
      <c r="E744" s="20" t="s">
        <v>80</v>
      </c>
      <c r="F744" s="20" t="s">
        <v>80</v>
      </c>
      <c r="G744" s="20" t="s">
        <v>80</v>
      </c>
      <c r="H744" s="21">
        <v>-360541</v>
      </c>
      <c r="I744" s="20" t="s">
        <v>80</v>
      </c>
      <c r="J744" s="21">
        <v>-287622</v>
      </c>
      <c r="K744" s="21">
        <v>-194437</v>
      </c>
      <c r="L744" s="21">
        <v>-2079</v>
      </c>
      <c r="M744" s="20" t="s">
        <v>5368</v>
      </c>
      <c r="N744" s="20" t="s">
        <v>5367</v>
      </c>
      <c r="O744" s="20" t="s">
        <v>5366</v>
      </c>
      <c r="P744" s="20" t="s">
        <v>5365</v>
      </c>
      <c r="Q744" s="20">
        <v>120</v>
      </c>
      <c r="R744" s="20" t="s">
        <v>2593</v>
      </c>
      <c r="S744" s="20" t="s">
        <v>66</v>
      </c>
      <c r="T744" s="20" t="s">
        <v>326</v>
      </c>
      <c r="U744" s="20">
        <v>1</v>
      </c>
      <c r="V744" s="20">
        <v>0.99890000000000001</v>
      </c>
      <c r="W744" s="20">
        <v>3</v>
      </c>
      <c r="X744" s="20">
        <v>15</v>
      </c>
      <c r="Y744" s="20">
        <v>0</v>
      </c>
      <c r="Z744" s="20">
        <v>15</v>
      </c>
      <c r="AA744" s="20" t="s">
        <v>5364</v>
      </c>
    </row>
    <row r="745" spans="1:35" x14ac:dyDescent="0.25">
      <c r="A745" s="20" t="s">
        <v>80</v>
      </c>
      <c r="B745" s="20" t="s">
        <v>80</v>
      </c>
      <c r="C745" s="20" t="s">
        <v>80</v>
      </c>
      <c r="D745" s="20" t="s">
        <v>80</v>
      </c>
      <c r="E745" s="20" t="s">
        <v>80</v>
      </c>
      <c r="F745" s="20" t="s">
        <v>80</v>
      </c>
      <c r="G745" s="20" t="s">
        <v>80</v>
      </c>
      <c r="H745" s="20" t="s">
        <v>80</v>
      </c>
      <c r="I745" s="20" t="s">
        <v>80</v>
      </c>
      <c r="J745" s="20">
        <v>0.91588000000000003</v>
      </c>
      <c r="K745" s="21">
        <v>211342</v>
      </c>
      <c r="L745" s="21">
        <v>198057</v>
      </c>
      <c r="M745" s="20" t="s">
        <v>5363</v>
      </c>
      <c r="N745" s="20" t="s">
        <v>5362</v>
      </c>
      <c r="O745" s="20" t="s">
        <v>5361</v>
      </c>
      <c r="P745" s="20" t="s">
        <v>5360</v>
      </c>
      <c r="Q745" s="20">
        <v>314</v>
      </c>
      <c r="R745" s="20" t="s">
        <v>2593</v>
      </c>
      <c r="S745" s="20" t="s">
        <v>66</v>
      </c>
      <c r="T745" s="20" t="s">
        <v>5359</v>
      </c>
      <c r="U745" s="20">
        <v>1</v>
      </c>
      <c r="V745" s="20">
        <v>0.999</v>
      </c>
      <c r="W745" s="20">
        <v>8</v>
      </c>
      <c r="X745" s="20">
        <v>32</v>
      </c>
      <c r="Y745" s="20">
        <v>0</v>
      </c>
      <c r="Z745" s="20">
        <v>32</v>
      </c>
      <c r="AA745" s="20" t="s">
        <v>5358</v>
      </c>
      <c r="AB745" s="20" t="s">
        <v>479</v>
      </c>
      <c r="AC745" s="20" t="s">
        <v>478</v>
      </c>
      <c r="AD745" s="20">
        <v>94.7</v>
      </c>
      <c r="AE745" s="22">
        <v>6.3000000000000001E-27</v>
      </c>
      <c r="AF745" s="20" t="s">
        <v>191</v>
      </c>
      <c r="AG745" s="20" t="s">
        <v>190</v>
      </c>
      <c r="AH745" s="20" t="s">
        <v>362</v>
      </c>
      <c r="AI745" s="20" t="s">
        <v>361</v>
      </c>
    </row>
    <row r="746" spans="1:35" x14ac:dyDescent="0.25">
      <c r="A746" s="20" t="s">
        <v>80</v>
      </c>
      <c r="B746" s="20" t="s">
        <v>80</v>
      </c>
      <c r="C746" s="20" t="s">
        <v>80</v>
      </c>
      <c r="D746" s="20" t="s">
        <v>80</v>
      </c>
      <c r="E746" s="20" t="s">
        <v>80</v>
      </c>
      <c r="F746" s="20" t="s">
        <v>80</v>
      </c>
      <c r="G746" s="21">
        <v>-131087</v>
      </c>
      <c r="H746" s="20">
        <v>0.28528399999999998</v>
      </c>
      <c r="I746" s="20">
        <v>-0.62071200000000004</v>
      </c>
      <c r="J746" s="20">
        <v>0.74819400000000003</v>
      </c>
      <c r="K746" s="20">
        <v>0.90083400000000002</v>
      </c>
      <c r="L746" s="20">
        <v>0.45899200000000001</v>
      </c>
      <c r="M746" s="20" t="s">
        <v>5357</v>
      </c>
      <c r="N746" s="20" t="s">
        <v>5356</v>
      </c>
      <c r="O746" s="20" t="s">
        <v>5355</v>
      </c>
      <c r="P746" s="20" t="s">
        <v>5354</v>
      </c>
      <c r="Q746" s="20">
        <v>592</v>
      </c>
      <c r="R746" s="20" t="s">
        <v>2593</v>
      </c>
      <c r="S746" s="20" t="s">
        <v>66</v>
      </c>
      <c r="T746" s="20" t="s">
        <v>5353</v>
      </c>
      <c r="U746" s="20">
        <v>1</v>
      </c>
      <c r="V746" s="20">
        <v>0.999</v>
      </c>
      <c r="W746" s="20">
        <v>12</v>
      </c>
      <c r="X746" s="20">
        <v>52</v>
      </c>
      <c r="Y746" s="20">
        <v>0</v>
      </c>
      <c r="Z746" s="20">
        <v>52</v>
      </c>
      <c r="AA746" s="20" t="s">
        <v>5352</v>
      </c>
      <c r="AB746" s="20" t="s">
        <v>479</v>
      </c>
      <c r="AC746" s="20" t="s">
        <v>478</v>
      </c>
      <c r="AD746" s="20">
        <v>66.099999999999994</v>
      </c>
      <c r="AE746" s="22">
        <v>4.2E-18</v>
      </c>
      <c r="AF746" s="20" t="s">
        <v>191</v>
      </c>
      <c r="AG746" s="20" t="s">
        <v>190</v>
      </c>
      <c r="AH746" s="20" t="s">
        <v>362</v>
      </c>
      <c r="AI746" s="20" t="s">
        <v>361</v>
      </c>
    </row>
    <row r="747" spans="1:35" x14ac:dyDescent="0.25">
      <c r="A747" s="20" t="s">
        <v>80</v>
      </c>
      <c r="B747" s="20" t="s">
        <v>80</v>
      </c>
      <c r="C747" s="20" t="s">
        <v>80</v>
      </c>
      <c r="D747" s="20" t="s">
        <v>80</v>
      </c>
      <c r="E747" s="20" t="s">
        <v>80</v>
      </c>
      <c r="F747" s="20" t="s">
        <v>80</v>
      </c>
      <c r="G747" s="20" t="s">
        <v>80</v>
      </c>
      <c r="H747" s="21">
        <v>-199408</v>
      </c>
      <c r="I747" s="20">
        <v>-0.97004699999999999</v>
      </c>
      <c r="J747" s="20">
        <v>-0.94471700000000003</v>
      </c>
      <c r="K747" s="21">
        <v>-187216</v>
      </c>
      <c r="L747" s="21">
        <v>-145582</v>
      </c>
      <c r="M747" s="20" t="s">
        <v>5351</v>
      </c>
      <c r="N747" s="20" t="s">
        <v>5350</v>
      </c>
      <c r="O747" s="20" t="s">
        <v>5349</v>
      </c>
      <c r="P747" s="20" t="s">
        <v>5348</v>
      </c>
      <c r="Q747" s="20">
        <v>238</v>
      </c>
      <c r="R747" s="20" t="s">
        <v>2593</v>
      </c>
      <c r="S747" s="20" t="s">
        <v>66</v>
      </c>
      <c r="T747" s="20" t="s">
        <v>5347</v>
      </c>
      <c r="U747" s="20">
        <v>1</v>
      </c>
      <c r="V747" s="20">
        <v>0.999</v>
      </c>
      <c r="W747" s="20">
        <v>4</v>
      </c>
      <c r="X747" s="20">
        <v>19</v>
      </c>
      <c r="Y747" s="20">
        <v>0</v>
      </c>
      <c r="Z747" s="20">
        <v>19</v>
      </c>
      <c r="AA747" s="20" t="s">
        <v>5346</v>
      </c>
      <c r="AB747" s="20" t="s">
        <v>541</v>
      </c>
      <c r="AC747" s="20" t="s">
        <v>540</v>
      </c>
      <c r="AD747" s="20">
        <v>98.8</v>
      </c>
      <c r="AE747" s="22">
        <v>3.5999999999999999E-28</v>
      </c>
    </row>
    <row r="748" spans="1:35" x14ac:dyDescent="0.25">
      <c r="A748" s="20" t="s">
        <v>80</v>
      </c>
      <c r="B748" s="20" t="s">
        <v>80</v>
      </c>
      <c r="C748" s="20" t="s">
        <v>80</v>
      </c>
      <c r="D748" s="20" t="s">
        <v>80</v>
      </c>
      <c r="E748" s="20" t="s">
        <v>80</v>
      </c>
      <c r="F748" s="20" t="s">
        <v>80</v>
      </c>
      <c r="G748" s="20" t="s">
        <v>80</v>
      </c>
      <c r="H748" s="21">
        <v>-316586</v>
      </c>
      <c r="I748" s="21">
        <v>-259772</v>
      </c>
      <c r="J748" s="20" t="s">
        <v>80</v>
      </c>
      <c r="K748" s="20" t="s">
        <v>80</v>
      </c>
      <c r="L748" s="20" t="s">
        <v>80</v>
      </c>
      <c r="M748" s="20" t="s">
        <v>5345</v>
      </c>
      <c r="N748" s="20" t="s">
        <v>5344</v>
      </c>
      <c r="O748" s="20" t="s">
        <v>5343</v>
      </c>
      <c r="P748" s="20" t="s">
        <v>5342</v>
      </c>
      <c r="Q748" s="20">
        <v>218</v>
      </c>
      <c r="R748" s="20" t="s">
        <v>2593</v>
      </c>
      <c r="S748" s="20" t="s">
        <v>66</v>
      </c>
      <c r="T748" s="20" t="s">
        <v>5341</v>
      </c>
      <c r="U748" s="20">
        <v>0.95720000000000005</v>
      </c>
      <c r="V748" s="20">
        <v>0.999</v>
      </c>
      <c r="W748" s="20">
        <v>1</v>
      </c>
      <c r="X748" s="20">
        <v>2</v>
      </c>
      <c r="Y748" s="20">
        <v>0</v>
      </c>
      <c r="Z748" s="20">
        <v>2</v>
      </c>
      <c r="AA748" s="20" t="s">
        <v>5340</v>
      </c>
      <c r="AB748" s="20" t="s">
        <v>3726</v>
      </c>
      <c r="AC748" s="20" t="s">
        <v>3725</v>
      </c>
      <c r="AD748" s="20">
        <v>41.6</v>
      </c>
      <c r="AE748" s="22">
        <v>1E-10</v>
      </c>
    </row>
    <row r="749" spans="1:35" x14ac:dyDescent="0.25">
      <c r="A749" s="20" t="s">
        <v>80</v>
      </c>
      <c r="B749" s="20" t="s">
        <v>80</v>
      </c>
      <c r="C749" s="21">
        <v>-204255</v>
      </c>
      <c r="D749" s="20" t="s">
        <v>80</v>
      </c>
      <c r="E749" s="21">
        <v>-273012</v>
      </c>
      <c r="F749" s="20" t="s">
        <v>80</v>
      </c>
      <c r="G749" s="21">
        <v>-463597</v>
      </c>
      <c r="H749" s="21">
        <v>-38435</v>
      </c>
      <c r="I749" s="20" t="s">
        <v>80</v>
      </c>
      <c r="J749" s="20" t="s">
        <v>80</v>
      </c>
      <c r="K749" s="20" t="s">
        <v>80</v>
      </c>
      <c r="L749" s="20" t="s">
        <v>80</v>
      </c>
      <c r="M749" s="20" t="s">
        <v>5339</v>
      </c>
      <c r="N749" s="20" t="s">
        <v>5338</v>
      </c>
      <c r="O749" s="20" t="s">
        <v>5337</v>
      </c>
      <c r="P749" s="20" t="s">
        <v>5336</v>
      </c>
      <c r="Q749" s="20">
        <v>281</v>
      </c>
      <c r="R749" s="20" t="s">
        <v>2593</v>
      </c>
      <c r="S749" s="20" t="s">
        <v>75</v>
      </c>
      <c r="T749" s="20" t="s">
        <v>3347</v>
      </c>
      <c r="U749" s="20">
        <v>0.99199999999999999</v>
      </c>
      <c r="V749" s="20">
        <v>0.99890000000000001</v>
      </c>
      <c r="W749" s="20">
        <v>2</v>
      </c>
      <c r="X749" s="20">
        <v>6</v>
      </c>
      <c r="Y749" s="20">
        <v>0</v>
      </c>
      <c r="Z749" s="20">
        <v>6</v>
      </c>
      <c r="AA749" s="20" t="s">
        <v>5335</v>
      </c>
      <c r="AB749" s="20" t="s">
        <v>479</v>
      </c>
      <c r="AC749" s="20" t="s">
        <v>478</v>
      </c>
      <c r="AD749" s="20">
        <v>124.7</v>
      </c>
      <c r="AE749" s="22">
        <v>3.4000000000000003E-36</v>
      </c>
      <c r="AF749" s="20" t="s">
        <v>191</v>
      </c>
      <c r="AG749" s="20" t="s">
        <v>190</v>
      </c>
      <c r="AH749" s="20" t="s">
        <v>362</v>
      </c>
      <c r="AI749" s="20" t="s">
        <v>361</v>
      </c>
    </row>
    <row r="750" spans="1:35" x14ac:dyDescent="0.25">
      <c r="A750" s="20" t="s">
        <v>80</v>
      </c>
      <c r="B750" s="20" t="s">
        <v>80</v>
      </c>
      <c r="C750" s="20" t="s">
        <v>80</v>
      </c>
      <c r="D750" s="20" t="s">
        <v>80</v>
      </c>
      <c r="E750" s="20">
        <v>-0.76442100000000002</v>
      </c>
      <c r="F750" s="20" t="s">
        <v>80</v>
      </c>
      <c r="G750" s="21">
        <v>-193541</v>
      </c>
      <c r="H750" s="21">
        <v>-198111</v>
      </c>
      <c r="I750" s="21">
        <v>-474309</v>
      </c>
      <c r="J750" s="21">
        <v>-200877</v>
      </c>
      <c r="K750" s="21">
        <v>-103733</v>
      </c>
      <c r="L750" s="21">
        <v>-233632</v>
      </c>
      <c r="M750" s="20" t="s">
        <v>5334</v>
      </c>
      <c r="N750" s="20" t="s">
        <v>5333</v>
      </c>
      <c r="O750" s="20" t="s">
        <v>5332</v>
      </c>
      <c r="P750" s="20" t="s">
        <v>5331</v>
      </c>
      <c r="Q750" s="20">
        <v>262</v>
      </c>
      <c r="R750" s="20" t="s">
        <v>2593</v>
      </c>
      <c r="S750" s="20" t="s">
        <v>66</v>
      </c>
      <c r="T750" s="20" t="s">
        <v>2610</v>
      </c>
      <c r="U750" s="20">
        <v>1</v>
      </c>
      <c r="V750" s="20">
        <v>0.99890000000000001</v>
      </c>
      <c r="W750" s="20">
        <v>5</v>
      </c>
      <c r="X750" s="20">
        <v>17</v>
      </c>
      <c r="Y750" s="20">
        <v>0</v>
      </c>
      <c r="Z750" s="20">
        <v>17</v>
      </c>
      <c r="AA750" s="20" t="s">
        <v>5330</v>
      </c>
    </row>
    <row r="751" spans="1:35" x14ac:dyDescent="0.25">
      <c r="A751" s="20" t="s">
        <v>80</v>
      </c>
      <c r="B751" s="20" t="s">
        <v>80</v>
      </c>
      <c r="C751" s="20">
        <v>0.84523199999999998</v>
      </c>
      <c r="D751" s="20" t="s">
        <v>80</v>
      </c>
      <c r="E751" s="21">
        <v>-147434</v>
      </c>
      <c r="F751" s="21">
        <v>-265632</v>
      </c>
      <c r="G751" s="21">
        <v>-307682</v>
      </c>
      <c r="H751" s="21">
        <v>-261399</v>
      </c>
      <c r="I751" s="20" t="s">
        <v>80</v>
      </c>
      <c r="J751" s="21">
        <v>-359565</v>
      </c>
      <c r="K751" s="21">
        <v>-368446</v>
      </c>
      <c r="L751" s="21">
        <v>-363037</v>
      </c>
      <c r="M751" s="20" t="s">
        <v>5329</v>
      </c>
      <c r="N751" s="20" t="s">
        <v>5328</v>
      </c>
      <c r="O751" s="20" t="s">
        <v>5327</v>
      </c>
      <c r="P751" s="20" t="s">
        <v>5326</v>
      </c>
      <c r="Q751" s="20">
        <v>671</v>
      </c>
      <c r="R751" s="20" t="s">
        <v>2593</v>
      </c>
      <c r="S751" s="20" t="s">
        <v>66</v>
      </c>
      <c r="T751" s="20" t="s">
        <v>5325</v>
      </c>
      <c r="U751" s="20">
        <v>1</v>
      </c>
      <c r="V751" s="20">
        <v>0.999</v>
      </c>
      <c r="W751" s="20">
        <v>5</v>
      </c>
      <c r="X751" s="20">
        <v>32</v>
      </c>
      <c r="Y751" s="20">
        <v>0</v>
      </c>
      <c r="Z751" s="20">
        <v>32</v>
      </c>
      <c r="AA751" s="20" t="s">
        <v>5324</v>
      </c>
      <c r="AB751" s="20" t="s">
        <v>5323</v>
      </c>
      <c r="AC751" s="20" t="s">
        <v>5322</v>
      </c>
      <c r="AD751" s="20">
        <v>211.2</v>
      </c>
      <c r="AE751" s="22">
        <v>4.9000000000000002E-63</v>
      </c>
      <c r="AF751" s="20" t="s">
        <v>743</v>
      </c>
      <c r="AG751" s="20" t="s">
        <v>742</v>
      </c>
    </row>
    <row r="752" spans="1:35" x14ac:dyDescent="0.25">
      <c r="A752" s="20" t="s">
        <v>80</v>
      </c>
      <c r="B752" s="20" t="s">
        <v>80</v>
      </c>
      <c r="C752" s="20" t="s">
        <v>80</v>
      </c>
      <c r="D752" s="20" t="s">
        <v>80</v>
      </c>
      <c r="E752" s="20" t="s">
        <v>80</v>
      </c>
      <c r="F752" s="20" t="s">
        <v>80</v>
      </c>
      <c r="G752" s="20" t="s">
        <v>80</v>
      </c>
      <c r="H752" s="21">
        <v>-267686</v>
      </c>
      <c r="I752" s="21">
        <v>-444492</v>
      </c>
      <c r="J752" s="21">
        <v>-351846</v>
      </c>
      <c r="K752" s="21">
        <v>-662559</v>
      </c>
      <c r="L752" s="20" t="s">
        <v>80</v>
      </c>
      <c r="M752" s="20" t="s">
        <v>5321</v>
      </c>
      <c r="N752" s="20" t="s">
        <v>5320</v>
      </c>
      <c r="O752" s="20" t="s">
        <v>5319</v>
      </c>
      <c r="P752" s="20" t="s">
        <v>5318</v>
      </c>
      <c r="Q752" s="20">
        <v>261</v>
      </c>
      <c r="R752" s="20" t="s">
        <v>2593</v>
      </c>
      <c r="S752" s="20" t="s">
        <v>66</v>
      </c>
      <c r="T752" s="20" t="s">
        <v>5317</v>
      </c>
      <c r="U752" s="20">
        <v>1</v>
      </c>
      <c r="V752" s="20">
        <v>0.99839999999999995</v>
      </c>
      <c r="W752" s="20">
        <v>3</v>
      </c>
      <c r="X752" s="20">
        <v>4</v>
      </c>
      <c r="Y752" s="20">
        <v>0</v>
      </c>
      <c r="Z752" s="20">
        <v>4</v>
      </c>
      <c r="AA752" s="20" t="s">
        <v>5316</v>
      </c>
      <c r="AB752" s="20" t="s">
        <v>5315</v>
      </c>
      <c r="AC752" s="20" t="s">
        <v>5314</v>
      </c>
      <c r="AD752" s="20">
        <v>324.8</v>
      </c>
      <c r="AE752" s="22">
        <v>3.1999999999999998E-97</v>
      </c>
    </row>
    <row r="753" spans="1:35" x14ac:dyDescent="0.25">
      <c r="A753" s="20" t="s">
        <v>80</v>
      </c>
      <c r="B753" s="21">
        <v>-190309</v>
      </c>
      <c r="C753" s="21">
        <v>202466</v>
      </c>
      <c r="D753" s="20" t="s">
        <v>80</v>
      </c>
      <c r="E753" s="21">
        <v>107409</v>
      </c>
      <c r="F753" s="21">
        <v>234084</v>
      </c>
      <c r="G753" s="20" t="s">
        <v>80</v>
      </c>
      <c r="H753" s="21">
        <v>-379108</v>
      </c>
      <c r="I753" s="21">
        <v>-148745</v>
      </c>
      <c r="J753" s="20">
        <v>0.13442599999999999</v>
      </c>
      <c r="K753" s="20">
        <v>0.56435299999999999</v>
      </c>
      <c r="L753" s="20">
        <v>-0.40382400000000002</v>
      </c>
      <c r="M753" s="20" t="s">
        <v>5313</v>
      </c>
      <c r="N753" s="20" t="s">
        <v>5312</v>
      </c>
      <c r="O753" s="20" t="s">
        <v>5311</v>
      </c>
      <c r="P753" s="20" t="s">
        <v>5310</v>
      </c>
      <c r="Q753" s="20">
        <v>269</v>
      </c>
      <c r="R753" s="20" t="s">
        <v>2593</v>
      </c>
      <c r="S753" s="20" t="s">
        <v>66</v>
      </c>
      <c r="T753" s="20" t="s">
        <v>5309</v>
      </c>
      <c r="U753" s="20">
        <v>1</v>
      </c>
      <c r="V753" s="20">
        <v>0.999</v>
      </c>
      <c r="W753" s="20">
        <v>9</v>
      </c>
      <c r="X753" s="20">
        <v>94</v>
      </c>
      <c r="Y753" s="20">
        <v>0</v>
      </c>
      <c r="Z753" s="20">
        <v>94</v>
      </c>
      <c r="AA753" s="20" t="s">
        <v>5308</v>
      </c>
      <c r="AB753" s="20" t="s">
        <v>5307</v>
      </c>
      <c r="AC753" s="20" t="s">
        <v>5306</v>
      </c>
      <c r="AD753" s="20">
        <v>141.5</v>
      </c>
      <c r="AE753" s="22">
        <v>3.8999999999999999E-41</v>
      </c>
    </row>
    <row r="754" spans="1:35" x14ac:dyDescent="0.25">
      <c r="A754" s="21">
        <v>-146512</v>
      </c>
      <c r="B754" s="20">
        <v>-0.13051399999999999</v>
      </c>
      <c r="C754" s="20">
        <v>-0.40512100000000001</v>
      </c>
      <c r="D754" s="20" t="s">
        <v>80</v>
      </c>
      <c r="E754" s="21">
        <v>-139417</v>
      </c>
      <c r="F754" s="21">
        <v>-227456</v>
      </c>
      <c r="G754" s="21">
        <v>218709</v>
      </c>
      <c r="H754" s="21">
        <v>278262</v>
      </c>
      <c r="I754" s="21">
        <v>284856</v>
      </c>
      <c r="J754" s="21">
        <v>412283</v>
      </c>
      <c r="K754" s="21">
        <v>412755</v>
      </c>
      <c r="L754" s="21">
        <v>457568</v>
      </c>
      <c r="M754" s="20" t="s">
        <v>5305</v>
      </c>
      <c r="N754" s="20" t="s">
        <v>5304</v>
      </c>
      <c r="O754" s="20" t="s">
        <v>5303</v>
      </c>
      <c r="P754" s="20" t="s">
        <v>5302</v>
      </c>
      <c r="Q754" s="20">
        <v>500</v>
      </c>
      <c r="R754" s="20" t="s">
        <v>2593</v>
      </c>
      <c r="S754" s="20" t="s">
        <v>66</v>
      </c>
      <c r="T754" s="20" t="s">
        <v>5301</v>
      </c>
      <c r="U754" s="20">
        <v>1</v>
      </c>
      <c r="V754" s="20">
        <v>0.999</v>
      </c>
      <c r="W754" s="20">
        <v>24</v>
      </c>
      <c r="X754" s="20">
        <v>303</v>
      </c>
      <c r="Y754" s="20">
        <v>0</v>
      </c>
      <c r="Z754" s="20">
        <v>303</v>
      </c>
      <c r="AA754" s="20" t="s">
        <v>5300</v>
      </c>
      <c r="AB754" s="20" t="s">
        <v>5299</v>
      </c>
      <c r="AC754" s="20" t="s">
        <v>5298</v>
      </c>
      <c r="AD754" s="20">
        <v>879</v>
      </c>
      <c r="AE754" s="22">
        <v>8.1000000000000005E-265</v>
      </c>
    </row>
    <row r="755" spans="1:35" x14ac:dyDescent="0.25">
      <c r="A755" s="20" t="s">
        <v>80</v>
      </c>
      <c r="B755" s="20" t="s">
        <v>80</v>
      </c>
      <c r="C755" s="20" t="s">
        <v>80</v>
      </c>
      <c r="D755" s="20" t="s">
        <v>80</v>
      </c>
      <c r="E755" s="20" t="s">
        <v>80</v>
      </c>
      <c r="F755" s="21">
        <v>-242847</v>
      </c>
      <c r="G755" s="21">
        <v>-369886</v>
      </c>
      <c r="H755" s="20" t="s">
        <v>80</v>
      </c>
      <c r="I755" s="21">
        <v>-289689</v>
      </c>
      <c r="J755" s="21">
        <v>-112963</v>
      </c>
      <c r="K755" s="20">
        <v>-0.737765</v>
      </c>
      <c r="L755" s="21">
        <v>-226901</v>
      </c>
      <c r="M755" s="20" t="s">
        <v>5297</v>
      </c>
      <c r="N755" s="20" t="s">
        <v>5296</v>
      </c>
      <c r="O755" s="20" t="s">
        <v>5295</v>
      </c>
      <c r="P755" s="20" t="s">
        <v>5294</v>
      </c>
      <c r="Q755" s="20">
        <v>230</v>
      </c>
      <c r="R755" s="20" t="s">
        <v>2593</v>
      </c>
      <c r="S755" s="20" t="s">
        <v>75</v>
      </c>
      <c r="T755" s="20" t="s">
        <v>5293</v>
      </c>
      <c r="U755" s="20">
        <v>1</v>
      </c>
      <c r="V755" s="20">
        <v>0.999</v>
      </c>
      <c r="W755" s="20">
        <v>3</v>
      </c>
      <c r="X755" s="20">
        <v>10</v>
      </c>
      <c r="Y755" s="20">
        <v>0</v>
      </c>
      <c r="Z755" s="20">
        <v>10</v>
      </c>
      <c r="AA755" s="20" t="s">
        <v>5292</v>
      </c>
      <c r="AB755" s="20" t="s">
        <v>2075</v>
      </c>
      <c r="AC755" s="20" t="s">
        <v>2074</v>
      </c>
      <c r="AD755" s="20">
        <v>56.6</v>
      </c>
      <c r="AE755" s="22">
        <v>2.5E-15</v>
      </c>
    </row>
    <row r="756" spans="1:35" x14ac:dyDescent="0.25">
      <c r="A756" s="21">
        <v>-185555</v>
      </c>
      <c r="B756" s="21">
        <v>-119421</v>
      </c>
      <c r="C756" s="21">
        <v>-309971</v>
      </c>
      <c r="D756" s="20" t="s">
        <v>80</v>
      </c>
      <c r="E756" s="20">
        <v>-0.374807</v>
      </c>
      <c r="F756" s="20" t="s">
        <v>80</v>
      </c>
      <c r="G756" s="21">
        <v>107145</v>
      </c>
      <c r="H756" s="21">
        <v>100925</v>
      </c>
      <c r="I756" s="21">
        <v>109752</v>
      </c>
      <c r="J756" s="21">
        <v>258871</v>
      </c>
      <c r="K756" s="21">
        <v>238212</v>
      </c>
      <c r="L756" s="21">
        <v>190528</v>
      </c>
      <c r="M756" s="20" t="s">
        <v>5291</v>
      </c>
      <c r="N756" s="20" t="s">
        <v>5290</v>
      </c>
      <c r="O756" s="20" t="s">
        <v>5289</v>
      </c>
      <c r="P756" s="20" t="s">
        <v>5288</v>
      </c>
      <c r="Q756" s="20">
        <v>288</v>
      </c>
      <c r="R756" s="20" t="s">
        <v>2593</v>
      </c>
      <c r="S756" s="20" t="s">
        <v>66</v>
      </c>
      <c r="T756" s="20" t="s">
        <v>5287</v>
      </c>
      <c r="U756" s="20">
        <v>1</v>
      </c>
      <c r="V756" s="20">
        <v>0.999</v>
      </c>
      <c r="W756" s="20">
        <v>9</v>
      </c>
      <c r="X756" s="20">
        <v>102</v>
      </c>
      <c r="Y756" s="20">
        <v>0</v>
      </c>
      <c r="Z756" s="20">
        <v>102</v>
      </c>
      <c r="AA756" s="20" t="s">
        <v>5286</v>
      </c>
      <c r="AB756" s="20" t="s">
        <v>5285</v>
      </c>
      <c r="AC756" s="20" t="s">
        <v>5284</v>
      </c>
      <c r="AD756" s="20">
        <v>100.3</v>
      </c>
      <c r="AE756" s="22">
        <v>7.9999999999999995E-29</v>
      </c>
      <c r="AF756" s="20" t="s">
        <v>157</v>
      </c>
      <c r="AG756" s="20" t="s">
        <v>156</v>
      </c>
      <c r="AH756" s="20" t="s">
        <v>2017</v>
      </c>
      <c r="AI756" s="20" t="s">
        <v>2016</v>
      </c>
    </row>
    <row r="757" spans="1:35" x14ac:dyDescent="0.25">
      <c r="A757" s="21">
        <v>130041</v>
      </c>
      <c r="B757" s="21">
        <v>198016</v>
      </c>
      <c r="C757" s="21">
        <v>260145</v>
      </c>
      <c r="D757" s="21">
        <v>230836</v>
      </c>
      <c r="E757" s="21">
        <v>262519</v>
      </c>
      <c r="F757" s="21">
        <v>282196</v>
      </c>
      <c r="G757" s="21">
        <v>744422</v>
      </c>
      <c r="H757" s="21">
        <v>685093</v>
      </c>
      <c r="I757" s="21">
        <v>782383</v>
      </c>
      <c r="J757" s="21">
        <v>727321</v>
      </c>
      <c r="K757" s="21">
        <v>699741</v>
      </c>
      <c r="L757" s="21">
        <v>674628</v>
      </c>
      <c r="M757" s="20" t="s">
        <v>5283</v>
      </c>
      <c r="N757" s="20" t="s">
        <v>5282</v>
      </c>
      <c r="O757" s="20" t="s">
        <v>5281</v>
      </c>
      <c r="P757" s="20" t="s">
        <v>5280</v>
      </c>
      <c r="Q757" s="20">
        <v>337</v>
      </c>
      <c r="R757" s="20" t="s">
        <v>2593</v>
      </c>
      <c r="S757" s="20" t="s">
        <v>75</v>
      </c>
      <c r="T757" s="20" t="s">
        <v>5279</v>
      </c>
      <c r="U757" s="20">
        <v>1</v>
      </c>
      <c r="V757" s="20">
        <v>0.999</v>
      </c>
      <c r="W757" s="20">
        <v>20</v>
      </c>
      <c r="X757" s="20">
        <v>694</v>
      </c>
      <c r="Y757" s="20">
        <v>0</v>
      </c>
      <c r="Z757" s="20">
        <v>694</v>
      </c>
      <c r="AA757" s="20" t="s">
        <v>5278</v>
      </c>
      <c r="AB757" s="20" t="s">
        <v>5277</v>
      </c>
      <c r="AC757" s="20" t="s">
        <v>5276</v>
      </c>
      <c r="AD757" s="20">
        <v>136.1</v>
      </c>
      <c r="AE757" s="22">
        <v>3.5000000000000002E-40</v>
      </c>
    </row>
    <row r="758" spans="1:35" x14ac:dyDescent="0.25">
      <c r="A758" s="20" t="s">
        <v>80</v>
      </c>
      <c r="B758" s="20" t="s">
        <v>80</v>
      </c>
      <c r="C758" s="20" t="s">
        <v>80</v>
      </c>
      <c r="D758" s="20" t="s">
        <v>80</v>
      </c>
      <c r="E758" s="20" t="s">
        <v>80</v>
      </c>
      <c r="F758" s="20" t="s">
        <v>80</v>
      </c>
      <c r="G758" s="21">
        <v>118122</v>
      </c>
      <c r="H758" s="21">
        <v>160949</v>
      </c>
      <c r="I758" s="21">
        <v>132596</v>
      </c>
      <c r="J758" s="21">
        <v>24818</v>
      </c>
      <c r="K758" s="21">
        <v>241935</v>
      </c>
      <c r="L758" s="21">
        <v>186611</v>
      </c>
      <c r="M758" s="20" t="s">
        <v>5275</v>
      </c>
      <c r="N758" s="20" t="s">
        <v>5274</v>
      </c>
      <c r="O758" s="20" t="s">
        <v>5273</v>
      </c>
      <c r="P758" s="20" t="s">
        <v>5272</v>
      </c>
      <c r="Q758" s="20">
        <v>80</v>
      </c>
      <c r="R758" s="20" t="s">
        <v>2593</v>
      </c>
      <c r="S758" s="20" t="s">
        <v>66</v>
      </c>
      <c r="T758" s="20" t="s">
        <v>5271</v>
      </c>
      <c r="U758" s="20">
        <v>1</v>
      </c>
      <c r="V758" s="20">
        <v>0.999</v>
      </c>
      <c r="W758" s="20">
        <v>4</v>
      </c>
      <c r="X758" s="20">
        <v>40</v>
      </c>
      <c r="Y758" s="20">
        <v>0</v>
      </c>
      <c r="Z758" s="20">
        <v>40</v>
      </c>
      <c r="AA758" s="20" t="s">
        <v>5270</v>
      </c>
      <c r="AB758" s="20" t="s">
        <v>4786</v>
      </c>
      <c r="AC758" s="20" t="s">
        <v>4785</v>
      </c>
      <c r="AD758" s="20">
        <v>37.4</v>
      </c>
      <c r="AE758" s="22">
        <v>1.9000000000000001E-9</v>
      </c>
    </row>
    <row r="759" spans="1:35" x14ac:dyDescent="0.25">
      <c r="A759" s="20" t="s">
        <v>80</v>
      </c>
      <c r="B759" s="20" t="s">
        <v>80</v>
      </c>
      <c r="C759" s="20" t="s">
        <v>80</v>
      </c>
      <c r="D759" s="21">
        <v>-162859</v>
      </c>
      <c r="E759" s="20" t="s">
        <v>80</v>
      </c>
      <c r="F759" s="20" t="s">
        <v>80</v>
      </c>
      <c r="G759" s="20">
        <v>0.99109499999999995</v>
      </c>
      <c r="H759" s="20">
        <v>9.42688E-2</v>
      </c>
      <c r="I759" s="21">
        <v>-353357</v>
      </c>
      <c r="J759" s="21">
        <v>178464</v>
      </c>
      <c r="K759" s="21">
        <v>233418</v>
      </c>
      <c r="L759" s="21">
        <v>170526</v>
      </c>
      <c r="M759" s="20" t="s">
        <v>5269</v>
      </c>
      <c r="N759" s="20" t="s">
        <v>5268</v>
      </c>
      <c r="O759" s="20" t="s">
        <v>5267</v>
      </c>
      <c r="P759" s="20" t="s">
        <v>5266</v>
      </c>
      <c r="Q759" s="20">
        <v>167</v>
      </c>
      <c r="R759" s="20" t="s">
        <v>2593</v>
      </c>
      <c r="S759" s="20" t="s">
        <v>66</v>
      </c>
      <c r="T759" s="20" t="s">
        <v>3355</v>
      </c>
      <c r="U759" s="20">
        <v>1</v>
      </c>
      <c r="V759" s="20">
        <v>0.999</v>
      </c>
      <c r="W759" s="20">
        <v>7</v>
      </c>
      <c r="X759" s="20">
        <v>58</v>
      </c>
      <c r="Y759" s="20">
        <v>0</v>
      </c>
      <c r="Z759" s="20">
        <v>58</v>
      </c>
      <c r="AA759" s="20" t="s">
        <v>5265</v>
      </c>
      <c r="AB759" s="20" t="s">
        <v>5264</v>
      </c>
      <c r="AC759" s="20" t="s">
        <v>5263</v>
      </c>
      <c r="AD759" s="20">
        <v>38.299999999999997</v>
      </c>
      <c r="AE759" s="20">
        <v>1.0000000000000001E-9</v>
      </c>
    </row>
    <row r="760" spans="1:35" x14ac:dyDescent="0.25">
      <c r="A760" s="20" t="s">
        <v>80</v>
      </c>
      <c r="B760" s="20" t="s">
        <v>80</v>
      </c>
      <c r="C760" s="21">
        <v>-129727</v>
      </c>
      <c r="D760" s="20" t="s">
        <v>80</v>
      </c>
      <c r="E760" s="21">
        <v>-337341</v>
      </c>
      <c r="F760" s="20" t="s">
        <v>80</v>
      </c>
      <c r="G760" s="20">
        <v>-0.299902</v>
      </c>
      <c r="H760" s="20">
        <v>-0.161829</v>
      </c>
      <c r="I760" s="20">
        <v>-0.77616700000000005</v>
      </c>
      <c r="J760" s="21">
        <v>-192171</v>
      </c>
      <c r="K760" s="20">
        <v>0.81403099999999995</v>
      </c>
      <c r="L760" s="20">
        <v>0.764683</v>
      </c>
      <c r="M760" s="20" t="s">
        <v>5262</v>
      </c>
      <c r="N760" s="20" t="s">
        <v>5261</v>
      </c>
      <c r="O760" s="20" t="s">
        <v>5260</v>
      </c>
      <c r="P760" s="20" t="s">
        <v>5259</v>
      </c>
      <c r="Q760" s="20">
        <v>534</v>
      </c>
      <c r="R760" s="20" t="s">
        <v>2593</v>
      </c>
      <c r="S760" s="20" t="s">
        <v>66</v>
      </c>
      <c r="T760" s="20" t="s">
        <v>5258</v>
      </c>
      <c r="U760" s="20">
        <v>1</v>
      </c>
      <c r="V760" s="20">
        <v>0.999</v>
      </c>
      <c r="W760" s="20">
        <v>13</v>
      </c>
      <c r="X760" s="20">
        <v>35</v>
      </c>
      <c r="Y760" s="20">
        <v>0</v>
      </c>
      <c r="Z760" s="20">
        <v>35</v>
      </c>
      <c r="AA760" s="20" t="s">
        <v>5257</v>
      </c>
      <c r="AB760" s="20" t="s">
        <v>5256</v>
      </c>
      <c r="AC760" s="20" t="s">
        <v>5255</v>
      </c>
      <c r="AD760" s="20">
        <v>47.1</v>
      </c>
      <c r="AE760" s="22">
        <v>2E-12</v>
      </c>
    </row>
    <row r="761" spans="1:35" x14ac:dyDescent="0.25">
      <c r="A761" s="20" t="s">
        <v>80</v>
      </c>
      <c r="B761" s="20" t="s">
        <v>80</v>
      </c>
      <c r="C761" s="20" t="s">
        <v>80</v>
      </c>
      <c r="D761" s="20" t="s">
        <v>80</v>
      </c>
      <c r="E761" s="20" t="s">
        <v>80</v>
      </c>
      <c r="F761" s="20" t="s">
        <v>80</v>
      </c>
      <c r="G761" s="20" t="s">
        <v>80</v>
      </c>
      <c r="H761" s="20" t="s">
        <v>80</v>
      </c>
      <c r="I761" s="20" t="s">
        <v>80</v>
      </c>
      <c r="J761" s="20">
        <v>-0.57373399999999997</v>
      </c>
      <c r="K761" s="20">
        <v>-0.58986799999999995</v>
      </c>
      <c r="L761" s="20">
        <v>-0.131245</v>
      </c>
      <c r="M761" s="20" t="s">
        <v>5254</v>
      </c>
      <c r="N761" s="20" t="s">
        <v>5253</v>
      </c>
      <c r="O761" s="20" t="s">
        <v>5252</v>
      </c>
      <c r="P761" s="20" t="s">
        <v>5251</v>
      </c>
      <c r="Q761" s="20">
        <v>244</v>
      </c>
      <c r="R761" s="20" t="s">
        <v>2593</v>
      </c>
      <c r="S761" s="20" t="s">
        <v>66</v>
      </c>
      <c r="T761" s="20" t="s">
        <v>5250</v>
      </c>
      <c r="U761" s="20">
        <v>1</v>
      </c>
      <c r="V761" s="20">
        <v>0.999</v>
      </c>
      <c r="W761" s="20">
        <v>7</v>
      </c>
      <c r="X761" s="20">
        <v>25</v>
      </c>
      <c r="Y761" s="20">
        <v>0</v>
      </c>
      <c r="Z761" s="20">
        <v>25</v>
      </c>
      <c r="AA761" s="20" t="s">
        <v>5249</v>
      </c>
    </row>
    <row r="762" spans="1:35" x14ac:dyDescent="0.25">
      <c r="A762" s="21">
        <v>155358</v>
      </c>
      <c r="B762" s="21">
        <v>263022</v>
      </c>
      <c r="C762" s="21">
        <v>215325</v>
      </c>
      <c r="D762" s="21">
        <v>163918</v>
      </c>
      <c r="E762" s="21">
        <v>164904</v>
      </c>
      <c r="F762" s="21">
        <v>231812</v>
      </c>
      <c r="G762" s="21">
        <v>242884</v>
      </c>
      <c r="H762" s="21">
        <v>209644</v>
      </c>
      <c r="I762" s="21">
        <v>227058</v>
      </c>
      <c r="J762" s="21">
        <v>259805</v>
      </c>
      <c r="K762" s="21">
        <v>294491</v>
      </c>
      <c r="L762" s="21">
        <v>202866</v>
      </c>
      <c r="M762" s="20" t="s">
        <v>5248</v>
      </c>
      <c r="N762" s="20" t="s">
        <v>5247</v>
      </c>
      <c r="O762" s="20" t="s">
        <v>5246</v>
      </c>
      <c r="P762" s="20" t="s">
        <v>5245</v>
      </c>
      <c r="Q762" s="20">
        <v>174</v>
      </c>
      <c r="R762" s="20" t="s">
        <v>2593</v>
      </c>
      <c r="S762" s="20" t="s">
        <v>66</v>
      </c>
      <c r="T762" s="20" t="s">
        <v>5244</v>
      </c>
      <c r="U762" s="20">
        <v>1</v>
      </c>
      <c r="V762" s="20">
        <v>0.999</v>
      </c>
      <c r="W762" s="20">
        <v>8</v>
      </c>
      <c r="X762" s="20">
        <v>119</v>
      </c>
      <c r="Y762" s="20">
        <v>0</v>
      </c>
      <c r="Z762" s="20">
        <v>119</v>
      </c>
      <c r="AA762" s="20" t="s">
        <v>5243</v>
      </c>
      <c r="AB762" s="20" t="s">
        <v>2310</v>
      </c>
      <c r="AC762" s="20" t="s">
        <v>2309</v>
      </c>
      <c r="AD762" s="20">
        <v>132.4</v>
      </c>
      <c r="AE762" s="22">
        <v>1.7000000000000001E-38</v>
      </c>
      <c r="AF762" s="20" t="s">
        <v>2308</v>
      </c>
      <c r="AG762" s="20" t="s">
        <v>2307</v>
      </c>
    </row>
    <row r="763" spans="1:35" x14ac:dyDescent="0.25">
      <c r="A763" s="21">
        <v>399431</v>
      </c>
      <c r="B763" s="21">
        <v>316725</v>
      </c>
      <c r="C763" s="21">
        <v>322417</v>
      </c>
      <c r="D763" s="20">
        <v>0.14806800000000001</v>
      </c>
      <c r="E763" s="21">
        <v>24048</v>
      </c>
      <c r="F763" s="21">
        <v>304128</v>
      </c>
      <c r="G763" s="21">
        <v>750168</v>
      </c>
      <c r="H763" s="21">
        <v>650264</v>
      </c>
      <c r="I763" s="21">
        <v>717398</v>
      </c>
      <c r="J763" s="21">
        <v>733734</v>
      </c>
      <c r="K763" s="21">
        <v>658621</v>
      </c>
      <c r="L763" s="21">
        <v>77597</v>
      </c>
      <c r="M763" s="20" t="s">
        <v>5242</v>
      </c>
      <c r="N763" s="20" t="s">
        <v>5241</v>
      </c>
      <c r="O763" s="20" t="s">
        <v>5240</v>
      </c>
      <c r="P763" s="20" t="s">
        <v>5239</v>
      </c>
      <c r="Q763" s="20">
        <v>321</v>
      </c>
      <c r="R763" s="20" t="s">
        <v>2593</v>
      </c>
      <c r="S763" s="20" t="s">
        <v>75</v>
      </c>
      <c r="T763" s="20" t="s">
        <v>5238</v>
      </c>
      <c r="U763" s="20">
        <v>1</v>
      </c>
      <c r="V763" s="20">
        <v>0.999</v>
      </c>
      <c r="W763" s="20">
        <v>27</v>
      </c>
      <c r="X763" s="20">
        <v>902</v>
      </c>
      <c r="Y763" s="20">
        <v>0</v>
      </c>
      <c r="Z763" s="20">
        <v>902</v>
      </c>
      <c r="AA763" s="20" t="s">
        <v>5237</v>
      </c>
      <c r="AB763" s="20" t="s">
        <v>5236</v>
      </c>
      <c r="AC763" s="20" t="s">
        <v>5235</v>
      </c>
      <c r="AD763" s="20">
        <v>185.3</v>
      </c>
      <c r="AE763" s="22">
        <v>1.6999999999999999E-54</v>
      </c>
      <c r="AF763" s="20" t="s">
        <v>5234</v>
      </c>
      <c r="AG763" s="20" t="s">
        <v>5233</v>
      </c>
    </row>
    <row r="764" spans="1:35" x14ac:dyDescent="0.25">
      <c r="A764" s="20" t="s">
        <v>80</v>
      </c>
      <c r="B764" s="20" t="s">
        <v>80</v>
      </c>
      <c r="C764" s="21">
        <v>-112463</v>
      </c>
      <c r="D764" s="20" t="s">
        <v>80</v>
      </c>
      <c r="E764" s="20" t="s">
        <v>80</v>
      </c>
      <c r="F764" s="20" t="s">
        <v>80</v>
      </c>
      <c r="G764" s="21">
        <v>-304874</v>
      </c>
      <c r="H764" s="21">
        <v>-213609</v>
      </c>
      <c r="I764" s="20" t="s">
        <v>80</v>
      </c>
      <c r="J764" s="21">
        <v>-325964</v>
      </c>
      <c r="K764" s="21">
        <v>-257956</v>
      </c>
      <c r="L764" s="21">
        <v>-288805</v>
      </c>
      <c r="M764" s="20" t="s">
        <v>5232</v>
      </c>
      <c r="N764" s="20" t="s">
        <v>5231</v>
      </c>
      <c r="O764" s="20" t="s">
        <v>5230</v>
      </c>
      <c r="P764" s="20" t="s">
        <v>5229</v>
      </c>
      <c r="Q764" s="20">
        <v>550</v>
      </c>
      <c r="R764" s="20" t="s">
        <v>2593</v>
      </c>
      <c r="S764" s="20" t="s">
        <v>75</v>
      </c>
      <c r="T764" s="20" t="s">
        <v>5228</v>
      </c>
      <c r="U764" s="20">
        <v>1</v>
      </c>
      <c r="V764" s="20">
        <v>0.99880000000000002</v>
      </c>
      <c r="W764" s="20">
        <v>6</v>
      </c>
      <c r="X764" s="20">
        <v>14</v>
      </c>
      <c r="Y764" s="20">
        <v>0</v>
      </c>
      <c r="Z764" s="20">
        <v>14</v>
      </c>
      <c r="AA764" s="20" t="s">
        <v>5227</v>
      </c>
      <c r="AB764" s="20" t="s">
        <v>5226</v>
      </c>
      <c r="AC764" s="20" t="s">
        <v>5225</v>
      </c>
      <c r="AD764" s="20">
        <v>115</v>
      </c>
      <c r="AE764" s="22">
        <v>2.0000000000000001E-33</v>
      </c>
    </row>
    <row r="765" spans="1:35" x14ac:dyDescent="0.25">
      <c r="A765" s="20" t="s">
        <v>80</v>
      </c>
      <c r="B765" s="20" t="s">
        <v>80</v>
      </c>
      <c r="C765" s="20" t="s">
        <v>80</v>
      </c>
      <c r="D765" s="20" t="s">
        <v>80</v>
      </c>
      <c r="E765" s="20" t="s">
        <v>80</v>
      </c>
      <c r="F765" s="20" t="s">
        <v>80</v>
      </c>
      <c r="G765" s="21">
        <v>-247883</v>
      </c>
      <c r="H765" s="21">
        <v>-20871</v>
      </c>
      <c r="I765" s="21">
        <v>-130189</v>
      </c>
      <c r="J765" s="20">
        <v>-2.46</v>
      </c>
      <c r="K765" s="21">
        <v>-310441</v>
      </c>
      <c r="L765" s="21">
        <v>-349245</v>
      </c>
      <c r="M765" s="20" t="s">
        <v>5224</v>
      </c>
      <c r="N765" s="20" t="s">
        <v>5223</v>
      </c>
      <c r="O765" s="20" t="s">
        <v>5222</v>
      </c>
      <c r="P765" s="20" t="s">
        <v>5221</v>
      </c>
      <c r="Q765" s="20">
        <v>69</v>
      </c>
      <c r="R765" s="20" t="s">
        <v>2593</v>
      </c>
      <c r="S765" s="20" t="s">
        <v>66</v>
      </c>
      <c r="T765" s="20" t="s">
        <v>174</v>
      </c>
      <c r="U765" s="20">
        <v>1</v>
      </c>
      <c r="V765" s="20">
        <v>0.99850000000000005</v>
      </c>
      <c r="W765" s="20">
        <v>2</v>
      </c>
      <c r="X765" s="20">
        <v>3</v>
      </c>
      <c r="Y765" s="20">
        <v>0</v>
      </c>
      <c r="Z765" s="20">
        <v>3</v>
      </c>
      <c r="AA765" s="20" t="s">
        <v>5220</v>
      </c>
    </row>
    <row r="766" spans="1:35" x14ac:dyDescent="0.25">
      <c r="A766" s="20" t="s">
        <v>80</v>
      </c>
      <c r="B766" s="20" t="s">
        <v>80</v>
      </c>
      <c r="C766" s="20" t="s">
        <v>80</v>
      </c>
      <c r="D766" s="20" t="s">
        <v>80</v>
      </c>
      <c r="E766" s="20" t="s">
        <v>80</v>
      </c>
      <c r="F766" s="20" t="s">
        <v>80</v>
      </c>
      <c r="G766" s="20" t="s">
        <v>80</v>
      </c>
      <c r="H766" s="20" t="s">
        <v>80</v>
      </c>
      <c r="I766" s="21">
        <v>-542128</v>
      </c>
      <c r="J766" s="21">
        <v>-210714</v>
      </c>
      <c r="K766" s="21">
        <v>-26165</v>
      </c>
      <c r="L766" s="21">
        <v>-378129</v>
      </c>
      <c r="M766" s="20" t="s">
        <v>5219</v>
      </c>
      <c r="N766" s="20" t="s">
        <v>5218</v>
      </c>
      <c r="O766" s="20" t="s">
        <v>5217</v>
      </c>
      <c r="P766" s="20" t="s">
        <v>5216</v>
      </c>
      <c r="Q766" s="20">
        <v>791</v>
      </c>
      <c r="R766" s="20" t="s">
        <v>2593</v>
      </c>
      <c r="S766" s="20" t="s">
        <v>66</v>
      </c>
      <c r="T766" s="20" t="s">
        <v>4295</v>
      </c>
      <c r="U766" s="20">
        <v>1</v>
      </c>
      <c r="V766" s="20">
        <v>0.99880000000000002</v>
      </c>
      <c r="W766" s="20">
        <v>7</v>
      </c>
      <c r="X766" s="20">
        <v>15</v>
      </c>
      <c r="Y766" s="20">
        <v>0</v>
      </c>
      <c r="Z766" s="20">
        <v>15</v>
      </c>
      <c r="AA766" s="20" t="s">
        <v>5215</v>
      </c>
      <c r="AB766" s="20" t="s">
        <v>4293</v>
      </c>
      <c r="AC766" s="20" t="s">
        <v>4292</v>
      </c>
      <c r="AD766" s="20">
        <v>238.5</v>
      </c>
      <c r="AE766" s="22">
        <v>4.8000000000000002E-71</v>
      </c>
    </row>
    <row r="767" spans="1:35" x14ac:dyDescent="0.25">
      <c r="A767" s="20" t="s">
        <v>80</v>
      </c>
      <c r="B767" s="20" t="s">
        <v>80</v>
      </c>
      <c r="C767" s="20" t="s">
        <v>80</v>
      </c>
      <c r="D767" s="20" t="s">
        <v>80</v>
      </c>
      <c r="E767" s="20" t="s">
        <v>80</v>
      </c>
      <c r="F767" s="20" t="s">
        <v>80</v>
      </c>
      <c r="G767" s="20" t="s">
        <v>80</v>
      </c>
      <c r="H767" s="20" t="s">
        <v>80</v>
      </c>
      <c r="I767" s="20" t="s">
        <v>80</v>
      </c>
      <c r="J767" s="20">
        <v>-0.97763299999999997</v>
      </c>
      <c r="K767" s="21">
        <v>-183385</v>
      </c>
      <c r="L767" s="20">
        <v>-0.28148800000000002</v>
      </c>
      <c r="M767" s="20" t="s">
        <v>5214</v>
      </c>
      <c r="N767" s="20" t="s">
        <v>5213</v>
      </c>
      <c r="O767" s="20" t="s">
        <v>5212</v>
      </c>
      <c r="P767" s="20" t="s">
        <v>5211</v>
      </c>
      <c r="Q767" s="20">
        <v>275</v>
      </c>
      <c r="R767" s="20" t="s">
        <v>2593</v>
      </c>
      <c r="S767" s="20" t="s">
        <v>66</v>
      </c>
      <c r="T767" s="20" t="s">
        <v>5210</v>
      </c>
      <c r="U767" s="20">
        <v>1</v>
      </c>
      <c r="V767" s="20">
        <v>0.99790000000000001</v>
      </c>
      <c r="W767" s="20">
        <v>15</v>
      </c>
      <c r="X767" s="20">
        <v>8</v>
      </c>
      <c r="Y767" s="20">
        <v>0</v>
      </c>
      <c r="Z767" s="20">
        <v>128</v>
      </c>
      <c r="AA767" s="20" t="s">
        <v>5209</v>
      </c>
      <c r="AB767" s="20" t="s">
        <v>5208</v>
      </c>
      <c r="AC767" s="20" t="s">
        <v>5207</v>
      </c>
      <c r="AD767" s="20">
        <v>50.8</v>
      </c>
      <c r="AE767" s="22">
        <v>1.4000000000000001E-13</v>
      </c>
      <c r="AF767" s="20" t="s">
        <v>5206</v>
      </c>
      <c r="AG767" s="20" t="s">
        <v>5205</v>
      </c>
      <c r="AH767" s="20" t="s">
        <v>1444</v>
      </c>
      <c r="AI767" s="20" t="s">
        <v>1443</v>
      </c>
    </row>
    <row r="768" spans="1:35" x14ac:dyDescent="0.25">
      <c r="A768" s="21">
        <v>-18488</v>
      </c>
      <c r="B768" s="21">
        <v>-288735</v>
      </c>
      <c r="C768" s="20" t="s">
        <v>80</v>
      </c>
      <c r="D768" s="20" t="s">
        <v>80</v>
      </c>
      <c r="E768" s="20" t="s">
        <v>80</v>
      </c>
      <c r="F768" s="20" t="s">
        <v>80</v>
      </c>
      <c r="G768" s="21">
        <v>-125683</v>
      </c>
      <c r="H768" s="21">
        <v>149731</v>
      </c>
      <c r="I768" s="21">
        <v>-11375</v>
      </c>
      <c r="J768" s="21">
        <v>-338168</v>
      </c>
      <c r="K768" s="21">
        <v>-248722</v>
      </c>
      <c r="L768" s="21">
        <v>-155158</v>
      </c>
      <c r="M768" s="20" t="s">
        <v>5204</v>
      </c>
      <c r="N768" s="20" t="s">
        <v>5203</v>
      </c>
      <c r="O768" s="20" t="s">
        <v>5202</v>
      </c>
      <c r="P768" s="20" t="s">
        <v>5201</v>
      </c>
      <c r="Q768" s="20">
        <v>534</v>
      </c>
      <c r="R768" s="20" t="s">
        <v>2593</v>
      </c>
      <c r="S768" s="20" t="s">
        <v>66</v>
      </c>
      <c r="T768" s="20" t="s">
        <v>5200</v>
      </c>
      <c r="U768" s="20">
        <v>1</v>
      </c>
      <c r="V768" s="20">
        <v>0.999</v>
      </c>
      <c r="W768" s="20">
        <v>9</v>
      </c>
      <c r="X768" s="20">
        <v>34</v>
      </c>
      <c r="Y768" s="20">
        <v>0</v>
      </c>
      <c r="Z768" s="20">
        <v>34</v>
      </c>
      <c r="AB768" s="20" t="s">
        <v>5199</v>
      </c>
      <c r="AC768" s="20" t="s">
        <v>5198</v>
      </c>
      <c r="AD768" s="20">
        <v>321</v>
      </c>
      <c r="AE768" s="22">
        <v>7.7999999999999997E-96</v>
      </c>
    </row>
    <row r="769" spans="1:37" x14ac:dyDescent="0.25">
      <c r="A769" s="20" t="s">
        <v>80</v>
      </c>
      <c r="B769" s="20" t="s">
        <v>80</v>
      </c>
      <c r="C769" s="20" t="s">
        <v>80</v>
      </c>
      <c r="D769" s="20" t="s">
        <v>80</v>
      </c>
      <c r="E769" s="20" t="s">
        <v>80</v>
      </c>
      <c r="F769" s="20" t="s">
        <v>80</v>
      </c>
      <c r="G769" s="21">
        <v>-298217</v>
      </c>
      <c r="H769" s="21">
        <v>-27693</v>
      </c>
      <c r="I769" s="21">
        <v>-262723</v>
      </c>
      <c r="J769" s="20" t="s">
        <v>80</v>
      </c>
      <c r="K769" s="20" t="s">
        <v>80</v>
      </c>
      <c r="L769" s="20" t="s">
        <v>80</v>
      </c>
      <c r="M769" s="20" t="s">
        <v>5197</v>
      </c>
      <c r="N769" s="20" t="s">
        <v>5196</v>
      </c>
      <c r="O769" s="20" t="s">
        <v>5195</v>
      </c>
      <c r="P769" s="20" t="s">
        <v>5194</v>
      </c>
      <c r="Q769" s="20">
        <v>350</v>
      </c>
      <c r="R769" s="20" t="s">
        <v>2593</v>
      </c>
      <c r="S769" s="20" t="s">
        <v>66</v>
      </c>
      <c r="T769" s="20" t="s">
        <v>5193</v>
      </c>
      <c r="U769" s="20">
        <v>1</v>
      </c>
      <c r="V769" s="20">
        <v>0.99890000000000001</v>
      </c>
      <c r="W769" s="20">
        <v>10</v>
      </c>
      <c r="X769" s="20">
        <v>7</v>
      </c>
      <c r="Y769" s="20">
        <v>2</v>
      </c>
      <c r="Z769" s="20">
        <v>24</v>
      </c>
      <c r="AB769" s="20" t="s">
        <v>2133</v>
      </c>
      <c r="AC769" s="20" t="s">
        <v>2132</v>
      </c>
      <c r="AD769" s="20">
        <v>178</v>
      </c>
      <c r="AE769" s="22">
        <v>2E-52</v>
      </c>
    </row>
    <row r="770" spans="1:37" x14ac:dyDescent="0.25">
      <c r="A770" s="20" t="s">
        <v>80</v>
      </c>
      <c r="B770" s="20" t="s">
        <v>80</v>
      </c>
      <c r="C770" s="20" t="s">
        <v>80</v>
      </c>
      <c r="D770" s="20" t="s">
        <v>80</v>
      </c>
      <c r="E770" s="20" t="s">
        <v>80</v>
      </c>
      <c r="F770" s="20" t="s">
        <v>80</v>
      </c>
      <c r="G770" s="21">
        <v>-107751</v>
      </c>
      <c r="H770" s="20" t="s">
        <v>80</v>
      </c>
      <c r="I770" s="20" t="s">
        <v>80</v>
      </c>
      <c r="J770" s="21">
        <v>-236111</v>
      </c>
      <c r="K770" s="21">
        <v>-113111</v>
      </c>
      <c r="L770" s="20">
        <v>-0.90207499999999996</v>
      </c>
      <c r="M770" s="20" t="s">
        <v>5192</v>
      </c>
      <c r="N770" s="20" t="s">
        <v>5191</v>
      </c>
      <c r="O770" s="20" t="s">
        <v>5190</v>
      </c>
      <c r="P770" s="20" t="s">
        <v>5189</v>
      </c>
      <c r="Q770" s="20">
        <v>179</v>
      </c>
      <c r="R770" s="20" t="s">
        <v>2593</v>
      </c>
      <c r="S770" s="20" t="s">
        <v>75</v>
      </c>
      <c r="T770" s="20" t="s">
        <v>5188</v>
      </c>
      <c r="U770" s="20">
        <v>1</v>
      </c>
      <c r="V770" s="20">
        <v>0.99690000000000001</v>
      </c>
      <c r="W770" s="20">
        <v>3</v>
      </c>
      <c r="X770" s="20">
        <v>5</v>
      </c>
      <c r="Y770" s="20">
        <v>0</v>
      </c>
      <c r="Z770" s="20">
        <v>5</v>
      </c>
      <c r="AA770" s="20" t="s">
        <v>5187</v>
      </c>
      <c r="AB770" s="20" t="s">
        <v>4938</v>
      </c>
      <c r="AC770" s="20" t="s">
        <v>4937</v>
      </c>
      <c r="AD770" s="20">
        <v>112.5</v>
      </c>
      <c r="AE770" s="22">
        <v>2.2E-32</v>
      </c>
    </row>
    <row r="771" spans="1:37" x14ac:dyDescent="0.25">
      <c r="A771" s="20" t="s">
        <v>80</v>
      </c>
      <c r="B771" s="20" t="s">
        <v>80</v>
      </c>
      <c r="C771" s="20" t="s">
        <v>80</v>
      </c>
      <c r="D771" s="20" t="s">
        <v>80</v>
      </c>
      <c r="E771" s="20" t="s">
        <v>80</v>
      </c>
      <c r="F771" s="20" t="s">
        <v>80</v>
      </c>
      <c r="G771" s="21">
        <v>-226429</v>
      </c>
      <c r="H771" s="21">
        <v>-213696</v>
      </c>
      <c r="I771" s="21">
        <v>-269462</v>
      </c>
      <c r="J771" s="21">
        <v>-109311</v>
      </c>
      <c r="K771" s="21">
        <v>-187219</v>
      </c>
      <c r="L771" s="21">
        <v>-268358</v>
      </c>
      <c r="M771" s="20" t="s">
        <v>5186</v>
      </c>
      <c r="N771" s="20" t="s">
        <v>5185</v>
      </c>
      <c r="O771" s="20" t="s">
        <v>5184</v>
      </c>
      <c r="P771" s="20" t="s">
        <v>5183</v>
      </c>
      <c r="Q771" s="20">
        <v>159</v>
      </c>
      <c r="R771" s="20" t="s">
        <v>2593</v>
      </c>
      <c r="S771" s="20" t="s">
        <v>66</v>
      </c>
      <c r="T771" s="20" t="s">
        <v>174</v>
      </c>
      <c r="U771" s="20">
        <v>1</v>
      </c>
      <c r="V771" s="20">
        <v>0.999</v>
      </c>
      <c r="W771" s="20">
        <v>3</v>
      </c>
      <c r="X771" s="20">
        <v>11</v>
      </c>
      <c r="Y771" s="20">
        <v>0</v>
      </c>
      <c r="Z771" s="20">
        <v>11</v>
      </c>
      <c r="AA771" s="20" t="s">
        <v>5182</v>
      </c>
    </row>
    <row r="772" spans="1:37" x14ac:dyDescent="0.25">
      <c r="A772" s="20" t="s">
        <v>80</v>
      </c>
      <c r="B772" s="20" t="s">
        <v>80</v>
      </c>
      <c r="C772" s="20" t="s">
        <v>80</v>
      </c>
      <c r="D772" s="20" t="s">
        <v>80</v>
      </c>
      <c r="E772" s="20" t="s">
        <v>80</v>
      </c>
      <c r="F772" s="20" t="s">
        <v>80</v>
      </c>
      <c r="G772" s="21">
        <v>179781</v>
      </c>
      <c r="H772" s="21">
        <v>172766</v>
      </c>
      <c r="I772" s="21">
        <v>25371</v>
      </c>
      <c r="J772" s="21">
        <v>282177</v>
      </c>
      <c r="K772" s="21">
        <v>333418</v>
      </c>
      <c r="L772" s="21">
        <v>296211</v>
      </c>
      <c r="M772" s="20" t="s">
        <v>5181</v>
      </c>
      <c r="N772" s="20" t="s">
        <v>5180</v>
      </c>
      <c r="O772" s="20" t="s">
        <v>5179</v>
      </c>
      <c r="P772" s="20" t="s">
        <v>5178</v>
      </c>
      <c r="Q772" s="20">
        <v>305</v>
      </c>
      <c r="R772" s="20" t="s">
        <v>2593</v>
      </c>
      <c r="S772" s="20" t="s">
        <v>75</v>
      </c>
      <c r="T772" s="20" t="s">
        <v>5177</v>
      </c>
      <c r="U772" s="20">
        <v>1</v>
      </c>
      <c r="V772" s="20">
        <v>0.999</v>
      </c>
      <c r="W772" s="20">
        <v>16</v>
      </c>
      <c r="X772" s="20">
        <v>134</v>
      </c>
      <c r="Y772" s="20">
        <v>0</v>
      </c>
      <c r="Z772" s="20">
        <v>134</v>
      </c>
      <c r="AB772" s="20" t="s">
        <v>5176</v>
      </c>
      <c r="AC772" s="20" t="s">
        <v>5175</v>
      </c>
      <c r="AD772" s="20">
        <v>366.2</v>
      </c>
      <c r="AE772" s="22">
        <v>9.9999999999999999E-110</v>
      </c>
      <c r="AF772" s="20" t="s">
        <v>5174</v>
      </c>
      <c r="AG772" s="20" t="s">
        <v>5173</v>
      </c>
      <c r="AH772" s="20" t="s">
        <v>5172</v>
      </c>
      <c r="AI772" s="20" t="s">
        <v>5171</v>
      </c>
      <c r="AJ772" s="20" t="s">
        <v>2146</v>
      </c>
      <c r="AK772" s="20" t="s">
        <v>2145</v>
      </c>
    </row>
    <row r="773" spans="1:37" x14ac:dyDescent="0.25">
      <c r="A773" s="20" t="s">
        <v>80</v>
      </c>
      <c r="B773" s="20" t="s">
        <v>80</v>
      </c>
      <c r="C773" s="20" t="s">
        <v>80</v>
      </c>
      <c r="D773" s="20" t="s">
        <v>80</v>
      </c>
      <c r="E773" s="20" t="s">
        <v>80</v>
      </c>
      <c r="F773" s="20" t="s">
        <v>80</v>
      </c>
      <c r="G773" s="20" t="s">
        <v>80</v>
      </c>
      <c r="H773" s="20" t="s">
        <v>80</v>
      </c>
      <c r="I773" s="20" t="s">
        <v>80</v>
      </c>
      <c r="J773" s="21">
        <v>-332644</v>
      </c>
      <c r="K773" s="21">
        <v>-289983</v>
      </c>
      <c r="L773" s="20" t="s">
        <v>80</v>
      </c>
      <c r="M773" s="20" t="s">
        <v>5170</v>
      </c>
      <c r="N773" s="20" t="s">
        <v>5169</v>
      </c>
      <c r="O773" s="20" t="s">
        <v>5168</v>
      </c>
      <c r="P773" s="20" t="s">
        <v>5167</v>
      </c>
      <c r="Q773" s="20">
        <v>274</v>
      </c>
      <c r="R773" s="20" t="s">
        <v>2593</v>
      </c>
      <c r="S773" s="20" t="s">
        <v>66</v>
      </c>
      <c r="T773" s="20" t="s">
        <v>5166</v>
      </c>
      <c r="U773" s="20">
        <v>1</v>
      </c>
      <c r="V773" s="20">
        <v>0.99780000000000002</v>
      </c>
      <c r="W773" s="20">
        <v>3</v>
      </c>
      <c r="X773" s="20">
        <v>7</v>
      </c>
      <c r="Y773" s="20">
        <v>0</v>
      </c>
      <c r="Z773" s="20">
        <v>7</v>
      </c>
      <c r="AA773" s="20" t="s">
        <v>5165</v>
      </c>
      <c r="AB773" s="20" t="s">
        <v>5164</v>
      </c>
      <c r="AC773" s="20" t="s">
        <v>5163</v>
      </c>
      <c r="AD773" s="20">
        <v>218.9</v>
      </c>
      <c r="AE773" s="22">
        <v>6.6000000000000002E-65</v>
      </c>
      <c r="AF773" s="20" t="s">
        <v>5162</v>
      </c>
      <c r="AG773" s="20" t="s">
        <v>5161</v>
      </c>
    </row>
    <row r="774" spans="1:37" x14ac:dyDescent="0.25">
      <c r="A774" s="20" t="s">
        <v>80</v>
      </c>
      <c r="B774" s="20" t="s">
        <v>80</v>
      </c>
      <c r="C774" s="20" t="s">
        <v>80</v>
      </c>
      <c r="D774" s="20" t="s">
        <v>80</v>
      </c>
      <c r="E774" s="20" t="s">
        <v>80</v>
      </c>
      <c r="F774" s="20" t="s">
        <v>80</v>
      </c>
      <c r="G774" s="20" t="s">
        <v>80</v>
      </c>
      <c r="H774" s="20" t="s">
        <v>80</v>
      </c>
      <c r="I774" s="20" t="s">
        <v>80</v>
      </c>
      <c r="J774" s="21">
        <v>-204871</v>
      </c>
      <c r="K774" s="21">
        <v>-207119</v>
      </c>
      <c r="L774" s="21">
        <v>-393759</v>
      </c>
      <c r="M774" s="20" t="s">
        <v>5160</v>
      </c>
      <c r="N774" s="20" t="s">
        <v>5159</v>
      </c>
      <c r="O774" s="20" t="s">
        <v>5158</v>
      </c>
      <c r="P774" s="20" t="s">
        <v>5157</v>
      </c>
      <c r="Q774" s="20">
        <v>260</v>
      </c>
      <c r="R774" s="20" t="s">
        <v>2593</v>
      </c>
      <c r="S774" s="20" t="s">
        <v>75</v>
      </c>
      <c r="T774" s="20" t="s">
        <v>5156</v>
      </c>
      <c r="U774" s="20">
        <v>1</v>
      </c>
      <c r="V774" s="20">
        <v>0.999</v>
      </c>
      <c r="W774" s="20">
        <v>4</v>
      </c>
      <c r="X774" s="20">
        <v>9</v>
      </c>
      <c r="Y774" s="20">
        <v>0</v>
      </c>
      <c r="Z774" s="20">
        <v>9</v>
      </c>
      <c r="AA774" s="20" t="s">
        <v>5155</v>
      </c>
      <c r="AB774" s="20" t="s">
        <v>5154</v>
      </c>
      <c r="AC774" s="20" t="s">
        <v>5153</v>
      </c>
      <c r="AD774" s="20">
        <v>276.7</v>
      </c>
      <c r="AE774" s="22">
        <v>1.0999999999999999E-82</v>
      </c>
      <c r="AF774" s="20" t="s">
        <v>5152</v>
      </c>
      <c r="AG774" s="20" t="s">
        <v>5151</v>
      </c>
    </row>
    <row r="775" spans="1:37" x14ac:dyDescent="0.25">
      <c r="A775" s="20" t="s">
        <v>80</v>
      </c>
      <c r="B775" s="20" t="s">
        <v>80</v>
      </c>
      <c r="C775" s="20" t="s">
        <v>80</v>
      </c>
      <c r="D775" s="20" t="s">
        <v>80</v>
      </c>
      <c r="E775" s="20" t="s">
        <v>80</v>
      </c>
      <c r="F775" s="20" t="s">
        <v>80</v>
      </c>
      <c r="G775" s="20" t="s">
        <v>80</v>
      </c>
      <c r="H775" s="21">
        <v>-473455</v>
      </c>
      <c r="I775" s="21">
        <v>-641338</v>
      </c>
      <c r="J775" s="21">
        <v>-19403</v>
      </c>
      <c r="K775" s="21">
        <v>-344128</v>
      </c>
      <c r="L775" s="21">
        <v>-213972</v>
      </c>
      <c r="M775" s="20" t="s">
        <v>5150</v>
      </c>
      <c r="N775" s="20" t="s">
        <v>5149</v>
      </c>
      <c r="O775" s="20" t="s">
        <v>5148</v>
      </c>
      <c r="P775" s="20" t="s">
        <v>5147</v>
      </c>
      <c r="Q775" s="20">
        <v>232</v>
      </c>
      <c r="R775" s="20" t="s">
        <v>2593</v>
      </c>
      <c r="S775" s="20" t="s">
        <v>66</v>
      </c>
      <c r="T775" s="20" t="s">
        <v>4373</v>
      </c>
      <c r="U775" s="20">
        <v>1</v>
      </c>
      <c r="V775" s="20">
        <v>0.999</v>
      </c>
      <c r="W775" s="20">
        <v>6</v>
      </c>
      <c r="X775" s="20">
        <v>37</v>
      </c>
      <c r="Y775" s="20">
        <v>0</v>
      </c>
      <c r="Z775" s="20">
        <v>37</v>
      </c>
      <c r="AA775" s="20" t="s">
        <v>5146</v>
      </c>
    </row>
    <row r="776" spans="1:37" x14ac:dyDescent="0.25">
      <c r="A776" s="20" t="s">
        <v>80</v>
      </c>
      <c r="B776" s="20" t="s">
        <v>80</v>
      </c>
      <c r="C776" s="21">
        <v>-240637</v>
      </c>
      <c r="D776" s="20" t="s">
        <v>80</v>
      </c>
      <c r="E776" s="21">
        <v>-177074</v>
      </c>
      <c r="F776" s="20" t="s">
        <v>80</v>
      </c>
      <c r="G776" s="21">
        <v>468844</v>
      </c>
      <c r="H776" s="21">
        <v>481759</v>
      </c>
      <c r="I776" s="21">
        <v>476197</v>
      </c>
      <c r="J776" s="21">
        <v>427321</v>
      </c>
      <c r="K776" s="21">
        <v>360046</v>
      </c>
      <c r="L776" s="21">
        <v>439025</v>
      </c>
      <c r="M776" s="20" t="s">
        <v>5145</v>
      </c>
      <c r="N776" s="20" t="s">
        <v>5144</v>
      </c>
      <c r="O776" s="20" t="s">
        <v>5143</v>
      </c>
      <c r="P776" s="20" t="s">
        <v>5142</v>
      </c>
      <c r="Q776" s="20">
        <v>141</v>
      </c>
      <c r="R776" s="20" t="s">
        <v>2593</v>
      </c>
      <c r="S776" s="20" t="s">
        <v>75</v>
      </c>
      <c r="T776" s="20" t="s">
        <v>5141</v>
      </c>
      <c r="U776" s="20">
        <v>1</v>
      </c>
      <c r="V776" s="20">
        <v>0.999</v>
      </c>
      <c r="W776" s="20">
        <v>10</v>
      </c>
      <c r="X776" s="20">
        <v>150</v>
      </c>
      <c r="Y776" s="20">
        <v>0</v>
      </c>
      <c r="Z776" s="20">
        <v>150</v>
      </c>
      <c r="AA776" s="20" t="s">
        <v>5140</v>
      </c>
      <c r="AB776" s="20" t="s">
        <v>3515</v>
      </c>
      <c r="AC776" s="20" t="s">
        <v>3514</v>
      </c>
      <c r="AD776" s="20">
        <v>125.7</v>
      </c>
      <c r="AE776" s="22">
        <v>1.7000000000000001E-36</v>
      </c>
    </row>
    <row r="777" spans="1:37" x14ac:dyDescent="0.25">
      <c r="A777" s="20" t="s">
        <v>80</v>
      </c>
      <c r="B777" s="20">
        <v>-0.53758399999999995</v>
      </c>
      <c r="C777" s="20" t="s">
        <v>80</v>
      </c>
      <c r="D777" s="20" t="s">
        <v>80</v>
      </c>
      <c r="E777" s="20" t="s">
        <v>80</v>
      </c>
      <c r="F777" s="20">
        <v>-0.54924600000000001</v>
      </c>
      <c r="G777" s="21">
        <v>-119455</v>
      </c>
      <c r="H777" s="21">
        <v>-110086</v>
      </c>
      <c r="I777" s="21">
        <v>-161561</v>
      </c>
      <c r="J777" s="21">
        <v>-180651</v>
      </c>
      <c r="K777" s="20">
        <v>-0.66581599999999996</v>
      </c>
      <c r="L777" s="21">
        <v>-150976</v>
      </c>
      <c r="M777" s="20" t="s">
        <v>5139</v>
      </c>
      <c r="N777" s="20" t="s">
        <v>5138</v>
      </c>
      <c r="O777" s="20" t="s">
        <v>5137</v>
      </c>
      <c r="P777" s="20" t="s">
        <v>5136</v>
      </c>
      <c r="Q777" s="20">
        <v>154</v>
      </c>
      <c r="R777" s="20" t="s">
        <v>2593</v>
      </c>
      <c r="S777" s="20" t="s">
        <v>66</v>
      </c>
      <c r="T777" s="20" t="s">
        <v>174</v>
      </c>
      <c r="U777" s="20">
        <v>1</v>
      </c>
      <c r="V777" s="20">
        <v>0.999</v>
      </c>
      <c r="W777" s="20">
        <v>4</v>
      </c>
      <c r="X777" s="20">
        <v>15</v>
      </c>
      <c r="Y777" s="20">
        <v>0</v>
      </c>
      <c r="Z777" s="20">
        <v>19</v>
      </c>
      <c r="AA777" s="20" t="s">
        <v>5135</v>
      </c>
    </row>
    <row r="778" spans="1:37" x14ac:dyDescent="0.25">
      <c r="A778" s="20" t="s">
        <v>80</v>
      </c>
      <c r="B778" s="21">
        <v>-224098</v>
      </c>
      <c r="C778" s="20" t="s">
        <v>80</v>
      </c>
      <c r="D778" s="20" t="s">
        <v>80</v>
      </c>
      <c r="E778" s="20" t="s">
        <v>80</v>
      </c>
      <c r="F778" s="20" t="s">
        <v>80</v>
      </c>
      <c r="G778" s="20">
        <v>-0.97797199999999995</v>
      </c>
      <c r="H778" s="21">
        <v>-109095</v>
      </c>
      <c r="I778" s="21">
        <v>-3084</v>
      </c>
      <c r="J778" s="21">
        <v>-251114</v>
      </c>
      <c r="K778" s="20">
        <v>-0.455731</v>
      </c>
      <c r="L778" s="20">
        <v>-0.48253600000000002</v>
      </c>
      <c r="M778" s="20" t="s">
        <v>5134</v>
      </c>
      <c r="N778" s="20" t="s">
        <v>5133</v>
      </c>
      <c r="O778" s="20" t="s">
        <v>5132</v>
      </c>
      <c r="P778" s="20" t="s">
        <v>5131</v>
      </c>
      <c r="Q778" s="20">
        <v>300</v>
      </c>
      <c r="R778" s="20" t="s">
        <v>2593</v>
      </c>
      <c r="S778" s="20" t="s">
        <v>75</v>
      </c>
      <c r="T778" s="20" t="s">
        <v>5130</v>
      </c>
      <c r="U778" s="20">
        <v>1</v>
      </c>
      <c r="V778" s="20">
        <v>0.999</v>
      </c>
      <c r="W778" s="20">
        <v>6</v>
      </c>
      <c r="X778" s="20">
        <v>19</v>
      </c>
      <c r="Y778" s="20">
        <v>0</v>
      </c>
      <c r="Z778" s="20">
        <v>19</v>
      </c>
      <c r="AA778" s="20" t="s">
        <v>5129</v>
      </c>
      <c r="AB778" s="20" t="s">
        <v>314</v>
      </c>
      <c r="AC778" s="20" t="s">
        <v>313</v>
      </c>
      <c r="AD778" s="20">
        <v>41.5</v>
      </c>
      <c r="AE778" s="22">
        <v>1.2999999999999999E-10</v>
      </c>
    </row>
    <row r="779" spans="1:37" x14ac:dyDescent="0.25">
      <c r="A779" s="21">
        <v>-142797</v>
      </c>
      <c r="B779" s="21">
        <v>100873</v>
      </c>
      <c r="C779" s="21">
        <v>-241049</v>
      </c>
      <c r="D779" s="20" t="s">
        <v>80</v>
      </c>
      <c r="E779" s="21">
        <v>-116068</v>
      </c>
      <c r="F779" s="20" t="s">
        <v>80</v>
      </c>
      <c r="G779" s="21">
        <v>238702</v>
      </c>
      <c r="H779" s="21">
        <v>268501</v>
      </c>
      <c r="I779" s="21">
        <v>282739</v>
      </c>
      <c r="J779" s="21">
        <v>244087</v>
      </c>
      <c r="K779" s="21">
        <v>267162</v>
      </c>
      <c r="L779" s="21">
        <v>281217</v>
      </c>
      <c r="M779" s="20" t="s">
        <v>5128</v>
      </c>
      <c r="N779" s="20" t="s">
        <v>5127</v>
      </c>
      <c r="O779" s="20" t="s">
        <v>5126</v>
      </c>
      <c r="P779" s="20" t="s">
        <v>5125</v>
      </c>
      <c r="Q779" s="20">
        <v>279</v>
      </c>
      <c r="R779" s="20" t="s">
        <v>2593</v>
      </c>
      <c r="S779" s="20" t="s">
        <v>66</v>
      </c>
      <c r="T779" s="20" t="s">
        <v>3197</v>
      </c>
      <c r="U779" s="20">
        <v>1</v>
      </c>
      <c r="V779" s="20">
        <v>0.999</v>
      </c>
      <c r="W779" s="20">
        <v>12</v>
      </c>
      <c r="X779" s="20">
        <v>149</v>
      </c>
      <c r="Y779" s="20">
        <v>0</v>
      </c>
      <c r="Z779" s="20">
        <v>149</v>
      </c>
      <c r="AA779" s="20" t="s">
        <v>5124</v>
      </c>
      <c r="AB779" s="20" t="s">
        <v>1614</v>
      </c>
      <c r="AC779" s="20" t="s">
        <v>1613</v>
      </c>
      <c r="AD779" s="20">
        <v>58</v>
      </c>
      <c r="AE779" s="22">
        <v>9.1E-16</v>
      </c>
    </row>
    <row r="780" spans="1:37" x14ac:dyDescent="0.25">
      <c r="A780" s="20" t="s">
        <v>80</v>
      </c>
      <c r="B780" s="20" t="s">
        <v>80</v>
      </c>
      <c r="C780" s="20" t="s">
        <v>80</v>
      </c>
      <c r="D780" s="20" t="s">
        <v>80</v>
      </c>
      <c r="E780" s="20" t="s">
        <v>80</v>
      </c>
      <c r="F780" s="20" t="s">
        <v>80</v>
      </c>
      <c r="G780" s="21">
        <v>-211016</v>
      </c>
      <c r="H780" s="21">
        <v>-288279</v>
      </c>
      <c r="I780" s="21">
        <v>-291777</v>
      </c>
      <c r="J780" s="20" t="s">
        <v>80</v>
      </c>
      <c r="K780" s="20" t="s">
        <v>80</v>
      </c>
      <c r="L780" s="20" t="s">
        <v>80</v>
      </c>
      <c r="M780" s="20" t="s">
        <v>5123</v>
      </c>
      <c r="N780" s="20" t="s">
        <v>5122</v>
      </c>
      <c r="O780" s="20" t="s">
        <v>5121</v>
      </c>
      <c r="P780" s="20" t="s">
        <v>5120</v>
      </c>
      <c r="Q780" s="20">
        <v>399</v>
      </c>
      <c r="R780" s="20" t="s">
        <v>2593</v>
      </c>
      <c r="S780" s="20" t="s">
        <v>66</v>
      </c>
      <c r="T780" s="20" t="s">
        <v>167</v>
      </c>
      <c r="U780" s="20">
        <v>1</v>
      </c>
      <c r="V780" s="20">
        <v>0.999</v>
      </c>
      <c r="W780" s="20">
        <v>10</v>
      </c>
      <c r="X780" s="20">
        <v>8</v>
      </c>
      <c r="Y780" s="20">
        <v>0</v>
      </c>
      <c r="Z780" s="20">
        <v>49</v>
      </c>
      <c r="AB780" s="20" t="s">
        <v>166</v>
      </c>
      <c r="AC780" s="20" t="s">
        <v>165</v>
      </c>
      <c r="AD780" s="20">
        <v>291.60000000000002</v>
      </c>
      <c r="AE780" s="22">
        <v>7.0000000000000002E-87</v>
      </c>
    </row>
    <row r="781" spans="1:37" x14ac:dyDescent="0.25">
      <c r="A781" s="21">
        <v>-224239</v>
      </c>
      <c r="B781" s="20" t="s">
        <v>80</v>
      </c>
      <c r="C781" s="21">
        <v>-263893</v>
      </c>
      <c r="D781" s="21">
        <v>-138466</v>
      </c>
      <c r="E781" s="21">
        <v>-313549</v>
      </c>
      <c r="F781" s="20" t="s">
        <v>80</v>
      </c>
      <c r="G781" s="21">
        <v>110898</v>
      </c>
      <c r="H781" s="21">
        <v>103438</v>
      </c>
      <c r="I781" s="20">
        <v>0.193275</v>
      </c>
      <c r="J781" s="20">
        <v>0.61838499999999996</v>
      </c>
      <c r="K781" s="21">
        <v>128258</v>
      </c>
      <c r="L781" s="21">
        <v>141805</v>
      </c>
      <c r="M781" s="20" t="s">
        <v>5119</v>
      </c>
      <c r="N781" s="20" t="s">
        <v>5118</v>
      </c>
      <c r="O781" s="20" t="s">
        <v>5117</v>
      </c>
      <c r="P781" s="20" t="s">
        <v>5116</v>
      </c>
      <c r="Q781" s="20">
        <v>113</v>
      </c>
      <c r="R781" s="20" t="s">
        <v>2593</v>
      </c>
      <c r="S781" s="20" t="s">
        <v>75</v>
      </c>
      <c r="T781" s="20" t="s">
        <v>5115</v>
      </c>
      <c r="U781" s="20">
        <v>1</v>
      </c>
      <c r="V781" s="20">
        <v>0.999</v>
      </c>
      <c r="W781" s="20">
        <v>7</v>
      </c>
      <c r="X781" s="20">
        <v>50</v>
      </c>
      <c r="Y781" s="20">
        <v>0</v>
      </c>
      <c r="Z781" s="20">
        <v>50</v>
      </c>
      <c r="AA781" s="20" t="s">
        <v>5114</v>
      </c>
      <c r="AB781" s="20" t="s">
        <v>5113</v>
      </c>
      <c r="AC781" s="20" t="s">
        <v>5112</v>
      </c>
      <c r="AD781" s="20">
        <v>122.5</v>
      </c>
      <c r="AE781" s="22">
        <v>9.2999999999999996E-36</v>
      </c>
    </row>
    <row r="782" spans="1:37" x14ac:dyDescent="0.25">
      <c r="A782" s="20" t="s">
        <v>80</v>
      </c>
      <c r="B782" s="20" t="s">
        <v>80</v>
      </c>
      <c r="C782" s="20" t="s">
        <v>80</v>
      </c>
      <c r="D782" s="20" t="s">
        <v>80</v>
      </c>
      <c r="E782" s="20" t="s">
        <v>80</v>
      </c>
      <c r="F782" s="20" t="s">
        <v>80</v>
      </c>
      <c r="G782" s="20">
        <v>0.52607000000000004</v>
      </c>
      <c r="H782" s="20">
        <v>-0.320768</v>
      </c>
      <c r="I782" s="21">
        <v>-115987</v>
      </c>
      <c r="J782" s="20">
        <v>-0.93391000000000002</v>
      </c>
      <c r="K782" s="21">
        <v>-120851</v>
      </c>
      <c r="L782" s="20">
        <v>-0.60929299999999997</v>
      </c>
      <c r="M782" s="20" t="s">
        <v>5111</v>
      </c>
      <c r="N782" s="20" t="s">
        <v>5110</v>
      </c>
      <c r="O782" s="20" t="s">
        <v>5109</v>
      </c>
      <c r="P782" s="20" t="s">
        <v>5108</v>
      </c>
      <c r="Q782" s="20">
        <v>300</v>
      </c>
      <c r="R782" s="20" t="s">
        <v>2593</v>
      </c>
      <c r="S782" s="20" t="s">
        <v>66</v>
      </c>
      <c r="T782" s="20" t="s">
        <v>5107</v>
      </c>
      <c r="U782" s="20">
        <v>1</v>
      </c>
      <c r="V782" s="20">
        <v>0.999</v>
      </c>
      <c r="W782" s="20">
        <v>8</v>
      </c>
      <c r="X782" s="20">
        <v>31</v>
      </c>
      <c r="Y782" s="20">
        <v>0</v>
      </c>
      <c r="Z782" s="20">
        <v>31</v>
      </c>
      <c r="AA782" s="20" t="s">
        <v>5106</v>
      </c>
    </row>
    <row r="783" spans="1:37" x14ac:dyDescent="0.25">
      <c r="A783" s="20" t="s">
        <v>80</v>
      </c>
      <c r="B783" s="20" t="s">
        <v>80</v>
      </c>
      <c r="C783" s="20" t="s">
        <v>80</v>
      </c>
      <c r="D783" s="20" t="s">
        <v>80</v>
      </c>
      <c r="E783" s="20" t="s">
        <v>80</v>
      </c>
      <c r="F783" s="20" t="s">
        <v>80</v>
      </c>
      <c r="G783" s="20" t="s">
        <v>80</v>
      </c>
      <c r="H783" s="20" t="s">
        <v>80</v>
      </c>
      <c r="I783" s="20" t="s">
        <v>80</v>
      </c>
      <c r="J783" s="21">
        <v>-23282</v>
      </c>
      <c r="K783" s="21">
        <v>-1243</v>
      </c>
      <c r="L783" s="21">
        <v>-219901</v>
      </c>
      <c r="M783" s="20" t="s">
        <v>5105</v>
      </c>
      <c r="N783" s="20" t="s">
        <v>5104</v>
      </c>
      <c r="O783" s="20" t="s">
        <v>5103</v>
      </c>
      <c r="P783" s="20" t="s">
        <v>5102</v>
      </c>
      <c r="Q783" s="20">
        <v>239</v>
      </c>
      <c r="R783" s="20" t="s">
        <v>2593</v>
      </c>
      <c r="S783" s="20" t="s">
        <v>75</v>
      </c>
      <c r="T783" s="20" t="s">
        <v>5101</v>
      </c>
      <c r="U783" s="20">
        <v>0.99990000000000001</v>
      </c>
      <c r="V783" s="20">
        <v>0.99809999999999999</v>
      </c>
      <c r="W783" s="20">
        <v>2</v>
      </c>
      <c r="X783" s="20">
        <v>6</v>
      </c>
      <c r="Y783" s="20">
        <v>0</v>
      </c>
      <c r="Z783" s="20">
        <v>6</v>
      </c>
      <c r="AA783" s="20" t="s">
        <v>5100</v>
      </c>
      <c r="AB783" s="20" t="s">
        <v>5099</v>
      </c>
      <c r="AC783" s="20" t="s">
        <v>5098</v>
      </c>
      <c r="AD783" s="20">
        <v>113.2</v>
      </c>
      <c r="AE783" s="22">
        <v>7.2000000000000007E-33</v>
      </c>
      <c r="AF783" s="20" t="s">
        <v>2377</v>
      </c>
      <c r="AG783" s="20" t="s">
        <v>2376</v>
      </c>
      <c r="AH783" s="20" t="s">
        <v>5097</v>
      </c>
      <c r="AI783" s="20" t="s">
        <v>5096</v>
      </c>
      <c r="AJ783" s="20" t="s">
        <v>946</v>
      </c>
      <c r="AK783" s="20" t="s">
        <v>945</v>
      </c>
    </row>
    <row r="784" spans="1:37" x14ac:dyDescent="0.25">
      <c r="A784" s="20" t="s">
        <v>80</v>
      </c>
      <c r="B784" s="21">
        <v>-207645</v>
      </c>
      <c r="C784" s="21">
        <v>-445086</v>
      </c>
      <c r="D784" s="21">
        <v>-325605</v>
      </c>
      <c r="E784" s="21">
        <v>-14951</v>
      </c>
      <c r="F784" s="20" t="s">
        <v>80</v>
      </c>
      <c r="G784" s="21">
        <v>-268784</v>
      </c>
      <c r="H784" s="21">
        <v>-316261</v>
      </c>
      <c r="I784" s="21">
        <v>-224749</v>
      </c>
      <c r="J784" s="20" t="s">
        <v>80</v>
      </c>
      <c r="K784" s="20">
        <v>6.9588700000000003E-2</v>
      </c>
      <c r="L784" s="20">
        <v>-0.71620799999999996</v>
      </c>
      <c r="M784" s="20" t="s">
        <v>5095</v>
      </c>
      <c r="N784" s="20" t="s">
        <v>5094</v>
      </c>
      <c r="O784" s="20" t="s">
        <v>5093</v>
      </c>
      <c r="P784" s="20" t="s">
        <v>5092</v>
      </c>
      <c r="Q784" s="20">
        <v>268</v>
      </c>
      <c r="R784" s="20" t="s">
        <v>2593</v>
      </c>
      <c r="S784" s="20" t="s">
        <v>75</v>
      </c>
      <c r="T784" s="20" t="s">
        <v>5091</v>
      </c>
      <c r="U784" s="20">
        <v>1</v>
      </c>
      <c r="V784" s="20">
        <v>0.99890000000000001</v>
      </c>
      <c r="W784" s="20">
        <v>5</v>
      </c>
      <c r="X784" s="20">
        <v>12</v>
      </c>
      <c r="Y784" s="20">
        <v>0</v>
      </c>
      <c r="Z784" s="20">
        <v>12</v>
      </c>
      <c r="AA784" s="20" t="s">
        <v>5090</v>
      </c>
      <c r="AB784" s="20" t="s">
        <v>5089</v>
      </c>
      <c r="AC784" s="20" t="s">
        <v>5088</v>
      </c>
      <c r="AD784" s="20">
        <v>116.6</v>
      </c>
      <c r="AE784" s="22">
        <v>1.2E-33</v>
      </c>
      <c r="AF784" s="20" t="s">
        <v>5087</v>
      </c>
      <c r="AG784" s="20" t="s">
        <v>5086</v>
      </c>
      <c r="AH784" s="20" t="s">
        <v>5085</v>
      </c>
      <c r="AI784" s="20" t="s">
        <v>5084</v>
      </c>
    </row>
    <row r="785" spans="1:37" x14ac:dyDescent="0.25">
      <c r="A785" s="20">
        <v>0.1406</v>
      </c>
      <c r="B785" s="21">
        <v>252004</v>
      </c>
      <c r="C785" s="21">
        <v>130994</v>
      </c>
      <c r="D785" s="20">
        <v>0.956372</v>
      </c>
      <c r="E785" s="21">
        <v>174067</v>
      </c>
      <c r="F785" s="20">
        <v>0.96532600000000002</v>
      </c>
      <c r="G785" s="21">
        <v>488001</v>
      </c>
      <c r="H785" s="21">
        <v>519597</v>
      </c>
      <c r="I785" s="21">
        <v>522545</v>
      </c>
      <c r="J785" s="21">
        <v>555075</v>
      </c>
      <c r="K785" s="21">
        <v>535355</v>
      </c>
      <c r="L785" s="21">
        <v>520121</v>
      </c>
      <c r="M785" s="20" t="s">
        <v>5083</v>
      </c>
      <c r="N785" s="20" t="s">
        <v>5082</v>
      </c>
      <c r="O785" s="20" t="s">
        <v>5081</v>
      </c>
      <c r="P785" s="20" t="s">
        <v>5080</v>
      </c>
      <c r="Q785" s="20">
        <v>524</v>
      </c>
      <c r="R785" s="20" t="s">
        <v>2593</v>
      </c>
      <c r="S785" s="20" t="s">
        <v>75</v>
      </c>
      <c r="T785" s="20" t="s">
        <v>5079</v>
      </c>
      <c r="U785" s="20">
        <v>1</v>
      </c>
      <c r="V785" s="20">
        <v>0.999</v>
      </c>
      <c r="W785" s="20">
        <v>31</v>
      </c>
      <c r="X785" s="20">
        <v>435</v>
      </c>
      <c r="Y785" s="20">
        <v>0</v>
      </c>
      <c r="Z785" s="20">
        <v>435</v>
      </c>
      <c r="AA785" s="20" t="s">
        <v>5078</v>
      </c>
      <c r="AB785" s="20" t="s">
        <v>5077</v>
      </c>
      <c r="AC785" s="20" t="s">
        <v>5076</v>
      </c>
      <c r="AD785" s="20">
        <v>219.6</v>
      </c>
      <c r="AE785" s="22">
        <v>1.6999999999999999E-65</v>
      </c>
      <c r="AF785" s="20" t="s">
        <v>107</v>
      </c>
      <c r="AG785" s="20" t="s">
        <v>106</v>
      </c>
    </row>
    <row r="786" spans="1:37" x14ac:dyDescent="0.25">
      <c r="A786" s="20" t="s">
        <v>80</v>
      </c>
      <c r="B786" s="20" t="s">
        <v>80</v>
      </c>
      <c r="C786" s="20">
        <v>0.25472099999999998</v>
      </c>
      <c r="D786" s="20" t="s">
        <v>80</v>
      </c>
      <c r="E786" s="20" t="s">
        <v>80</v>
      </c>
      <c r="F786" s="20" t="s">
        <v>80</v>
      </c>
      <c r="G786" s="20">
        <v>-0.17437</v>
      </c>
      <c r="H786" s="21">
        <v>-111085</v>
      </c>
      <c r="I786" s="21">
        <v>-408914</v>
      </c>
      <c r="J786" s="20">
        <v>-0.89147600000000005</v>
      </c>
      <c r="K786" s="20">
        <v>-9.9165900000000001E-2</v>
      </c>
      <c r="L786" s="20">
        <v>7.9778699999999994E-2</v>
      </c>
      <c r="M786" s="20" t="s">
        <v>5075</v>
      </c>
      <c r="N786" s="20" t="s">
        <v>5074</v>
      </c>
      <c r="O786" s="20" t="s">
        <v>5073</v>
      </c>
      <c r="P786" s="20" t="s">
        <v>5072</v>
      </c>
      <c r="Q786" s="20">
        <v>104</v>
      </c>
      <c r="R786" s="20" t="s">
        <v>2593</v>
      </c>
      <c r="S786" s="20" t="s">
        <v>66</v>
      </c>
      <c r="T786" s="20" t="s">
        <v>5071</v>
      </c>
      <c r="U786" s="20">
        <v>1</v>
      </c>
      <c r="V786" s="20">
        <v>0.999</v>
      </c>
      <c r="W786" s="20">
        <v>7</v>
      </c>
      <c r="X786" s="20">
        <v>29</v>
      </c>
      <c r="Y786" s="20">
        <v>0</v>
      </c>
      <c r="Z786" s="20">
        <v>29</v>
      </c>
      <c r="AA786" s="20" t="s">
        <v>5070</v>
      </c>
    </row>
    <row r="787" spans="1:37" x14ac:dyDescent="0.25">
      <c r="A787" s="20" t="s">
        <v>80</v>
      </c>
      <c r="B787" s="20" t="s">
        <v>80</v>
      </c>
      <c r="C787" s="20" t="s">
        <v>80</v>
      </c>
      <c r="D787" s="20" t="s">
        <v>80</v>
      </c>
      <c r="E787" s="20" t="s">
        <v>80</v>
      </c>
      <c r="F787" s="20" t="s">
        <v>80</v>
      </c>
      <c r="G787" s="21">
        <v>-212214</v>
      </c>
      <c r="H787" s="21">
        <v>-15393</v>
      </c>
      <c r="I787" s="20">
        <v>-0.62071200000000004</v>
      </c>
      <c r="J787" s="20" t="s">
        <v>80</v>
      </c>
      <c r="K787" s="20" t="s">
        <v>80</v>
      </c>
      <c r="L787" s="21">
        <v>-309927</v>
      </c>
      <c r="M787" s="20" t="s">
        <v>5069</v>
      </c>
      <c r="N787" s="20" t="s">
        <v>5068</v>
      </c>
      <c r="O787" s="20" t="s">
        <v>5067</v>
      </c>
      <c r="P787" s="20" t="s">
        <v>5066</v>
      </c>
      <c r="Q787" s="20">
        <v>111</v>
      </c>
      <c r="R787" s="20" t="s">
        <v>2593</v>
      </c>
      <c r="S787" s="20" t="s">
        <v>66</v>
      </c>
      <c r="T787" s="20" t="s">
        <v>174</v>
      </c>
      <c r="U787" s="20">
        <v>0.95720000000000005</v>
      </c>
      <c r="V787" s="20">
        <v>0.999</v>
      </c>
      <c r="W787" s="20">
        <v>1</v>
      </c>
      <c r="X787" s="20">
        <v>8</v>
      </c>
      <c r="Y787" s="20">
        <v>0</v>
      </c>
      <c r="Z787" s="20">
        <v>8</v>
      </c>
      <c r="AA787" s="20" t="s">
        <v>5065</v>
      </c>
    </row>
    <row r="788" spans="1:37" x14ac:dyDescent="0.25">
      <c r="A788" s="20" t="s">
        <v>80</v>
      </c>
      <c r="B788" s="20" t="s">
        <v>80</v>
      </c>
      <c r="C788" s="20" t="s">
        <v>80</v>
      </c>
      <c r="D788" s="20" t="s">
        <v>80</v>
      </c>
      <c r="E788" s="21">
        <v>-354411</v>
      </c>
      <c r="F788" s="20" t="s">
        <v>80</v>
      </c>
      <c r="G788" s="20">
        <v>-0.401781</v>
      </c>
      <c r="H788" s="20">
        <v>-0.94985399999999998</v>
      </c>
      <c r="I788" s="20">
        <v>-0.29568499999999998</v>
      </c>
      <c r="J788" s="21">
        <v>-202597</v>
      </c>
      <c r="K788" s="21">
        <v>-211716</v>
      </c>
      <c r="L788" s="21">
        <v>-181231</v>
      </c>
      <c r="M788" s="20" t="s">
        <v>5064</v>
      </c>
      <c r="N788" s="20" t="s">
        <v>5063</v>
      </c>
      <c r="O788" s="20" t="s">
        <v>5062</v>
      </c>
      <c r="P788" s="20" t="s">
        <v>5061</v>
      </c>
      <c r="Q788" s="20">
        <v>105</v>
      </c>
      <c r="R788" s="20" t="s">
        <v>2593</v>
      </c>
      <c r="S788" s="20" t="s">
        <v>75</v>
      </c>
      <c r="T788" s="20" t="s">
        <v>5060</v>
      </c>
      <c r="U788" s="20">
        <v>1</v>
      </c>
      <c r="V788" s="20">
        <v>0.999</v>
      </c>
      <c r="W788" s="20">
        <v>4</v>
      </c>
      <c r="X788" s="20">
        <v>28</v>
      </c>
      <c r="Y788" s="20">
        <v>0</v>
      </c>
      <c r="Z788" s="20">
        <v>28</v>
      </c>
      <c r="AA788" s="20" t="s">
        <v>5059</v>
      </c>
      <c r="AB788" s="20" t="s">
        <v>5058</v>
      </c>
      <c r="AC788" s="20" t="s">
        <v>5057</v>
      </c>
      <c r="AD788" s="20">
        <v>78.7</v>
      </c>
      <c r="AE788" s="22">
        <v>2.7999999999999999E-22</v>
      </c>
      <c r="AF788" s="20" t="s">
        <v>5056</v>
      </c>
      <c r="AG788" s="20" t="s">
        <v>5055</v>
      </c>
      <c r="AH788" s="20" t="s">
        <v>5054</v>
      </c>
      <c r="AI788" s="20" t="s">
        <v>5053</v>
      </c>
    </row>
    <row r="789" spans="1:37" x14ac:dyDescent="0.25">
      <c r="A789" s="20" t="s">
        <v>80</v>
      </c>
      <c r="B789" s="20" t="s">
        <v>80</v>
      </c>
      <c r="C789" s="20" t="s">
        <v>80</v>
      </c>
      <c r="D789" s="20" t="s">
        <v>80</v>
      </c>
      <c r="E789" s="20" t="s">
        <v>80</v>
      </c>
      <c r="F789" s="20" t="s">
        <v>80</v>
      </c>
      <c r="G789" s="20" t="s">
        <v>80</v>
      </c>
      <c r="H789" s="21">
        <v>-15393</v>
      </c>
      <c r="I789" s="21">
        <v>-117119</v>
      </c>
      <c r="J789" s="21">
        <v>-271246</v>
      </c>
      <c r="K789" s="21">
        <v>-138984</v>
      </c>
      <c r="L789" s="20">
        <v>-0.72415700000000005</v>
      </c>
      <c r="M789" s="20" t="s">
        <v>5052</v>
      </c>
      <c r="N789" s="20" t="s">
        <v>5051</v>
      </c>
      <c r="O789" s="20" t="s">
        <v>5050</v>
      </c>
      <c r="P789" s="20" t="s">
        <v>5049</v>
      </c>
      <c r="Q789" s="20">
        <v>465</v>
      </c>
      <c r="R789" s="20" t="s">
        <v>2593</v>
      </c>
      <c r="S789" s="20" t="s">
        <v>75</v>
      </c>
      <c r="T789" s="20" t="s">
        <v>5048</v>
      </c>
      <c r="U789" s="20">
        <v>1</v>
      </c>
      <c r="V789" s="20">
        <v>0.999</v>
      </c>
      <c r="W789" s="20">
        <v>4</v>
      </c>
      <c r="X789" s="20">
        <v>12</v>
      </c>
      <c r="Y789" s="20">
        <v>0</v>
      </c>
      <c r="Z789" s="20">
        <v>12</v>
      </c>
      <c r="AA789" s="20" t="s">
        <v>5047</v>
      </c>
      <c r="AB789" s="20" t="s">
        <v>5046</v>
      </c>
      <c r="AC789" s="20" t="s">
        <v>5045</v>
      </c>
      <c r="AD789" s="20">
        <v>358.6</v>
      </c>
      <c r="AE789" s="22">
        <v>3.4999999999999999E-107</v>
      </c>
    </row>
    <row r="790" spans="1:37" x14ac:dyDescent="0.25">
      <c r="A790" s="20" t="s">
        <v>80</v>
      </c>
      <c r="B790" s="20" t="s">
        <v>80</v>
      </c>
      <c r="C790" s="20" t="s">
        <v>80</v>
      </c>
      <c r="D790" s="20" t="s">
        <v>80</v>
      </c>
      <c r="E790" s="20" t="s">
        <v>80</v>
      </c>
      <c r="F790" s="20" t="s">
        <v>80</v>
      </c>
      <c r="G790" s="21">
        <v>-106817</v>
      </c>
      <c r="H790" s="21">
        <v>-151259</v>
      </c>
      <c r="I790" s="21">
        <v>-174186</v>
      </c>
      <c r="J790" s="20">
        <v>-0.84012799999999999</v>
      </c>
      <c r="K790" s="20">
        <v>-0.86628099999999997</v>
      </c>
      <c r="L790" s="21">
        <v>-145582</v>
      </c>
      <c r="M790" s="20" t="s">
        <v>5044</v>
      </c>
      <c r="N790" s="20" t="s">
        <v>5043</v>
      </c>
      <c r="O790" s="20" t="s">
        <v>5042</v>
      </c>
      <c r="P790" s="20" t="s">
        <v>5041</v>
      </c>
      <c r="Q790" s="20">
        <v>95</v>
      </c>
      <c r="R790" s="20" t="s">
        <v>2593</v>
      </c>
      <c r="S790" s="20" t="s">
        <v>66</v>
      </c>
      <c r="T790" s="20" t="s">
        <v>5040</v>
      </c>
      <c r="U790" s="20">
        <v>1</v>
      </c>
      <c r="V790" s="20">
        <v>0.999</v>
      </c>
      <c r="W790" s="20">
        <v>2</v>
      </c>
      <c r="X790" s="20">
        <v>8</v>
      </c>
      <c r="Y790" s="20">
        <v>0</v>
      </c>
      <c r="Z790" s="20">
        <v>8</v>
      </c>
      <c r="AA790" s="20" t="s">
        <v>5039</v>
      </c>
      <c r="AB790" s="20" t="s">
        <v>5038</v>
      </c>
      <c r="AC790" s="20" t="s">
        <v>5037</v>
      </c>
      <c r="AD790" s="20">
        <v>42.5</v>
      </c>
      <c r="AE790" s="22">
        <v>5.0000000000000002E-11</v>
      </c>
      <c r="AF790" s="20" t="s">
        <v>3033</v>
      </c>
      <c r="AG790" s="20" t="s">
        <v>3032</v>
      </c>
      <c r="AH790" s="20" t="s">
        <v>5036</v>
      </c>
      <c r="AI790" s="20" t="s">
        <v>5035</v>
      </c>
    </row>
    <row r="791" spans="1:37" x14ac:dyDescent="0.25">
      <c r="A791" s="20">
        <v>-0.288244</v>
      </c>
      <c r="B791" s="20">
        <v>-1.98383E-2</v>
      </c>
      <c r="C791" s="21">
        <v>-164201</v>
      </c>
      <c r="D791" s="20">
        <v>3.2776800000000002E-2</v>
      </c>
      <c r="E791" s="20">
        <v>0.718302</v>
      </c>
      <c r="F791" s="20">
        <v>-0.22620599999999999</v>
      </c>
      <c r="G791" s="21">
        <v>-37814</v>
      </c>
      <c r="H791" s="20" t="s">
        <v>80</v>
      </c>
      <c r="I791" s="20" t="s">
        <v>80</v>
      </c>
      <c r="J791" s="21">
        <v>-286314</v>
      </c>
      <c r="K791" s="21">
        <v>-250343</v>
      </c>
      <c r="L791" s="21">
        <v>-202851</v>
      </c>
      <c r="M791" s="20" t="s">
        <v>5034</v>
      </c>
      <c r="N791" s="20" t="s">
        <v>5033</v>
      </c>
      <c r="O791" s="20" t="s">
        <v>5032</v>
      </c>
      <c r="P791" s="20" t="s">
        <v>5031</v>
      </c>
      <c r="Q791" s="20">
        <v>245</v>
      </c>
      <c r="R791" s="20" t="s">
        <v>2593</v>
      </c>
      <c r="S791" s="20" t="s">
        <v>66</v>
      </c>
      <c r="T791" s="20" t="s">
        <v>5030</v>
      </c>
      <c r="U791" s="20">
        <v>1</v>
      </c>
      <c r="V791" s="20">
        <v>0.999</v>
      </c>
      <c r="W791" s="20">
        <v>4</v>
      </c>
      <c r="X791" s="20">
        <v>25</v>
      </c>
      <c r="Y791" s="20">
        <v>0</v>
      </c>
      <c r="Z791" s="20">
        <v>25</v>
      </c>
      <c r="AA791" s="20" t="s">
        <v>5029</v>
      </c>
      <c r="AB791" s="20" t="s">
        <v>5028</v>
      </c>
      <c r="AC791" s="20" t="s">
        <v>5027</v>
      </c>
      <c r="AD791" s="20">
        <v>125.9</v>
      </c>
      <c r="AE791" s="22">
        <v>1.3E-36</v>
      </c>
    </row>
    <row r="792" spans="1:37" x14ac:dyDescent="0.25">
      <c r="A792" s="20" t="s">
        <v>80</v>
      </c>
      <c r="B792" s="21">
        <v>-103322</v>
      </c>
      <c r="C792" s="20">
        <v>0.30390699999999998</v>
      </c>
      <c r="D792" s="21">
        <v>-149801</v>
      </c>
      <c r="E792" s="20">
        <v>-0.38930700000000001</v>
      </c>
      <c r="F792" s="20">
        <v>-0.61768699999999999</v>
      </c>
      <c r="G792" s="20" t="s">
        <v>80</v>
      </c>
      <c r="H792" s="21">
        <v>-242566</v>
      </c>
      <c r="I792" s="21">
        <v>-509536</v>
      </c>
      <c r="J792" s="20" t="s">
        <v>80</v>
      </c>
      <c r="K792" s="21">
        <v>-333221</v>
      </c>
      <c r="L792" s="21">
        <v>-315295</v>
      </c>
      <c r="M792" s="20" t="s">
        <v>5026</v>
      </c>
      <c r="N792" s="20" t="s">
        <v>5025</v>
      </c>
      <c r="O792" s="20" t="s">
        <v>5024</v>
      </c>
      <c r="P792" s="20" t="s">
        <v>5023</v>
      </c>
      <c r="Q792" s="20">
        <v>376</v>
      </c>
      <c r="R792" s="20" t="s">
        <v>2593</v>
      </c>
      <c r="S792" s="20" t="s">
        <v>66</v>
      </c>
      <c r="T792" s="20" t="s">
        <v>2610</v>
      </c>
      <c r="U792" s="20">
        <v>0.99650000000000005</v>
      </c>
      <c r="V792" s="20">
        <v>0.99590000000000001</v>
      </c>
      <c r="W792" s="20">
        <v>3</v>
      </c>
      <c r="X792" s="20">
        <v>15</v>
      </c>
      <c r="Y792" s="20">
        <v>0</v>
      </c>
      <c r="Z792" s="20">
        <v>15</v>
      </c>
      <c r="AA792" s="20" t="s">
        <v>5022</v>
      </c>
    </row>
    <row r="793" spans="1:37" x14ac:dyDescent="0.25">
      <c r="A793" s="20" t="s">
        <v>80</v>
      </c>
      <c r="B793" s="20" t="s">
        <v>80</v>
      </c>
      <c r="C793" s="20" t="s">
        <v>80</v>
      </c>
      <c r="D793" s="20" t="s">
        <v>80</v>
      </c>
      <c r="E793" s="20" t="s">
        <v>80</v>
      </c>
      <c r="F793" s="20" t="s">
        <v>80</v>
      </c>
      <c r="G793" s="20">
        <v>0.91779900000000003</v>
      </c>
      <c r="H793" s="20">
        <v>0.47745300000000002</v>
      </c>
      <c r="I793" s="21">
        <v>137929</v>
      </c>
      <c r="J793" s="21">
        <v>115228</v>
      </c>
      <c r="K793" s="20">
        <v>-0.27238600000000002</v>
      </c>
      <c r="L793" s="20">
        <v>9.7925200000000004E-2</v>
      </c>
      <c r="M793" s="20" t="s">
        <v>5021</v>
      </c>
      <c r="N793" s="20" t="s">
        <v>5020</v>
      </c>
      <c r="O793" s="20" t="s">
        <v>5019</v>
      </c>
      <c r="P793" s="20" t="s">
        <v>5018</v>
      </c>
      <c r="Q793" s="20">
        <v>168</v>
      </c>
      <c r="R793" s="20" t="s">
        <v>2593</v>
      </c>
      <c r="S793" s="20" t="s">
        <v>75</v>
      </c>
      <c r="T793" s="20" t="s">
        <v>583</v>
      </c>
      <c r="U793" s="20">
        <v>1</v>
      </c>
      <c r="V793" s="20">
        <v>0.999</v>
      </c>
      <c r="W793" s="20">
        <v>6</v>
      </c>
      <c r="X793" s="20">
        <v>23</v>
      </c>
      <c r="Y793" s="20">
        <v>0</v>
      </c>
      <c r="Z793" s="20">
        <v>23</v>
      </c>
      <c r="AA793" s="20" t="s">
        <v>5017</v>
      </c>
      <c r="AB793" s="20" t="s">
        <v>5016</v>
      </c>
      <c r="AC793" s="20" t="s">
        <v>5015</v>
      </c>
      <c r="AD793" s="20">
        <v>50</v>
      </c>
      <c r="AE793" s="22">
        <v>2.6E-13</v>
      </c>
    </row>
    <row r="794" spans="1:37" x14ac:dyDescent="0.25">
      <c r="A794" s="21">
        <v>-313182</v>
      </c>
      <c r="B794" s="20" t="s">
        <v>80</v>
      </c>
      <c r="C794" s="21">
        <v>-169616</v>
      </c>
      <c r="D794" s="20" t="s">
        <v>80</v>
      </c>
      <c r="E794" s="20" t="s">
        <v>80</v>
      </c>
      <c r="F794" s="20" t="s">
        <v>80</v>
      </c>
      <c r="G794" s="20" t="s">
        <v>80</v>
      </c>
      <c r="H794" s="20" t="s">
        <v>80</v>
      </c>
      <c r="I794" s="21">
        <v>-485556</v>
      </c>
      <c r="J794" s="20" t="s">
        <v>80</v>
      </c>
      <c r="K794" s="20" t="s">
        <v>80</v>
      </c>
      <c r="L794" s="20" t="s">
        <v>80</v>
      </c>
      <c r="M794" s="20" t="s">
        <v>5014</v>
      </c>
      <c r="N794" s="20" t="s">
        <v>5013</v>
      </c>
      <c r="O794" s="20" t="s">
        <v>5012</v>
      </c>
      <c r="P794" s="20" t="s">
        <v>5011</v>
      </c>
      <c r="Q794" s="20">
        <v>302</v>
      </c>
      <c r="R794" s="20" t="s">
        <v>2593</v>
      </c>
      <c r="S794" s="20" t="s">
        <v>75</v>
      </c>
      <c r="T794" s="20" t="s">
        <v>5010</v>
      </c>
      <c r="U794" s="20">
        <v>1</v>
      </c>
      <c r="V794" s="20">
        <v>0.99870000000000003</v>
      </c>
      <c r="W794" s="20">
        <v>3</v>
      </c>
      <c r="X794" s="20">
        <v>6</v>
      </c>
      <c r="Y794" s="20">
        <v>0</v>
      </c>
      <c r="Z794" s="20">
        <v>6</v>
      </c>
      <c r="AA794" s="20" t="s">
        <v>5009</v>
      </c>
      <c r="AB794" s="20" t="s">
        <v>5008</v>
      </c>
      <c r="AC794" s="20" t="s">
        <v>5007</v>
      </c>
      <c r="AD794" s="20">
        <v>145.69999999999999</v>
      </c>
      <c r="AE794" s="22">
        <v>1.1E-42</v>
      </c>
      <c r="AF794" s="20" t="s">
        <v>3464</v>
      </c>
      <c r="AG794" s="20" t="s">
        <v>3463</v>
      </c>
      <c r="AH794" s="20" t="s">
        <v>5006</v>
      </c>
      <c r="AI794" s="20" t="s">
        <v>5005</v>
      </c>
      <c r="AJ794" s="20" t="s">
        <v>5004</v>
      </c>
      <c r="AK794" s="20" t="s">
        <v>5003</v>
      </c>
    </row>
    <row r="795" spans="1:37" x14ac:dyDescent="0.25">
      <c r="A795" s="20" t="s">
        <v>80</v>
      </c>
      <c r="B795" s="20">
        <v>0.47507100000000002</v>
      </c>
      <c r="C795" s="20" t="s">
        <v>80</v>
      </c>
      <c r="D795" s="20">
        <v>-0.56181999999999999</v>
      </c>
      <c r="E795" s="20" t="s">
        <v>80</v>
      </c>
      <c r="F795" s="20" t="s">
        <v>80</v>
      </c>
      <c r="G795" s="21">
        <v>316746</v>
      </c>
      <c r="H795" s="21">
        <v>268501</v>
      </c>
      <c r="I795" s="21">
        <v>376939</v>
      </c>
      <c r="J795" s="21">
        <v>430777</v>
      </c>
      <c r="K795" s="21">
        <v>227448</v>
      </c>
      <c r="L795" s="21">
        <v>290528</v>
      </c>
      <c r="M795" s="20" t="s">
        <v>5002</v>
      </c>
      <c r="N795" s="20" t="s">
        <v>5001</v>
      </c>
      <c r="O795" s="20" t="s">
        <v>5000</v>
      </c>
      <c r="P795" s="20" t="s">
        <v>4999</v>
      </c>
      <c r="Q795" s="20">
        <v>147</v>
      </c>
      <c r="R795" s="20" t="s">
        <v>2593</v>
      </c>
      <c r="S795" s="20" t="s">
        <v>66</v>
      </c>
      <c r="T795" s="20" t="s">
        <v>174</v>
      </c>
      <c r="U795" s="20">
        <v>1</v>
      </c>
      <c r="V795" s="20">
        <v>0.999</v>
      </c>
      <c r="W795" s="20">
        <v>8</v>
      </c>
      <c r="X795" s="20">
        <v>115</v>
      </c>
      <c r="Y795" s="20">
        <v>0</v>
      </c>
      <c r="Z795" s="20">
        <v>115</v>
      </c>
      <c r="AA795" s="20" t="s">
        <v>4998</v>
      </c>
    </row>
    <row r="796" spans="1:37" x14ac:dyDescent="0.25">
      <c r="A796" s="20" t="s">
        <v>80</v>
      </c>
      <c r="B796" s="21">
        <v>-206923</v>
      </c>
      <c r="C796" s="20" t="s">
        <v>80</v>
      </c>
      <c r="D796" s="20" t="s">
        <v>80</v>
      </c>
      <c r="E796" s="20" t="s">
        <v>80</v>
      </c>
      <c r="F796" s="20" t="s">
        <v>80</v>
      </c>
      <c r="G796" s="21">
        <v>233518</v>
      </c>
      <c r="H796" s="21">
        <v>202984</v>
      </c>
      <c r="I796" s="21">
        <v>206895</v>
      </c>
      <c r="J796" s="21">
        <v>221675</v>
      </c>
      <c r="K796" s="21">
        <v>178294</v>
      </c>
      <c r="L796" s="21">
        <v>228775</v>
      </c>
      <c r="M796" s="20" t="s">
        <v>4997</v>
      </c>
      <c r="N796" s="20" t="s">
        <v>4996</v>
      </c>
      <c r="O796" s="20" t="s">
        <v>4995</v>
      </c>
      <c r="P796" s="20" t="s">
        <v>4994</v>
      </c>
      <c r="Q796" s="20">
        <v>349</v>
      </c>
      <c r="R796" s="20" t="s">
        <v>2593</v>
      </c>
      <c r="S796" s="20" t="s">
        <v>66</v>
      </c>
      <c r="T796" s="20" t="s">
        <v>4993</v>
      </c>
      <c r="U796" s="20">
        <v>1</v>
      </c>
      <c r="V796" s="20">
        <v>0.999</v>
      </c>
      <c r="W796" s="20">
        <v>14</v>
      </c>
      <c r="X796" s="20">
        <v>157</v>
      </c>
      <c r="Y796" s="20">
        <v>0</v>
      </c>
      <c r="Z796" s="20">
        <v>157</v>
      </c>
      <c r="AA796" s="20" t="s">
        <v>4992</v>
      </c>
      <c r="AB796" s="20" t="s">
        <v>4991</v>
      </c>
      <c r="AC796" s="20" t="s">
        <v>4990</v>
      </c>
      <c r="AD796" s="20">
        <v>193.1</v>
      </c>
      <c r="AE796" s="22">
        <v>3E-57</v>
      </c>
    </row>
    <row r="797" spans="1:37" x14ac:dyDescent="0.25">
      <c r="A797" s="20" t="s">
        <v>80</v>
      </c>
      <c r="B797" s="20" t="s">
        <v>80</v>
      </c>
      <c r="C797" s="20" t="s">
        <v>80</v>
      </c>
      <c r="D797" s="20" t="s">
        <v>80</v>
      </c>
      <c r="E797" s="20" t="s">
        <v>80</v>
      </c>
      <c r="F797" s="20" t="s">
        <v>80</v>
      </c>
      <c r="G797" s="20" t="s">
        <v>80</v>
      </c>
      <c r="H797" s="20" t="s">
        <v>80</v>
      </c>
      <c r="I797" s="21">
        <v>-554311</v>
      </c>
      <c r="J797" s="20">
        <v>-0.90196799999999999</v>
      </c>
      <c r="K797" s="20">
        <v>-0.50371100000000002</v>
      </c>
      <c r="L797" s="20">
        <v>0.202263</v>
      </c>
      <c r="M797" s="20" t="s">
        <v>4989</v>
      </c>
      <c r="N797" s="20" t="s">
        <v>4988</v>
      </c>
      <c r="O797" s="20" t="s">
        <v>4987</v>
      </c>
      <c r="P797" s="20" t="s">
        <v>4986</v>
      </c>
      <c r="Q797" s="20">
        <v>391</v>
      </c>
      <c r="R797" s="20" t="s">
        <v>2593</v>
      </c>
      <c r="S797" s="20" t="s">
        <v>66</v>
      </c>
      <c r="T797" s="20" t="s">
        <v>4985</v>
      </c>
      <c r="U797" s="20">
        <v>0.99990000000000001</v>
      </c>
      <c r="V797" s="20">
        <v>0.999</v>
      </c>
      <c r="W797" s="20">
        <v>11</v>
      </c>
      <c r="X797" s="20">
        <v>20</v>
      </c>
      <c r="Y797" s="20">
        <v>0</v>
      </c>
      <c r="Z797" s="20">
        <v>33</v>
      </c>
      <c r="AB797" s="20" t="s">
        <v>2224</v>
      </c>
      <c r="AC797" s="20" t="s">
        <v>2223</v>
      </c>
      <c r="AD797" s="20">
        <v>108.9</v>
      </c>
      <c r="AE797" s="22">
        <v>2.2999999999999998E-31</v>
      </c>
      <c r="AF797" s="20" t="s">
        <v>191</v>
      </c>
      <c r="AG797" s="20" t="s">
        <v>190</v>
      </c>
      <c r="AH797" s="20" t="s">
        <v>1444</v>
      </c>
      <c r="AI797" s="20" t="s">
        <v>1443</v>
      </c>
    </row>
    <row r="798" spans="1:37" x14ac:dyDescent="0.25">
      <c r="A798" s="20" t="s">
        <v>80</v>
      </c>
      <c r="B798" s="20" t="s">
        <v>80</v>
      </c>
      <c r="C798" s="20" t="s">
        <v>80</v>
      </c>
      <c r="D798" s="20" t="s">
        <v>80</v>
      </c>
      <c r="E798" s="20" t="s">
        <v>80</v>
      </c>
      <c r="F798" s="20" t="s">
        <v>80</v>
      </c>
      <c r="G798" s="21">
        <v>226303</v>
      </c>
      <c r="H798" s="21">
        <v>257254</v>
      </c>
      <c r="I798" s="21">
        <v>216206</v>
      </c>
      <c r="J798" s="21">
        <v>295128</v>
      </c>
      <c r="K798" s="21">
        <v>319619</v>
      </c>
      <c r="L798" s="21">
        <v>274898</v>
      </c>
      <c r="M798" s="20" t="s">
        <v>4984</v>
      </c>
      <c r="N798" s="20" t="s">
        <v>4983</v>
      </c>
      <c r="O798" s="20" t="s">
        <v>4982</v>
      </c>
      <c r="P798" s="20" t="s">
        <v>4981</v>
      </c>
      <c r="Q798" s="20">
        <v>433</v>
      </c>
      <c r="R798" s="20" t="s">
        <v>2593</v>
      </c>
      <c r="S798" s="20" t="s">
        <v>66</v>
      </c>
      <c r="T798" s="20" t="s">
        <v>4980</v>
      </c>
      <c r="U798" s="20">
        <v>1</v>
      </c>
      <c r="V798" s="20">
        <v>0.999</v>
      </c>
      <c r="W798" s="20">
        <v>18</v>
      </c>
      <c r="X798" s="20">
        <v>111</v>
      </c>
      <c r="Y798" s="20">
        <v>0</v>
      </c>
      <c r="Z798" s="20">
        <v>111</v>
      </c>
      <c r="AA798" s="20" t="s">
        <v>4979</v>
      </c>
      <c r="AB798" s="20" t="s">
        <v>1131</v>
      </c>
      <c r="AC798" s="20" t="s">
        <v>1130</v>
      </c>
      <c r="AD798" s="20">
        <v>105.3</v>
      </c>
      <c r="AE798" s="22">
        <v>1.4999999999999999E-30</v>
      </c>
    </row>
    <row r="799" spans="1:37" x14ac:dyDescent="0.25">
      <c r="A799" s="21">
        <v>-401682</v>
      </c>
      <c r="B799" s="20" t="s">
        <v>80</v>
      </c>
      <c r="C799" s="21">
        <v>-168772</v>
      </c>
      <c r="D799" s="20">
        <v>8.5687599999999999E-3</v>
      </c>
      <c r="E799" s="20">
        <v>-0.93828999999999996</v>
      </c>
      <c r="F799" s="20" t="s">
        <v>80</v>
      </c>
      <c r="G799" s="20">
        <v>-0.96059000000000005</v>
      </c>
      <c r="H799" s="21">
        <v>-282662</v>
      </c>
      <c r="I799" s="21">
        <v>-152217</v>
      </c>
      <c r="J799" s="21">
        <v>-258541</v>
      </c>
      <c r="K799" s="21">
        <v>-166842</v>
      </c>
      <c r="L799" s="21">
        <v>-354618</v>
      </c>
      <c r="M799" s="20" t="s">
        <v>4978</v>
      </c>
      <c r="N799" s="20" t="s">
        <v>4977</v>
      </c>
      <c r="O799" s="20" t="s">
        <v>4976</v>
      </c>
      <c r="P799" s="20" t="s">
        <v>4975</v>
      </c>
      <c r="Q799" s="20">
        <v>194</v>
      </c>
      <c r="R799" s="20" t="s">
        <v>2593</v>
      </c>
      <c r="S799" s="20" t="s">
        <v>66</v>
      </c>
      <c r="T799" s="20" t="s">
        <v>4974</v>
      </c>
      <c r="U799" s="20">
        <v>1</v>
      </c>
      <c r="V799" s="20">
        <v>0.999</v>
      </c>
      <c r="W799" s="20">
        <v>6</v>
      </c>
      <c r="X799" s="20">
        <v>18</v>
      </c>
      <c r="Y799" s="20">
        <v>0</v>
      </c>
      <c r="Z799" s="20">
        <v>18</v>
      </c>
      <c r="AA799" s="20" t="s">
        <v>4973</v>
      </c>
      <c r="AB799" s="20" t="s">
        <v>2310</v>
      </c>
      <c r="AC799" s="20" t="s">
        <v>2309</v>
      </c>
      <c r="AD799" s="20">
        <v>121.7</v>
      </c>
      <c r="AE799" s="22">
        <v>3.1999999999999998E-35</v>
      </c>
      <c r="AF799" s="20" t="s">
        <v>2308</v>
      </c>
      <c r="AG799" s="20" t="s">
        <v>2307</v>
      </c>
    </row>
    <row r="800" spans="1:37" x14ac:dyDescent="0.25">
      <c r="A800" s="20" t="s">
        <v>80</v>
      </c>
      <c r="B800" s="20" t="s">
        <v>80</v>
      </c>
      <c r="C800" s="21">
        <v>-141172</v>
      </c>
      <c r="D800" s="20" t="s">
        <v>80</v>
      </c>
      <c r="E800" s="21">
        <v>-341158</v>
      </c>
      <c r="F800" s="20" t="s">
        <v>80</v>
      </c>
      <c r="G800" s="21">
        <v>-276728</v>
      </c>
      <c r="H800" s="21">
        <v>-240494</v>
      </c>
      <c r="I800" s="21">
        <v>-356138</v>
      </c>
      <c r="J800" s="21">
        <v>-325924</v>
      </c>
      <c r="K800" s="21">
        <v>-400662</v>
      </c>
      <c r="L800" s="21">
        <v>-300217</v>
      </c>
      <c r="M800" s="20" t="s">
        <v>4972</v>
      </c>
      <c r="N800" s="20" t="s">
        <v>4971</v>
      </c>
      <c r="O800" s="20" t="s">
        <v>4970</v>
      </c>
      <c r="P800" s="20" t="s">
        <v>4969</v>
      </c>
      <c r="Q800" s="20">
        <v>301</v>
      </c>
      <c r="R800" s="20" t="s">
        <v>2593</v>
      </c>
      <c r="S800" s="20" t="s">
        <v>75</v>
      </c>
      <c r="T800" s="20" t="s">
        <v>4968</v>
      </c>
      <c r="U800" s="20">
        <v>1</v>
      </c>
      <c r="V800" s="20">
        <v>0.999</v>
      </c>
      <c r="W800" s="20">
        <v>5</v>
      </c>
      <c r="X800" s="20">
        <v>16</v>
      </c>
      <c r="Y800" s="20">
        <v>0</v>
      </c>
      <c r="Z800" s="20">
        <v>16</v>
      </c>
      <c r="AA800" s="20" t="s">
        <v>4967</v>
      </c>
      <c r="AB800" s="20" t="s">
        <v>4966</v>
      </c>
      <c r="AC800" s="20" t="s">
        <v>4965</v>
      </c>
      <c r="AD800" s="20">
        <v>110.6</v>
      </c>
      <c r="AE800" s="22">
        <v>6.2000000000000002E-32</v>
      </c>
      <c r="AF800" s="20" t="s">
        <v>1073</v>
      </c>
      <c r="AG800" s="20" t="s">
        <v>1072</v>
      </c>
      <c r="AH800" s="20" t="s">
        <v>4964</v>
      </c>
      <c r="AI800" s="20" t="s">
        <v>4963</v>
      </c>
      <c r="AJ800" s="20" t="s">
        <v>4962</v>
      </c>
      <c r="AK800" s="20" t="s">
        <v>4961</v>
      </c>
    </row>
    <row r="801" spans="1:39" x14ac:dyDescent="0.25">
      <c r="A801" s="20" t="s">
        <v>80</v>
      </c>
      <c r="B801" s="20" t="s">
        <v>80</v>
      </c>
      <c r="C801" s="20" t="s">
        <v>80</v>
      </c>
      <c r="D801" s="20" t="s">
        <v>80</v>
      </c>
      <c r="E801" s="20" t="s">
        <v>80</v>
      </c>
      <c r="F801" s="20" t="s">
        <v>80</v>
      </c>
      <c r="G801" s="21">
        <v>-13443</v>
      </c>
      <c r="H801" s="21">
        <v>-228689</v>
      </c>
      <c r="I801" s="21">
        <v>-179689</v>
      </c>
      <c r="J801" s="21">
        <v>206339</v>
      </c>
      <c r="K801" s="21">
        <v>152561</v>
      </c>
      <c r="L801" s="21">
        <v>139805</v>
      </c>
      <c r="M801" s="20" t="s">
        <v>4960</v>
      </c>
      <c r="N801" s="20" t="s">
        <v>4959</v>
      </c>
      <c r="O801" s="20" t="s">
        <v>4958</v>
      </c>
      <c r="P801" s="20" t="s">
        <v>4957</v>
      </c>
      <c r="Q801" s="20">
        <v>116</v>
      </c>
      <c r="R801" s="20" t="s">
        <v>2593</v>
      </c>
      <c r="S801" s="20" t="s">
        <v>75</v>
      </c>
      <c r="T801" s="20" t="s">
        <v>4956</v>
      </c>
      <c r="U801" s="20">
        <v>1</v>
      </c>
      <c r="V801" s="20">
        <v>0.999</v>
      </c>
      <c r="W801" s="20">
        <v>5</v>
      </c>
      <c r="X801" s="20">
        <v>101</v>
      </c>
      <c r="Y801" s="20">
        <v>0</v>
      </c>
      <c r="Z801" s="20">
        <v>101</v>
      </c>
      <c r="AA801" s="20" t="s">
        <v>4955</v>
      </c>
      <c r="AB801" s="20" t="s">
        <v>4954</v>
      </c>
      <c r="AC801" s="20" t="s">
        <v>4953</v>
      </c>
      <c r="AD801" s="20">
        <v>61.7</v>
      </c>
      <c r="AE801" s="22">
        <v>4.6000000000000002E-17</v>
      </c>
    </row>
    <row r="802" spans="1:39" x14ac:dyDescent="0.25">
      <c r="A802" s="20">
        <v>2.2716500000000001E-3</v>
      </c>
      <c r="B802" s="21">
        <v>-124519</v>
      </c>
      <c r="C802" s="20">
        <v>0.36698500000000001</v>
      </c>
      <c r="D802" s="20" t="s">
        <v>80</v>
      </c>
      <c r="E802" s="20">
        <v>0.61311899999999997</v>
      </c>
      <c r="F802" s="20">
        <v>-0.86561600000000005</v>
      </c>
      <c r="G802" s="21">
        <v>110279</v>
      </c>
      <c r="H802" s="21">
        <v>114759</v>
      </c>
      <c r="I802" s="20">
        <v>0.90082399999999996</v>
      </c>
      <c r="J802" s="21">
        <v>160548</v>
      </c>
      <c r="K802" s="21">
        <v>16885</v>
      </c>
      <c r="L802" s="21">
        <v>152083</v>
      </c>
      <c r="M802" s="20" t="s">
        <v>4952</v>
      </c>
      <c r="N802" s="20" t="s">
        <v>4951</v>
      </c>
      <c r="O802" s="20" t="s">
        <v>4950</v>
      </c>
      <c r="P802" s="20" t="s">
        <v>4949</v>
      </c>
      <c r="Q802" s="20">
        <v>341</v>
      </c>
      <c r="R802" s="20" t="s">
        <v>2593</v>
      </c>
      <c r="S802" s="20" t="s">
        <v>66</v>
      </c>
      <c r="T802" s="20" t="s">
        <v>4948</v>
      </c>
      <c r="U802" s="20">
        <v>1</v>
      </c>
      <c r="V802" s="20">
        <v>0.999</v>
      </c>
      <c r="W802" s="20">
        <v>9</v>
      </c>
      <c r="X802" s="20">
        <v>93</v>
      </c>
      <c r="Y802" s="20">
        <v>0</v>
      </c>
      <c r="Z802" s="20">
        <v>93</v>
      </c>
      <c r="AA802" s="20" t="s">
        <v>4947</v>
      </c>
      <c r="AB802" s="20" t="s">
        <v>4946</v>
      </c>
      <c r="AC802" s="20" t="s">
        <v>4945</v>
      </c>
      <c r="AD802" s="20">
        <v>61.3</v>
      </c>
      <c r="AE802" s="22">
        <v>8.3000000000000005E-17</v>
      </c>
    </row>
    <row r="803" spans="1:39" x14ac:dyDescent="0.25">
      <c r="A803" s="20" t="s">
        <v>80</v>
      </c>
      <c r="B803" s="20" t="s">
        <v>80</v>
      </c>
      <c r="C803" s="20" t="s">
        <v>80</v>
      </c>
      <c r="D803" s="20" t="s">
        <v>80</v>
      </c>
      <c r="E803" s="20" t="s">
        <v>80</v>
      </c>
      <c r="F803" s="20" t="s">
        <v>80</v>
      </c>
      <c r="G803" s="21">
        <v>-123577</v>
      </c>
      <c r="H803" s="21">
        <v>-187982</v>
      </c>
      <c r="I803" s="21">
        <v>-189758</v>
      </c>
      <c r="J803" s="21">
        <v>-186483</v>
      </c>
      <c r="K803" s="20">
        <v>-0.70534399999999997</v>
      </c>
      <c r="L803" s="20">
        <v>-0.22964899999999999</v>
      </c>
      <c r="M803" s="20" t="s">
        <v>4944</v>
      </c>
      <c r="N803" s="20" t="s">
        <v>4943</v>
      </c>
      <c r="O803" s="20" t="s">
        <v>4942</v>
      </c>
      <c r="P803" s="20" t="s">
        <v>4941</v>
      </c>
      <c r="Q803" s="20">
        <v>247</v>
      </c>
      <c r="R803" s="20" t="s">
        <v>2593</v>
      </c>
      <c r="S803" s="20" t="s">
        <v>75</v>
      </c>
      <c r="T803" s="20" t="s">
        <v>4940</v>
      </c>
      <c r="U803" s="20">
        <v>1</v>
      </c>
      <c r="V803" s="20">
        <v>0.999</v>
      </c>
      <c r="W803" s="20">
        <v>6</v>
      </c>
      <c r="X803" s="20">
        <v>17</v>
      </c>
      <c r="Y803" s="20">
        <v>0</v>
      </c>
      <c r="Z803" s="20">
        <v>17</v>
      </c>
      <c r="AA803" s="20" t="s">
        <v>4939</v>
      </c>
      <c r="AB803" s="20" t="s">
        <v>4938</v>
      </c>
      <c r="AC803" s="20" t="s">
        <v>4937</v>
      </c>
      <c r="AD803" s="20">
        <v>67.400000000000006</v>
      </c>
      <c r="AE803" s="22">
        <v>1.4999999999999999E-18</v>
      </c>
    </row>
    <row r="804" spans="1:39" x14ac:dyDescent="0.25">
      <c r="A804" s="20">
        <v>0.18923400000000001</v>
      </c>
      <c r="B804" s="21">
        <v>-124519</v>
      </c>
      <c r="C804" s="21">
        <v>182852</v>
      </c>
      <c r="D804" s="21">
        <v>-27034</v>
      </c>
      <c r="E804" s="21">
        <v>119241</v>
      </c>
      <c r="F804" s="20" t="s">
        <v>80</v>
      </c>
      <c r="G804" s="20">
        <v>-0.79740100000000003</v>
      </c>
      <c r="H804" s="20">
        <v>-0.51258700000000001</v>
      </c>
      <c r="I804" s="21">
        <v>-107241</v>
      </c>
      <c r="J804" s="21">
        <v>-177869</v>
      </c>
      <c r="K804" s="21">
        <v>-138984</v>
      </c>
      <c r="L804" s="21">
        <v>-191188</v>
      </c>
      <c r="M804" s="20" t="s">
        <v>4936</v>
      </c>
      <c r="N804" s="20" t="s">
        <v>4935</v>
      </c>
      <c r="O804" s="20" t="s">
        <v>4934</v>
      </c>
      <c r="P804" s="20" t="s">
        <v>4933</v>
      </c>
      <c r="Q804" s="20">
        <v>146</v>
      </c>
      <c r="R804" s="20" t="s">
        <v>2593</v>
      </c>
      <c r="S804" s="20" t="s">
        <v>66</v>
      </c>
      <c r="T804" s="20" t="s">
        <v>4932</v>
      </c>
      <c r="U804" s="20">
        <v>1</v>
      </c>
      <c r="V804" s="20">
        <v>0.999</v>
      </c>
      <c r="W804" s="20">
        <v>4</v>
      </c>
      <c r="X804" s="20">
        <v>42</v>
      </c>
      <c r="Y804" s="20">
        <v>0</v>
      </c>
      <c r="Z804" s="20">
        <v>42</v>
      </c>
      <c r="AA804" s="20" t="s">
        <v>4931</v>
      </c>
    </row>
    <row r="805" spans="1:39" x14ac:dyDescent="0.25">
      <c r="A805" s="21">
        <v>213026</v>
      </c>
      <c r="B805" s="21">
        <v>299122</v>
      </c>
      <c r="C805" s="21">
        <v>284246</v>
      </c>
      <c r="D805" s="21">
        <v>107768</v>
      </c>
      <c r="E805" s="21">
        <v>238364</v>
      </c>
      <c r="F805" s="21">
        <v>260136</v>
      </c>
      <c r="G805" s="21">
        <v>28965</v>
      </c>
      <c r="H805" s="21">
        <v>326516</v>
      </c>
      <c r="I805" s="21">
        <v>357568</v>
      </c>
      <c r="J805" s="21">
        <v>419229</v>
      </c>
      <c r="K805" s="21">
        <v>395445</v>
      </c>
      <c r="L805" s="21">
        <v>413684</v>
      </c>
      <c r="M805" s="20" t="s">
        <v>4930</v>
      </c>
      <c r="N805" s="20" t="s">
        <v>4929</v>
      </c>
      <c r="O805" s="20" t="s">
        <v>4928</v>
      </c>
      <c r="P805" s="20" t="s">
        <v>4927</v>
      </c>
      <c r="Q805" s="20">
        <v>308</v>
      </c>
      <c r="R805" s="20" t="s">
        <v>2593</v>
      </c>
      <c r="S805" s="20" t="s">
        <v>75</v>
      </c>
      <c r="T805" s="20" t="s">
        <v>4926</v>
      </c>
      <c r="U805" s="20">
        <v>1</v>
      </c>
      <c r="V805" s="20">
        <v>0.999</v>
      </c>
      <c r="W805" s="20">
        <v>17</v>
      </c>
      <c r="X805" s="20">
        <v>215</v>
      </c>
      <c r="Y805" s="20">
        <v>0</v>
      </c>
      <c r="Z805" s="20">
        <v>215</v>
      </c>
      <c r="AA805" s="20" t="s">
        <v>4925</v>
      </c>
      <c r="AB805" s="20" t="s">
        <v>4924</v>
      </c>
      <c r="AC805" s="20" t="s">
        <v>4923</v>
      </c>
      <c r="AD805" s="20">
        <v>113.4</v>
      </c>
      <c r="AE805" s="22">
        <v>3.4999999999999999E-33</v>
      </c>
      <c r="AF805" s="20" t="s">
        <v>4922</v>
      </c>
      <c r="AG805" s="20" t="s">
        <v>4921</v>
      </c>
      <c r="AH805" s="20" t="s">
        <v>191</v>
      </c>
      <c r="AI805" s="20" t="s">
        <v>190</v>
      </c>
      <c r="AJ805" s="20" t="s">
        <v>4920</v>
      </c>
      <c r="AK805" s="20" t="s">
        <v>4919</v>
      </c>
      <c r="AL805" s="20" t="s">
        <v>4918</v>
      </c>
      <c r="AM805" s="20" t="s">
        <v>4917</v>
      </c>
    </row>
    <row r="806" spans="1:39" x14ac:dyDescent="0.25">
      <c r="A806" s="20" t="s">
        <v>80</v>
      </c>
      <c r="B806" s="20" t="s">
        <v>80</v>
      </c>
      <c r="C806" s="20" t="s">
        <v>80</v>
      </c>
      <c r="D806" s="20" t="s">
        <v>80</v>
      </c>
      <c r="E806" s="20" t="s">
        <v>80</v>
      </c>
      <c r="F806" s="20" t="s">
        <v>80</v>
      </c>
      <c r="G806" s="20" t="s">
        <v>80</v>
      </c>
      <c r="H806" s="20" t="s">
        <v>80</v>
      </c>
      <c r="I806" s="20" t="s">
        <v>80</v>
      </c>
      <c r="J806" s="21">
        <v>-15798</v>
      </c>
      <c r="K806" s="21">
        <v>-259515</v>
      </c>
      <c r="L806" s="21">
        <v>-126981</v>
      </c>
      <c r="M806" s="20" t="s">
        <v>4916</v>
      </c>
      <c r="N806" s="20" t="s">
        <v>4915</v>
      </c>
      <c r="O806" s="20" t="s">
        <v>4914</v>
      </c>
      <c r="P806" s="20" t="s">
        <v>4913</v>
      </c>
      <c r="Q806" s="20">
        <v>205</v>
      </c>
      <c r="R806" s="20" t="s">
        <v>2593</v>
      </c>
      <c r="S806" s="20" t="s">
        <v>66</v>
      </c>
      <c r="T806" s="20" t="s">
        <v>1275</v>
      </c>
      <c r="U806" s="20">
        <v>1</v>
      </c>
      <c r="V806" s="20">
        <v>0.999</v>
      </c>
      <c r="W806" s="20">
        <v>7</v>
      </c>
      <c r="X806" s="20">
        <v>12</v>
      </c>
      <c r="Y806" s="20">
        <v>0</v>
      </c>
      <c r="Z806" s="20">
        <v>87</v>
      </c>
      <c r="AA806" s="20" t="s">
        <v>4912</v>
      </c>
      <c r="AB806" s="20" t="s">
        <v>1193</v>
      </c>
      <c r="AC806" s="20" t="s">
        <v>1192</v>
      </c>
      <c r="AD806" s="20">
        <v>45.1</v>
      </c>
      <c r="AE806" s="22">
        <v>7.8999999999999999E-12</v>
      </c>
    </row>
    <row r="807" spans="1:39" x14ac:dyDescent="0.25">
      <c r="A807" s="20" t="s">
        <v>80</v>
      </c>
      <c r="B807" s="20" t="s">
        <v>80</v>
      </c>
      <c r="C807" s="20" t="s">
        <v>80</v>
      </c>
      <c r="D807" s="20" t="s">
        <v>80</v>
      </c>
      <c r="E807" s="20" t="s">
        <v>80</v>
      </c>
      <c r="F807" s="20" t="s">
        <v>80</v>
      </c>
      <c r="G807" s="21">
        <v>-296767</v>
      </c>
      <c r="H807" s="21">
        <v>-285963</v>
      </c>
      <c r="I807" s="21">
        <v>-182788</v>
      </c>
      <c r="J807" s="21">
        <v>-191773</v>
      </c>
      <c r="K807" s="21">
        <v>-177416</v>
      </c>
      <c r="L807" s="21">
        <v>-144264</v>
      </c>
      <c r="M807" s="20" t="s">
        <v>4911</v>
      </c>
      <c r="N807" s="20" t="s">
        <v>4910</v>
      </c>
      <c r="O807" s="20" t="s">
        <v>4909</v>
      </c>
      <c r="P807" s="20" t="s">
        <v>4908</v>
      </c>
      <c r="Q807" s="20">
        <v>162</v>
      </c>
      <c r="R807" s="20" t="s">
        <v>2593</v>
      </c>
      <c r="S807" s="20" t="s">
        <v>75</v>
      </c>
      <c r="T807" s="20" t="s">
        <v>4907</v>
      </c>
      <c r="U807" s="20">
        <v>1</v>
      </c>
      <c r="V807" s="20">
        <v>0.999</v>
      </c>
      <c r="W807" s="20">
        <v>3</v>
      </c>
      <c r="X807" s="20">
        <v>16</v>
      </c>
      <c r="Y807" s="20">
        <v>0</v>
      </c>
      <c r="Z807" s="20">
        <v>16</v>
      </c>
      <c r="AB807" s="20" t="s">
        <v>4906</v>
      </c>
      <c r="AC807" s="20" t="s">
        <v>4905</v>
      </c>
      <c r="AD807" s="20">
        <v>39.9</v>
      </c>
      <c r="AE807" s="22">
        <v>4.0999999999999998E-10</v>
      </c>
    </row>
    <row r="808" spans="1:39" x14ac:dyDescent="0.25">
      <c r="A808" s="20" t="s">
        <v>80</v>
      </c>
      <c r="B808" s="20" t="s">
        <v>80</v>
      </c>
      <c r="C808" s="21">
        <v>-201835</v>
      </c>
      <c r="D808" s="20" t="s">
        <v>80</v>
      </c>
      <c r="E808" s="21">
        <v>-255091</v>
      </c>
      <c r="F808" s="21">
        <v>-264592</v>
      </c>
      <c r="G808" s="21">
        <v>157457</v>
      </c>
      <c r="H808" s="21">
        <v>204116</v>
      </c>
      <c r="I808" s="21">
        <v>199495</v>
      </c>
      <c r="J808" s="21">
        <v>178627</v>
      </c>
      <c r="K808" s="21">
        <v>254258</v>
      </c>
      <c r="L808" s="21">
        <v>196829</v>
      </c>
      <c r="M808" s="20" t="s">
        <v>4904</v>
      </c>
      <c r="N808" s="20" t="s">
        <v>4903</v>
      </c>
      <c r="O808" s="20" t="s">
        <v>4902</v>
      </c>
      <c r="P808" s="20" t="s">
        <v>4901</v>
      </c>
      <c r="Q808" s="20">
        <v>370</v>
      </c>
      <c r="R808" s="20" t="s">
        <v>2593</v>
      </c>
      <c r="S808" s="20" t="s">
        <v>66</v>
      </c>
      <c r="T808" s="20" t="s">
        <v>4900</v>
      </c>
      <c r="U808" s="20">
        <v>1</v>
      </c>
      <c r="V808" s="20">
        <v>0.999</v>
      </c>
      <c r="W808" s="20">
        <v>16</v>
      </c>
      <c r="X808" s="20">
        <v>111</v>
      </c>
      <c r="Y808" s="20">
        <v>0</v>
      </c>
      <c r="Z808" s="20">
        <v>111</v>
      </c>
      <c r="AA808" s="20" t="s">
        <v>4899</v>
      </c>
      <c r="AB808" s="20" t="s">
        <v>2083</v>
      </c>
      <c r="AC808" s="20" t="s">
        <v>2082</v>
      </c>
      <c r="AD808" s="20">
        <v>183</v>
      </c>
      <c r="AE808" s="22">
        <v>6.4999999999999999E-54</v>
      </c>
      <c r="AF808" s="20" t="s">
        <v>62</v>
      </c>
      <c r="AG808" s="20" t="s">
        <v>61</v>
      </c>
    </row>
    <row r="809" spans="1:39" x14ac:dyDescent="0.25">
      <c r="A809" s="20">
        <v>0.58723400000000003</v>
      </c>
      <c r="B809" s="20">
        <v>0.17114299999999999</v>
      </c>
      <c r="C809" s="21">
        <v>135925</v>
      </c>
      <c r="D809" s="20">
        <v>-0.108333</v>
      </c>
      <c r="E809" s="20">
        <v>0.56379299999999999</v>
      </c>
      <c r="F809" s="20" t="s">
        <v>80</v>
      </c>
      <c r="G809" s="20">
        <v>-0.225353</v>
      </c>
      <c r="H809" s="20">
        <v>0.76362200000000002</v>
      </c>
      <c r="I809" s="20">
        <v>5.4447200000000001E-2</v>
      </c>
      <c r="J809" s="20">
        <v>0.22400300000000001</v>
      </c>
      <c r="K809" s="20">
        <v>0.34969600000000001</v>
      </c>
      <c r="L809" s="20">
        <v>0.51746400000000004</v>
      </c>
      <c r="M809" s="20" t="s">
        <v>4898</v>
      </c>
      <c r="N809" s="20" t="s">
        <v>4897</v>
      </c>
      <c r="O809" s="20" t="s">
        <v>4896</v>
      </c>
      <c r="P809" s="20" t="s">
        <v>4895</v>
      </c>
      <c r="Q809" s="20">
        <v>147</v>
      </c>
      <c r="R809" s="20" t="s">
        <v>2593</v>
      </c>
      <c r="S809" s="20" t="s">
        <v>75</v>
      </c>
      <c r="T809" s="20" t="s">
        <v>4894</v>
      </c>
      <c r="U809" s="20">
        <v>1</v>
      </c>
      <c r="V809" s="20">
        <v>0.99880000000000002</v>
      </c>
      <c r="W809" s="20">
        <v>4</v>
      </c>
      <c r="X809" s="20">
        <v>33</v>
      </c>
      <c r="Y809" s="20">
        <v>0</v>
      </c>
      <c r="Z809" s="20">
        <v>33</v>
      </c>
      <c r="AA809" s="20" t="s">
        <v>4893</v>
      </c>
      <c r="AB809" s="20" t="s">
        <v>4892</v>
      </c>
      <c r="AC809" s="20" t="s">
        <v>4891</v>
      </c>
      <c r="AD809" s="20">
        <v>105.3</v>
      </c>
      <c r="AE809" s="22">
        <v>1.2999999999999999E-30</v>
      </c>
    </row>
    <row r="810" spans="1:39" x14ac:dyDescent="0.25">
      <c r="A810" s="20" t="s">
        <v>80</v>
      </c>
      <c r="B810" s="20">
        <v>-0.97181499999999998</v>
      </c>
      <c r="C810" s="20">
        <v>-0.27904099999999998</v>
      </c>
      <c r="D810" s="20" t="s">
        <v>80</v>
      </c>
      <c r="E810" s="20">
        <v>-0.855433</v>
      </c>
      <c r="F810" s="20" t="s">
        <v>80</v>
      </c>
      <c r="G810" s="21">
        <v>255506</v>
      </c>
      <c r="H810" s="21">
        <v>225061</v>
      </c>
      <c r="I810" s="21">
        <v>299495</v>
      </c>
      <c r="J810" s="21">
        <v>281378</v>
      </c>
      <c r="K810" s="21">
        <v>310772</v>
      </c>
      <c r="L810" s="21">
        <v>269784</v>
      </c>
      <c r="M810" s="20" t="s">
        <v>4890</v>
      </c>
      <c r="N810" s="20" t="s">
        <v>4889</v>
      </c>
      <c r="O810" s="20" t="s">
        <v>4888</v>
      </c>
      <c r="P810" s="20" t="s">
        <v>4887</v>
      </c>
      <c r="Q810" s="20">
        <v>556</v>
      </c>
      <c r="R810" s="20" t="s">
        <v>2593</v>
      </c>
      <c r="S810" s="20" t="s">
        <v>75</v>
      </c>
      <c r="T810" s="20" t="s">
        <v>4886</v>
      </c>
      <c r="U810" s="20">
        <v>1</v>
      </c>
      <c r="V810" s="20">
        <v>0.999</v>
      </c>
      <c r="W810" s="20">
        <v>17</v>
      </c>
      <c r="X810" s="20">
        <v>107</v>
      </c>
      <c r="Y810" s="20">
        <v>0</v>
      </c>
      <c r="Z810" s="20">
        <v>107</v>
      </c>
      <c r="AA810" s="20" t="s">
        <v>4885</v>
      </c>
      <c r="AB810" s="20" t="s">
        <v>2279</v>
      </c>
      <c r="AC810" s="20" t="s">
        <v>2278</v>
      </c>
      <c r="AD810" s="20">
        <v>254.8</v>
      </c>
      <c r="AE810" s="22">
        <v>1.1E-75</v>
      </c>
    </row>
    <row r="811" spans="1:39" x14ac:dyDescent="0.25">
      <c r="A811" s="20" t="s">
        <v>80</v>
      </c>
      <c r="B811" s="20" t="s">
        <v>80</v>
      </c>
      <c r="C811" s="20" t="s">
        <v>80</v>
      </c>
      <c r="D811" s="20" t="s">
        <v>80</v>
      </c>
      <c r="E811" s="20" t="s">
        <v>80</v>
      </c>
      <c r="F811" s="20" t="s">
        <v>80</v>
      </c>
      <c r="G811" s="21">
        <v>-374357</v>
      </c>
      <c r="H811" s="21">
        <v>-273466</v>
      </c>
      <c r="I811" s="21">
        <v>-351288</v>
      </c>
      <c r="J811" s="20">
        <v>-0.85025200000000001</v>
      </c>
      <c r="K811" s="21">
        <v>-132683</v>
      </c>
      <c r="L811" s="21">
        <v>-105408</v>
      </c>
      <c r="M811" s="20" t="s">
        <v>4884</v>
      </c>
      <c r="N811" s="20" t="s">
        <v>4883</v>
      </c>
      <c r="O811" s="20" t="s">
        <v>4882</v>
      </c>
      <c r="P811" s="20" t="s">
        <v>4881</v>
      </c>
      <c r="Q811" s="20">
        <v>407</v>
      </c>
      <c r="R811" s="20" t="s">
        <v>2593</v>
      </c>
      <c r="S811" s="20" t="s">
        <v>66</v>
      </c>
      <c r="T811" s="20" t="s">
        <v>174</v>
      </c>
      <c r="U811" s="20">
        <v>1</v>
      </c>
      <c r="V811" s="20">
        <v>0.999</v>
      </c>
      <c r="W811" s="20">
        <v>5</v>
      </c>
      <c r="X811" s="20">
        <v>21</v>
      </c>
      <c r="Y811" s="20">
        <v>0</v>
      </c>
      <c r="Z811" s="20">
        <v>21</v>
      </c>
      <c r="AA811" s="20" t="s">
        <v>4880</v>
      </c>
    </row>
    <row r="812" spans="1:39" x14ac:dyDescent="0.25">
      <c r="A812" s="20">
        <v>-0.90122000000000002</v>
      </c>
      <c r="B812" s="20">
        <v>-0.84057199999999999</v>
      </c>
      <c r="C812" s="21">
        <v>-100998</v>
      </c>
      <c r="D812" s="20" t="s">
        <v>80</v>
      </c>
      <c r="E812" s="20">
        <v>-0.61494099999999996</v>
      </c>
      <c r="F812" s="20">
        <v>-0.81786199999999998</v>
      </c>
      <c r="G812" s="21">
        <v>186028</v>
      </c>
      <c r="H812" s="20">
        <v>0.35947400000000002</v>
      </c>
      <c r="I812" s="20">
        <v>0.32796900000000001</v>
      </c>
      <c r="J812" s="20">
        <v>0.23840500000000001</v>
      </c>
      <c r="K812" s="20">
        <v>0.49976999999999999</v>
      </c>
      <c r="L812" s="20">
        <v>-0.64657399999999998</v>
      </c>
      <c r="M812" s="20" t="s">
        <v>4879</v>
      </c>
      <c r="N812" s="20" t="s">
        <v>4878</v>
      </c>
      <c r="O812" s="20" t="s">
        <v>4877</v>
      </c>
      <c r="P812" s="20" t="s">
        <v>4876</v>
      </c>
      <c r="Q812" s="20">
        <v>498</v>
      </c>
      <c r="R812" s="20" t="s">
        <v>2593</v>
      </c>
      <c r="S812" s="20" t="s">
        <v>75</v>
      </c>
      <c r="T812" s="20" t="s">
        <v>4875</v>
      </c>
      <c r="U812" s="20">
        <v>1</v>
      </c>
      <c r="V812" s="20">
        <v>0.999</v>
      </c>
      <c r="W812" s="20">
        <v>13</v>
      </c>
      <c r="X812" s="20">
        <v>68</v>
      </c>
      <c r="Y812" s="20">
        <v>0</v>
      </c>
      <c r="Z812" s="20">
        <v>68</v>
      </c>
      <c r="AA812" s="20" t="s">
        <v>4874</v>
      </c>
      <c r="AB812" s="20" t="s">
        <v>4398</v>
      </c>
      <c r="AC812" s="20" t="s">
        <v>4397</v>
      </c>
      <c r="AD812" s="20">
        <v>418.6</v>
      </c>
      <c r="AE812" s="22">
        <v>2.1999999999999999E-125</v>
      </c>
      <c r="AF812" s="20" t="s">
        <v>4396</v>
      </c>
      <c r="AG812" s="20" t="s">
        <v>4395</v>
      </c>
      <c r="AH812" s="20" t="s">
        <v>4394</v>
      </c>
      <c r="AI812" s="20" t="s">
        <v>4393</v>
      </c>
      <c r="AJ812" s="20" t="s">
        <v>4392</v>
      </c>
      <c r="AK812" s="20" t="s">
        <v>4391</v>
      </c>
    </row>
    <row r="813" spans="1:39" x14ac:dyDescent="0.25">
      <c r="A813" s="20" t="s">
        <v>80</v>
      </c>
      <c r="B813" s="20" t="s">
        <v>80</v>
      </c>
      <c r="C813" s="20">
        <v>-0.32192799999999999</v>
      </c>
      <c r="D813" s="20" t="s">
        <v>80</v>
      </c>
      <c r="E813" s="21">
        <v>-166111</v>
      </c>
      <c r="F813" s="20" t="s">
        <v>80</v>
      </c>
      <c r="G813" s="20" t="s">
        <v>80</v>
      </c>
      <c r="H813" s="20" t="s">
        <v>80</v>
      </c>
      <c r="I813" s="20" t="s">
        <v>80</v>
      </c>
      <c r="J813" s="21">
        <v>-458307</v>
      </c>
      <c r="K813" s="20" t="s">
        <v>80</v>
      </c>
      <c r="L813" s="21">
        <v>-235754</v>
      </c>
      <c r="M813" s="20" t="s">
        <v>4873</v>
      </c>
      <c r="N813" s="20" t="s">
        <v>4872</v>
      </c>
      <c r="O813" s="20" t="s">
        <v>4871</v>
      </c>
      <c r="P813" s="20" t="s">
        <v>4870</v>
      </c>
      <c r="Q813" s="20">
        <v>349</v>
      </c>
      <c r="R813" s="20" t="s">
        <v>2593</v>
      </c>
      <c r="S813" s="20" t="s">
        <v>66</v>
      </c>
      <c r="T813" s="20" t="s">
        <v>4869</v>
      </c>
      <c r="U813" s="20">
        <v>1</v>
      </c>
      <c r="V813" s="20">
        <v>0.999</v>
      </c>
      <c r="W813" s="20">
        <v>5</v>
      </c>
      <c r="X813" s="20">
        <v>17</v>
      </c>
      <c r="Y813" s="20">
        <v>0</v>
      </c>
      <c r="Z813" s="20">
        <v>17</v>
      </c>
      <c r="AA813" s="20" t="s">
        <v>4868</v>
      </c>
      <c r="AB813" s="20" t="s">
        <v>4867</v>
      </c>
      <c r="AC813" s="20" t="s">
        <v>4866</v>
      </c>
      <c r="AD813" s="20">
        <v>55.6</v>
      </c>
      <c r="AE813" s="22">
        <v>4.1999999999999996E-15</v>
      </c>
    </row>
    <row r="814" spans="1:39" x14ac:dyDescent="0.25">
      <c r="A814" s="20" t="s">
        <v>80</v>
      </c>
      <c r="B814" s="20" t="s">
        <v>80</v>
      </c>
      <c r="C814" s="20" t="s">
        <v>80</v>
      </c>
      <c r="D814" s="20" t="s">
        <v>80</v>
      </c>
      <c r="E814" s="20" t="s">
        <v>80</v>
      </c>
      <c r="F814" s="20" t="s">
        <v>80</v>
      </c>
      <c r="G814" s="20" t="s">
        <v>80</v>
      </c>
      <c r="H814" s="20" t="s">
        <v>80</v>
      </c>
      <c r="I814" s="20" t="s">
        <v>80</v>
      </c>
      <c r="J814" s="21">
        <v>184235</v>
      </c>
      <c r="K814" s="20">
        <v>0.27040799999999998</v>
      </c>
      <c r="L814" s="21">
        <v>123543</v>
      </c>
      <c r="M814" s="20" t="s">
        <v>4865</v>
      </c>
      <c r="N814" s="20" t="s">
        <v>4864</v>
      </c>
      <c r="O814" s="20" t="s">
        <v>4863</v>
      </c>
      <c r="P814" s="20" t="s">
        <v>4862</v>
      </c>
      <c r="Q814" s="20">
        <v>88</v>
      </c>
      <c r="R814" s="20" t="s">
        <v>2593</v>
      </c>
      <c r="S814" s="20" t="s">
        <v>66</v>
      </c>
      <c r="T814" s="20" t="s">
        <v>174</v>
      </c>
      <c r="U814" s="20">
        <v>1</v>
      </c>
      <c r="V814" s="20">
        <v>0.999</v>
      </c>
      <c r="W814" s="20">
        <v>6</v>
      </c>
      <c r="X814" s="20">
        <v>41</v>
      </c>
      <c r="Y814" s="20">
        <v>0</v>
      </c>
      <c r="Z814" s="20">
        <v>41</v>
      </c>
      <c r="AA814" s="20" t="s">
        <v>4861</v>
      </c>
    </row>
    <row r="815" spans="1:39" x14ac:dyDescent="0.25">
      <c r="A815" s="20" t="s">
        <v>80</v>
      </c>
      <c r="B815" s="21">
        <v>-222729</v>
      </c>
      <c r="C815" s="20" t="s">
        <v>80</v>
      </c>
      <c r="D815" s="20" t="s">
        <v>80</v>
      </c>
      <c r="E815" s="20" t="s">
        <v>80</v>
      </c>
      <c r="F815" s="20" t="s">
        <v>80</v>
      </c>
      <c r="G815" s="20" t="s">
        <v>80</v>
      </c>
      <c r="H815" s="21">
        <v>-201859</v>
      </c>
      <c r="I815" s="21">
        <v>-185205</v>
      </c>
      <c r="J815" s="21">
        <v>104439</v>
      </c>
      <c r="K815" s="20">
        <v>0.97272800000000004</v>
      </c>
      <c r="L815" s="20">
        <v>0.40535399999999999</v>
      </c>
      <c r="M815" s="20" t="s">
        <v>4860</v>
      </c>
      <c r="N815" s="20" t="s">
        <v>4859</v>
      </c>
      <c r="O815" s="20" t="s">
        <v>4858</v>
      </c>
      <c r="P815" s="20" t="s">
        <v>4857</v>
      </c>
      <c r="Q815" s="20">
        <v>348</v>
      </c>
      <c r="R815" s="20" t="s">
        <v>2593</v>
      </c>
      <c r="S815" s="20" t="s">
        <v>66</v>
      </c>
      <c r="T815" s="20" t="s">
        <v>4856</v>
      </c>
      <c r="U815" s="20">
        <v>1</v>
      </c>
      <c r="V815" s="20">
        <v>0.999</v>
      </c>
      <c r="W815" s="20">
        <v>11</v>
      </c>
      <c r="X815" s="20">
        <v>48</v>
      </c>
      <c r="Y815" s="20">
        <v>0</v>
      </c>
      <c r="Z815" s="20">
        <v>48</v>
      </c>
      <c r="AA815" s="20" t="s">
        <v>4855</v>
      </c>
    </row>
    <row r="816" spans="1:39" x14ac:dyDescent="0.25">
      <c r="A816" s="20" t="s">
        <v>80</v>
      </c>
      <c r="B816" s="20" t="s">
        <v>80</v>
      </c>
      <c r="C816" s="20" t="s">
        <v>80</v>
      </c>
      <c r="D816" s="20" t="s">
        <v>80</v>
      </c>
      <c r="E816" s="20" t="s">
        <v>80</v>
      </c>
      <c r="F816" s="20" t="s">
        <v>80</v>
      </c>
      <c r="G816" s="20">
        <v>0.32813100000000001</v>
      </c>
      <c r="H816" s="21">
        <v>-210781</v>
      </c>
      <c r="I816" s="21">
        <v>-111548</v>
      </c>
      <c r="J816" s="20">
        <v>-0.68711699999999998</v>
      </c>
      <c r="K816" s="21">
        <v>-116378</v>
      </c>
      <c r="L816" s="21">
        <v>-150976</v>
      </c>
      <c r="M816" s="20" t="s">
        <v>4854</v>
      </c>
      <c r="N816" s="20" t="s">
        <v>4853</v>
      </c>
      <c r="O816" s="20" t="s">
        <v>4852</v>
      </c>
      <c r="P816" s="20" t="s">
        <v>4851</v>
      </c>
      <c r="Q816" s="20">
        <v>224</v>
      </c>
      <c r="R816" s="20" t="s">
        <v>2593</v>
      </c>
      <c r="S816" s="20" t="s">
        <v>66</v>
      </c>
      <c r="T816" s="20" t="s">
        <v>4850</v>
      </c>
      <c r="U816" s="20">
        <v>1</v>
      </c>
      <c r="V816" s="20">
        <v>0.999</v>
      </c>
      <c r="W816" s="20">
        <v>4</v>
      </c>
      <c r="X816" s="20">
        <v>18</v>
      </c>
      <c r="Y816" s="20">
        <v>0</v>
      </c>
      <c r="Z816" s="20">
        <v>18</v>
      </c>
      <c r="AA816" s="20" t="s">
        <v>4849</v>
      </c>
      <c r="AB816" s="20" t="s">
        <v>64</v>
      </c>
      <c r="AC816" s="20" t="s">
        <v>63</v>
      </c>
      <c r="AD816" s="20">
        <v>106.1</v>
      </c>
      <c r="AE816" s="22">
        <v>1.6000000000000001E-30</v>
      </c>
      <c r="AF816" s="20" t="s">
        <v>62</v>
      </c>
      <c r="AG816" s="20" t="s">
        <v>61</v>
      </c>
    </row>
    <row r="817" spans="1:37" x14ac:dyDescent="0.25">
      <c r="A817" s="21">
        <v>-118133</v>
      </c>
      <c r="B817" s="20">
        <v>-0.48761599999999999</v>
      </c>
      <c r="C817" s="20">
        <v>0.26717600000000002</v>
      </c>
      <c r="D817" s="20" t="s">
        <v>80</v>
      </c>
      <c r="E817" s="21">
        <v>-142372</v>
      </c>
      <c r="F817" s="20" t="s">
        <v>80</v>
      </c>
      <c r="G817" s="20">
        <v>-0.99556699999999998</v>
      </c>
      <c r="H817" s="20">
        <v>6.7956900000000001E-2</v>
      </c>
      <c r="I817" s="21">
        <v>-287567</v>
      </c>
      <c r="J817" s="21">
        <v>-250515</v>
      </c>
      <c r="K817" s="21">
        <v>-121992</v>
      </c>
      <c r="L817" s="21">
        <v>-176902</v>
      </c>
      <c r="M817" s="20" t="s">
        <v>4848</v>
      </c>
      <c r="N817" s="20" t="s">
        <v>4847</v>
      </c>
      <c r="O817" s="20" t="s">
        <v>4846</v>
      </c>
      <c r="P817" s="20" t="s">
        <v>4845</v>
      </c>
      <c r="Q817" s="20">
        <v>374</v>
      </c>
      <c r="R817" s="20" t="s">
        <v>2593</v>
      </c>
      <c r="S817" s="20" t="s">
        <v>75</v>
      </c>
      <c r="T817" s="20" t="s">
        <v>4844</v>
      </c>
      <c r="U817" s="20">
        <v>1</v>
      </c>
      <c r="V817" s="20">
        <v>0.999</v>
      </c>
      <c r="W817" s="20">
        <v>10</v>
      </c>
      <c r="X817" s="20">
        <v>39</v>
      </c>
      <c r="Y817" s="20">
        <v>0</v>
      </c>
      <c r="Z817" s="20">
        <v>39</v>
      </c>
      <c r="AA817" s="20" t="s">
        <v>4843</v>
      </c>
      <c r="AB817" s="20" t="s">
        <v>1601</v>
      </c>
      <c r="AC817" s="20" t="s">
        <v>1600</v>
      </c>
      <c r="AD817" s="20">
        <v>130</v>
      </c>
      <c r="AE817" s="22">
        <v>7.8999999999999998E-38</v>
      </c>
      <c r="AF817" s="20" t="s">
        <v>1599</v>
      </c>
      <c r="AG817" s="20" t="s">
        <v>1598</v>
      </c>
      <c r="AH817" s="20" t="s">
        <v>1597</v>
      </c>
      <c r="AI817" s="20" t="s">
        <v>1596</v>
      </c>
      <c r="AJ817" s="20" t="s">
        <v>107</v>
      </c>
      <c r="AK817" s="20" t="s">
        <v>106</v>
      </c>
    </row>
    <row r="818" spans="1:37" x14ac:dyDescent="0.25">
      <c r="A818" s="20" t="s">
        <v>80</v>
      </c>
      <c r="B818" s="20" t="s">
        <v>80</v>
      </c>
      <c r="C818" s="21">
        <v>-119122</v>
      </c>
      <c r="D818" s="20" t="s">
        <v>80</v>
      </c>
      <c r="E818" s="21">
        <v>-243948</v>
      </c>
      <c r="F818" s="20" t="s">
        <v>80</v>
      </c>
      <c r="G818" s="20" t="s">
        <v>80</v>
      </c>
      <c r="H818" s="21">
        <v>-275457</v>
      </c>
      <c r="I818" s="21">
        <v>-572536</v>
      </c>
      <c r="J818" s="20" t="s">
        <v>80</v>
      </c>
      <c r="K818" s="21">
        <v>-489641</v>
      </c>
      <c r="L818" s="20" t="s">
        <v>80</v>
      </c>
      <c r="M818" s="20" t="s">
        <v>4842</v>
      </c>
      <c r="N818" s="20" t="s">
        <v>4841</v>
      </c>
      <c r="O818" s="20" t="s">
        <v>4840</v>
      </c>
      <c r="P818" s="20" t="s">
        <v>4839</v>
      </c>
      <c r="Q818" s="20">
        <v>165</v>
      </c>
      <c r="R818" s="20" t="s">
        <v>2593</v>
      </c>
      <c r="S818" s="20" t="s">
        <v>66</v>
      </c>
      <c r="T818" s="20" t="s">
        <v>4838</v>
      </c>
      <c r="U818" s="20">
        <v>0.99239999999999995</v>
      </c>
      <c r="V818" s="20">
        <v>0.99760000000000004</v>
      </c>
      <c r="W818" s="20">
        <v>1</v>
      </c>
      <c r="X818" s="20">
        <v>7</v>
      </c>
      <c r="Y818" s="20">
        <v>0</v>
      </c>
      <c r="Z818" s="20">
        <v>7</v>
      </c>
      <c r="AA818" s="20" t="s">
        <v>4837</v>
      </c>
    </row>
    <row r="819" spans="1:37" x14ac:dyDescent="0.25">
      <c r="A819" s="20" t="s">
        <v>80</v>
      </c>
      <c r="B819" s="21">
        <v>-286327</v>
      </c>
      <c r="C819" s="20" t="s">
        <v>80</v>
      </c>
      <c r="D819" s="20" t="s">
        <v>80</v>
      </c>
      <c r="E819" s="20" t="s">
        <v>80</v>
      </c>
      <c r="F819" s="20" t="s">
        <v>80</v>
      </c>
      <c r="G819" s="20">
        <v>0.44686700000000001</v>
      </c>
      <c r="H819" s="21">
        <v>145224</v>
      </c>
      <c r="I819" s="21">
        <v>125164</v>
      </c>
      <c r="J819" s="21">
        <v>225267</v>
      </c>
      <c r="K819" s="21">
        <v>206724</v>
      </c>
      <c r="L819" s="21">
        <v>274898</v>
      </c>
      <c r="M819" s="20" t="s">
        <v>4836</v>
      </c>
      <c r="N819" s="20" t="s">
        <v>4835</v>
      </c>
      <c r="O819" s="20" t="s">
        <v>4834</v>
      </c>
      <c r="P819" s="20" t="s">
        <v>4833</v>
      </c>
      <c r="Q819" s="20">
        <v>304</v>
      </c>
      <c r="R819" s="20" t="s">
        <v>2593</v>
      </c>
      <c r="S819" s="20" t="s">
        <v>66</v>
      </c>
      <c r="T819" s="20" t="s">
        <v>4832</v>
      </c>
      <c r="U819" s="20">
        <v>1</v>
      </c>
      <c r="V819" s="20">
        <v>0.999</v>
      </c>
      <c r="W819" s="20">
        <v>9</v>
      </c>
      <c r="X819" s="20">
        <v>72</v>
      </c>
      <c r="Y819" s="20">
        <v>0</v>
      </c>
      <c r="Z819" s="20">
        <v>72</v>
      </c>
      <c r="AA819" s="20" t="s">
        <v>4831</v>
      </c>
      <c r="AB819" s="20" t="s">
        <v>4384</v>
      </c>
      <c r="AC819" s="20" t="s">
        <v>4383</v>
      </c>
      <c r="AD819" s="20">
        <v>178.7</v>
      </c>
      <c r="AE819" s="22">
        <v>1.4E-52</v>
      </c>
      <c r="AF819" s="20" t="s">
        <v>62</v>
      </c>
      <c r="AG819" s="20" t="s">
        <v>61</v>
      </c>
    </row>
    <row r="820" spans="1:37" x14ac:dyDescent="0.25">
      <c r="A820" s="20" t="s">
        <v>80</v>
      </c>
      <c r="B820" s="20" t="s">
        <v>80</v>
      </c>
      <c r="C820" s="20" t="s">
        <v>80</v>
      </c>
      <c r="D820" s="20" t="s">
        <v>80</v>
      </c>
      <c r="E820" s="20" t="s">
        <v>80</v>
      </c>
      <c r="F820" s="20" t="s">
        <v>80</v>
      </c>
      <c r="G820" s="20" t="s">
        <v>80</v>
      </c>
      <c r="H820" s="20" t="s">
        <v>80</v>
      </c>
      <c r="I820" s="20" t="s">
        <v>80</v>
      </c>
      <c r="J820" s="21">
        <v>-298358</v>
      </c>
      <c r="K820" s="21">
        <v>-514208</v>
      </c>
      <c r="L820" s="20" t="s">
        <v>80</v>
      </c>
      <c r="M820" s="20" t="s">
        <v>4830</v>
      </c>
      <c r="N820" s="20" t="s">
        <v>4829</v>
      </c>
      <c r="O820" s="20" t="s">
        <v>4828</v>
      </c>
      <c r="P820" s="20" t="s">
        <v>4827</v>
      </c>
      <c r="Q820" s="20">
        <v>132</v>
      </c>
      <c r="R820" s="20" t="s">
        <v>2593</v>
      </c>
      <c r="S820" s="20" t="s">
        <v>66</v>
      </c>
      <c r="T820" s="20" t="s">
        <v>4826</v>
      </c>
      <c r="U820" s="20">
        <v>1</v>
      </c>
      <c r="V820" s="20">
        <v>0.99839999999999995</v>
      </c>
      <c r="W820" s="20">
        <v>3</v>
      </c>
      <c r="X820" s="20">
        <v>4</v>
      </c>
      <c r="Y820" s="20">
        <v>0</v>
      </c>
      <c r="Z820" s="20">
        <v>4</v>
      </c>
      <c r="AA820" s="20" t="s">
        <v>4825</v>
      </c>
      <c r="AB820" s="20" t="s">
        <v>4824</v>
      </c>
      <c r="AC820" s="20" t="s">
        <v>4823</v>
      </c>
      <c r="AD820" s="20">
        <v>33.9</v>
      </c>
      <c r="AE820" s="20">
        <v>2.9000000000000002E-8</v>
      </c>
    </row>
    <row r="821" spans="1:37" x14ac:dyDescent="0.25">
      <c r="A821" s="21">
        <v>139675</v>
      </c>
      <c r="B821" s="21">
        <v>14254</v>
      </c>
      <c r="C821" s="21">
        <v>236119</v>
      </c>
      <c r="D821" s="20">
        <v>9.8471600000000006E-2</v>
      </c>
      <c r="E821" s="21">
        <v>194712</v>
      </c>
      <c r="F821" s="21">
        <v>18644</v>
      </c>
      <c r="G821" s="21">
        <v>348543</v>
      </c>
      <c r="H821" s="21">
        <v>429382</v>
      </c>
      <c r="I821" s="21">
        <v>282027</v>
      </c>
      <c r="J821" s="21">
        <v>253138</v>
      </c>
      <c r="K821" s="21">
        <v>284583</v>
      </c>
      <c r="L821" s="21">
        <v>270526</v>
      </c>
      <c r="M821" s="20" t="s">
        <v>4822</v>
      </c>
      <c r="N821" s="20" t="s">
        <v>4821</v>
      </c>
      <c r="O821" s="20" t="s">
        <v>4820</v>
      </c>
      <c r="P821" s="20" t="s">
        <v>4819</v>
      </c>
      <c r="Q821" s="20">
        <v>211</v>
      </c>
      <c r="R821" s="20" t="s">
        <v>2593</v>
      </c>
      <c r="S821" s="20" t="s">
        <v>66</v>
      </c>
      <c r="T821" s="20" t="s">
        <v>3087</v>
      </c>
      <c r="U821" s="20">
        <v>1</v>
      </c>
      <c r="V821" s="20">
        <v>0.999</v>
      </c>
      <c r="W821" s="20">
        <v>14</v>
      </c>
      <c r="X821" s="20">
        <v>222</v>
      </c>
      <c r="Y821" s="20">
        <v>0</v>
      </c>
      <c r="Z821" s="20">
        <v>222</v>
      </c>
      <c r="AA821" s="20" t="s">
        <v>4818</v>
      </c>
      <c r="AB821" s="20" t="s">
        <v>1614</v>
      </c>
      <c r="AC821" s="20" t="s">
        <v>1613</v>
      </c>
      <c r="AD821" s="20">
        <v>32.299999999999997</v>
      </c>
      <c r="AE821" s="20">
        <v>9.2999999999999999E-8</v>
      </c>
    </row>
    <row r="822" spans="1:37" x14ac:dyDescent="0.25">
      <c r="A822" s="20" t="s">
        <v>80</v>
      </c>
      <c r="B822" s="20" t="s">
        <v>80</v>
      </c>
      <c r="C822" s="20" t="s">
        <v>80</v>
      </c>
      <c r="D822" s="20" t="s">
        <v>80</v>
      </c>
      <c r="E822" s="20" t="s">
        <v>80</v>
      </c>
      <c r="F822" s="20" t="s">
        <v>80</v>
      </c>
      <c r="G822" s="21">
        <v>-360319</v>
      </c>
      <c r="H822" s="21">
        <v>-187361</v>
      </c>
      <c r="I822" s="20" t="s">
        <v>80</v>
      </c>
      <c r="J822" s="21">
        <v>-139761</v>
      </c>
      <c r="K822" s="21">
        <v>-231814</v>
      </c>
      <c r="L822" s="21">
        <v>-434672</v>
      </c>
      <c r="M822" s="20" t="s">
        <v>4817</v>
      </c>
      <c r="N822" s="20" t="s">
        <v>4816</v>
      </c>
      <c r="O822" s="20" t="s">
        <v>4815</v>
      </c>
      <c r="P822" s="20" t="s">
        <v>4814</v>
      </c>
      <c r="Q822" s="20">
        <v>274</v>
      </c>
      <c r="R822" s="20" t="s">
        <v>2593</v>
      </c>
      <c r="S822" s="20" t="s">
        <v>66</v>
      </c>
      <c r="T822" s="20" t="s">
        <v>3355</v>
      </c>
      <c r="U822" s="20">
        <v>1</v>
      </c>
      <c r="V822" s="20">
        <v>0.999</v>
      </c>
      <c r="W822" s="20">
        <v>7</v>
      </c>
      <c r="X822" s="20">
        <v>26</v>
      </c>
      <c r="Y822" s="20">
        <v>0</v>
      </c>
      <c r="Z822" s="20">
        <v>26</v>
      </c>
      <c r="AA822" s="20" t="s">
        <v>4813</v>
      </c>
      <c r="AB822" s="20" t="s">
        <v>4786</v>
      </c>
      <c r="AC822" s="20" t="s">
        <v>4785</v>
      </c>
      <c r="AD822" s="20">
        <v>38.6</v>
      </c>
      <c r="AE822" s="22">
        <v>7.8999999999999996E-10</v>
      </c>
    </row>
    <row r="823" spans="1:37" x14ac:dyDescent="0.25">
      <c r="A823" s="20" t="s">
        <v>80</v>
      </c>
      <c r="B823" s="20" t="s">
        <v>80</v>
      </c>
      <c r="C823" s="21">
        <v>-314008</v>
      </c>
      <c r="D823" s="20" t="s">
        <v>80</v>
      </c>
      <c r="E823" s="21">
        <v>-293927</v>
      </c>
      <c r="F823" s="20">
        <v>-0.92942999999999998</v>
      </c>
      <c r="G823" s="21">
        <v>-156293</v>
      </c>
      <c r="H823" s="21">
        <v>-217021</v>
      </c>
      <c r="I823" s="21">
        <v>-147337</v>
      </c>
      <c r="J823" s="20" t="s">
        <v>80</v>
      </c>
      <c r="K823" s="20" t="s">
        <v>80</v>
      </c>
      <c r="L823" s="20" t="s">
        <v>80</v>
      </c>
      <c r="M823" s="20" t="s">
        <v>4812</v>
      </c>
      <c r="N823" s="20" t="s">
        <v>4811</v>
      </c>
      <c r="O823" s="20" t="s">
        <v>4810</v>
      </c>
      <c r="P823" s="20" t="s">
        <v>4809</v>
      </c>
      <c r="Q823" s="20">
        <v>539</v>
      </c>
      <c r="R823" s="20" t="s">
        <v>2593</v>
      </c>
      <c r="S823" s="20" t="s">
        <v>75</v>
      </c>
      <c r="T823" s="20" t="s">
        <v>4808</v>
      </c>
      <c r="U823" s="20">
        <v>1</v>
      </c>
      <c r="V823" s="20">
        <v>0.99870000000000003</v>
      </c>
      <c r="W823" s="20">
        <v>17</v>
      </c>
      <c r="X823" s="20">
        <v>12</v>
      </c>
      <c r="Y823" s="20">
        <v>3</v>
      </c>
      <c r="Z823" s="20">
        <v>121</v>
      </c>
      <c r="AB823" s="20" t="s">
        <v>2345</v>
      </c>
      <c r="AC823" s="20" t="s">
        <v>2344</v>
      </c>
      <c r="AD823" s="20">
        <v>233.4</v>
      </c>
      <c r="AE823" s="22">
        <v>3.7000000000000002E-69</v>
      </c>
    </row>
    <row r="824" spans="1:37" x14ac:dyDescent="0.25">
      <c r="A824" s="20" t="s">
        <v>80</v>
      </c>
      <c r="B824" s="20" t="s">
        <v>80</v>
      </c>
      <c r="C824" s="20" t="s">
        <v>80</v>
      </c>
      <c r="D824" s="20" t="s">
        <v>80</v>
      </c>
      <c r="E824" s="20" t="s">
        <v>80</v>
      </c>
      <c r="F824" s="20" t="s">
        <v>80</v>
      </c>
      <c r="G824" s="20" t="s">
        <v>80</v>
      </c>
      <c r="H824" s="20" t="s">
        <v>80</v>
      </c>
      <c r="I824" s="20" t="s">
        <v>80</v>
      </c>
      <c r="J824" s="21">
        <v>-231671</v>
      </c>
      <c r="K824" s="21">
        <v>-326328</v>
      </c>
      <c r="L824" s="20">
        <v>-0.88415299999999997</v>
      </c>
      <c r="M824" s="20" t="s">
        <v>4807</v>
      </c>
      <c r="N824" s="20" t="s">
        <v>4806</v>
      </c>
      <c r="O824" s="20" t="s">
        <v>4805</v>
      </c>
      <c r="P824" s="20" t="s">
        <v>4804</v>
      </c>
      <c r="Q824" s="20">
        <v>707</v>
      </c>
      <c r="R824" s="20" t="s">
        <v>2593</v>
      </c>
      <c r="S824" s="20" t="s">
        <v>66</v>
      </c>
      <c r="T824" s="20" t="s">
        <v>4803</v>
      </c>
      <c r="U824" s="20">
        <v>1</v>
      </c>
      <c r="V824" s="20">
        <v>0.999</v>
      </c>
      <c r="W824" s="20">
        <v>8</v>
      </c>
      <c r="X824" s="20">
        <v>14</v>
      </c>
      <c r="Y824" s="20">
        <v>0</v>
      </c>
      <c r="Z824" s="20">
        <v>14</v>
      </c>
      <c r="AA824" s="20" t="s">
        <v>4802</v>
      </c>
      <c r="AB824" s="20" t="s">
        <v>2830</v>
      </c>
      <c r="AC824" s="20" t="s">
        <v>2829</v>
      </c>
      <c r="AD824" s="20">
        <v>129.69999999999999</v>
      </c>
      <c r="AE824" s="22">
        <v>1.5999999999999999E-37</v>
      </c>
    </row>
    <row r="825" spans="1:37" x14ac:dyDescent="0.25">
      <c r="A825" s="21">
        <v>100227</v>
      </c>
      <c r="B825" s="21">
        <v>157398</v>
      </c>
      <c r="C825" s="21">
        <v>238042</v>
      </c>
      <c r="D825" s="21">
        <v>130339</v>
      </c>
      <c r="E825" s="21">
        <v>239073</v>
      </c>
      <c r="F825" s="20">
        <v>-7.6351199999999996E-3</v>
      </c>
      <c r="G825" s="21">
        <v>276554</v>
      </c>
      <c r="H825" s="21">
        <v>328433</v>
      </c>
      <c r="I825" s="21">
        <v>296941</v>
      </c>
      <c r="J825" s="21">
        <v>268825</v>
      </c>
      <c r="K825" s="21">
        <v>227448</v>
      </c>
      <c r="L825" s="21">
        <v>293713</v>
      </c>
      <c r="M825" s="20" t="s">
        <v>4801</v>
      </c>
      <c r="N825" s="20" t="s">
        <v>4800</v>
      </c>
      <c r="O825" s="20" t="s">
        <v>4799</v>
      </c>
      <c r="P825" s="20" t="s">
        <v>4798</v>
      </c>
      <c r="Q825" s="20">
        <v>108</v>
      </c>
      <c r="R825" s="20" t="s">
        <v>2593</v>
      </c>
      <c r="S825" s="20" t="s">
        <v>66</v>
      </c>
      <c r="T825" s="20" t="s">
        <v>4797</v>
      </c>
      <c r="U825" s="20">
        <v>1</v>
      </c>
      <c r="V825" s="20">
        <v>0.999</v>
      </c>
      <c r="W825" s="20">
        <v>8</v>
      </c>
      <c r="X825" s="20">
        <v>121</v>
      </c>
      <c r="Y825" s="20">
        <v>0</v>
      </c>
      <c r="Z825" s="20">
        <v>121</v>
      </c>
      <c r="AA825" s="20" t="s">
        <v>4796</v>
      </c>
      <c r="AB825" s="20" t="s">
        <v>4795</v>
      </c>
      <c r="AC825" s="20" t="s">
        <v>4794</v>
      </c>
      <c r="AD825" s="20">
        <v>30.7</v>
      </c>
      <c r="AE825" s="20">
        <v>2.2000000000000001E-7</v>
      </c>
      <c r="AF825" s="20" t="s">
        <v>4793</v>
      </c>
      <c r="AG825" s="20" t="s">
        <v>4792</v>
      </c>
    </row>
    <row r="826" spans="1:37" x14ac:dyDescent="0.25">
      <c r="A826" s="20">
        <v>-0.47140700000000002</v>
      </c>
      <c r="B826" s="20" t="s">
        <v>80</v>
      </c>
      <c r="C826" s="21">
        <v>-134702</v>
      </c>
      <c r="D826" s="20" t="s">
        <v>80</v>
      </c>
      <c r="E826" s="20" t="s">
        <v>80</v>
      </c>
      <c r="F826" s="20" t="s">
        <v>80</v>
      </c>
      <c r="G826" s="21">
        <v>-262514</v>
      </c>
      <c r="H826" s="21">
        <v>-113102</v>
      </c>
      <c r="I826" s="20" t="s">
        <v>80</v>
      </c>
      <c r="J826" s="21">
        <v>-168499</v>
      </c>
      <c r="K826" s="21">
        <v>-353083</v>
      </c>
      <c r="L826" s="20" t="s">
        <v>80</v>
      </c>
      <c r="M826" s="20" t="s">
        <v>4791</v>
      </c>
      <c r="N826" s="20" t="s">
        <v>4790</v>
      </c>
      <c r="O826" s="20" t="s">
        <v>4789</v>
      </c>
      <c r="P826" s="20" t="s">
        <v>4788</v>
      </c>
      <c r="Q826" s="20">
        <v>347</v>
      </c>
      <c r="R826" s="20" t="s">
        <v>2593</v>
      </c>
      <c r="S826" s="20" t="s">
        <v>66</v>
      </c>
      <c r="T826" s="20" t="s">
        <v>3355</v>
      </c>
      <c r="U826" s="20">
        <v>1</v>
      </c>
      <c r="V826" s="20">
        <v>0.999</v>
      </c>
      <c r="W826" s="20">
        <v>7</v>
      </c>
      <c r="X826" s="20">
        <v>21</v>
      </c>
      <c r="Y826" s="20">
        <v>0</v>
      </c>
      <c r="Z826" s="20">
        <v>21</v>
      </c>
      <c r="AA826" s="20" t="s">
        <v>4787</v>
      </c>
      <c r="AB826" s="20" t="s">
        <v>4786</v>
      </c>
      <c r="AC826" s="20" t="s">
        <v>4785</v>
      </c>
      <c r="AD826" s="20">
        <v>37.200000000000003</v>
      </c>
      <c r="AE826" s="22">
        <v>2.1999999999999998E-9</v>
      </c>
    </row>
    <row r="827" spans="1:37" x14ac:dyDescent="0.25">
      <c r="A827" s="20" t="s">
        <v>80</v>
      </c>
      <c r="B827" s="21">
        <v>-142162</v>
      </c>
      <c r="C827" s="20">
        <v>-0.87612699999999999</v>
      </c>
      <c r="D827" s="20" t="s">
        <v>80</v>
      </c>
      <c r="E827" s="21">
        <v>-106447</v>
      </c>
      <c r="F827" s="20" t="s">
        <v>80</v>
      </c>
      <c r="G827" s="21">
        <v>205445</v>
      </c>
      <c r="H827" s="21">
        <v>307458</v>
      </c>
      <c r="I827" s="21">
        <v>277677</v>
      </c>
      <c r="J827" s="21">
        <v>104439</v>
      </c>
      <c r="K827" s="20">
        <v>0.87158100000000005</v>
      </c>
      <c r="L827" s="20">
        <v>0.41985299999999998</v>
      </c>
      <c r="M827" s="20" t="s">
        <v>4784</v>
      </c>
      <c r="N827" s="20" t="s">
        <v>4783</v>
      </c>
      <c r="O827" s="20" t="s">
        <v>4782</v>
      </c>
      <c r="P827" s="20" t="s">
        <v>4781</v>
      </c>
      <c r="Q827" s="20">
        <v>315</v>
      </c>
      <c r="R827" s="20" t="s">
        <v>2593</v>
      </c>
      <c r="S827" s="20" t="s">
        <v>75</v>
      </c>
      <c r="T827" s="20" t="s">
        <v>4780</v>
      </c>
      <c r="U827" s="20">
        <v>1</v>
      </c>
      <c r="V827" s="20">
        <v>0.999</v>
      </c>
      <c r="W827" s="20">
        <v>14</v>
      </c>
      <c r="X827" s="20">
        <v>134</v>
      </c>
      <c r="Y827" s="20">
        <v>0</v>
      </c>
      <c r="Z827" s="20">
        <v>134</v>
      </c>
      <c r="AA827" s="20" t="s">
        <v>4779</v>
      </c>
      <c r="AB827" s="20" t="s">
        <v>1436</v>
      </c>
      <c r="AC827" s="20" t="s">
        <v>1435</v>
      </c>
      <c r="AD827" s="20">
        <v>239.9</v>
      </c>
      <c r="AE827" s="22">
        <v>3.6000000000000002E-71</v>
      </c>
    </row>
    <row r="828" spans="1:37" x14ac:dyDescent="0.25">
      <c r="A828" s="20" t="s">
        <v>80</v>
      </c>
      <c r="B828" s="21">
        <v>-280314</v>
      </c>
      <c r="C828" s="20" t="s">
        <v>80</v>
      </c>
      <c r="D828" s="20" t="s">
        <v>80</v>
      </c>
      <c r="E828" s="20" t="s">
        <v>80</v>
      </c>
      <c r="F828" s="20" t="s">
        <v>80</v>
      </c>
      <c r="G828" s="21">
        <v>-240191</v>
      </c>
      <c r="H828" s="21">
        <v>-16893</v>
      </c>
      <c r="I828" s="21">
        <v>-131438</v>
      </c>
      <c r="J828" s="20">
        <v>0.80089999999999995</v>
      </c>
      <c r="K828" s="20">
        <v>0.45026100000000002</v>
      </c>
      <c r="L828" s="20">
        <v>0.58012799999999998</v>
      </c>
      <c r="M828" s="20" t="s">
        <v>4778</v>
      </c>
      <c r="N828" s="20" t="s">
        <v>4777</v>
      </c>
      <c r="O828" s="20" t="s">
        <v>4776</v>
      </c>
      <c r="P828" s="20" t="s">
        <v>4775</v>
      </c>
      <c r="Q828" s="20">
        <v>127</v>
      </c>
      <c r="R828" s="20" t="s">
        <v>2593</v>
      </c>
      <c r="S828" s="20" t="s">
        <v>66</v>
      </c>
      <c r="T828" s="20" t="s">
        <v>3081</v>
      </c>
      <c r="U828" s="20">
        <v>1</v>
      </c>
      <c r="V828" s="20">
        <v>0.99880000000000002</v>
      </c>
      <c r="W828" s="20">
        <v>6</v>
      </c>
      <c r="X828" s="20">
        <v>19</v>
      </c>
      <c r="Y828" s="20">
        <v>0</v>
      </c>
      <c r="Z828" s="20">
        <v>19</v>
      </c>
      <c r="AA828" s="20" t="s">
        <v>4774</v>
      </c>
    </row>
    <row r="829" spans="1:37" x14ac:dyDescent="0.25">
      <c r="A829" s="20" t="s">
        <v>80</v>
      </c>
      <c r="B829" s="20" t="s">
        <v>80</v>
      </c>
      <c r="C829" s="20" t="s">
        <v>80</v>
      </c>
      <c r="D829" s="20" t="s">
        <v>80</v>
      </c>
      <c r="E829" s="20" t="s">
        <v>80</v>
      </c>
      <c r="F829" s="20" t="s">
        <v>80</v>
      </c>
      <c r="G829" s="20" t="s">
        <v>80</v>
      </c>
      <c r="H829" s="20" t="s">
        <v>80</v>
      </c>
      <c r="I829" s="20" t="s">
        <v>80</v>
      </c>
      <c r="J829" s="21">
        <v>-2656</v>
      </c>
      <c r="K829" s="21">
        <v>-296743</v>
      </c>
      <c r="L829" s="20">
        <v>-0.36602200000000001</v>
      </c>
      <c r="M829" s="20" t="s">
        <v>4773</v>
      </c>
      <c r="N829" s="20" t="s">
        <v>4772</v>
      </c>
      <c r="O829" s="20" t="s">
        <v>4771</v>
      </c>
      <c r="P829" s="20" t="s">
        <v>4770</v>
      </c>
      <c r="Q829" s="20">
        <v>174</v>
      </c>
      <c r="R829" s="20" t="s">
        <v>2593</v>
      </c>
      <c r="S829" s="20" t="s">
        <v>75</v>
      </c>
      <c r="T829" s="20" t="s">
        <v>3640</v>
      </c>
      <c r="U829" s="20">
        <v>1</v>
      </c>
      <c r="V829" s="20">
        <v>0.999</v>
      </c>
      <c r="W829" s="20">
        <v>7</v>
      </c>
      <c r="X829" s="20">
        <v>13</v>
      </c>
      <c r="Y829" s="20">
        <v>0</v>
      </c>
      <c r="Z829" s="20">
        <v>71</v>
      </c>
      <c r="AA829" s="20" t="s">
        <v>4769</v>
      </c>
      <c r="AB829" s="20" t="s">
        <v>2389</v>
      </c>
      <c r="AC829" s="20" t="s">
        <v>2388</v>
      </c>
      <c r="AD829" s="20">
        <v>77.400000000000006</v>
      </c>
      <c r="AE829" s="22">
        <v>8.6999999999999996E-22</v>
      </c>
      <c r="AF829" s="20" t="s">
        <v>62</v>
      </c>
      <c r="AG829" s="20" t="s">
        <v>61</v>
      </c>
    </row>
    <row r="830" spans="1:37" x14ac:dyDescent="0.25">
      <c r="A830" s="20" t="s">
        <v>80</v>
      </c>
      <c r="B830" s="20" t="s">
        <v>80</v>
      </c>
      <c r="C830" s="20" t="s">
        <v>80</v>
      </c>
      <c r="D830" s="20" t="s">
        <v>80</v>
      </c>
      <c r="E830" s="20" t="s">
        <v>80</v>
      </c>
      <c r="F830" s="20" t="s">
        <v>80</v>
      </c>
      <c r="G830" s="20">
        <v>0.97311800000000004</v>
      </c>
      <c r="H830" s="20">
        <v>0.94081700000000001</v>
      </c>
      <c r="I830" s="20">
        <v>0.88725299999999996</v>
      </c>
      <c r="J830" s="21">
        <v>-300465</v>
      </c>
      <c r="K830" s="21">
        <v>-446735</v>
      </c>
      <c r="L830" s="21">
        <v>-417337</v>
      </c>
      <c r="M830" s="20" t="s">
        <v>4768</v>
      </c>
      <c r="N830" s="20" t="s">
        <v>4767</v>
      </c>
      <c r="O830" s="20" t="s">
        <v>4766</v>
      </c>
      <c r="P830" s="20" t="s">
        <v>4765</v>
      </c>
      <c r="Q830" s="20">
        <v>324</v>
      </c>
      <c r="R830" s="20" t="s">
        <v>2593</v>
      </c>
      <c r="S830" s="20" t="s">
        <v>66</v>
      </c>
      <c r="T830" s="20" t="s">
        <v>1109</v>
      </c>
      <c r="U830" s="20">
        <v>1</v>
      </c>
      <c r="V830" s="20">
        <v>0.999</v>
      </c>
      <c r="W830" s="20">
        <v>5</v>
      </c>
      <c r="X830" s="20">
        <v>8</v>
      </c>
      <c r="Y830" s="20">
        <v>0</v>
      </c>
      <c r="Z830" s="20">
        <v>8</v>
      </c>
      <c r="AA830" s="20" t="s">
        <v>4764</v>
      </c>
    </row>
    <row r="831" spans="1:37" x14ac:dyDescent="0.25">
      <c r="A831" s="21">
        <v>-274405</v>
      </c>
      <c r="B831" s="20">
        <v>-0.12572900000000001</v>
      </c>
      <c r="C831" s="20">
        <v>2.95448E-2</v>
      </c>
      <c r="D831" s="20" t="s">
        <v>80</v>
      </c>
      <c r="E831" s="21">
        <v>-201327</v>
      </c>
      <c r="F831" s="21">
        <v>-316977</v>
      </c>
      <c r="G831" s="21">
        <v>253222</v>
      </c>
      <c r="H831" s="21">
        <v>202984</v>
      </c>
      <c r="I831" s="21">
        <v>221734</v>
      </c>
      <c r="J831" s="21">
        <v>266178</v>
      </c>
      <c r="K831" s="21">
        <v>210201</v>
      </c>
      <c r="L831" s="21">
        <v>308092</v>
      </c>
      <c r="M831" s="20" t="s">
        <v>4763</v>
      </c>
      <c r="N831" s="20" t="s">
        <v>4762</v>
      </c>
      <c r="O831" s="20" t="s">
        <v>4761</v>
      </c>
      <c r="P831" s="20" t="s">
        <v>4760</v>
      </c>
      <c r="Q831" s="20">
        <v>752</v>
      </c>
      <c r="R831" s="20" t="s">
        <v>2593</v>
      </c>
      <c r="S831" s="20" t="s">
        <v>75</v>
      </c>
      <c r="T831" s="20" t="s">
        <v>4759</v>
      </c>
      <c r="U831" s="20">
        <v>1</v>
      </c>
      <c r="V831" s="20">
        <v>0.999</v>
      </c>
      <c r="W831" s="20">
        <v>23</v>
      </c>
      <c r="X831" s="20">
        <v>128</v>
      </c>
      <c r="Y831" s="20">
        <v>0</v>
      </c>
      <c r="Z831" s="20">
        <v>128</v>
      </c>
      <c r="AA831" s="20" t="s">
        <v>4758</v>
      </c>
      <c r="AB831" s="20" t="s">
        <v>753</v>
      </c>
      <c r="AC831" s="20" t="s">
        <v>752</v>
      </c>
      <c r="AD831" s="20">
        <v>29.9</v>
      </c>
      <c r="AE831" s="20">
        <v>3.9000000000000002E-7</v>
      </c>
      <c r="AF831" s="20" t="s">
        <v>663</v>
      </c>
      <c r="AG831" s="20" t="s">
        <v>662</v>
      </c>
    </row>
    <row r="832" spans="1:37" x14ac:dyDescent="0.25">
      <c r="A832" s="20" t="s">
        <v>80</v>
      </c>
      <c r="B832" s="20" t="s">
        <v>80</v>
      </c>
      <c r="C832" s="20" t="s">
        <v>80</v>
      </c>
      <c r="D832" s="20" t="s">
        <v>80</v>
      </c>
      <c r="E832" s="20" t="s">
        <v>80</v>
      </c>
      <c r="F832" s="20" t="s">
        <v>80</v>
      </c>
      <c r="G832" s="20" t="s">
        <v>80</v>
      </c>
      <c r="H832" s="20" t="s">
        <v>80</v>
      </c>
      <c r="I832" s="20" t="s">
        <v>80</v>
      </c>
      <c r="J832" s="21">
        <v>142627</v>
      </c>
      <c r="K832" s="21">
        <v>119726</v>
      </c>
      <c r="L832" s="21">
        <v>10752</v>
      </c>
      <c r="M832" s="20" t="s">
        <v>4757</v>
      </c>
      <c r="N832" s="20" t="s">
        <v>4756</v>
      </c>
      <c r="O832" s="20" t="s">
        <v>4755</v>
      </c>
      <c r="P832" s="20" t="s">
        <v>309</v>
      </c>
      <c r="Q832" s="20">
        <v>448</v>
      </c>
      <c r="R832" s="20" t="s">
        <v>2593</v>
      </c>
      <c r="S832" s="20" t="s">
        <v>75</v>
      </c>
      <c r="T832" s="20" t="s">
        <v>308</v>
      </c>
      <c r="U832" s="20">
        <v>0.998</v>
      </c>
      <c r="V832" s="20">
        <v>0.999</v>
      </c>
      <c r="W832" s="20">
        <v>20</v>
      </c>
      <c r="X832" s="20">
        <v>24</v>
      </c>
      <c r="Y832" s="20">
        <v>0</v>
      </c>
      <c r="Z832" s="20">
        <v>197</v>
      </c>
      <c r="AA832" s="20" t="s">
        <v>4754</v>
      </c>
      <c r="AB832" s="20" t="s">
        <v>307</v>
      </c>
      <c r="AC832" s="20" t="s">
        <v>306</v>
      </c>
      <c r="AD832" s="20">
        <v>389</v>
      </c>
      <c r="AE832" s="22">
        <v>1.3999999999999999E-116</v>
      </c>
    </row>
    <row r="833" spans="1:37" x14ac:dyDescent="0.25">
      <c r="A833" s="20" t="s">
        <v>80</v>
      </c>
      <c r="B833" s="20" t="s">
        <v>80</v>
      </c>
      <c r="C833" s="20" t="s">
        <v>80</v>
      </c>
      <c r="D833" s="20" t="s">
        <v>80</v>
      </c>
      <c r="E833" s="20" t="s">
        <v>80</v>
      </c>
      <c r="F833" s="20" t="s">
        <v>80</v>
      </c>
      <c r="G833" s="21">
        <v>204372</v>
      </c>
      <c r="H833" s="21">
        <v>115594</v>
      </c>
      <c r="I833" s="21">
        <v>240046</v>
      </c>
      <c r="J833" s="21">
        <v>232193</v>
      </c>
      <c r="K833" s="21">
        <v>206724</v>
      </c>
      <c r="L833" s="21">
        <v>24988</v>
      </c>
      <c r="M833" s="20" t="s">
        <v>4753</v>
      </c>
      <c r="N833" s="20" t="s">
        <v>4752</v>
      </c>
      <c r="O833" s="20" t="s">
        <v>4751</v>
      </c>
      <c r="P833" s="20" t="s">
        <v>4750</v>
      </c>
      <c r="Q833" s="20">
        <v>221</v>
      </c>
      <c r="R833" s="20" t="s">
        <v>2593</v>
      </c>
      <c r="S833" s="20" t="s">
        <v>75</v>
      </c>
      <c r="T833" s="20" t="s">
        <v>4749</v>
      </c>
      <c r="U833" s="20">
        <v>1</v>
      </c>
      <c r="V833" s="20">
        <v>0.999</v>
      </c>
      <c r="W833" s="20">
        <v>11</v>
      </c>
      <c r="X833" s="20">
        <v>103</v>
      </c>
      <c r="Y833" s="20">
        <v>0</v>
      </c>
      <c r="Z833" s="20">
        <v>103</v>
      </c>
      <c r="AA833" s="20" t="s">
        <v>4748</v>
      </c>
      <c r="AB833" s="20" t="s">
        <v>4747</v>
      </c>
      <c r="AC833" s="20" t="s">
        <v>4746</v>
      </c>
      <c r="AD833" s="20">
        <v>227.5</v>
      </c>
      <c r="AE833" s="22">
        <v>7.2000000000000001E-68</v>
      </c>
      <c r="AF833" s="20" t="s">
        <v>4745</v>
      </c>
      <c r="AG833" s="20" t="s">
        <v>4744</v>
      </c>
      <c r="AH833" s="20" t="s">
        <v>4743</v>
      </c>
      <c r="AI833" s="20" t="s">
        <v>4742</v>
      </c>
    </row>
    <row r="834" spans="1:37" x14ac:dyDescent="0.25">
      <c r="A834" s="20" t="s">
        <v>80</v>
      </c>
      <c r="B834" s="20" t="s">
        <v>80</v>
      </c>
      <c r="C834" s="20" t="s">
        <v>80</v>
      </c>
      <c r="D834" s="20" t="s">
        <v>80</v>
      </c>
      <c r="E834" s="20" t="s">
        <v>80</v>
      </c>
      <c r="F834" s="20" t="s">
        <v>80</v>
      </c>
      <c r="G834" s="21">
        <v>286028</v>
      </c>
      <c r="H834" s="20">
        <v>0.98367099999999996</v>
      </c>
      <c r="I834" s="21">
        <v>129751</v>
      </c>
      <c r="J834" s="21">
        <v>310329</v>
      </c>
      <c r="K834" s="21">
        <v>317458</v>
      </c>
      <c r="L834" s="21">
        <v>324258</v>
      </c>
      <c r="M834" s="20" t="s">
        <v>4741</v>
      </c>
      <c r="N834" s="20" t="s">
        <v>4740</v>
      </c>
      <c r="O834" s="20" t="s">
        <v>4739</v>
      </c>
      <c r="P834" s="20" t="s">
        <v>4738</v>
      </c>
      <c r="Q834" s="20">
        <v>95</v>
      </c>
      <c r="R834" s="20" t="s">
        <v>2593</v>
      </c>
      <c r="S834" s="20" t="s">
        <v>66</v>
      </c>
      <c r="T834" s="20" t="s">
        <v>3081</v>
      </c>
      <c r="U834" s="20">
        <v>1</v>
      </c>
      <c r="V834" s="20">
        <v>0.999</v>
      </c>
      <c r="W834" s="20">
        <v>5</v>
      </c>
      <c r="X834" s="20">
        <v>62</v>
      </c>
      <c r="Y834" s="20">
        <v>0</v>
      </c>
      <c r="Z834" s="20">
        <v>62</v>
      </c>
      <c r="AA834" s="20" t="s">
        <v>4737</v>
      </c>
      <c r="AB834" s="20" t="s">
        <v>4736</v>
      </c>
      <c r="AC834" s="20" t="s">
        <v>4735</v>
      </c>
      <c r="AD834" s="20">
        <v>29.1</v>
      </c>
      <c r="AE834" s="20">
        <v>6.7999999999999995E-7</v>
      </c>
    </row>
    <row r="835" spans="1:37" x14ac:dyDescent="0.25">
      <c r="A835" s="20" t="s">
        <v>80</v>
      </c>
      <c r="B835" s="20" t="s">
        <v>80</v>
      </c>
      <c r="C835" s="21">
        <v>136891</v>
      </c>
      <c r="D835" s="20" t="s">
        <v>80</v>
      </c>
      <c r="E835" s="20">
        <v>0.14791899999999999</v>
      </c>
      <c r="F835" s="20" t="s">
        <v>80</v>
      </c>
      <c r="G835" s="20" t="s">
        <v>80</v>
      </c>
      <c r="H835" s="21">
        <v>-136191</v>
      </c>
      <c r="I835" s="20" t="s">
        <v>80</v>
      </c>
      <c r="J835" s="20" t="s">
        <v>80</v>
      </c>
      <c r="K835" s="20">
        <v>-0.89341599999999999</v>
      </c>
      <c r="L835" s="21">
        <v>-35746</v>
      </c>
      <c r="M835" s="20" t="s">
        <v>4734</v>
      </c>
      <c r="N835" s="20" t="s">
        <v>4733</v>
      </c>
      <c r="O835" s="20" t="s">
        <v>4732</v>
      </c>
      <c r="P835" s="20" t="s">
        <v>4731</v>
      </c>
      <c r="Q835" s="20">
        <v>234</v>
      </c>
      <c r="R835" s="20" t="s">
        <v>2593</v>
      </c>
      <c r="S835" s="20" t="s">
        <v>75</v>
      </c>
      <c r="T835" s="20" t="s">
        <v>4730</v>
      </c>
      <c r="U835" s="20">
        <v>1</v>
      </c>
      <c r="V835" s="20">
        <v>0.99850000000000005</v>
      </c>
      <c r="W835" s="20">
        <v>10</v>
      </c>
      <c r="X835" s="20">
        <v>18</v>
      </c>
      <c r="Y835" s="20">
        <v>0</v>
      </c>
      <c r="Z835" s="20">
        <v>18</v>
      </c>
      <c r="AA835" s="20" t="s">
        <v>4729</v>
      </c>
      <c r="AB835" s="20" t="s">
        <v>4728</v>
      </c>
      <c r="AC835" s="20" t="s">
        <v>4727</v>
      </c>
      <c r="AD835" s="20">
        <v>101.2</v>
      </c>
      <c r="AE835" s="22">
        <v>5.0999999999999999E-29</v>
      </c>
      <c r="AF835" s="20" t="s">
        <v>4726</v>
      </c>
      <c r="AG835" s="20" t="s">
        <v>4725</v>
      </c>
    </row>
    <row r="836" spans="1:37" x14ac:dyDescent="0.25">
      <c r="A836" s="20" t="s">
        <v>80</v>
      </c>
      <c r="B836" s="21">
        <v>-127667</v>
      </c>
      <c r="C836" s="20" t="s">
        <v>80</v>
      </c>
      <c r="D836" s="21">
        <v>-34973</v>
      </c>
      <c r="E836" s="21">
        <v>-287217</v>
      </c>
      <c r="F836" s="21">
        <v>-213205</v>
      </c>
      <c r="G836" s="21">
        <v>-563512</v>
      </c>
      <c r="H836" s="20">
        <v>-0.56652499999999995</v>
      </c>
      <c r="I836" s="21">
        <v>-231544</v>
      </c>
      <c r="J836" s="21">
        <v>-543246</v>
      </c>
      <c r="K836" s="21">
        <v>-338687</v>
      </c>
      <c r="L836" s="21">
        <v>-580433</v>
      </c>
      <c r="M836" s="20" t="s">
        <v>4724</v>
      </c>
      <c r="N836" s="20" t="s">
        <v>4723</v>
      </c>
      <c r="O836" s="20" t="s">
        <v>4722</v>
      </c>
      <c r="P836" s="20" t="s">
        <v>4721</v>
      </c>
      <c r="Q836" s="20">
        <v>432</v>
      </c>
      <c r="R836" s="20" t="s">
        <v>2593</v>
      </c>
      <c r="S836" s="20" t="s">
        <v>75</v>
      </c>
      <c r="T836" s="20" t="s">
        <v>4582</v>
      </c>
      <c r="U836" s="20">
        <v>1</v>
      </c>
      <c r="V836" s="20">
        <v>0.999</v>
      </c>
      <c r="W836" s="20">
        <v>5</v>
      </c>
      <c r="X836" s="20">
        <v>19</v>
      </c>
      <c r="Y836" s="20">
        <v>0</v>
      </c>
      <c r="Z836" s="20">
        <v>29</v>
      </c>
      <c r="AA836" s="20" t="s">
        <v>4720</v>
      </c>
      <c r="AB836" s="20" t="s">
        <v>1974</v>
      </c>
      <c r="AC836" s="20" t="s">
        <v>1973</v>
      </c>
      <c r="AD836" s="20">
        <v>457.3</v>
      </c>
      <c r="AE836" s="22">
        <v>2.6999999999999999E-137</v>
      </c>
      <c r="AF836" s="20" t="s">
        <v>1962</v>
      </c>
      <c r="AG836" s="20" t="s">
        <v>1961</v>
      </c>
      <c r="AH836" s="20" t="s">
        <v>1972</v>
      </c>
      <c r="AI836" s="20" t="s">
        <v>1971</v>
      </c>
    </row>
    <row r="837" spans="1:37" x14ac:dyDescent="0.25">
      <c r="A837" s="20">
        <v>-0.145704</v>
      </c>
      <c r="B837" s="21">
        <v>-272438</v>
      </c>
      <c r="C837" s="21">
        <v>-121412</v>
      </c>
      <c r="D837" s="20" t="s">
        <v>80</v>
      </c>
      <c r="E837" s="21">
        <v>-129074</v>
      </c>
      <c r="F837" s="21">
        <v>-240271</v>
      </c>
      <c r="G837" s="21">
        <v>403292</v>
      </c>
      <c r="H837" s="21">
        <v>-24253</v>
      </c>
      <c r="I837" s="20">
        <v>-0.644173</v>
      </c>
      <c r="J837" s="20" t="s">
        <v>80</v>
      </c>
      <c r="K837" s="21">
        <v>-213422</v>
      </c>
      <c r="L837" s="20">
        <v>0.39438200000000001</v>
      </c>
      <c r="M837" s="20" t="s">
        <v>4719</v>
      </c>
      <c r="N837" s="20" t="s">
        <v>4718</v>
      </c>
      <c r="O837" s="20" t="s">
        <v>4717</v>
      </c>
      <c r="P837" s="20" t="s">
        <v>4716</v>
      </c>
      <c r="Q837" s="20">
        <v>112</v>
      </c>
      <c r="R837" s="20" t="s">
        <v>2593</v>
      </c>
      <c r="S837" s="20" t="s">
        <v>75</v>
      </c>
      <c r="T837" s="20" t="s">
        <v>3081</v>
      </c>
      <c r="U837" s="20">
        <v>1</v>
      </c>
      <c r="V837" s="20">
        <v>0.999</v>
      </c>
      <c r="W837" s="20">
        <v>7</v>
      </c>
      <c r="X837" s="20">
        <v>43</v>
      </c>
      <c r="Y837" s="20">
        <v>0</v>
      </c>
      <c r="Z837" s="20">
        <v>43</v>
      </c>
      <c r="AA837" s="20" t="s">
        <v>4715</v>
      </c>
      <c r="AB837" s="20" t="s">
        <v>4714</v>
      </c>
      <c r="AC837" s="20" t="s">
        <v>4713</v>
      </c>
      <c r="AD837" s="20">
        <v>129.30000000000001</v>
      </c>
      <c r="AE837" s="22">
        <v>6.9000000000000003E-38</v>
      </c>
      <c r="AF837" s="20" t="s">
        <v>4712</v>
      </c>
      <c r="AG837" s="20" t="s">
        <v>4711</v>
      </c>
      <c r="AH837" s="20" t="s">
        <v>4710</v>
      </c>
      <c r="AI837" s="20" t="s">
        <v>4709</v>
      </c>
    </row>
    <row r="838" spans="1:37" x14ac:dyDescent="0.25">
      <c r="A838" s="21">
        <v>-181103</v>
      </c>
      <c r="B838" s="20">
        <v>-0.31428499999999998</v>
      </c>
      <c r="C838" s="21">
        <v>161125</v>
      </c>
      <c r="D838" s="20" t="s">
        <v>80</v>
      </c>
      <c r="E838" s="21">
        <v>118428</v>
      </c>
      <c r="F838" s="20">
        <v>-0.752274</v>
      </c>
      <c r="G838" s="20">
        <v>-0.27283299999999999</v>
      </c>
      <c r="H838" s="20">
        <v>0.38100800000000001</v>
      </c>
      <c r="I838" s="20">
        <v>0</v>
      </c>
      <c r="J838" s="20">
        <v>0.34872799999999998</v>
      </c>
      <c r="K838" s="20">
        <v>0.73943999999999999</v>
      </c>
      <c r="L838" s="20">
        <v>0.18962499999999999</v>
      </c>
      <c r="M838" s="20" t="s">
        <v>4708</v>
      </c>
      <c r="N838" s="20" t="s">
        <v>4707</v>
      </c>
      <c r="O838" s="20" t="s">
        <v>4706</v>
      </c>
      <c r="P838" s="20" t="s">
        <v>4705</v>
      </c>
      <c r="Q838" s="20">
        <v>408</v>
      </c>
      <c r="R838" s="20" t="s">
        <v>2593</v>
      </c>
      <c r="S838" s="20" t="s">
        <v>66</v>
      </c>
      <c r="T838" s="20" t="s">
        <v>4704</v>
      </c>
      <c r="U838" s="20">
        <v>1</v>
      </c>
      <c r="V838" s="20">
        <v>0.999</v>
      </c>
      <c r="W838" s="20">
        <v>13</v>
      </c>
      <c r="X838" s="20">
        <v>80</v>
      </c>
      <c r="Y838" s="20">
        <v>0</v>
      </c>
      <c r="Z838" s="20">
        <v>80</v>
      </c>
      <c r="AA838" s="20" t="s">
        <v>4703</v>
      </c>
      <c r="AB838" s="20" t="s">
        <v>4702</v>
      </c>
      <c r="AC838" s="20" t="s">
        <v>4701</v>
      </c>
      <c r="AD838" s="20">
        <v>52.5</v>
      </c>
      <c r="AE838" s="22">
        <v>5.0000000000000002E-14</v>
      </c>
    </row>
    <row r="839" spans="1:37" x14ac:dyDescent="0.25">
      <c r="A839" s="20" t="s">
        <v>80</v>
      </c>
      <c r="B839" s="20" t="s">
        <v>80</v>
      </c>
      <c r="C839" s="20" t="s">
        <v>80</v>
      </c>
      <c r="D839" s="20" t="s">
        <v>80</v>
      </c>
      <c r="E839" s="20" t="s">
        <v>80</v>
      </c>
      <c r="F839" s="20" t="s">
        <v>80</v>
      </c>
      <c r="G839" s="21">
        <v>-2477</v>
      </c>
      <c r="H839" s="21">
        <v>-253572</v>
      </c>
      <c r="I839" s="21">
        <v>-249965</v>
      </c>
      <c r="J839" s="21">
        <v>-328681</v>
      </c>
      <c r="K839" s="21">
        <v>-233502</v>
      </c>
      <c r="L839" s="21">
        <v>-25763</v>
      </c>
      <c r="M839" s="20" t="s">
        <v>4700</v>
      </c>
      <c r="N839" s="20" t="s">
        <v>4699</v>
      </c>
      <c r="O839" s="20" t="s">
        <v>4698</v>
      </c>
      <c r="P839" s="20" t="s">
        <v>4697</v>
      </c>
      <c r="Q839" s="20">
        <v>182</v>
      </c>
      <c r="R839" s="20" t="s">
        <v>2593</v>
      </c>
      <c r="S839" s="20" t="s">
        <v>75</v>
      </c>
      <c r="T839" s="20" t="s">
        <v>4696</v>
      </c>
      <c r="U839" s="20">
        <v>1</v>
      </c>
      <c r="V839" s="20">
        <v>0.999</v>
      </c>
      <c r="W839" s="20">
        <v>4</v>
      </c>
      <c r="X839" s="20">
        <v>17</v>
      </c>
      <c r="Y839" s="20">
        <v>0</v>
      </c>
      <c r="Z839" s="20">
        <v>17</v>
      </c>
      <c r="AA839" s="20" t="s">
        <v>4695</v>
      </c>
      <c r="AB839" s="20" t="s">
        <v>3211</v>
      </c>
      <c r="AC839" s="20" t="s">
        <v>3210</v>
      </c>
      <c r="AD839" s="20">
        <v>89.7</v>
      </c>
      <c r="AE839" s="22">
        <v>1.4999999999999999E-25</v>
      </c>
      <c r="AF839" s="20" t="s">
        <v>157</v>
      </c>
      <c r="AG839" s="20" t="s">
        <v>156</v>
      </c>
    </row>
    <row r="840" spans="1:37" x14ac:dyDescent="0.25">
      <c r="A840" s="20" t="s">
        <v>80</v>
      </c>
      <c r="B840" s="20" t="s">
        <v>80</v>
      </c>
      <c r="C840" s="20" t="s">
        <v>80</v>
      </c>
      <c r="D840" s="20" t="s">
        <v>80</v>
      </c>
      <c r="E840" s="20" t="s">
        <v>80</v>
      </c>
      <c r="F840" s="20" t="s">
        <v>80</v>
      </c>
      <c r="G840" s="21">
        <v>187245</v>
      </c>
      <c r="H840" s="21">
        <v>137744</v>
      </c>
      <c r="I840" s="21">
        <v>146766</v>
      </c>
      <c r="J840" s="21">
        <v>266178</v>
      </c>
      <c r="K840" s="21">
        <v>30256</v>
      </c>
      <c r="L840" s="21">
        <v>361362</v>
      </c>
      <c r="M840" s="20" t="s">
        <v>4694</v>
      </c>
      <c r="N840" s="20" t="s">
        <v>4693</v>
      </c>
      <c r="O840" s="20" t="s">
        <v>4692</v>
      </c>
      <c r="P840" s="20" t="s">
        <v>4691</v>
      </c>
      <c r="Q840" s="20">
        <v>286</v>
      </c>
      <c r="R840" s="20" t="s">
        <v>2593</v>
      </c>
      <c r="S840" s="20" t="s">
        <v>75</v>
      </c>
      <c r="T840" s="20" t="s">
        <v>4690</v>
      </c>
      <c r="U840" s="20">
        <v>1</v>
      </c>
      <c r="V840" s="20">
        <v>0.999</v>
      </c>
      <c r="W840" s="20">
        <v>15</v>
      </c>
      <c r="X840" s="20">
        <v>111</v>
      </c>
      <c r="Y840" s="20">
        <v>0</v>
      </c>
      <c r="Z840" s="20">
        <v>111</v>
      </c>
      <c r="AA840" s="20" t="s">
        <v>4689</v>
      </c>
      <c r="AB840" s="20" t="s">
        <v>4688</v>
      </c>
      <c r="AC840" s="20" t="s">
        <v>4687</v>
      </c>
      <c r="AD840" s="20">
        <v>92.4</v>
      </c>
      <c r="AE840" s="22">
        <v>2.0000000000000001E-26</v>
      </c>
    </row>
    <row r="841" spans="1:37" x14ac:dyDescent="0.25">
      <c r="A841" s="20" t="s">
        <v>80</v>
      </c>
      <c r="B841" s="20">
        <v>-0.85633899999999996</v>
      </c>
      <c r="C841" s="21">
        <v>-103016</v>
      </c>
      <c r="D841" s="21">
        <v>-411996</v>
      </c>
      <c r="E841" s="21">
        <v>-133684</v>
      </c>
      <c r="F841" s="20" t="s">
        <v>80</v>
      </c>
      <c r="G841" s="20">
        <v>-0.20474400000000001</v>
      </c>
      <c r="H841" s="20">
        <v>0.11583300000000001</v>
      </c>
      <c r="I841" s="20">
        <v>0.44375399999999998</v>
      </c>
      <c r="J841" s="21">
        <v>124793</v>
      </c>
      <c r="K841" s="20">
        <v>0.92950699999999997</v>
      </c>
      <c r="L841" s="21">
        <v>135154</v>
      </c>
      <c r="M841" s="20" t="s">
        <v>4686</v>
      </c>
      <c r="N841" s="20" t="s">
        <v>4685</v>
      </c>
      <c r="O841" s="20" t="s">
        <v>4684</v>
      </c>
      <c r="P841" s="20" t="s">
        <v>4683</v>
      </c>
      <c r="Q841" s="20">
        <v>400</v>
      </c>
      <c r="R841" s="20" t="s">
        <v>2593</v>
      </c>
      <c r="S841" s="20" t="s">
        <v>75</v>
      </c>
      <c r="T841" s="20" t="s">
        <v>4682</v>
      </c>
      <c r="U841" s="20">
        <v>1</v>
      </c>
      <c r="V841" s="20">
        <v>0.999</v>
      </c>
      <c r="W841" s="20">
        <v>9</v>
      </c>
      <c r="X841" s="20">
        <v>75</v>
      </c>
      <c r="Y841" s="20">
        <v>0</v>
      </c>
      <c r="Z841" s="20">
        <v>75</v>
      </c>
      <c r="AA841" s="20" t="s">
        <v>4681</v>
      </c>
      <c r="AB841" s="20" t="s">
        <v>4680</v>
      </c>
      <c r="AC841" s="20" t="s">
        <v>4679</v>
      </c>
      <c r="AD841" s="20">
        <v>429.5</v>
      </c>
      <c r="AE841" s="22">
        <v>9.5999999999999995E-129</v>
      </c>
      <c r="AF841" s="20" t="s">
        <v>4678</v>
      </c>
      <c r="AG841" s="20" t="s">
        <v>4677</v>
      </c>
      <c r="AH841" s="20" t="s">
        <v>4676</v>
      </c>
      <c r="AI841" s="20" t="s">
        <v>4675</v>
      </c>
    </row>
    <row r="842" spans="1:37" x14ac:dyDescent="0.25">
      <c r="A842" s="21">
        <v>-194514</v>
      </c>
      <c r="B842" s="21">
        <v>-197966</v>
      </c>
      <c r="C842" s="20">
        <v>0.445801</v>
      </c>
      <c r="D842" s="21">
        <v>-223266</v>
      </c>
      <c r="E842" s="20">
        <v>-0.92414700000000005</v>
      </c>
      <c r="F842" s="20" t="s">
        <v>80</v>
      </c>
      <c r="G842" s="21">
        <v>-33744</v>
      </c>
      <c r="H842" s="21">
        <v>-323559</v>
      </c>
      <c r="I842" s="21">
        <v>-249642</v>
      </c>
      <c r="J842" s="20" t="s">
        <v>80</v>
      </c>
      <c r="K842" s="21">
        <v>-429685</v>
      </c>
      <c r="L842" s="21">
        <v>-393209</v>
      </c>
      <c r="M842" s="20" t="s">
        <v>4674</v>
      </c>
      <c r="N842" s="20" t="s">
        <v>4673</v>
      </c>
      <c r="O842" s="20" t="s">
        <v>4672</v>
      </c>
      <c r="P842" s="20" t="s">
        <v>4671</v>
      </c>
      <c r="Q842" s="20">
        <v>202</v>
      </c>
      <c r="R842" s="20" t="s">
        <v>2593</v>
      </c>
      <c r="S842" s="20" t="s">
        <v>66</v>
      </c>
      <c r="T842" s="20" t="s">
        <v>4373</v>
      </c>
      <c r="U842" s="20">
        <v>1</v>
      </c>
      <c r="V842" s="20">
        <v>0.999</v>
      </c>
      <c r="W842" s="20">
        <v>3</v>
      </c>
      <c r="X842" s="20">
        <v>27</v>
      </c>
      <c r="Y842" s="20">
        <v>0</v>
      </c>
      <c r="Z842" s="20">
        <v>27</v>
      </c>
      <c r="AA842" s="20" t="s">
        <v>4670</v>
      </c>
      <c r="AB842" s="20" t="s">
        <v>4669</v>
      </c>
      <c r="AC842" s="20" t="s">
        <v>4668</v>
      </c>
      <c r="AD842" s="20">
        <v>28.4</v>
      </c>
      <c r="AE842" s="20">
        <v>8.2999999999999999E-7</v>
      </c>
    </row>
    <row r="843" spans="1:37" x14ac:dyDescent="0.25">
      <c r="A843" s="21">
        <v>-17529</v>
      </c>
      <c r="B843" s="21">
        <v>-120426</v>
      </c>
      <c r="C843" s="21">
        <v>166871</v>
      </c>
      <c r="D843" s="20" t="s">
        <v>80</v>
      </c>
      <c r="E843" s="21">
        <v>141874</v>
      </c>
      <c r="F843" s="20" t="s">
        <v>80</v>
      </c>
      <c r="G843" s="21">
        <v>-101338</v>
      </c>
      <c r="H843" s="20">
        <v>-6.1601599999999999E-2</v>
      </c>
      <c r="I843" s="20">
        <v>-0.352516</v>
      </c>
      <c r="J843" s="20">
        <v>-0.80032700000000001</v>
      </c>
      <c r="K843" s="20">
        <v>0.51704899999999998</v>
      </c>
      <c r="L843" s="20">
        <v>-0.56579000000000002</v>
      </c>
      <c r="M843" s="20" t="s">
        <v>4667</v>
      </c>
      <c r="N843" s="20" t="s">
        <v>4666</v>
      </c>
      <c r="O843" s="20" t="s">
        <v>4665</v>
      </c>
      <c r="P843" s="20" t="s">
        <v>4664</v>
      </c>
      <c r="Q843" s="20">
        <v>116</v>
      </c>
      <c r="R843" s="20" t="s">
        <v>2593</v>
      </c>
      <c r="S843" s="20" t="s">
        <v>66</v>
      </c>
      <c r="T843" s="20" t="s">
        <v>4663</v>
      </c>
      <c r="U843" s="20">
        <v>1</v>
      </c>
      <c r="V843" s="20">
        <v>0.999</v>
      </c>
      <c r="W843" s="20">
        <v>3</v>
      </c>
      <c r="X843" s="20">
        <v>68</v>
      </c>
      <c r="Y843" s="20">
        <v>0</v>
      </c>
      <c r="Z843" s="20">
        <v>68</v>
      </c>
      <c r="AA843" s="20" t="s">
        <v>4662</v>
      </c>
    </row>
    <row r="844" spans="1:37" x14ac:dyDescent="0.25">
      <c r="A844" s="20" t="s">
        <v>80</v>
      </c>
      <c r="B844" s="20" t="s">
        <v>80</v>
      </c>
      <c r="C844" s="20" t="s">
        <v>80</v>
      </c>
      <c r="D844" s="20" t="s">
        <v>80</v>
      </c>
      <c r="E844" s="21">
        <v>-260386</v>
      </c>
      <c r="F844" s="20" t="s">
        <v>80</v>
      </c>
      <c r="G844" s="21">
        <v>183561</v>
      </c>
      <c r="H844" s="21">
        <v>179605</v>
      </c>
      <c r="I844" s="21">
        <v>218442</v>
      </c>
      <c r="J844" s="21">
        <v>231061</v>
      </c>
      <c r="K844" s="21">
        <v>210201</v>
      </c>
      <c r="L844" s="21">
        <v>168739</v>
      </c>
      <c r="M844" s="20" t="s">
        <v>4661</v>
      </c>
      <c r="N844" s="20" t="s">
        <v>4660</v>
      </c>
      <c r="O844" s="20" t="s">
        <v>4659</v>
      </c>
      <c r="P844" s="20" t="s">
        <v>4658</v>
      </c>
      <c r="Q844" s="20">
        <v>404</v>
      </c>
      <c r="R844" s="20" t="s">
        <v>2593</v>
      </c>
      <c r="S844" s="20" t="s">
        <v>75</v>
      </c>
      <c r="T844" s="20" t="s">
        <v>4657</v>
      </c>
      <c r="U844" s="20">
        <v>1</v>
      </c>
      <c r="V844" s="20">
        <v>0.999</v>
      </c>
      <c r="W844" s="20">
        <v>16</v>
      </c>
      <c r="X844" s="20">
        <v>150</v>
      </c>
      <c r="Y844" s="20">
        <v>0</v>
      </c>
      <c r="Z844" s="20">
        <v>150</v>
      </c>
      <c r="AA844" s="20" t="s">
        <v>4656</v>
      </c>
      <c r="AB844" s="20" t="s">
        <v>4655</v>
      </c>
      <c r="AC844" s="20" t="s">
        <v>4654</v>
      </c>
      <c r="AD844" s="20">
        <v>110.1</v>
      </c>
      <c r="AE844" s="22">
        <v>4.1999999999999998E-32</v>
      </c>
    </row>
    <row r="845" spans="1:37" x14ac:dyDescent="0.25">
      <c r="A845" s="20" t="s">
        <v>80</v>
      </c>
      <c r="B845" s="20" t="s">
        <v>80</v>
      </c>
      <c r="C845" s="21">
        <v>-170283</v>
      </c>
      <c r="D845" s="21">
        <v>-164386</v>
      </c>
      <c r="E845" s="21">
        <v>-194541</v>
      </c>
      <c r="F845" s="21">
        <v>-28643</v>
      </c>
      <c r="G845" s="21">
        <v>826534</v>
      </c>
      <c r="H845" s="21">
        <v>697042</v>
      </c>
      <c r="I845" s="21">
        <v>690184</v>
      </c>
      <c r="J845" s="21">
        <v>650804</v>
      </c>
      <c r="K845" s="21">
        <v>667548</v>
      </c>
      <c r="L845" s="21">
        <v>703088</v>
      </c>
      <c r="M845" s="20" t="s">
        <v>4653</v>
      </c>
      <c r="N845" s="20" t="s">
        <v>4652</v>
      </c>
      <c r="O845" s="20" t="s">
        <v>4651</v>
      </c>
      <c r="P845" s="20" t="s">
        <v>4650</v>
      </c>
      <c r="Q845" s="20">
        <v>65</v>
      </c>
      <c r="R845" s="20" t="s">
        <v>2593</v>
      </c>
      <c r="S845" s="20" t="s">
        <v>75</v>
      </c>
      <c r="T845" s="20" t="s">
        <v>2795</v>
      </c>
      <c r="U845" s="20">
        <v>1</v>
      </c>
      <c r="V845" s="20">
        <v>0.999</v>
      </c>
      <c r="W845" s="20">
        <v>5</v>
      </c>
      <c r="X845" s="20">
        <v>316</v>
      </c>
      <c r="Y845" s="20">
        <v>0</v>
      </c>
      <c r="Z845" s="20">
        <v>316</v>
      </c>
      <c r="AA845" s="20" t="s">
        <v>4649</v>
      </c>
      <c r="AB845" s="20" t="s">
        <v>2793</v>
      </c>
      <c r="AC845" s="20" t="s">
        <v>2792</v>
      </c>
      <c r="AD845" s="20">
        <v>73.7</v>
      </c>
      <c r="AE845" s="22">
        <v>9.9000000000000006E-21</v>
      </c>
    </row>
    <row r="846" spans="1:37" x14ac:dyDescent="0.25">
      <c r="A846" s="20" t="s">
        <v>80</v>
      </c>
      <c r="B846" s="20" t="s">
        <v>80</v>
      </c>
      <c r="C846" s="20" t="s">
        <v>80</v>
      </c>
      <c r="D846" s="20" t="s">
        <v>80</v>
      </c>
      <c r="E846" s="20" t="s">
        <v>80</v>
      </c>
      <c r="F846" s="20" t="s">
        <v>80</v>
      </c>
      <c r="G846" s="20">
        <v>0.11103200000000001</v>
      </c>
      <c r="H846" s="20">
        <v>-0.57341200000000003</v>
      </c>
      <c r="I846" s="20">
        <v>-0.17687800000000001</v>
      </c>
      <c r="J846" s="21">
        <v>-112963</v>
      </c>
      <c r="K846" s="20">
        <v>0.55099600000000004</v>
      </c>
      <c r="L846" s="20">
        <v>-0.89308500000000002</v>
      </c>
      <c r="M846" s="20" t="s">
        <v>4648</v>
      </c>
      <c r="N846" s="20" t="s">
        <v>4647</v>
      </c>
      <c r="O846" s="20" t="s">
        <v>4646</v>
      </c>
      <c r="P846" s="20" t="s">
        <v>4645</v>
      </c>
      <c r="Q846" s="20">
        <v>51</v>
      </c>
      <c r="R846" s="20" t="s">
        <v>2593</v>
      </c>
      <c r="S846" s="20" t="s">
        <v>75</v>
      </c>
      <c r="T846" s="20" t="s">
        <v>4644</v>
      </c>
      <c r="U846" s="20">
        <v>1</v>
      </c>
      <c r="V846" s="20">
        <v>0.999</v>
      </c>
      <c r="W846" s="20">
        <v>1</v>
      </c>
      <c r="X846" s="20">
        <v>22</v>
      </c>
      <c r="Y846" s="20">
        <v>0</v>
      </c>
      <c r="Z846" s="20">
        <v>22</v>
      </c>
      <c r="AA846" s="20" t="s">
        <v>4643</v>
      </c>
      <c r="AB846" s="20" t="s">
        <v>4642</v>
      </c>
      <c r="AC846" s="20" t="s">
        <v>4641</v>
      </c>
      <c r="AD846" s="20">
        <v>71.2</v>
      </c>
      <c r="AE846" s="22">
        <v>5.3999999999999999E-20</v>
      </c>
      <c r="AF846" s="20" t="s">
        <v>2356</v>
      </c>
      <c r="AG846" s="20" t="s">
        <v>2355</v>
      </c>
      <c r="AH846" s="20" t="s">
        <v>2354</v>
      </c>
      <c r="AI846" s="20" t="s">
        <v>2353</v>
      </c>
      <c r="AJ846" s="20" t="s">
        <v>2352</v>
      </c>
      <c r="AK846" s="20" t="s">
        <v>2351</v>
      </c>
    </row>
    <row r="847" spans="1:37" x14ac:dyDescent="0.25">
      <c r="A847" s="20" t="s">
        <v>80</v>
      </c>
      <c r="B847" s="20" t="s">
        <v>80</v>
      </c>
      <c r="C847" s="20" t="s">
        <v>80</v>
      </c>
      <c r="D847" s="20" t="s">
        <v>80</v>
      </c>
      <c r="E847" s="20" t="s">
        <v>80</v>
      </c>
      <c r="F847" s="20" t="s">
        <v>80</v>
      </c>
      <c r="G847" s="21">
        <v>-309396</v>
      </c>
      <c r="H847" s="20">
        <v>0.26997599999999999</v>
      </c>
      <c r="I847" s="21">
        <v>-22372</v>
      </c>
      <c r="J847" s="21">
        <v>100843</v>
      </c>
      <c r="K847" s="20">
        <v>-0.66581599999999996</v>
      </c>
      <c r="L847" s="20">
        <v>-1.9432100000000001E-2</v>
      </c>
      <c r="M847" s="20" t="s">
        <v>4640</v>
      </c>
      <c r="N847" s="20" t="s">
        <v>4639</v>
      </c>
      <c r="O847" s="20" t="s">
        <v>4638</v>
      </c>
      <c r="P847" s="20" t="s">
        <v>4637</v>
      </c>
      <c r="Q847" s="20">
        <v>73</v>
      </c>
      <c r="R847" s="20" t="s">
        <v>2593</v>
      </c>
      <c r="S847" s="20" t="s">
        <v>66</v>
      </c>
      <c r="T847" s="20" t="s">
        <v>174</v>
      </c>
      <c r="U847" s="20">
        <v>1</v>
      </c>
      <c r="V847" s="20">
        <v>0.999</v>
      </c>
      <c r="W847" s="20">
        <v>2</v>
      </c>
      <c r="X847" s="20">
        <v>23</v>
      </c>
      <c r="Y847" s="20">
        <v>0</v>
      </c>
      <c r="Z847" s="20">
        <v>23</v>
      </c>
      <c r="AA847" s="20" t="s">
        <v>4636</v>
      </c>
    </row>
    <row r="848" spans="1:37" x14ac:dyDescent="0.25">
      <c r="A848" s="20" t="s">
        <v>80</v>
      </c>
      <c r="B848" s="20" t="s">
        <v>80</v>
      </c>
      <c r="C848" s="20" t="s">
        <v>80</v>
      </c>
      <c r="D848" s="20" t="s">
        <v>80</v>
      </c>
      <c r="E848" s="20" t="s">
        <v>80</v>
      </c>
      <c r="F848" s="21">
        <v>-119973</v>
      </c>
      <c r="G848" s="20">
        <v>-0.36701600000000001</v>
      </c>
      <c r="H848" s="20">
        <v>-0.68085899999999999</v>
      </c>
      <c r="I848" s="20">
        <v>0.53709600000000002</v>
      </c>
      <c r="J848" s="20">
        <v>-0.18621799999999999</v>
      </c>
      <c r="K848" s="20">
        <v>-0.72146299999999997</v>
      </c>
      <c r="L848" s="20">
        <v>-0.47580899999999998</v>
      </c>
      <c r="M848" s="20" t="s">
        <v>4635</v>
      </c>
      <c r="N848" s="20" t="s">
        <v>4634</v>
      </c>
      <c r="O848" s="20" t="s">
        <v>4633</v>
      </c>
      <c r="P848" s="20" t="s">
        <v>4632</v>
      </c>
      <c r="Q848" s="20">
        <v>241</v>
      </c>
      <c r="R848" s="20" t="s">
        <v>2593</v>
      </c>
      <c r="S848" s="20" t="s">
        <v>66</v>
      </c>
      <c r="T848" s="20" t="s">
        <v>174</v>
      </c>
      <c r="U848" s="20">
        <v>1</v>
      </c>
      <c r="V848" s="20">
        <v>0.999</v>
      </c>
      <c r="W848" s="20">
        <v>6</v>
      </c>
      <c r="X848" s="20">
        <v>50</v>
      </c>
      <c r="Y848" s="20">
        <v>0</v>
      </c>
      <c r="Z848" s="20">
        <v>50</v>
      </c>
      <c r="AA848" s="20" t="s">
        <v>4631</v>
      </c>
    </row>
    <row r="849" spans="1:39" x14ac:dyDescent="0.25">
      <c r="A849" s="20">
        <v>3.36838E-2</v>
      </c>
      <c r="B849" s="20">
        <v>0.80579199999999995</v>
      </c>
      <c r="C849" s="21">
        <v>153605</v>
      </c>
      <c r="D849" s="20">
        <v>-0.605989</v>
      </c>
      <c r="E849" s="21">
        <v>147319</v>
      </c>
      <c r="F849" s="20">
        <v>0.84121299999999999</v>
      </c>
      <c r="G849" s="21">
        <v>-361217</v>
      </c>
      <c r="H849" s="21">
        <v>-198223</v>
      </c>
      <c r="I849" s="20" t="s">
        <v>80</v>
      </c>
      <c r="J849" s="20" t="s">
        <v>80</v>
      </c>
      <c r="K849" s="20" t="s">
        <v>80</v>
      </c>
      <c r="L849" s="20" t="s">
        <v>80</v>
      </c>
      <c r="M849" s="20" t="s">
        <v>4630</v>
      </c>
      <c r="N849" s="20" t="s">
        <v>4629</v>
      </c>
      <c r="O849" s="20" t="s">
        <v>4628</v>
      </c>
      <c r="P849" s="20" t="s">
        <v>4627</v>
      </c>
      <c r="Q849" s="20">
        <v>1503</v>
      </c>
      <c r="R849" s="20" t="s">
        <v>2593</v>
      </c>
      <c r="S849" s="20" t="s">
        <v>66</v>
      </c>
      <c r="T849" s="20" t="s">
        <v>4626</v>
      </c>
      <c r="U849" s="20">
        <v>0</v>
      </c>
      <c r="V849" s="20">
        <v>0.998</v>
      </c>
      <c r="W849" s="20">
        <v>30</v>
      </c>
      <c r="X849" s="20">
        <v>22</v>
      </c>
      <c r="Y849" s="20">
        <v>0</v>
      </c>
      <c r="Z849" s="20">
        <v>237</v>
      </c>
      <c r="AB849" s="20" t="s">
        <v>2428</v>
      </c>
      <c r="AC849" s="20" t="s">
        <v>2427</v>
      </c>
      <c r="AD849" s="20">
        <v>68.8</v>
      </c>
      <c r="AE849" s="22">
        <v>4.8000000000000005E-19</v>
      </c>
    </row>
    <row r="850" spans="1:39" x14ac:dyDescent="0.25">
      <c r="A850" s="20" t="s">
        <v>80</v>
      </c>
      <c r="B850" s="20" t="s">
        <v>80</v>
      </c>
      <c r="C850" s="20" t="s">
        <v>80</v>
      </c>
      <c r="D850" s="20" t="s">
        <v>80</v>
      </c>
      <c r="E850" s="20" t="s">
        <v>80</v>
      </c>
      <c r="F850" s="20" t="s">
        <v>80</v>
      </c>
      <c r="G850" s="20" t="s">
        <v>80</v>
      </c>
      <c r="H850" s="20" t="s">
        <v>80</v>
      </c>
      <c r="I850" s="20" t="s">
        <v>80</v>
      </c>
      <c r="J850" s="21">
        <v>-32842</v>
      </c>
      <c r="K850" s="21">
        <v>-536812</v>
      </c>
      <c r="L850" s="20" t="s">
        <v>80</v>
      </c>
      <c r="M850" s="20" t="s">
        <v>4625</v>
      </c>
      <c r="N850" s="20" t="s">
        <v>4624</v>
      </c>
      <c r="O850" s="20" t="s">
        <v>4623</v>
      </c>
      <c r="P850" s="20" t="s">
        <v>4622</v>
      </c>
      <c r="Q850" s="20">
        <v>770</v>
      </c>
      <c r="R850" s="20" t="s">
        <v>2593</v>
      </c>
      <c r="S850" s="20" t="s">
        <v>66</v>
      </c>
      <c r="T850" s="20" t="s">
        <v>326</v>
      </c>
      <c r="U850" s="20">
        <v>1</v>
      </c>
      <c r="V850" s="20">
        <v>0.999</v>
      </c>
      <c r="W850" s="20">
        <v>11</v>
      </c>
      <c r="X850" s="20">
        <v>4</v>
      </c>
      <c r="Y850" s="20">
        <v>0</v>
      </c>
      <c r="Z850" s="20">
        <v>24</v>
      </c>
      <c r="AA850" s="20" t="s">
        <v>4621</v>
      </c>
    </row>
    <row r="851" spans="1:39" x14ac:dyDescent="0.25">
      <c r="A851" s="20" t="s">
        <v>80</v>
      </c>
      <c r="B851" s="20" t="s">
        <v>80</v>
      </c>
      <c r="C851" s="20" t="s">
        <v>80</v>
      </c>
      <c r="D851" s="20" t="s">
        <v>80</v>
      </c>
      <c r="E851" s="20" t="s">
        <v>80</v>
      </c>
      <c r="F851" s="20" t="s">
        <v>80</v>
      </c>
      <c r="G851" s="21">
        <v>-476336</v>
      </c>
      <c r="H851" s="20" t="s">
        <v>80</v>
      </c>
      <c r="I851" s="20" t="s">
        <v>80</v>
      </c>
      <c r="J851" s="21">
        <v>-367711</v>
      </c>
      <c r="K851" s="21">
        <v>-435037</v>
      </c>
      <c r="L851" s="21">
        <v>-293638</v>
      </c>
      <c r="M851" s="20" t="s">
        <v>4620</v>
      </c>
      <c r="N851" s="20" t="s">
        <v>4619</v>
      </c>
      <c r="O851" s="20" t="s">
        <v>4618</v>
      </c>
      <c r="P851" s="20" t="s">
        <v>4617</v>
      </c>
      <c r="Q851" s="20">
        <v>174</v>
      </c>
      <c r="R851" s="20" t="s">
        <v>2593</v>
      </c>
      <c r="S851" s="20" t="s">
        <v>75</v>
      </c>
      <c r="T851" s="20" t="s">
        <v>4616</v>
      </c>
      <c r="U851" s="20">
        <v>1</v>
      </c>
      <c r="V851" s="20">
        <v>0.999</v>
      </c>
      <c r="W851" s="20">
        <v>3</v>
      </c>
      <c r="X851" s="20">
        <v>12</v>
      </c>
      <c r="Y851" s="20">
        <v>0</v>
      </c>
      <c r="Z851" s="20">
        <v>12</v>
      </c>
      <c r="AA851" s="20" t="s">
        <v>4615</v>
      </c>
      <c r="AB851" s="20" t="s">
        <v>4614</v>
      </c>
      <c r="AC851" s="20" t="s">
        <v>4613</v>
      </c>
      <c r="AD851" s="20">
        <v>81.099999999999994</v>
      </c>
      <c r="AE851" s="22">
        <v>6.1000000000000005E-23</v>
      </c>
    </row>
    <row r="852" spans="1:39" x14ac:dyDescent="0.25">
      <c r="A852" s="20">
        <v>-0.89275899999999997</v>
      </c>
      <c r="B852" s="21">
        <v>130475</v>
      </c>
      <c r="C852" s="21">
        <v>231194</v>
      </c>
      <c r="D852" s="20">
        <v>0.202434</v>
      </c>
      <c r="E852" s="21">
        <v>291797</v>
      </c>
      <c r="F852" s="21">
        <v>302734</v>
      </c>
      <c r="G852" s="21">
        <v>377205</v>
      </c>
      <c r="H852" s="21">
        <v>372064</v>
      </c>
      <c r="I852" s="21">
        <v>393684</v>
      </c>
      <c r="J852" s="21">
        <v>318612</v>
      </c>
      <c r="K852" s="21">
        <v>285944</v>
      </c>
      <c r="L852" s="21">
        <v>294342</v>
      </c>
      <c r="M852" s="20" t="s">
        <v>4612</v>
      </c>
      <c r="N852" s="20" t="s">
        <v>4611</v>
      </c>
      <c r="O852" s="20" t="s">
        <v>4610</v>
      </c>
      <c r="P852" s="20" t="s">
        <v>4609</v>
      </c>
      <c r="Q852" s="20">
        <v>76</v>
      </c>
      <c r="R852" s="20" t="s">
        <v>2593</v>
      </c>
      <c r="S852" s="20" t="s">
        <v>75</v>
      </c>
      <c r="T852" s="20" t="s">
        <v>4608</v>
      </c>
      <c r="U852" s="20">
        <v>1</v>
      </c>
      <c r="V852" s="20">
        <v>0.999</v>
      </c>
      <c r="W852" s="20">
        <v>4</v>
      </c>
      <c r="X852" s="20">
        <v>81</v>
      </c>
      <c r="Y852" s="20">
        <v>0</v>
      </c>
      <c r="Z852" s="20">
        <v>81</v>
      </c>
      <c r="AA852" s="20" t="s">
        <v>4607</v>
      </c>
      <c r="AB852" s="20" t="s">
        <v>2874</v>
      </c>
      <c r="AC852" s="20" t="s">
        <v>2873</v>
      </c>
      <c r="AD852" s="20">
        <v>84.9</v>
      </c>
      <c r="AE852" s="22">
        <v>1.9999999999999998E-24</v>
      </c>
    </row>
    <row r="853" spans="1:39" x14ac:dyDescent="0.25">
      <c r="A853" s="20" t="s">
        <v>80</v>
      </c>
      <c r="B853" s="20" t="s">
        <v>80</v>
      </c>
      <c r="C853" s="20" t="s">
        <v>80</v>
      </c>
      <c r="D853" s="20" t="s">
        <v>80</v>
      </c>
      <c r="E853" s="20" t="s">
        <v>80</v>
      </c>
      <c r="F853" s="20" t="s">
        <v>80</v>
      </c>
      <c r="G853" s="21">
        <v>225376</v>
      </c>
      <c r="H853" s="21">
        <v>250059</v>
      </c>
      <c r="I853" s="21">
        <v>257145</v>
      </c>
      <c r="J853" s="21">
        <v>214211</v>
      </c>
      <c r="K853" s="21">
        <v>171419</v>
      </c>
      <c r="L853" s="21">
        <v>144488</v>
      </c>
      <c r="M853" s="20" t="s">
        <v>4606</v>
      </c>
      <c r="N853" s="20" t="s">
        <v>4605</v>
      </c>
      <c r="O853" s="20" t="s">
        <v>4604</v>
      </c>
      <c r="P853" s="20" t="s">
        <v>4603</v>
      </c>
      <c r="Q853" s="20">
        <v>188</v>
      </c>
      <c r="R853" s="20" t="s">
        <v>2593</v>
      </c>
      <c r="S853" s="20" t="s">
        <v>75</v>
      </c>
      <c r="T853" s="20" t="s">
        <v>4602</v>
      </c>
      <c r="U853" s="20">
        <v>1</v>
      </c>
      <c r="V853" s="20">
        <v>0.999</v>
      </c>
      <c r="W853" s="20">
        <v>6</v>
      </c>
      <c r="X853" s="20">
        <v>39</v>
      </c>
      <c r="Y853" s="20">
        <v>0</v>
      </c>
      <c r="Z853" s="20">
        <v>39</v>
      </c>
      <c r="AA853" s="20" t="s">
        <v>4601</v>
      </c>
      <c r="AB853" s="20" t="s">
        <v>4600</v>
      </c>
      <c r="AC853" s="20" t="s">
        <v>4599</v>
      </c>
      <c r="AD853" s="20">
        <v>64.8</v>
      </c>
      <c r="AE853" s="22">
        <v>6.2000000000000001E-18</v>
      </c>
      <c r="AF853" s="20" t="s">
        <v>3481</v>
      </c>
      <c r="AG853" s="20" t="s">
        <v>3480</v>
      </c>
    </row>
    <row r="854" spans="1:39" x14ac:dyDescent="0.25">
      <c r="A854" s="20" t="s">
        <v>80</v>
      </c>
      <c r="B854" s="20">
        <v>0.68299100000000001</v>
      </c>
      <c r="C854" s="20">
        <v>-0.50748300000000002</v>
      </c>
      <c r="D854" s="20" t="s">
        <v>80</v>
      </c>
      <c r="E854" s="21">
        <v>-144375</v>
      </c>
      <c r="F854" s="20" t="s">
        <v>80</v>
      </c>
      <c r="G854" s="21">
        <v>121604</v>
      </c>
      <c r="H854" s="21">
        <v>200694</v>
      </c>
      <c r="I854" s="21">
        <v>412206</v>
      </c>
      <c r="J854" s="21">
        <v>296578</v>
      </c>
      <c r="K854" s="20">
        <v>0.57759000000000005</v>
      </c>
      <c r="L854" s="21">
        <v>122721</v>
      </c>
      <c r="M854" s="20" t="s">
        <v>4598</v>
      </c>
      <c r="N854" s="20" t="s">
        <v>4597</v>
      </c>
      <c r="O854" s="20" t="s">
        <v>4596</v>
      </c>
      <c r="P854" s="20" t="s">
        <v>4595</v>
      </c>
      <c r="Q854" s="20">
        <v>175</v>
      </c>
      <c r="R854" s="20" t="s">
        <v>2593</v>
      </c>
      <c r="S854" s="20" t="s">
        <v>75</v>
      </c>
      <c r="T854" s="20" t="s">
        <v>4594</v>
      </c>
      <c r="U854" s="20">
        <v>1</v>
      </c>
      <c r="V854" s="20">
        <v>0.999</v>
      </c>
      <c r="W854" s="20">
        <v>8</v>
      </c>
      <c r="X854" s="20">
        <v>80</v>
      </c>
      <c r="Y854" s="20">
        <v>0</v>
      </c>
      <c r="Z854" s="20">
        <v>80</v>
      </c>
      <c r="AA854" s="20" t="s">
        <v>4593</v>
      </c>
      <c r="AB854" s="20" t="s">
        <v>4592</v>
      </c>
      <c r="AC854" s="20" t="s">
        <v>4591</v>
      </c>
      <c r="AD854" s="20">
        <v>187.9</v>
      </c>
      <c r="AE854" s="22">
        <v>9.4999999999999991E-56</v>
      </c>
      <c r="AF854" s="20" t="s">
        <v>2377</v>
      </c>
      <c r="AG854" s="20" t="s">
        <v>2376</v>
      </c>
      <c r="AH854" s="20" t="s">
        <v>4590</v>
      </c>
      <c r="AI854" s="20" t="s">
        <v>4589</v>
      </c>
      <c r="AJ854" s="20" t="s">
        <v>4588</v>
      </c>
      <c r="AK854" s="20" t="s">
        <v>4587</v>
      </c>
      <c r="AL854" s="20" t="s">
        <v>1621</v>
      </c>
      <c r="AM854" s="20" t="s">
        <v>1620</v>
      </c>
    </row>
    <row r="855" spans="1:39" x14ac:dyDescent="0.25">
      <c r="A855" s="20" t="s">
        <v>80</v>
      </c>
      <c r="B855" s="21">
        <v>-103322</v>
      </c>
      <c r="C855" s="20" t="s">
        <v>80</v>
      </c>
      <c r="D855" s="20" t="s">
        <v>80</v>
      </c>
      <c r="E855" s="20" t="s">
        <v>80</v>
      </c>
      <c r="F855" s="21">
        <v>-22987</v>
      </c>
      <c r="G855" s="20">
        <v>0.93182900000000002</v>
      </c>
      <c r="H855" s="21">
        <v>103438</v>
      </c>
      <c r="I855" s="21">
        <v>146035</v>
      </c>
      <c r="J855" s="21">
        <v>198014</v>
      </c>
      <c r="K855" s="21">
        <v>172464</v>
      </c>
      <c r="L855" s="21">
        <v>137591</v>
      </c>
      <c r="M855" s="20" t="s">
        <v>4586</v>
      </c>
      <c r="N855" s="20" t="s">
        <v>4585</v>
      </c>
      <c r="O855" s="20" t="s">
        <v>4584</v>
      </c>
      <c r="P855" s="20" t="s">
        <v>4583</v>
      </c>
      <c r="Q855" s="20">
        <v>428</v>
      </c>
      <c r="R855" s="20" t="s">
        <v>2593</v>
      </c>
      <c r="S855" s="20" t="s">
        <v>75</v>
      </c>
      <c r="T855" s="20" t="s">
        <v>4582</v>
      </c>
      <c r="U855" s="20">
        <v>1</v>
      </c>
      <c r="V855" s="20">
        <v>0.999</v>
      </c>
      <c r="W855" s="20">
        <v>13</v>
      </c>
      <c r="X855" s="20">
        <v>67</v>
      </c>
      <c r="Y855" s="20">
        <v>0</v>
      </c>
      <c r="Z855" s="20">
        <v>67</v>
      </c>
      <c r="AB855" s="20" t="s">
        <v>1974</v>
      </c>
      <c r="AC855" s="20" t="s">
        <v>1973</v>
      </c>
      <c r="AD855" s="20">
        <v>455.5</v>
      </c>
      <c r="AE855" s="22">
        <v>9.2000000000000003E-137</v>
      </c>
      <c r="AF855" s="20" t="s">
        <v>1962</v>
      </c>
      <c r="AG855" s="20" t="s">
        <v>1961</v>
      </c>
      <c r="AH855" s="20" t="s">
        <v>1972</v>
      </c>
      <c r="AI855" s="20" t="s">
        <v>1971</v>
      </c>
    </row>
    <row r="856" spans="1:39" x14ac:dyDescent="0.25">
      <c r="A856" s="20" t="s">
        <v>80</v>
      </c>
      <c r="B856" s="20" t="s">
        <v>80</v>
      </c>
      <c r="C856" s="20" t="s">
        <v>80</v>
      </c>
      <c r="D856" s="20" t="s">
        <v>80</v>
      </c>
      <c r="E856" s="20" t="s">
        <v>80</v>
      </c>
      <c r="F856" s="20" t="s">
        <v>80</v>
      </c>
      <c r="G856" s="21">
        <v>-459729</v>
      </c>
      <c r="H856" s="21">
        <v>-440573</v>
      </c>
      <c r="I856" s="21">
        <v>-23724</v>
      </c>
      <c r="J856" s="21">
        <v>-264599</v>
      </c>
      <c r="K856" s="21">
        <v>-360536</v>
      </c>
      <c r="L856" s="21">
        <v>-277902</v>
      </c>
      <c r="M856" s="20" t="s">
        <v>4581</v>
      </c>
      <c r="N856" s="20" t="s">
        <v>4580</v>
      </c>
      <c r="O856" s="20" t="s">
        <v>4579</v>
      </c>
      <c r="P856" s="20" t="s">
        <v>4578</v>
      </c>
      <c r="Q856" s="20">
        <v>39</v>
      </c>
      <c r="R856" s="20" t="s">
        <v>2593</v>
      </c>
      <c r="S856" s="20" t="s">
        <v>66</v>
      </c>
      <c r="T856" s="20" t="s">
        <v>4575</v>
      </c>
      <c r="U856" s="20">
        <v>1</v>
      </c>
      <c r="V856" s="20">
        <v>0.999</v>
      </c>
      <c r="W856" s="20">
        <v>2</v>
      </c>
      <c r="X856" s="20">
        <v>16</v>
      </c>
      <c r="Y856" s="20">
        <v>0</v>
      </c>
      <c r="Z856" s="20">
        <v>16</v>
      </c>
      <c r="AA856" s="20" t="s">
        <v>4577</v>
      </c>
      <c r="AB856" s="20" t="s">
        <v>4576</v>
      </c>
      <c r="AC856" s="20" t="s">
        <v>4575</v>
      </c>
      <c r="AD856" s="20">
        <v>38.299999999999997</v>
      </c>
      <c r="AE856" s="22">
        <v>9.2000000000000003E-10</v>
      </c>
      <c r="AF856" s="20" t="s">
        <v>2400</v>
      </c>
      <c r="AG856" s="20" t="s">
        <v>2399</v>
      </c>
    </row>
    <row r="857" spans="1:39" x14ac:dyDescent="0.25">
      <c r="A857" s="20" t="s">
        <v>80</v>
      </c>
      <c r="B857" s="20" t="s">
        <v>80</v>
      </c>
      <c r="C857" s="21">
        <v>-133442</v>
      </c>
      <c r="D857" s="20" t="s">
        <v>80</v>
      </c>
      <c r="E857" s="20" t="s">
        <v>80</v>
      </c>
      <c r="F857" s="20" t="s">
        <v>80</v>
      </c>
      <c r="G857" s="20" t="s">
        <v>80</v>
      </c>
      <c r="H857" s="20" t="s">
        <v>80</v>
      </c>
      <c r="I857" s="20" t="s">
        <v>80</v>
      </c>
      <c r="J857" s="21">
        <v>-453008</v>
      </c>
      <c r="K857" s="21">
        <v>-285435</v>
      </c>
      <c r="L857" s="21">
        <v>-288574</v>
      </c>
      <c r="M857" s="20" t="s">
        <v>4574</v>
      </c>
      <c r="N857" s="20" t="s">
        <v>4573</v>
      </c>
      <c r="O857" s="20" t="s">
        <v>4572</v>
      </c>
      <c r="P857" s="20" t="s">
        <v>4571</v>
      </c>
      <c r="Q857" s="20">
        <v>268</v>
      </c>
      <c r="R857" s="20" t="s">
        <v>2593</v>
      </c>
      <c r="S857" s="20" t="s">
        <v>66</v>
      </c>
      <c r="T857" s="20" t="s">
        <v>174</v>
      </c>
      <c r="U857" s="20">
        <v>1</v>
      </c>
      <c r="V857" s="20">
        <v>0.999</v>
      </c>
      <c r="W857" s="20">
        <v>2</v>
      </c>
      <c r="X857" s="20">
        <v>5</v>
      </c>
      <c r="Y857" s="20">
        <v>0</v>
      </c>
      <c r="Z857" s="20">
        <v>5</v>
      </c>
      <c r="AA857" s="20" t="s">
        <v>4570</v>
      </c>
    </row>
    <row r="858" spans="1:39" x14ac:dyDescent="0.25">
      <c r="A858" s="20">
        <v>-0.33333200000000002</v>
      </c>
      <c r="B858" s="20">
        <v>0.84531999999999996</v>
      </c>
      <c r="C858" s="21">
        <v>-17252</v>
      </c>
      <c r="D858" s="20">
        <v>3.7569999999999999E-2</v>
      </c>
      <c r="E858" s="21">
        <v>-220729</v>
      </c>
      <c r="F858" s="21">
        <v>-115666</v>
      </c>
      <c r="G858" s="21">
        <v>190837</v>
      </c>
      <c r="H858" s="21">
        <v>231728</v>
      </c>
      <c r="I858" s="21">
        <v>221734</v>
      </c>
      <c r="J858" s="21">
        <v>190238</v>
      </c>
      <c r="K858" s="21">
        <v>187962</v>
      </c>
      <c r="L858" s="21">
        <v>241081</v>
      </c>
      <c r="M858" s="20" t="s">
        <v>4569</v>
      </c>
      <c r="N858" s="20" t="s">
        <v>4568</v>
      </c>
      <c r="O858" s="20" t="s">
        <v>4567</v>
      </c>
      <c r="P858" s="20" t="s">
        <v>4566</v>
      </c>
      <c r="Q858" s="20">
        <v>538</v>
      </c>
      <c r="R858" s="20" t="s">
        <v>2593</v>
      </c>
      <c r="S858" s="20" t="s">
        <v>75</v>
      </c>
      <c r="T858" s="20" t="s">
        <v>4565</v>
      </c>
      <c r="U858" s="20">
        <v>1</v>
      </c>
      <c r="V858" s="20">
        <v>0.999</v>
      </c>
      <c r="W858" s="20">
        <v>12</v>
      </c>
      <c r="X858" s="20">
        <v>126</v>
      </c>
      <c r="Y858" s="20">
        <v>0</v>
      </c>
      <c r="Z858" s="20">
        <v>126</v>
      </c>
      <c r="AA858" s="20" t="s">
        <v>4564</v>
      </c>
      <c r="AB858" s="20" t="s">
        <v>4563</v>
      </c>
      <c r="AC858" s="20" t="s">
        <v>4562</v>
      </c>
      <c r="AD858" s="20">
        <v>409</v>
      </c>
      <c r="AE858" s="22">
        <v>7.0999999999999995E-123</v>
      </c>
      <c r="AF858" s="20" t="s">
        <v>4561</v>
      </c>
      <c r="AG858" s="20" t="s">
        <v>4560</v>
      </c>
      <c r="AH858" s="20" t="s">
        <v>4559</v>
      </c>
      <c r="AI858" s="20" t="s">
        <v>4558</v>
      </c>
    </row>
    <row r="859" spans="1:39" x14ac:dyDescent="0.25">
      <c r="A859" s="20">
        <v>0.71452899999999997</v>
      </c>
      <c r="B859" s="20">
        <v>0.94874999999999998</v>
      </c>
      <c r="C859" s="20">
        <v>-0.152002</v>
      </c>
      <c r="D859" s="20">
        <v>-0.206923</v>
      </c>
      <c r="E859" s="20">
        <v>-0.54834400000000005</v>
      </c>
      <c r="F859" s="20">
        <v>-0.156664</v>
      </c>
      <c r="G859" s="21">
        <v>21375</v>
      </c>
      <c r="H859" s="21">
        <v>220103</v>
      </c>
      <c r="I859" s="21">
        <v>254576</v>
      </c>
      <c r="J859" s="21">
        <v>24818</v>
      </c>
      <c r="K859" s="21">
        <v>266389</v>
      </c>
      <c r="L859" s="21">
        <v>235531</v>
      </c>
      <c r="M859" s="20" t="s">
        <v>4557</v>
      </c>
      <c r="N859" s="20" t="s">
        <v>4556</v>
      </c>
      <c r="O859" s="20" t="s">
        <v>4555</v>
      </c>
      <c r="P859" s="20" t="s">
        <v>4554</v>
      </c>
      <c r="Q859" s="20">
        <v>339</v>
      </c>
      <c r="R859" s="20" t="s">
        <v>2593</v>
      </c>
      <c r="S859" s="20" t="s">
        <v>75</v>
      </c>
      <c r="T859" s="20" t="s">
        <v>4553</v>
      </c>
      <c r="U859" s="20">
        <v>1</v>
      </c>
      <c r="V859" s="20">
        <v>0.999</v>
      </c>
      <c r="W859" s="20">
        <v>13</v>
      </c>
      <c r="X859" s="20">
        <v>181</v>
      </c>
      <c r="Y859" s="20">
        <v>0</v>
      </c>
      <c r="Z859" s="20">
        <v>181</v>
      </c>
      <c r="AA859" s="20" t="s">
        <v>4552</v>
      </c>
      <c r="AB859" s="20" t="s">
        <v>4551</v>
      </c>
      <c r="AC859" s="20" t="s">
        <v>4550</v>
      </c>
      <c r="AD859" s="20">
        <v>173.2</v>
      </c>
      <c r="AE859" s="22">
        <v>4.2999999999999997E-51</v>
      </c>
      <c r="AF859" s="20" t="s">
        <v>1825</v>
      </c>
      <c r="AG859" s="20" t="s">
        <v>1824</v>
      </c>
    </row>
    <row r="860" spans="1:39" x14ac:dyDescent="0.25">
      <c r="A860" s="20" t="s">
        <v>80</v>
      </c>
      <c r="B860" s="20" t="s">
        <v>80</v>
      </c>
      <c r="C860" s="20" t="s">
        <v>80</v>
      </c>
      <c r="D860" s="20" t="s">
        <v>80</v>
      </c>
      <c r="E860" s="20" t="s">
        <v>80</v>
      </c>
      <c r="F860" s="20" t="s">
        <v>80</v>
      </c>
      <c r="G860" s="21">
        <v>-262945</v>
      </c>
      <c r="H860" s="21">
        <v>-252194</v>
      </c>
      <c r="I860" s="21">
        <v>-20949</v>
      </c>
      <c r="J860" s="20" t="s">
        <v>80</v>
      </c>
      <c r="K860" s="21">
        <v>-379065</v>
      </c>
      <c r="L860" s="21">
        <v>-343075</v>
      </c>
      <c r="M860" s="20" t="s">
        <v>4549</v>
      </c>
      <c r="N860" s="20" t="s">
        <v>4548</v>
      </c>
      <c r="O860" s="20" t="s">
        <v>4547</v>
      </c>
      <c r="P860" s="20" t="s">
        <v>4546</v>
      </c>
      <c r="Q860" s="20">
        <v>219</v>
      </c>
      <c r="R860" s="20" t="s">
        <v>2593</v>
      </c>
      <c r="S860" s="20" t="s">
        <v>66</v>
      </c>
      <c r="T860" s="20" t="s">
        <v>4545</v>
      </c>
      <c r="U860" s="20">
        <v>1</v>
      </c>
      <c r="V860" s="20">
        <v>0.999</v>
      </c>
      <c r="W860" s="20">
        <v>2</v>
      </c>
      <c r="X860" s="20">
        <v>6</v>
      </c>
      <c r="Y860" s="20">
        <v>0</v>
      </c>
      <c r="Z860" s="20">
        <v>6</v>
      </c>
      <c r="AA860" s="20" t="s">
        <v>4544</v>
      </c>
      <c r="AB860" s="20" t="s">
        <v>4543</v>
      </c>
      <c r="AC860" s="20" t="s">
        <v>4542</v>
      </c>
      <c r="AD860" s="20">
        <v>63.8</v>
      </c>
      <c r="AE860" s="22">
        <v>2.2E-17</v>
      </c>
    </row>
    <row r="861" spans="1:39" x14ac:dyDescent="0.25">
      <c r="A861" s="20" t="s">
        <v>80</v>
      </c>
      <c r="B861" s="20" t="s">
        <v>80</v>
      </c>
      <c r="C861" s="20" t="s">
        <v>80</v>
      </c>
      <c r="D861" s="20" t="s">
        <v>80</v>
      </c>
      <c r="E861" s="20" t="s">
        <v>80</v>
      </c>
      <c r="F861" s="20" t="s">
        <v>80</v>
      </c>
      <c r="G861" s="21">
        <v>-369872</v>
      </c>
      <c r="H861" s="21">
        <v>-234499</v>
      </c>
      <c r="I861" s="21">
        <v>-340257</v>
      </c>
      <c r="J861" s="21">
        <v>-203269</v>
      </c>
      <c r="K861" s="21">
        <v>-231618</v>
      </c>
      <c r="L861" s="21">
        <v>-175812</v>
      </c>
      <c r="M861" s="20" t="s">
        <v>4541</v>
      </c>
      <c r="N861" s="20" t="s">
        <v>4540</v>
      </c>
      <c r="O861" s="20" t="s">
        <v>4539</v>
      </c>
      <c r="P861" s="20" t="s">
        <v>4538</v>
      </c>
      <c r="Q861" s="20">
        <v>819</v>
      </c>
      <c r="R861" s="20" t="s">
        <v>2593</v>
      </c>
      <c r="S861" s="20" t="s">
        <v>75</v>
      </c>
      <c r="T861" s="20" t="s">
        <v>4537</v>
      </c>
      <c r="U861" s="20">
        <v>1</v>
      </c>
      <c r="V861" s="20">
        <v>0.999</v>
      </c>
      <c r="W861" s="20">
        <v>7</v>
      </c>
      <c r="X861" s="20">
        <v>16</v>
      </c>
      <c r="Y861" s="20">
        <v>0</v>
      </c>
      <c r="Z861" s="20">
        <v>16</v>
      </c>
      <c r="AA861" s="20" t="s">
        <v>4536</v>
      </c>
      <c r="AB861" s="20" t="s">
        <v>4535</v>
      </c>
      <c r="AC861" s="20" t="s">
        <v>4534</v>
      </c>
      <c r="AD861" s="20">
        <v>170.3</v>
      </c>
      <c r="AE861" s="22">
        <v>6.5999999999999997E-50</v>
      </c>
      <c r="AF861" s="20" t="s">
        <v>191</v>
      </c>
      <c r="AG861" s="20" t="s">
        <v>190</v>
      </c>
    </row>
    <row r="862" spans="1:39" x14ac:dyDescent="0.25">
      <c r="A862" s="21">
        <v>-129938</v>
      </c>
      <c r="B862" s="20">
        <v>0.31534600000000002</v>
      </c>
      <c r="C862" s="20">
        <v>-0.64074900000000001</v>
      </c>
      <c r="D862" s="20">
        <v>-0.43357400000000001</v>
      </c>
      <c r="E862" s="20">
        <v>-0.83544200000000002</v>
      </c>
      <c r="F862" s="20" t="s">
        <v>80</v>
      </c>
      <c r="G862" s="20">
        <v>0.89649599999999996</v>
      </c>
      <c r="H862" s="21">
        <v>112862</v>
      </c>
      <c r="I862" s="21">
        <v>135976</v>
      </c>
      <c r="J862" s="20">
        <v>3.3422500000000001E-2</v>
      </c>
      <c r="K862" s="20">
        <v>0.92433600000000005</v>
      </c>
      <c r="L862" s="21">
        <v>110691</v>
      </c>
      <c r="M862" s="20" t="s">
        <v>4533</v>
      </c>
      <c r="N862" s="20" t="s">
        <v>4532</v>
      </c>
      <c r="O862" s="20" t="s">
        <v>4531</v>
      </c>
      <c r="P862" s="20" t="s">
        <v>4530</v>
      </c>
      <c r="Q862" s="20">
        <v>150</v>
      </c>
      <c r="R862" s="20" t="s">
        <v>2593</v>
      </c>
      <c r="S862" s="20" t="s">
        <v>66</v>
      </c>
      <c r="T862" s="20" t="s">
        <v>4529</v>
      </c>
      <c r="U862" s="20">
        <v>1</v>
      </c>
      <c r="V862" s="20">
        <v>0.999</v>
      </c>
      <c r="W862" s="20">
        <v>5</v>
      </c>
      <c r="X862" s="20">
        <v>64</v>
      </c>
      <c r="Y862" s="20">
        <v>0</v>
      </c>
      <c r="Z862" s="20">
        <v>64</v>
      </c>
      <c r="AA862" s="20" t="s">
        <v>4528</v>
      </c>
      <c r="AB862" s="20" t="s">
        <v>4527</v>
      </c>
      <c r="AC862" s="20" t="s">
        <v>4526</v>
      </c>
      <c r="AD862" s="20">
        <v>194.3</v>
      </c>
      <c r="AE862" s="22">
        <v>9.9999999999999995E-58</v>
      </c>
    </row>
    <row r="863" spans="1:39" x14ac:dyDescent="0.25">
      <c r="A863" s="21">
        <v>-126622</v>
      </c>
      <c r="B863" s="20" t="s">
        <v>80</v>
      </c>
      <c r="C863" s="20">
        <v>0.95194800000000002</v>
      </c>
      <c r="D863" s="21">
        <v>-461024</v>
      </c>
      <c r="E863" s="20">
        <v>0.49177199999999999</v>
      </c>
      <c r="F863" s="20">
        <v>5.2330000000000002E-2</v>
      </c>
      <c r="G863" s="21">
        <v>42491</v>
      </c>
      <c r="H863" s="21">
        <v>444417</v>
      </c>
      <c r="I863" s="21">
        <v>387973</v>
      </c>
      <c r="J863" s="21">
        <v>467948</v>
      </c>
      <c r="K863" s="21">
        <v>451275</v>
      </c>
      <c r="L863" s="21">
        <v>44266</v>
      </c>
      <c r="M863" s="20" t="s">
        <v>4525</v>
      </c>
      <c r="N863" s="20" t="s">
        <v>4524</v>
      </c>
      <c r="O863" s="20" t="s">
        <v>4523</v>
      </c>
      <c r="P863" s="20" t="s">
        <v>4522</v>
      </c>
      <c r="Q863" s="20">
        <v>343</v>
      </c>
      <c r="R863" s="20" t="s">
        <v>2593</v>
      </c>
      <c r="S863" s="20" t="s">
        <v>75</v>
      </c>
      <c r="T863" s="20" t="s">
        <v>4521</v>
      </c>
      <c r="U863" s="20">
        <v>1</v>
      </c>
      <c r="V863" s="20">
        <v>0.999</v>
      </c>
      <c r="W863" s="20">
        <v>14</v>
      </c>
      <c r="X863" s="20">
        <v>229</v>
      </c>
      <c r="Y863" s="20">
        <v>0</v>
      </c>
      <c r="Z863" s="20">
        <v>229</v>
      </c>
      <c r="AA863" s="20" t="s">
        <v>4520</v>
      </c>
      <c r="AB863" s="20" t="s">
        <v>4519</v>
      </c>
      <c r="AC863" s="20" t="s">
        <v>4518</v>
      </c>
      <c r="AD863" s="20">
        <v>348.7</v>
      </c>
      <c r="AE863" s="22">
        <v>1.7999999999999999E-104</v>
      </c>
    </row>
    <row r="864" spans="1:39" x14ac:dyDescent="0.25">
      <c r="A864" s="20">
        <v>-0.50971200000000005</v>
      </c>
      <c r="B864" s="20">
        <v>-0.13051399999999999</v>
      </c>
      <c r="C864" s="21">
        <v>156661</v>
      </c>
      <c r="D864" s="21">
        <v>-168275</v>
      </c>
      <c r="E864" s="20">
        <v>0.75831800000000005</v>
      </c>
      <c r="F864" s="20" t="s">
        <v>80</v>
      </c>
      <c r="G864" s="21">
        <v>-110589</v>
      </c>
      <c r="H864" s="20">
        <v>-0.16702800000000001</v>
      </c>
      <c r="I864" s="20">
        <v>-0.50882000000000005</v>
      </c>
      <c r="J864" s="20">
        <v>-0.83007399999999998</v>
      </c>
      <c r="K864" s="20">
        <v>-0.266459</v>
      </c>
      <c r="L864" s="20">
        <v>-0.50290299999999999</v>
      </c>
      <c r="M864" s="20" t="s">
        <v>4517</v>
      </c>
      <c r="N864" s="20" t="s">
        <v>4516</v>
      </c>
      <c r="O864" s="20" t="s">
        <v>4515</v>
      </c>
      <c r="P864" s="20" t="s">
        <v>4514</v>
      </c>
      <c r="Q864" s="20">
        <v>254</v>
      </c>
      <c r="R864" s="20" t="s">
        <v>2593</v>
      </c>
      <c r="S864" s="20" t="s">
        <v>75</v>
      </c>
      <c r="T864" s="20" t="s">
        <v>4513</v>
      </c>
      <c r="U864" s="20">
        <v>1</v>
      </c>
      <c r="V864" s="20">
        <v>0.999</v>
      </c>
      <c r="W864" s="20">
        <v>8</v>
      </c>
      <c r="X864" s="20">
        <v>57</v>
      </c>
      <c r="Y864" s="20">
        <v>0</v>
      </c>
      <c r="Z864" s="20">
        <v>57</v>
      </c>
      <c r="AA864" s="20" t="s">
        <v>4512</v>
      </c>
      <c r="AB864" s="20" t="s">
        <v>4511</v>
      </c>
      <c r="AC864" s="20" t="s">
        <v>4510</v>
      </c>
      <c r="AD864" s="20">
        <v>265.89999999999998</v>
      </c>
      <c r="AE864" s="22">
        <v>2.4000000000000001E-79</v>
      </c>
      <c r="AF864" s="20" t="s">
        <v>343</v>
      </c>
      <c r="AG864" s="20" t="s">
        <v>342</v>
      </c>
    </row>
    <row r="865" spans="1:35" x14ac:dyDescent="0.25">
      <c r="A865" s="20" t="s">
        <v>80</v>
      </c>
      <c r="B865" s="20" t="s">
        <v>80</v>
      </c>
      <c r="C865" s="20" t="s">
        <v>80</v>
      </c>
      <c r="D865" s="20" t="s">
        <v>80</v>
      </c>
      <c r="E865" s="20" t="s">
        <v>80</v>
      </c>
      <c r="F865" s="20" t="s">
        <v>80</v>
      </c>
      <c r="G865" s="20">
        <v>-0.65779500000000002</v>
      </c>
      <c r="H865" s="20">
        <v>-0.57341200000000003</v>
      </c>
      <c r="I865" s="20">
        <v>-6.7113900000000004E-2</v>
      </c>
      <c r="J865" s="21">
        <v>-159443</v>
      </c>
      <c r="K865" s="21">
        <v>-249689</v>
      </c>
      <c r="L865" s="21">
        <v>-18173</v>
      </c>
      <c r="M865" s="20" t="s">
        <v>4509</v>
      </c>
      <c r="N865" s="20" t="s">
        <v>4508</v>
      </c>
      <c r="O865" s="20" t="s">
        <v>4507</v>
      </c>
      <c r="P865" s="20" t="s">
        <v>4506</v>
      </c>
      <c r="Q865" s="20">
        <v>125</v>
      </c>
      <c r="R865" s="20" t="s">
        <v>2593</v>
      </c>
      <c r="S865" s="20" t="s">
        <v>75</v>
      </c>
      <c r="T865" s="20" t="s">
        <v>4505</v>
      </c>
      <c r="U865" s="20">
        <v>1</v>
      </c>
      <c r="V865" s="20">
        <v>0.999</v>
      </c>
      <c r="W865" s="20">
        <v>3</v>
      </c>
      <c r="X865" s="20">
        <v>12</v>
      </c>
      <c r="Y865" s="20">
        <v>0</v>
      </c>
      <c r="Z865" s="20">
        <v>12</v>
      </c>
      <c r="AA865" s="20" t="s">
        <v>4504</v>
      </c>
      <c r="AB865" s="20" t="s">
        <v>4503</v>
      </c>
      <c r="AC865" s="20" t="s">
        <v>4502</v>
      </c>
      <c r="AD865" s="20">
        <v>105.1</v>
      </c>
      <c r="AE865" s="22">
        <v>1.8000000000000002E-30</v>
      </c>
      <c r="AF865" s="20" t="s">
        <v>1692</v>
      </c>
      <c r="AG865" s="20" t="s">
        <v>1691</v>
      </c>
      <c r="AH865" s="20" t="s">
        <v>4501</v>
      </c>
      <c r="AI865" s="20" t="s">
        <v>4500</v>
      </c>
    </row>
    <row r="866" spans="1:35" x14ac:dyDescent="0.25">
      <c r="A866" s="20" t="s">
        <v>80</v>
      </c>
      <c r="B866" s="20" t="s">
        <v>80</v>
      </c>
      <c r="C866" s="20" t="s">
        <v>80</v>
      </c>
      <c r="D866" s="20" t="s">
        <v>80</v>
      </c>
      <c r="E866" s="20" t="s">
        <v>80</v>
      </c>
      <c r="F866" s="20" t="s">
        <v>80</v>
      </c>
      <c r="G866" s="20" t="s">
        <v>80</v>
      </c>
      <c r="H866" s="21">
        <v>-253411</v>
      </c>
      <c r="I866" s="20" t="s">
        <v>80</v>
      </c>
      <c r="J866" s="21">
        <v>-383948</v>
      </c>
      <c r="K866" s="21">
        <v>-254623</v>
      </c>
      <c r="L866" s="21">
        <v>-286214</v>
      </c>
      <c r="M866" s="20" t="s">
        <v>4499</v>
      </c>
      <c r="N866" s="20" t="s">
        <v>4498</v>
      </c>
      <c r="O866" s="20" t="s">
        <v>4497</v>
      </c>
      <c r="P866" s="20" t="s">
        <v>4496</v>
      </c>
      <c r="Q866" s="20">
        <v>253</v>
      </c>
      <c r="R866" s="20" t="s">
        <v>2593</v>
      </c>
      <c r="S866" s="20" t="s">
        <v>66</v>
      </c>
      <c r="T866" s="20" t="s">
        <v>4495</v>
      </c>
      <c r="U866" s="20">
        <v>1</v>
      </c>
      <c r="V866" s="20">
        <v>0.99850000000000005</v>
      </c>
      <c r="W866" s="20">
        <v>3</v>
      </c>
      <c r="X866" s="20">
        <v>11</v>
      </c>
      <c r="Y866" s="20">
        <v>0</v>
      </c>
      <c r="Z866" s="20">
        <v>11</v>
      </c>
      <c r="AA866" s="20" t="s">
        <v>4494</v>
      </c>
      <c r="AB866" s="20" t="s">
        <v>2233</v>
      </c>
      <c r="AC866" s="20" t="s">
        <v>2232</v>
      </c>
      <c r="AD866" s="20">
        <v>229.1</v>
      </c>
      <c r="AE866" s="22">
        <v>4.9999999999999997E-68</v>
      </c>
      <c r="AF866" s="20" t="s">
        <v>2231</v>
      </c>
      <c r="AG866" s="20" t="s">
        <v>2230</v>
      </c>
    </row>
    <row r="867" spans="1:35" x14ac:dyDescent="0.25">
      <c r="A867" s="21">
        <v>135827</v>
      </c>
      <c r="B867" s="21">
        <v>573915</v>
      </c>
      <c r="C867" s="21">
        <v>492174</v>
      </c>
      <c r="D867" s="21">
        <v>408927</v>
      </c>
      <c r="E867" s="21">
        <v>489821</v>
      </c>
      <c r="F867" s="21">
        <v>443887</v>
      </c>
      <c r="G867" s="21">
        <v>302203</v>
      </c>
      <c r="H867" s="21">
        <v>503551</v>
      </c>
      <c r="I867" s="21">
        <v>481848</v>
      </c>
      <c r="J867" s="20">
        <v>0.49185400000000001</v>
      </c>
      <c r="K867" s="21">
        <v>330961</v>
      </c>
      <c r="L867" s="21">
        <v>320645</v>
      </c>
      <c r="M867" s="20" t="s">
        <v>4493</v>
      </c>
      <c r="N867" s="20" t="s">
        <v>4492</v>
      </c>
      <c r="O867" s="20" t="s">
        <v>4491</v>
      </c>
      <c r="P867" s="20" t="s">
        <v>4490</v>
      </c>
      <c r="Q867" s="20">
        <v>768</v>
      </c>
      <c r="R867" s="20" t="s">
        <v>2593</v>
      </c>
      <c r="S867" s="20" t="s">
        <v>75</v>
      </c>
      <c r="T867" s="20" t="s">
        <v>4489</v>
      </c>
      <c r="U867" s="20">
        <v>1</v>
      </c>
      <c r="V867" s="20">
        <v>0.999</v>
      </c>
      <c r="W867" s="20">
        <v>33</v>
      </c>
      <c r="X867" s="20">
        <v>519</v>
      </c>
      <c r="Y867" s="20">
        <v>0</v>
      </c>
      <c r="Z867" s="20">
        <v>519</v>
      </c>
      <c r="AA867" s="20" t="s">
        <v>4488</v>
      </c>
      <c r="AB867" s="20" t="s">
        <v>3339</v>
      </c>
      <c r="AC867" s="20" t="s">
        <v>3338</v>
      </c>
      <c r="AD867" s="20">
        <v>94.3</v>
      </c>
      <c r="AE867" s="22">
        <v>4.7000000000000003E-27</v>
      </c>
    </row>
    <row r="868" spans="1:35" x14ac:dyDescent="0.25">
      <c r="A868" s="20" t="s">
        <v>80</v>
      </c>
      <c r="B868" s="20" t="s">
        <v>80</v>
      </c>
      <c r="C868" s="20" t="s">
        <v>80</v>
      </c>
      <c r="D868" s="20" t="s">
        <v>80</v>
      </c>
      <c r="E868" s="20" t="s">
        <v>80</v>
      </c>
      <c r="F868" s="20" t="s">
        <v>80</v>
      </c>
      <c r="G868" s="20" t="s">
        <v>80</v>
      </c>
      <c r="H868" s="20" t="s">
        <v>80</v>
      </c>
      <c r="I868" s="20" t="s">
        <v>80</v>
      </c>
      <c r="J868" s="20">
        <v>-0.265289</v>
      </c>
      <c r="K868" s="20">
        <v>-0.92107300000000003</v>
      </c>
      <c r="L868" s="20">
        <v>-0.105061</v>
      </c>
      <c r="M868" s="20" t="s">
        <v>4487</v>
      </c>
      <c r="N868" s="20" t="s">
        <v>4486</v>
      </c>
      <c r="O868" s="20" t="s">
        <v>4485</v>
      </c>
      <c r="P868" s="20" t="s">
        <v>1020</v>
      </c>
      <c r="Q868" s="20">
        <v>383</v>
      </c>
      <c r="R868" s="20" t="s">
        <v>2593</v>
      </c>
      <c r="S868" s="20" t="s">
        <v>75</v>
      </c>
      <c r="T868" s="20" t="s">
        <v>1019</v>
      </c>
      <c r="U868" s="20">
        <v>1</v>
      </c>
      <c r="V868" s="20">
        <v>0.999</v>
      </c>
      <c r="W868" s="20">
        <v>24</v>
      </c>
      <c r="X868" s="20">
        <v>22</v>
      </c>
      <c r="Y868" s="20">
        <v>0</v>
      </c>
      <c r="Z868" s="20">
        <v>919</v>
      </c>
      <c r="AA868" s="20" t="s">
        <v>4484</v>
      </c>
      <c r="AB868" s="20" t="s">
        <v>373</v>
      </c>
      <c r="AC868" s="20" t="s">
        <v>372</v>
      </c>
      <c r="AD868" s="20">
        <v>74.5</v>
      </c>
      <c r="AE868" s="22">
        <v>1.2E-20</v>
      </c>
      <c r="AF868" s="20" t="s">
        <v>157</v>
      </c>
      <c r="AG868" s="20" t="s">
        <v>156</v>
      </c>
      <c r="AH868" s="20" t="s">
        <v>371</v>
      </c>
      <c r="AI868" s="20" t="s">
        <v>370</v>
      </c>
    </row>
    <row r="869" spans="1:35" x14ac:dyDescent="0.25">
      <c r="A869" s="20" t="s">
        <v>80</v>
      </c>
      <c r="B869" s="20" t="s">
        <v>80</v>
      </c>
      <c r="C869" s="20" t="s">
        <v>80</v>
      </c>
      <c r="D869" s="20" t="s">
        <v>80</v>
      </c>
      <c r="E869" s="20" t="s">
        <v>80</v>
      </c>
      <c r="F869" s="20" t="s">
        <v>80</v>
      </c>
      <c r="G869" s="21">
        <v>-542952</v>
      </c>
      <c r="H869" s="21">
        <v>-62217</v>
      </c>
      <c r="I869" s="20" t="s">
        <v>80</v>
      </c>
      <c r="J869" s="20" t="s">
        <v>80</v>
      </c>
      <c r="K869" s="20" t="s">
        <v>80</v>
      </c>
      <c r="L869" s="20" t="s">
        <v>80</v>
      </c>
      <c r="M869" s="20" t="s">
        <v>4483</v>
      </c>
      <c r="N869" s="20" t="s">
        <v>4482</v>
      </c>
      <c r="O869" s="20" t="s">
        <v>4481</v>
      </c>
      <c r="P869" s="20" t="s">
        <v>4480</v>
      </c>
      <c r="Q869" s="20">
        <v>122</v>
      </c>
      <c r="R869" s="20" t="s">
        <v>2593</v>
      </c>
      <c r="S869" s="20" t="s">
        <v>66</v>
      </c>
      <c r="T869" s="20" t="s">
        <v>4479</v>
      </c>
      <c r="U869" s="20">
        <v>0.8054</v>
      </c>
      <c r="V869" s="20">
        <v>0.99460000000000004</v>
      </c>
      <c r="W869" s="20">
        <v>1</v>
      </c>
      <c r="X869" s="20">
        <v>2</v>
      </c>
      <c r="Y869" s="20">
        <v>0</v>
      </c>
      <c r="Z869" s="20">
        <v>2</v>
      </c>
      <c r="AA869" s="20" t="s">
        <v>4478</v>
      </c>
    </row>
    <row r="870" spans="1:35" x14ac:dyDescent="0.25">
      <c r="A870" s="20" t="s">
        <v>80</v>
      </c>
      <c r="B870" s="20" t="s">
        <v>80</v>
      </c>
      <c r="C870" s="20" t="s">
        <v>80</v>
      </c>
      <c r="D870" s="20" t="s">
        <v>80</v>
      </c>
      <c r="E870" s="20" t="s">
        <v>80</v>
      </c>
      <c r="F870" s="20" t="s">
        <v>80</v>
      </c>
      <c r="G870" s="20" t="s">
        <v>80</v>
      </c>
      <c r="H870" s="20" t="s">
        <v>80</v>
      </c>
      <c r="I870" s="20" t="s">
        <v>80</v>
      </c>
      <c r="J870" s="21">
        <v>-300734</v>
      </c>
      <c r="K870" s="21">
        <v>-342781</v>
      </c>
      <c r="L870" s="21">
        <v>-313871</v>
      </c>
      <c r="M870" s="20" t="s">
        <v>4477</v>
      </c>
      <c r="N870" s="20" t="s">
        <v>4476</v>
      </c>
      <c r="O870" s="20" t="s">
        <v>4475</v>
      </c>
      <c r="P870" s="20" t="s">
        <v>4474</v>
      </c>
      <c r="Q870" s="20">
        <v>101</v>
      </c>
      <c r="R870" s="20" t="s">
        <v>2593</v>
      </c>
      <c r="S870" s="20" t="s">
        <v>66</v>
      </c>
      <c r="T870" s="20" t="s">
        <v>4473</v>
      </c>
      <c r="U870" s="20">
        <v>0.95299999999999996</v>
      </c>
      <c r="V870" s="20">
        <v>0.99890000000000001</v>
      </c>
      <c r="W870" s="20">
        <v>1</v>
      </c>
      <c r="X870" s="20">
        <v>6</v>
      </c>
      <c r="Y870" s="20">
        <v>0</v>
      </c>
      <c r="Z870" s="20">
        <v>6</v>
      </c>
      <c r="AA870" s="20" t="s">
        <v>4472</v>
      </c>
      <c r="AB870" s="20" t="s">
        <v>4471</v>
      </c>
      <c r="AC870" s="20" t="s">
        <v>4470</v>
      </c>
      <c r="AD870" s="20">
        <v>109.3</v>
      </c>
      <c r="AE870" s="22">
        <v>8.3999999999999996E-32</v>
      </c>
    </row>
    <row r="871" spans="1:35" x14ac:dyDescent="0.25">
      <c r="A871" s="20" t="s">
        <v>80</v>
      </c>
      <c r="B871" s="20" t="s">
        <v>80</v>
      </c>
      <c r="C871" s="20" t="s">
        <v>80</v>
      </c>
      <c r="D871" s="20" t="s">
        <v>80</v>
      </c>
      <c r="E871" s="20" t="s">
        <v>80</v>
      </c>
      <c r="F871" s="20" t="s">
        <v>80</v>
      </c>
      <c r="G871" s="20">
        <v>-0.31638899999999998</v>
      </c>
      <c r="H871" s="20">
        <v>-6.6451999999999997E-2</v>
      </c>
      <c r="I871" s="20">
        <v>-0.277229</v>
      </c>
      <c r="J871" s="20">
        <v>-2.2720299999999999E-2</v>
      </c>
      <c r="K871" s="20">
        <v>-0.43564700000000001</v>
      </c>
      <c r="L871" s="20">
        <v>-0.91111900000000001</v>
      </c>
      <c r="M871" s="20" t="s">
        <v>4469</v>
      </c>
      <c r="N871" s="20" t="s">
        <v>4468</v>
      </c>
      <c r="O871" s="20" t="s">
        <v>4467</v>
      </c>
      <c r="P871" s="20" t="s">
        <v>4466</v>
      </c>
      <c r="Q871" s="20">
        <v>221</v>
      </c>
      <c r="R871" s="20" t="s">
        <v>2593</v>
      </c>
      <c r="S871" s="20" t="s">
        <v>66</v>
      </c>
      <c r="T871" s="20" t="s">
        <v>4465</v>
      </c>
      <c r="U871" s="20">
        <v>1</v>
      </c>
      <c r="V871" s="20">
        <v>0.999</v>
      </c>
      <c r="W871" s="20">
        <v>6</v>
      </c>
      <c r="X871" s="20">
        <v>27</v>
      </c>
      <c r="Y871" s="20">
        <v>0</v>
      </c>
      <c r="Z871" s="20">
        <v>27</v>
      </c>
      <c r="AA871" s="20" t="s">
        <v>4464</v>
      </c>
      <c r="AB871" s="20" t="s">
        <v>4463</v>
      </c>
      <c r="AC871" s="20" t="s">
        <v>4462</v>
      </c>
      <c r="AD871" s="20">
        <v>38.5</v>
      </c>
      <c r="AE871" s="22">
        <v>1.3000000000000001E-9</v>
      </c>
      <c r="AF871" s="20" t="s">
        <v>157</v>
      </c>
      <c r="AG871" s="20" t="s">
        <v>156</v>
      </c>
    </row>
    <row r="872" spans="1:35" x14ac:dyDescent="0.25">
      <c r="A872" s="20" t="s">
        <v>80</v>
      </c>
      <c r="B872" s="20" t="s">
        <v>80</v>
      </c>
      <c r="C872" s="20" t="s">
        <v>80</v>
      </c>
      <c r="D872" s="20" t="s">
        <v>80</v>
      </c>
      <c r="E872" s="20" t="s">
        <v>80</v>
      </c>
      <c r="F872" s="20" t="s">
        <v>80</v>
      </c>
      <c r="G872" s="20" t="s">
        <v>80</v>
      </c>
      <c r="H872" s="20" t="s">
        <v>80</v>
      </c>
      <c r="I872" s="21">
        <v>-243787</v>
      </c>
      <c r="J872" s="20">
        <v>-0.32757399999999998</v>
      </c>
      <c r="K872" s="20">
        <v>-0.93041099999999999</v>
      </c>
      <c r="L872" s="20">
        <v>-0.523563</v>
      </c>
      <c r="M872" s="20" t="s">
        <v>4461</v>
      </c>
      <c r="N872" s="20" t="s">
        <v>4460</v>
      </c>
      <c r="O872" s="20" t="s">
        <v>4459</v>
      </c>
      <c r="P872" s="20" t="s">
        <v>4458</v>
      </c>
      <c r="Q872" s="20">
        <v>182</v>
      </c>
      <c r="R872" s="20" t="s">
        <v>2593</v>
      </c>
      <c r="S872" s="20" t="s">
        <v>66</v>
      </c>
      <c r="T872" s="20" t="s">
        <v>4457</v>
      </c>
      <c r="U872" s="20">
        <v>1</v>
      </c>
      <c r="V872" s="20">
        <v>0.999</v>
      </c>
      <c r="W872" s="20">
        <v>5</v>
      </c>
      <c r="X872" s="20">
        <v>16</v>
      </c>
      <c r="Y872" s="20">
        <v>0</v>
      </c>
      <c r="Z872" s="20">
        <v>16</v>
      </c>
      <c r="AA872" s="20" t="s">
        <v>4456</v>
      </c>
      <c r="AB872" s="20" t="s">
        <v>2567</v>
      </c>
      <c r="AC872" s="20" t="s">
        <v>2566</v>
      </c>
      <c r="AD872" s="20">
        <v>109.3</v>
      </c>
      <c r="AE872" s="22">
        <v>1.4999999999999999E-31</v>
      </c>
    </row>
    <row r="873" spans="1:35" x14ac:dyDescent="0.25">
      <c r="A873" s="20" t="s">
        <v>80</v>
      </c>
      <c r="B873" s="20" t="s">
        <v>80</v>
      </c>
      <c r="C873" s="20" t="s">
        <v>80</v>
      </c>
      <c r="D873" s="20" t="s">
        <v>80</v>
      </c>
      <c r="E873" s="20" t="s">
        <v>80</v>
      </c>
      <c r="F873" s="20" t="s">
        <v>80</v>
      </c>
      <c r="G873" s="20" t="s">
        <v>80</v>
      </c>
      <c r="H873" s="20" t="s">
        <v>80</v>
      </c>
      <c r="I873" s="20" t="s">
        <v>80</v>
      </c>
      <c r="J873" s="20" t="s">
        <v>80</v>
      </c>
      <c r="K873" s="21">
        <v>-298211</v>
      </c>
      <c r="L873" s="21">
        <v>-314252</v>
      </c>
      <c r="M873" s="20" t="s">
        <v>4455</v>
      </c>
      <c r="N873" s="20" t="s">
        <v>4454</v>
      </c>
      <c r="O873" s="20" t="s">
        <v>4453</v>
      </c>
      <c r="P873" s="20" t="s">
        <v>4452</v>
      </c>
      <c r="Q873" s="20">
        <v>208</v>
      </c>
      <c r="R873" s="20" t="s">
        <v>2593</v>
      </c>
      <c r="S873" s="20" t="s">
        <v>66</v>
      </c>
      <c r="T873" s="20" t="s">
        <v>4451</v>
      </c>
      <c r="U873" s="20">
        <v>1</v>
      </c>
      <c r="V873" s="20">
        <v>0.99790000000000001</v>
      </c>
      <c r="W873" s="20">
        <v>2</v>
      </c>
      <c r="X873" s="20">
        <v>2</v>
      </c>
      <c r="Y873" s="20">
        <v>0</v>
      </c>
      <c r="Z873" s="20">
        <v>2</v>
      </c>
      <c r="AA873" s="20" t="s">
        <v>4450</v>
      </c>
      <c r="AB873" s="20" t="s">
        <v>4449</v>
      </c>
      <c r="AC873" s="20" t="s">
        <v>4448</v>
      </c>
      <c r="AD873" s="20">
        <v>55.5</v>
      </c>
      <c r="AE873" s="22">
        <v>6.3999999999999999E-15</v>
      </c>
      <c r="AF873" s="20" t="s">
        <v>4447</v>
      </c>
      <c r="AG873" s="20" t="s">
        <v>4446</v>
      </c>
    </row>
    <row r="874" spans="1:35" x14ac:dyDescent="0.25">
      <c r="A874" s="20">
        <v>-0.19166900000000001</v>
      </c>
      <c r="B874" s="20" t="s">
        <v>80</v>
      </c>
      <c r="C874" s="21">
        <v>-233572</v>
      </c>
      <c r="D874" s="20" t="s">
        <v>80</v>
      </c>
      <c r="E874" s="20" t="s">
        <v>80</v>
      </c>
      <c r="F874" s="20">
        <v>-0.83813499999999996</v>
      </c>
      <c r="G874" s="20" t="s">
        <v>80</v>
      </c>
      <c r="H874" s="20" t="s">
        <v>80</v>
      </c>
      <c r="I874" s="20" t="s">
        <v>80</v>
      </c>
      <c r="J874" s="21">
        <v>-260067</v>
      </c>
      <c r="K874" s="21">
        <v>-389468</v>
      </c>
      <c r="L874" s="21">
        <v>-434155</v>
      </c>
      <c r="M874" s="20" t="s">
        <v>4445</v>
      </c>
      <c r="N874" s="20" t="s">
        <v>4444</v>
      </c>
      <c r="O874" s="20" t="s">
        <v>4443</v>
      </c>
      <c r="P874" s="20" t="s">
        <v>4442</v>
      </c>
      <c r="Q874" s="20">
        <v>993</v>
      </c>
      <c r="R874" s="20" t="s">
        <v>2593</v>
      </c>
      <c r="S874" s="20" t="s">
        <v>66</v>
      </c>
      <c r="T874" s="20" t="s">
        <v>2610</v>
      </c>
      <c r="U874" s="20">
        <v>1</v>
      </c>
      <c r="V874" s="20">
        <v>0.99890000000000001</v>
      </c>
      <c r="W874" s="20">
        <v>5</v>
      </c>
      <c r="X874" s="20">
        <v>11</v>
      </c>
      <c r="Y874" s="20">
        <v>0</v>
      </c>
      <c r="Z874" s="20">
        <v>16</v>
      </c>
    </row>
    <row r="875" spans="1:35" x14ac:dyDescent="0.25">
      <c r="A875" s="20" t="s">
        <v>80</v>
      </c>
      <c r="B875" s="21">
        <v>-204986</v>
      </c>
      <c r="C875" s="20" t="s">
        <v>80</v>
      </c>
      <c r="D875" s="20">
        <v>0.167878</v>
      </c>
      <c r="E875" s="20" t="s">
        <v>80</v>
      </c>
      <c r="F875" s="20" t="s">
        <v>80</v>
      </c>
      <c r="G875" s="21">
        <v>-307038</v>
      </c>
      <c r="H875" s="20">
        <v>0.234928</v>
      </c>
      <c r="I875" s="21">
        <v>137929</v>
      </c>
      <c r="J875" s="20" t="s">
        <v>80</v>
      </c>
      <c r="K875" s="20" t="s">
        <v>80</v>
      </c>
      <c r="L875" s="20" t="s">
        <v>80</v>
      </c>
      <c r="M875" s="20" t="s">
        <v>4441</v>
      </c>
      <c r="N875" s="20" t="s">
        <v>4440</v>
      </c>
      <c r="O875" s="20" t="s">
        <v>4439</v>
      </c>
      <c r="P875" s="20" t="s">
        <v>4438</v>
      </c>
      <c r="Q875" s="20">
        <v>168</v>
      </c>
      <c r="R875" s="20" t="s">
        <v>2593</v>
      </c>
      <c r="S875" s="20" t="s">
        <v>66</v>
      </c>
      <c r="T875" s="20" t="s">
        <v>4437</v>
      </c>
      <c r="U875" s="20">
        <v>1</v>
      </c>
      <c r="V875" s="20">
        <v>0.999</v>
      </c>
      <c r="W875" s="20">
        <v>5</v>
      </c>
      <c r="X875" s="20">
        <v>35</v>
      </c>
      <c r="Y875" s="20">
        <v>0</v>
      </c>
      <c r="Z875" s="20">
        <v>35</v>
      </c>
      <c r="AA875" s="20" t="s">
        <v>4436</v>
      </c>
      <c r="AB875" s="20" t="s">
        <v>2019</v>
      </c>
      <c r="AC875" s="20" t="s">
        <v>2018</v>
      </c>
      <c r="AD875" s="20">
        <v>45.1</v>
      </c>
      <c r="AE875" s="22">
        <v>7.5E-12</v>
      </c>
      <c r="AF875" s="20" t="s">
        <v>2017</v>
      </c>
      <c r="AG875" s="20" t="s">
        <v>2016</v>
      </c>
    </row>
    <row r="876" spans="1:35" x14ac:dyDescent="0.25">
      <c r="A876" s="20" t="s">
        <v>80</v>
      </c>
      <c r="B876" s="20" t="s">
        <v>80</v>
      </c>
      <c r="C876" s="20" t="s">
        <v>80</v>
      </c>
      <c r="D876" s="20" t="s">
        <v>80</v>
      </c>
      <c r="E876" s="20" t="s">
        <v>80</v>
      </c>
      <c r="F876" s="20" t="s">
        <v>80</v>
      </c>
      <c r="G876" s="20" t="s">
        <v>80</v>
      </c>
      <c r="H876" s="20" t="s">
        <v>80</v>
      </c>
      <c r="I876" s="20" t="s">
        <v>80</v>
      </c>
      <c r="J876" s="20">
        <v>-0.245111</v>
      </c>
      <c r="K876" s="20">
        <v>-0.278335</v>
      </c>
      <c r="L876" s="21">
        <v>-115791</v>
      </c>
      <c r="M876" s="20" t="s">
        <v>4435</v>
      </c>
      <c r="N876" s="20" t="s">
        <v>4434</v>
      </c>
      <c r="O876" s="20" t="s">
        <v>4433</v>
      </c>
      <c r="P876" s="20" t="s">
        <v>4432</v>
      </c>
      <c r="Q876" s="20">
        <v>185</v>
      </c>
      <c r="R876" s="20" t="s">
        <v>2593</v>
      </c>
      <c r="S876" s="20" t="s">
        <v>75</v>
      </c>
      <c r="T876" s="20" t="s">
        <v>4431</v>
      </c>
      <c r="U876" s="20">
        <v>1</v>
      </c>
      <c r="V876" s="20">
        <v>0.999</v>
      </c>
      <c r="W876" s="20">
        <v>3</v>
      </c>
      <c r="X876" s="20">
        <v>9</v>
      </c>
      <c r="Y876" s="20">
        <v>0</v>
      </c>
      <c r="Z876" s="20">
        <v>9</v>
      </c>
      <c r="AA876" s="20" t="s">
        <v>4430</v>
      </c>
      <c r="AB876" s="20" t="s">
        <v>4429</v>
      </c>
      <c r="AC876" s="20" t="s">
        <v>4428</v>
      </c>
      <c r="AD876" s="20">
        <v>53.6</v>
      </c>
      <c r="AE876" s="22">
        <v>2.0999999999999999E-14</v>
      </c>
    </row>
    <row r="877" spans="1:35" x14ac:dyDescent="0.25">
      <c r="A877" s="20" t="s">
        <v>80</v>
      </c>
      <c r="B877" s="20" t="s">
        <v>80</v>
      </c>
      <c r="C877" s="20" t="s">
        <v>80</v>
      </c>
      <c r="D877" s="20" t="s">
        <v>80</v>
      </c>
      <c r="E877" s="20" t="s">
        <v>80</v>
      </c>
      <c r="F877" s="20" t="s">
        <v>80</v>
      </c>
      <c r="G877" s="20" t="s">
        <v>80</v>
      </c>
      <c r="H877" s="20" t="s">
        <v>80</v>
      </c>
      <c r="I877" s="20" t="s">
        <v>80</v>
      </c>
      <c r="J877" s="20">
        <v>0.636625</v>
      </c>
      <c r="K877" s="20">
        <v>0.86079499999999998</v>
      </c>
      <c r="L877" s="21">
        <v>254914</v>
      </c>
      <c r="M877" s="20" t="s">
        <v>4427</v>
      </c>
      <c r="N877" s="20" t="s">
        <v>4426</v>
      </c>
      <c r="O877" s="20" t="s">
        <v>4425</v>
      </c>
      <c r="P877" s="20" t="s">
        <v>4424</v>
      </c>
      <c r="Q877" s="20">
        <v>226</v>
      </c>
      <c r="R877" s="20" t="s">
        <v>2593</v>
      </c>
      <c r="S877" s="20" t="s">
        <v>66</v>
      </c>
      <c r="T877" s="20" t="s">
        <v>4423</v>
      </c>
      <c r="U877" s="20">
        <v>1</v>
      </c>
      <c r="V877" s="20">
        <v>0.999</v>
      </c>
      <c r="W877" s="20">
        <v>13</v>
      </c>
      <c r="X877" s="20">
        <v>21</v>
      </c>
      <c r="Y877" s="20">
        <v>0</v>
      </c>
      <c r="Z877" s="20">
        <v>176</v>
      </c>
      <c r="AA877" s="20" t="s">
        <v>4422</v>
      </c>
      <c r="AB877" s="20" t="s">
        <v>2575</v>
      </c>
      <c r="AC877" s="20" t="s">
        <v>2574</v>
      </c>
      <c r="AD877" s="20">
        <v>62.6</v>
      </c>
      <c r="AE877" s="22">
        <v>3.6999999999999997E-17</v>
      </c>
    </row>
    <row r="878" spans="1:35" x14ac:dyDescent="0.25">
      <c r="A878" s="20">
        <v>-0.50325600000000004</v>
      </c>
      <c r="B878" s="20">
        <v>-0.44527099999999997</v>
      </c>
      <c r="C878" s="20">
        <v>0.86175199999999996</v>
      </c>
      <c r="D878" s="20" t="s">
        <v>80</v>
      </c>
      <c r="E878" s="20">
        <v>-7.6148999999999994E-2</v>
      </c>
      <c r="F878" s="20" t="s">
        <v>80</v>
      </c>
      <c r="G878" s="20" t="s">
        <v>80</v>
      </c>
      <c r="H878" s="20" t="s">
        <v>80</v>
      </c>
      <c r="I878" s="20" t="s">
        <v>80</v>
      </c>
      <c r="J878" s="20" t="s">
        <v>80</v>
      </c>
      <c r="K878" s="20" t="s">
        <v>80</v>
      </c>
      <c r="L878" s="20" t="s">
        <v>80</v>
      </c>
      <c r="M878" s="20" t="s">
        <v>4421</v>
      </c>
      <c r="N878" s="20" t="s">
        <v>4420</v>
      </c>
      <c r="O878" s="20" t="s">
        <v>4419</v>
      </c>
      <c r="P878" s="20" t="s">
        <v>4418</v>
      </c>
      <c r="Q878" s="20">
        <v>2536</v>
      </c>
      <c r="R878" s="20" t="s">
        <v>2593</v>
      </c>
      <c r="S878" s="20" t="s">
        <v>66</v>
      </c>
      <c r="T878" s="20" t="s">
        <v>174</v>
      </c>
      <c r="U878" s="20">
        <v>0</v>
      </c>
      <c r="V878" s="20">
        <v>0.99890000000000001</v>
      </c>
      <c r="W878" s="20">
        <v>24</v>
      </c>
      <c r="X878" s="20">
        <v>6</v>
      </c>
      <c r="Y878" s="20">
        <v>0</v>
      </c>
      <c r="Z878" s="20">
        <v>228</v>
      </c>
      <c r="AB878" s="20" t="s">
        <v>394</v>
      </c>
      <c r="AC878" s="20" t="s">
        <v>393</v>
      </c>
      <c r="AD878" s="20">
        <v>39.1</v>
      </c>
      <c r="AE878" s="22">
        <v>5.9000000000000003E-10</v>
      </c>
    </row>
    <row r="879" spans="1:35" x14ac:dyDescent="0.25">
      <c r="A879" s="20" t="s">
        <v>80</v>
      </c>
      <c r="B879" s="20" t="s">
        <v>80</v>
      </c>
      <c r="C879" s="20" t="s">
        <v>80</v>
      </c>
      <c r="D879" s="20" t="s">
        <v>80</v>
      </c>
      <c r="E879" s="20" t="s">
        <v>80</v>
      </c>
      <c r="F879" s="20" t="s">
        <v>80</v>
      </c>
      <c r="G879" s="20" t="s">
        <v>80</v>
      </c>
      <c r="H879" s="20" t="s">
        <v>80</v>
      </c>
      <c r="I879" s="20" t="s">
        <v>80</v>
      </c>
      <c r="J879" s="21">
        <v>-347079</v>
      </c>
      <c r="K879" s="21">
        <v>-338053</v>
      </c>
      <c r="L879" s="21">
        <v>-365155</v>
      </c>
      <c r="M879" s="20" t="s">
        <v>4417</v>
      </c>
      <c r="N879" s="20" t="s">
        <v>4416</v>
      </c>
      <c r="O879" s="20" t="s">
        <v>4415</v>
      </c>
      <c r="P879" s="20" t="s">
        <v>4414</v>
      </c>
      <c r="Q879" s="20">
        <v>525</v>
      </c>
      <c r="R879" s="20" t="s">
        <v>2593</v>
      </c>
      <c r="S879" s="20" t="s">
        <v>66</v>
      </c>
      <c r="T879" s="20" t="s">
        <v>4413</v>
      </c>
      <c r="U879" s="20">
        <v>0.99990000000000001</v>
      </c>
      <c r="V879" s="20">
        <v>0.999</v>
      </c>
      <c r="W879" s="20">
        <v>10</v>
      </c>
      <c r="X879" s="20">
        <v>5</v>
      </c>
      <c r="Y879" s="20">
        <v>0</v>
      </c>
      <c r="Z879" s="20">
        <v>29</v>
      </c>
      <c r="AA879" s="20" t="s">
        <v>4412</v>
      </c>
      <c r="AB879" s="20" t="s">
        <v>4411</v>
      </c>
      <c r="AC879" s="20" t="s">
        <v>4410</v>
      </c>
      <c r="AD879" s="20">
        <v>767.4</v>
      </c>
      <c r="AE879" s="22">
        <v>5.4999999999999995E-231</v>
      </c>
    </row>
    <row r="880" spans="1:35" x14ac:dyDescent="0.25">
      <c r="A880" s="20" t="s">
        <v>80</v>
      </c>
      <c r="B880" s="20" t="s">
        <v>80</v>
      </c>
      <c r="C880" s="20" t="s">
        <v>80</v>
      </c>
      <c r="D880" s="20" t="s">
        <v>80</v>
      </c>
      <c r="E880" s="20" t="s">
        <v>80</v>
      </c>
      <c r="F880" s="20" t="s">
        <v>80</v>
      </c>
      <c r="G880" s="20" t="s">
        <v>80</v>
      </c>
      <c r="H880" s="20" t="s">
        <v>80</v>
      </c>
      <c r="I880" s="20" t="s">
        <v>80</v>
      </c>
      <c r="J880" s="21">
        <v>-322496</v>
      </c>
      <c r="K880" s="21">
        <v>-281306</v>
      </c>
      <c r="L880" s="21">
        <v>-244787</v>
      </c>
      <c r="M880" s="20" t="s">
        <v>4409</v>
      </c>
      <c r="N880" s="20" t="s">
        <v>4408</v>
      </c>
      <c r="O880" s="20" t="s">
        <v>4407</v>
      </c>
      <c r="P880" s="20" t="s">
        <v>4406</v>
      </c>
      <c r="Q880" s="20">
        <v>91</v>
      </c>
      <c r="R880" s="20" t="s">
        <v>2593</v>
      </c>
      <c r="S880" s="20" t="s">
        <v>66</v>
      </c>
      <c r="T880" s="20" t="s">
        <v>174</v>
      </c>
      <c r="U880" s="20">
        <v>1</v>
      </c>
      <c r="V880" s="20">
        <v>0.999</v>
      </c>
      <c r="W880" s="20">
        <v>1</v>
      </c>
      <c r="X880" s="20">
        <v>10</v>
      </c>
      <c r="Y880" s="20">
        <v>0</v>
      </c>
      <c r="Z880" s="20">
        <v>10</v>
      </c>
      <c r="AA880" s="20" t="s">
        <v>4405</v>
      </c>
    </row>
    <row r="881" spans="1:37" x14ac:dyDescent="0.25">
      <c r="A881" s="21">
        <v>-162411</v>
      </c>
      <c r="B881" s="20">
        <v>0.17502599999999999</v>
      </c>
      <c r="C881" s="21">
        <v>150659</v>
      </c>
      <c r="D881" s="20" t="s">
        <v>80</v>
      </c>
      <c r="E881" s="21">
        <v>114121</v>
      </c>
      <c r="F881" s="20" t="s">
        <v>80</v>
      </c>
      <c r="G881" s="21">
        <v>149963</v>
      </c>
      <c r="H881" s="21">
        <v>261101</v>
      </c>
      <c r="I881" s="21">
        <v>118886</v>
      </c>
      <c r="J881" s="21">
        <v>240939</v>
      </c>
      <c r="K881" s="21">
        <v>262458</v>
      </c>
      <c r="L881" s="21">
        <v>301081</v>
      </c>
      <c r="M881" s="20" t="s">
        <v>4404</v>
      </c>
      <c r="N881" s="20" t="s">
        <v>4403</v>
      </c>
      <c r="O881" s="20" t="s">
        <v>4402</v>
      </c>
      <c r="P881" s="20" t="s">
        <v>4401</v>
      </c>
      <c r="Q881" s="20">
        <v>545</v>
      </c>
      <c r="R881" s="20" t="s">
        <v>2593</v>
      </c>
      <c r="S881" s="20" t="s">
        <v>75</v>
      </c>
      <c r="T881" s="20" t="s">
        <v>4400</v>
      </c>
      <c r="U881" s="20">
        <v>1</v>
      </c>
      <c r="V881" s="20">
        <v>0.999</v>
      </c>
      <c r="W881" s="20">
        <v>20</v>
      </c>
      <c r="X881" s="20">
        <v>169</v>
      </c>
      <c r="Y881" s="20">
        <v>0</v>
      </c>
      <c r="Z881" s="20">
        <v>169</v>
      </c>
      <c r="AA881" s="20" t="s">
        <v>4399</v>
      </c>
      <c r="AB881" s="20" t="s">
        <v>4398</v>
      </c>
      <c r="AC881" s="20" t="s">
        <v>4397</v>
      </c>
      <c r="AD881" s="20">
        <v>305.8</v>
      </c>
      <c r="AE881" s="22">
        <v>4.1000000000000002E-91</v>
      </c>
      <c r="AF881" s="20" t="s">
        <v>4396</v>
      </c>
      <c r="AG881" s="20" t="s">
        <v>4395</v>
      </c>
      <c r="AH881" s="20" t="s">
        <v>4394</v>
      </c>
      <c r="AI881" s="20" t="s">
        <v>4393</v>
      </c>
      <c r="AJ881" s="20" t="s">
        <v>4392</v>
      </c>
      <c r="AK881" s="20" t="s">
        <v>4391</v>
      </c>
    </row>
    <row r="882" spans="1:37" x14ac:dyDescent="0.25">
      <c r="A882" s="20" t="s">
        <v>80</v>
      </c>
      <c r="B882" s="20" t="s">
        <v>80</v>
      </c>
      <c r="C882" s="20" t="s">
        <v>80</v>
      </c>
      <c r="D882" s="20" t="s">
        <v>80</v>
      </c>
      <c r="E882" s="20" t="s">
        <v>80</v>
      </c>
      <c r="F882" s="20" t="s">
        <v>80</v>
      </c>
      <c r="G882" s="20">
        <v>0.94341699999999995</v>
      </c>
      <c r="H882" s="21">
        <v>110293</v>
      </c>
      <c r="I882" s="21">
        <v>10833</v>
      </c>
      <c r="J882" s="20">
        <v>0.22400300000000001</v>
      </c>
      <c r="K882" s="20">
        <v>0.97022200000000003</v>
      </c>
      <c r="L882" s="21">
        <v>114232</v>
      </c>
      <c r="M882" s="20" t="s">
        <v>4390</v>
      </c>
      <c r="N882" s="20" t="s">
        <v>4389</v>
      </c>
      <c r="O882" s="20" t="s">
        <v>4388</v>
      </c>
      <c r="P882" s="20" t="s">
        <v>4387</v>
      </c>
      <c r="Q882" s="20">
        <v>444</v>
      </c>
      <c r="R882" s="20" t="s">
        <v>2593</v>
      </c>
      <c r="S882" s="20" t="s">
        <v>75</v>
      </c>
      <c r="T882" s="20" t="s">
        <v>4386</v>
      </c>
      <c r="U882" s="20">
        <v>1</v>
      </c>
      <c r="V882" s="20">
        <v>0.999</v>
      </c>
      <c r="W882" s="20">
        <v>12</v>
      </c>
      <c r="X882" s="20">
        <v>65</v>
      </c>
      <c r="Y882" s="20">
        <v>0</v>
      </c>
      <c r="Z882" s="20">
        <v>65</v>
      </c>
      <c r="AA882" s="20" t="s">
        <v>4385</v>
      </c>
      <c r="AB882" s="20" t="s">
        <v>4384</v>
      </c>
      <c r="AC882" s="20" t="s">
        <v>4383</v>
      </c>
      <c r="AD882" s="20">
        <v>205.2</v>
      </c>
      <c r="AE882" s="22">
        <v>1.2E-60</v>
      </c>
      <c r="AF882" s="20" t="s">
        <v>62</v>
      </c>
      <c r="AG882" s="20" t="s">
        <v>61</v>
      </c>
    </row>
    <row r="883" spans="1:37" x14ac:dyDescent="0.25">
      <c r="A883" s="20" t="s">
        <v>80</v>
      </c>
      <c r="B883" s="20" t="s">
        <v>80</v>
      </c>
      <c r="C883" s="20" t="s">
        <v>80</v>
      </c>
      <c r="D883" s="20" t="s">
        <v>80</v>
      </c>
      <c r="E883" s="20" t="s">
        <v>80</v>
      </c>
      <c r="F883" s="20" t="s">
        <v>80</v>
      </c>
      <c r="G883" s="20" t="s">
        <v>80</v>
      </c>
      <c r="H883" s="20" t="s">
        <v>80</v>
      </c>
      <c r="I883" s="20" t="s">
        <v>80</v>
      </c>
      <c r="J883" s="21">
        <v>108746</v>
      </c>
      <c r="K883" s="20">
        <v>0.27853699999999998</v>
      </c>
      <c r="L883" s="20">
        <v>-0.397453</v>
      </c>
      <c r="M883" s="20" t="s">
        <v>4382</v>
      </c>
      <c r="N883" s="20" t="s">
        <v>4381</v>
      </c>
      <c r="O883" s="20" t="s">
        <v>4380</v>
      </c>
      <c r="P883" s="20" t="s">
        <v>4379</v>
      </c>
      <c r="Q883" s="20">
        <v>290</v>
      </c>
      <c r="R883" s="20" t="s">
        <v>2593</v>
      </c>
      <c r="S883" s="20" t="s">
        <v>75</v>
      </c>
      <c r="T883" s="20" t="s">
        <v>407</v>
      </c>
      <c r="U883" s="20">
        <v>1</v>
      </c>
      <c r="V883" s="20">
        <v>0.999</v>
      </c>
      <c r="W883" s="20">
        <v>12</v>
      </c>
      <c r="X883" s="20">
        <v>27</v>
      </c>
      <c r="Y883" s="20">
        <v>0</v>
      </c>
      <c r="Z883" s="20">
        <v>92</v>
      </c>
      <c r="AA883" s="20" t="s">
        <v>4378</v>
      </c>
      <c r="AB883" s="20" t="s">
        <v>406</v>
      </c>
      <c r="AC883" s="20" t="s">
        <v>405</v>
      </c>
      <c r="AD883" s="20">
        <v>308.39999999999998</v>
      </c>
      <c r="AE883" s="22">
        <v>3.0000000000000001E-92</v>
      </c>
    </row>
    <row r="884" spans="1:37" x14ac:dyDescent="0.25">
      <c r="A884" s="20" t="s">
        <v>80</v>
      </c>
      <c r="B884" s="20" t="s">
        <v>80</v>
      </c>
      <c r="C884" s="20" t="s">
        <v>80</v>
      </c>
      <c r="D884" s="20" t="s">
        <v>80</v>
      </c>
      <c r="E884" s="21">
        <v>-24415</v>
      </c>
      <c r="F884" s="20" t="s">
        <v>80</v>
      </c>
      <c r="G884" s="21">
        <v>-347184</v>
      </c>
      <c r="H884" s="21">
        <v>-371032</v>
      </c>
      <c r="I884" s="21">
        <v>-389744</v>
      </c>
      <c r="J884" s="21">
        <v>-409696</v>
      </c>
      <c r="K884" s="21">
        <v>-408254</v>
      </c>
      <c r="L884" s="21">
        <v>-488501</v>
      </c>
      <c r="M884" s="20" t="s">
        <v>4377</v>
      </c>
      <c r="N884" s="20" t="s">
        <v>4376</v>
      </c>
      <c r="O884" s="20" t="s">
        <v>4375</v>
      </c>
      <c r="P884" s="20" t="s">
        <v>4374</v>
      </c>
      <c r="Q884" s="20">
        <v>121</v>
      </c>
      <c r="R884" s="20" t="s">
        <v>2593</v>
      </c>
      <c r="S884" s="20" t="s">
        <v>66</v>
      </c>
      <c r="T884" s="20" t="s">
        <v>4373</v>
      </c>
      <c r="U884" s="20">
        <v>0.95640000000000003</v>
      </c>
      <c r="V884" s="20">
        <v>0.999</v>
      </c>
      <c r="W884" s="20">
        <v>1</v>
      </c>
      <c r="X884" s="20">
        <v>6</v>
      </c>
      <c r="Y884" s="20">
        <v>0</v>
      </c>
      <c r="Z884" s="20">
        <v>6</v>
      </c>
      <c r="AA884" s="20" t="s">
        <v>4372</v>
      </c>
      <c r="AB884" s="20" t="s">
        <v>4371</v>
      </c>
      <c r="AC884" s="20" t="s">
        <v>4370</v>
      </c>
      <c r="AD884" s="20">
        <v>28.7</v>
      </c>
      <c r="AE884" s="20">
        <v>5.6000000000000004E-7</v>
      </c>
    </row>
    <row r="885" spans="1:37" x14ac:dyDescent="0.25">
      <c r="A885" s="20" t="s">
        <v>80</v>
      </c>
      <c r="B885" s="20" t="s">
        <v>80</v>
      </c>
      <c r="C885" s="21">
        <v>-279803</v>
      </c>
      <c r="D885" s="20" t="s">
        <v>80</v>
      </c>
      <c r="E885" s="20" t="s">
        <v>80</v>
      </c>
      <c r="F885" s="20" t="s">
        <v>80</v>
      </c>
      <c r="G885" s="20">
        <v>0.29232999999999998</v>
      </c>
      <c r="H885" s="20">
        <v>0.47745300000000002</v>
      </c>
      <c r="I885" s="20">
        <v>-9.9176399999999998E-2</v>
      </c>
      <c r="J885" s="21">
        <v>504985</v>
      </c>
      <c r="K885" s="21">
        <v>480772</v>
      </c>
      <c r="L885" s="21">
        <v>495279</v>
      </c>
      <c r="M885" s="20" t="s">
        <v>4369</v>
      </c>
      <c r="N885" s="20" t="s">
        <v>4368</v>
      </c>
      <c r="O885" s="20" t="s">
        <v>4367</v>
      </c>
      <c r="P885" s="20" t="s">
        <v>4366</v>
      </c>
      <c r="Q885" s="20">
        <v>272</v>
      </c>
      <c r="R885" s="20" t="s">
        <v>2593</v>
      </c>
      <c r="S885" s="20" t="s">
        <v>66</v>
      </c>
      <c r="T885" s="20" t="s">
        <v>4080</v>
      </c>
      <c r="U885" s="20">
        <v>1</v>
      </c>
      <c r="V885" s="20">
        <v>0.999</v>
      </c>
      <c r="W885" s="20">
        <v>15</v>
      </c>
      <c r="X885" s="20">
        <v>163</v>
      </c>
      <c r="Y885" s="20">
        <v>0</v>
      </c>
      <c r="Z885" s="20">
        <v>163</v>
      </c>
      <c r="AA885" s="20" t="s">
        <v>4365</v>
      </c>
      <c r="AB885" s="20" t="s">
        <v>4364</v>
      </c>
      <c r="AC885" s="20" t="s">
        <v>4363</v>
      </c>
      <c r="AD885" s="20">
        <v>77.599999999999994</v>
      </c>
      <c r="AE885" s="22">
        <v>8.8000000000000002E-22</v>
      </c>
      <c r="AF885" s="20" t="s">
        <v>4362</v>
      </c>
      <c r="AG885" s="20" t="s">
        <v>4361</v>
      </c>
      <c r="AH885" s="20" t="s">
        <v>4360</v>
      </c>
      <c r="AI885" s="20" t="s">
        <v>4359</v>
      </c>
    </row>
    <row r="886" spans="1:37" x14ac:dyDescent="0.25">
      <c r="A886" s="20" t="s">
        <v>80</v>
      </c>
      <c r="B886" s="20" t="s">
        <v>80</v>
      </c>
      <c r="C886" s="20" t="s">
        <v>80</v>
      </c>
      <c r="D886" s="20" t="s">
        <v>80</v>
      </c>
      <c r="E886" s="20" t="s">
        <v>80</v>
      </c>
      <c r="F886" s="20" t="s">
        <v>80</v>
      </c>
      <c r="G886" s="21">
        <v>-241099</v>
      </c>
      <c r="H886" s="21">
        <v>-30645</v>
      </c>
      <c r="I886" s="20" t="s">
        <v>80</v>
      </c>
      <c r="J886" s="20" t="s">
        <v>80</v>
      </c>
      <c r="K886" s="20" t="s">
        <v>80</v>
      </c>
      <c r="L886" s="20" t="s">
        <v>80</v>
      </c>
      <c r="M886" s="20" t="s">
        <v>4358</v>
      </c>
      <c r="N886" s="20" t="s">
        <v>4357</v>
      </c>
      <c r="O886" s="20" t="s">
        <v>4356</v>
      </c>
      <c r="P886" s="20" t="s">
        <v>4355</v>
      </c>
      <c r="Q886" s="20">
        <v>418</v>
      </c>
      <c r="R886" s="20" t="s">
        <v>2593</v>
      </c>
      <c r="S886" s="20" t="s">
        <v>66</v>
      </c>
      <c r="T886" s="20" t="s">
        <v>4354</v>
      </c>
      <c r="U886" s="20">
        <v>1</v>
      </c>
      <c r="V886" s="20">
        <v>0.99850000000000005</v>
      </c>
      <c r="W886" s="20">
        <v>4</v>
      </c>
      <c r="X886" s="20">
        <v>5</v>
      </c>
      <c r="Y886" s="20">
        <v>4</v>
      </c>
      <c r="Z886" s="20">
        <v>6</v>
      </c>
      <c r="AB886" s="20" t="s">
        <v>280</v>
      </c>
      <c r="AC886" s="20" t="s">
        <v>279</v>
      </c>
      <c r="AD886" s="20">
        <v>274.7</v>
      </c>
      <c r="AE886" s="22">
        <v>9.4000000000000001E-82</v>
      </c>
    </row>
    <row r="887" spans="1:37" x14ac:dyDescent="0.25">
      <c r="A887" s="21">
        <v>-294256</v>
      </c>
      <c r="B887" s="20">
        <v>-0.31974000000000002</v>
      </c>
      <c r="C887" s="20">
        <v>-0.30339100000000002</v>
      </c>
      <c r="D887" s="21">
        <v>-160599</v>
      </c>
      <c r="E887" s="20">
        <v>-0.71488200000000002</v>
      </c>
      <c r="F887" s="21">
        <v>-226474</v>
      </c>
      <c r="G887" s="21">
        <v>-104967</v>
      </c>
      <c r="H887" s="20">
        <v>-0.21468200000000001</v>
      </c>
      <c r="I887" s="20">
        <v>0.202072</v>
      </c>
      <c r="J887" s="20" t="s">
        <v>80</v>
      </c>
      <c r="K887" s="21">
        <v>-319393</v>
      </c>
      <c r="L887" s="21">
        <v>-20891</v>
      </c>
      <c r="M887" s="20" t="s">
        <v>4353</v>
      </c>
      <c r="N887" s="20" t="s">
        <v>4352</v>
      </c>
      <c r="O887" s="20" t="s">
        <v>4351</v>
      </c>
      <c r="P887" s="20" t="s">
        <v>4350</v>
      </c>
      <c r="Q887" s="20">
        <v>787</v>
      </c>
      <c r="R887" s="20" t="s">
        <v>2593</v>
      </c>
      <c r="S887" s="20" t="s">
        <v>75</v>
      </c>
      <c r="T887" s="20" t="s">
        <v>4349</v>
      </c>
      <c r="U887" s="20">
        <v>1</v>
      </c>
      <c r="V887" s="20">
        <v>0.999</v>
      </c>
      <c r="W887" s="20">
        <v>11</v>
      </c>
      <c r="X887" s="20">
        <v>44</v>
      </c>
      <c r="Y887" s="20">
        <v>7</v>
      </c>
      <c r="Z887" s="20">
        <v>47</v>
      </c>
    </row>
    <row r="888" spans="1:37" x14ac:dyDescent="0.25">
      <c r="A888" s="20">
        <v>0.35116799999999998</v>
      </c>
      <c r="B888" s="21">
        <v>-116446</v>
      </c>
      <c r="C888" s="21">
        <v>128566</v>
      </c>
      <c r="D888" s="20" t="s">
        <v>80</v>
      </c>
      <c r="E888" s="20">
        <v>0.45436700000000002</v>
      </c>
      <c r="F888" s="20">
        <v>0.58876200000000001</v>
      </c>
      <c r="G888" s="20">
        <v>-0.77443899999999999</v>
      </c>
      <c r="H888" s="20">
        <v>-0.42902200000000001</v>
      </c>
      <c r="I888" s="21">
        <v>-30628</v>
      </c>
      <c r="J888" s="20" t="s">
        <v>80</v>
      </c>
      <c r="K888" s="20" t="s">
        <v>80</v>
      </c>
      <c r="L888" s="21">
        <v>-586837</v>
      </c>
      <c r="M888" s="20" t="s">
        <v>4348</v>
      </c>
      <c r="N888" s="20" t="s">
        <v>4347</v>
      </c>
      <c r="O888" s="20" t="s">
        <v>4346</v>
      </c>
      <c r="P888" s="20" t="s">
        <v>4345</v>
      </c>
      <c r="Q888" s="20">
        <v>466</v>
      </c>
      <c r="R888" s="20" t="s">
        <v>2593</v>
      </c>
      <c r="S888" s="20" t="s">
        <v>75</v>
      </c>
      <c r="T888" s="20" t="s">
        <v>4344</v>
      </c>
      <c r="U888" s="20">
        <v>1</v>
      </c>
      <c r="V888" s="20">
        <v>0.999</v>
      </c>
      <c r="W888" s="20">
        <v>4</v>
      </c>
      <c r="X888" s="20">
        <v>27</v>
      </c>
      <c r="Y888" s="20">
        <v>0</v>
      </c>
      <c r="Z888" s="20">
        <v>27</v>
      </c>
      <c r="AA888" s="20" t="s">
        <v>4343</v>
      </c>
      <c r="AB888" s="20" t="s">
        <v>2642</v>
      </c>
      <c r="AC888" s="20" t="s">
        <v>2641</v>
      </c>
      <c r="AD888" s="20">
        <v>119.5</v>
      </c>
      <c r="AE888" s="22">
        <v>1.3E-34</v>
      </c>
      <c r="AF888" s="20" t="s">
        <v>2640</v>
      </c>
      <c r="AG888" s="20" t="s">
        <v>2639</v>
      </c>
      <c r="AH888" s="20" t="s">
        <v>2638</v>
      </c>
      <c r="AI888" s="20" t="s">
        <v>2637</v>
      </c>
      <c r="AJ888" s="20" t="s">
        <v>204</v>
      </c>
      <c r="AK888" s="20" t="s">
        <v>203</v>
      </c>
    </row>
    <row r="889" spans="1:37" x14ac:dyDescent="0.25">
      <c r="A889" s="21">
        <v>116715</v>
      </c>
      <c r="B889" s="20">
        <v>0.178898</v>
      </c>
      <c r="C889" s="21">
        <v>146935</v>
      </c>
      <c r="D889" s="20" t="s">
        <v>80</v>
      </c>
      <c r="E889" s="20">
        <v>0.10373300000000001</v>
      </c>
      <c r="F889" s="21">
        <v>-179787</v>
      </c>
      <c r="G889" s="20">
        <v>0.81305099999999997</v>
      </c>
      <c r="H889" s="20">
        <v>0.12010800000000001</v>
      </c>
      <c r="I889" s="20">
        <v>0.50546500000000005</v>
      </c>
      <c r="J889" s="20" t="s">
        <v>80</v>
      </c>
      <c r="K889" s="20" t="s">
        <v>80</v>
      </c>
      <c r="L889" s="20" t="s">
        <v>80</v>
      </c>
      <c r="M889" s="20" t="s">
        <v>4342</v>
      </c>
      <c r="N889" s="20" t="s">
        <v>4341</v>
      </c>
      <c r="O889" s="20" t="s">
        <v>4340</v>
      </c>
      <c r="P889" s="20" t="s">
        <v>4339</v>
      </c>
      <c r="Q889" s="20">
        <v>147</v>
      </c>
      <c r="R889" s="20" t="s">
        <v>2593</v>
      </c>
      <c r="S889" s="20" t="s">
        <v>75</v>
      </c>
      <c r="T889" s="20" t="s">
        <v>4338</v>
      </c>
      <c r="U889" s="20">
        <v>1</v>
      </c>
      <c r="V889" s="20">
        <v>0.999</v>
      </c>
      <c r="W889" s="20">
        <v>6</v>
      </c>
      <c r="X889" s="20">
        <v>50</v>
      </c>
      <c r="Y889" s="20">
        <v>24</v>
      </c>
      <c r="Z889" s="20">
        <v>50</v>
      </c>
      <c r="AB889" s="20" t="s">
        <v>4337</v>
      </c>
      <c r="AC889" s="20" t="s">
        <v>4336</v>
      </c>
      <c r="AD889" s="20">
        <v>86.5</v>
      </c>
      <c r="AE889" s="22">
        <v>1.9999999999999998E-24</v>
      </c>
    </row>
    <row r="890" spans="1:37" x14ac:dyDescent="0.25">
      <c r="A890" s="20" t="s">
        <v>80</v>
      </c>
      <c r="B890" s="20" t="s">
        <v>80</v>
      </c>
      <c r="C890" s="20" t="s">
        <v>80</v>
      </c>
      <c r="D890" s="20" t="s">
        <v>80</v>
      </c>
      <c r="E890" s="20" t="s">
        <v>80</v>
      </c>
      <c r="F890" s="20" t="s">
        <v>80</v>
      </c>
      <c r="G890" s="20" t="s">
        <v>80</v>
      </c>
      <c r="H890" s="20" t="s">
        <v>80</v>
      </c>
      <c r="I890" s="20" t="s">
        <v>80</v>
      </c>
      <c r="J890" s="20">
        <v>-0.87071600000000005</v>
      </c>
      <c r="K890" s="20">
        <v>-0.91179600000000005</v>
      </c>
      <c r="L890" s="21">
        <v>-113654</v>
      </c>
      <c r="M890" s="20" t="s">
        <v>4335</v>
      </c>
      <c r="N890" s="20" t="s">
        <v>4334</v>
      </c>
      <c r="O890" s="20" t="s">
        <v>4333</v>
      </c>
      <c r="P890" s="20" t="s">
        <v>4332</v>
      </c>
      <c r="Q890" s="20">
        <v>257</v>
      </c>
      <c r="R890" s="20" t="s">
        <v>2593</v>
      </c>
      <c r="S890" s="20" t="s">
        <v>66</v>
      </c>
      <c r="T890" s="20" t="s">
        <v>4331</v>
      </c>
      <c r="U890" s="20">
        <v>1</v>
      </c>
      <c r="V890" s="20">
        <v>0.999</v>
      </c>
      <c r="W890" s="20">
        <v>2</v>
      </c>
      <c r="X890" s="20">
        <v>13</v>
      </c>
      <c r="Y890" s="20">
        <v>0</v>
      </c>
      <c r="Z890" s="20">
        <v>13</v>
      </c>
      <c r="AA890" s="20" t="s">
        <v>4330</v>
      </c>
      <c r="AB890" s="20" t="s">
        <v>1124</v>
      </c>
      <c r="AC890" s="20" t="s">
        <v>1123</v>
      </c>
      <c r="AD890" s="20">
        <v>108.7</v>
      </c>
      <c r="AE890" s="22">
        <v>2.5000000000000002E-31</v>
      </c>
    </row>
    <row r="891" spans="1:37" x14ac:dyDescent="0.25">
      <c r="A891" s="20">
        <v>-0.90973300000000001</v>
      </c>
      <c r="B891" s="20">
        <v>2.1896400000000001E-3</v>
      </c>
      <c r="C891" s="20">
        <v>-0.202629</v>
      </c>
      <c r="D891" s="20">
        <v>-0.605989</v>
      </c>
      <c r="E891" s="21">
        <v>183724</v>
      </c>
      <c r="F891" s="20">
        <v>-0.37623000000000001</v>
      </c>
      <c r="G891" s="20">
        <v>0.901258</v>
      </c>
      <c r="H891" s="20">
        <v>0.93839799999999995</v>
      </c>
      <c r="I891" s="20">
        <v>0.202072</v>
      </c>
      <c r="J891" s="21">
        <v>229921</v>
      </c>
      <c r="K891" s="21">
        <v>210201</v>
      </c>
      <c r="L891" s="21">
        <v>206371</v>
      </c>
      <c r="M891" s="20" t="s">
        <v>4329</v>
      </c>
      <c r="N891" s="20" t="s">
        <v>4328</v>
      </c>
      <c r="O891" s="20" t="s">
        <v>4327</v>
      </c>
      <c r="P891" s="20" t="s">
        <v>4326</v>
      </c>
      <c r="Q891" s="20">
        <v>232</v>
      </c>
      <c r="R891" s="20" t="s">
        <v>2593</v>
      </c>
      <c r="S891" s="20" t="s">
        <v>66</v>
      </c>
      <c r="T891" s="20" t="s">
        <v>4325</v>
      </c>
      <c r="U891" s="20">
        <v>1</v>
      </c>
      <c r="V891" s="20">
        <v>0.999</v>
      </c>
      <c r="W891" s="20">
        <v>9</v>
      </c>
      <c r="X891" s="20">
        <v>76</v>
      </c>
      <c r="Y891" s="20">
        <v>0</v>
      </c>
      <c r="Z891" s="20">
        <v>76</v>
      </c>
      <c r="AA891" s="20" t="s">
        <v>4324</v>
      </c>
      <c r="AB891" s="20" t="s">
        <v>4323</v>
      </c>
      <c r="AC891" s="20" t="s">
        <v>4322</v>
      </c>
      <c r="AD891" s="20">
        <v>25.8</v>
      </c>
      <c r="AE891" s="20">
        <v>4.8999999999999997E-6</v>
      </c>
    </row>
    <row r="892" spans="1:37" x14ac:dyDescent="0.25">
      <c r="A892" s="20">
        <v>-0.26076300000000002</v>
      </c>
      <c r="B892" s="20" t="s">
        <v>80</v>
      </c>
      <c r="C892" s="20" t="s">
        <v>80</v>
      </c>
      <c r="D892" s="20">
        <v>1.34439E-2</v>
      </c>
      <c r="E892" s="21">
        <v>14048</v>
      </c>
      <c r="F892" s="20">
        <v>-0.70186800000000005</v>
      </c>
      <c r="G892" s="20" t="s">
        <v>80</v>
      </c>
      <c r="H892" s="20" t="s">
        <v>80</v>
      </c>
      <c r="I892" s="20" t="s">
        <v>80</v>
      </c>
      <c r="J892" s="21">
        <v>-304015</v>
      </c>
      <c r="K892" s="20" t="s">
        <v>80</v>
      </c>
      <c r="L892" s="21">
        <v>-478446</v>
      </c>
      <c r="M892" s="20" t="s">
        <v>4321</v>
      </c>
      <c r="N892" s="20" t="s">
        <v>4320</v>
      </c>
      <c r="O892" s="20" t="s">
        <v>4319</v>
      </c>
      <c r="P892" s="20" t="s">
        <v>4318</v>
      </c>
      <c r="Q892" s="20">
        <v>214</v>
      </c>
      <c r="R892" s="20" t="s">
        <v>2593</v>
      </c>
      <c r="S892" s="20" t="s">
        <v>75</v>
      </c>
      <c r="T892" s="20" t="s">
        <v>4317</v>
      </c>
      <c r="U892" s="20">
        <v>1</v>
      </c>
      <c r="V892" s="20">
        <v>0.99819999999999998</v>
      </c>
      <c r="W892" s="20">
        <v>4</v>
      </c>
      <c r="X892" s="20">
        <v>9</v>
      </c>
      <c r="Y892" s="20">
        <v>0</v>
      </c>
      <c r="Z892" s="20">
        <v>9</v>
      </c>
      <c r="AA892" s="20" t="s">
        <v>4316</v>
      </c>
      <c r="AB892" s="20" t="s">
        <v>1316</v>
      </c>
      <c r="AC892" s="20" t="s">
        <v>1315</v>
      </c>
      <c r="AD892" s="20">
        <v>37</v>
      </c>
      <c r="AE892" s="22">
        <v>2.2999999999999999E-9</v>
      </c>
    </row>
    <row r="893" spans="1:37" x14ac:dyDescent="0.25">
      <c r="A893" s="21">
        <v>-185187</v>
      </c>
      <c r="B893" s="21">
        <v>-207485</v>
      </c>
      <c r="C893" s="20">
        <v>-0.84899100000000005</v>
      </c>
      <c r="D893" s="20" t="s">
        <v>80</v>
      </c>
      <c r="E893" s="21">
        <v>-239022</v>
      </c>
      <c r="F893" s="21">
        <v>-253219</v>
      </c>
      <c r="G893" s="20">
        <v>-0.76686699999999997</v>
      </c>
      <c r="H893" s="20">
        <v>8.5552199999999995E-2</v>
      </c>
      <c r="I893" s="20">
        <v>0.188856</v>
      </c>
      <c r="J893" s="20" t="s">
        <v>80</v>
      </c>
      <c r="K893" s="20" t="s">
        <v>80</v>
      </c>
      <c r="L893" s="20" t="s">
        <v>80</v>
      </c>
      <c r="M893" s="20" t="s">
        <v>4315</v>
      </c>
      <c r="N893" s="20" t="s">
        <v>4314</v>
      </c>
      <c r="O893" s="20" t="s">
        <v>4313</v>
      </c>
      <c r="P893" s="20" t="s">
        <v>4312</v>
      </c>
      <c r="Q893" s="20">
        <v>499</v>
      </c>
      <c r="R893" s="20" t="s">
        <v>2593</v>
      </c>
      <c r="S893" s="20" t="s">
        <v>66</v>
      </c>
      <c r="T893" s="20" t="s">
        <v>4311</v>
      </c>
      <c r="U893" s="20">
        <v>1</v>
      </c>
      <c r="V893" s="20">
        <v>0.999</v>
      </c>
      <c r="W893" s="20">
        <v>7</v>
      </c>
      <c r="X893" s="20">
        <v>30</v>
      </c>
      <c r="Y893" s="20">
        <v>23</v>
      </c>
      <c r="Z893" s="20">
        <v>30</v>
      </c>
      <c r="AB893" s="20" t="s">
        <v>4310</v>
      </c>
      <c r="AC893" s="20" t="s">
        <v>4309</v>
      </c>
      <c r="AD893" s="20">
        <v>392.3</v>
      </c>
      <c r="AE893" s="22">
        <v>1.3999999999999999E-117</v>
      </c>
      <c r="AF893" s="20" t="s">
        <v>3464</v>
      </c>
      <c r="AG893" s="20" t="s">
        <v>3463</v>
      </c>
      <c r="AH893" s="20" t="s">
        <v>4308</v>
      </c>
      <c r="AI893" s="20" t="s">
        <v>4307</v>
      </c>
      <c r="AJ893" s="20" t="s">
        <v>4306</v>
      </c>
      <c r="AK893" s="20" t="s">
        <v>4305</v>
      </c>
    </row>
    <row r="894" spans="1:37" x14ac:dyDescent="0.25">
      <c r="A894" s="20" t="s">
        <v>80</v>
      </c>
      <c r="B894" s="21">
        <v>-129804</v>
      </c>
      <c r="C894" s="20">
        <v>-0.56519900000000001</v>
      </c>
      <c r="D894" s="20" t="s">
        <v>80</v>
      </c>
      <c r="E894" s="21">
        <v>-190319</v>
      </c>
      <c r="F894" s="21">
        <v>-237642</v>
      </c>
      <c r="G894" s="21">
        <v>-104051</v>
      </c>
      <c r="H894" s="20">
        <v>6.7956900000000001E-2</v>
      </c>
      <c r="I894" s="20">
        <v>-0.229134</v>
      </c>
      <c r="J894" s="20">
        <v>0.35755199999999998</v>
      </c>
      <c r="K894" s="20">
        <v>-0.28430800000000001</v>
      </c>
      <c r="L894" s="20">
        <v>-0.93860100000000002</v>
      </c>
      <c r="M894" s="20" t="s">
        <v>4304</v>
      </c>
      <c r="N894" s="20" t="s">
        <v>4303</v>
      </c>
      <c r="O894" s="20" t="s">
        <v>4302</v>
      </c>
      <c r="P894" s="20" t="s">
        <v>4301</v>
      </c>
      <c r="Q894" s="20">
        <v>292</v>
      </c>
      <c r="R894" s="20" t="s">
        <v>2593</v>
      </c>
      <c r="S894" s="20" t="s">
        <v>66</v>
      </c>
      <c r="T894" s="20" t="s">
        <v>174</v>
      </c>
      <c r="U894" s="20">
        <v>1</v>
      </c>
      <c r="V894" s="20">
        <v>0.999</v>
      </c>
      <c r="W894" s="20">
        <v>10</v>
      </c>
      <c r="X894" s="20">
        <v>44</v>
      </c>
      <c r="Y894" s="20">
        <v>0</v>
      </c>
      <c r="Z894" s="20">
        <v>44</v>
      </c>
      <c r="AA894" s="20" t="s">
        <v>4300</v>
      </c>
    </row>
    <row r="895" spans="1:37" x14ac:dyDescent="0.25">
      <c r="A895" s="20" t="s">
        <v>80</v>
      </c>
      <c r="B895" s="20" t="s">
        <v>80</v>
      </c>
      <c r="C895" s="20" t="s">
        <v>80</v>
      </c>
      <c r="D895" s="20" t="s">
        <v>80</v>
      </c>
      <c r="E895" s="20" t="s">
        <v>80</v>
      </c>
      <c r="F895" s="20" t="s">
        <v>80</v>
      </c>
      <c r="G895" s="20" t="s">
        <v>80</v>
      </c>
      <c r="H895" s="21">
        <v>-559637</v>
      </c>
      <c r="I895" s="21">
        <v>-431907</v>
      </c>
      <c r="J895" s="20" t="s">
        <v>80</v>
      </c>
      <c r="K895" s="20" t="s">
        <v>80</v>
      </c>
      <c r="L895" s="21">
        <v>-130514</v>
      </c>
      <c r="M895" s="20" t="s">
        <v>4299</v>
      </c>
      <c r="N895" s="20" t="s">
        <v>4298</v>
      </c>
      <c r="O895" s="20" t="s">
        <v>4297</v>
      </c>
      <c r="P895" s="20" t="s">
        <v>4296</v>
      </c>
      <c r="Q895" s="20">
        <v>412</v>
      </c>
      <c r="R895" s="20" t="s">
        <v>2593</v>
      </c>
      <c r="S895" s="20" t="s">
        <v>75</v>
      </c>
      <c r="T895" s="20" t="s">
        <v>4295</v>
      </c>
      <c r="U895" s="20">
        <v>1</v>
      </c>
      <c r="V895" s="20">
        <v>0.99890000000000001</v>
      </c>
      <c r="W895" s="20">
        <v>7</v>
      </c>
      <c r="X895" s="20">
        <v>11</v>
      </c>
      <c r="Y895" s="20">
        <v>0</v>
      </c>
      <c r="Z895" s="20">
        <v>11</v>
      </c>
      <c r="AA895" s="20" t="s">
        <v>4294</v>
      </c>
      <c r="AB895" s="20" t="s">
        <v>4293</v>
      </c>
      <c r="AC895" s="20" t="s">
        <v>4292</v>
      </c>
      <c r="AD895" s="20">
        <v>262.10000000000002</v>
      </c>
      <c r="AE895" s="22">
        <v>3.1000000000000002E-78</v>
      </c>
    </row>
    <row r="896" spans="1:37" x14ac:dyDescent="0.25">
      <c r="A896" s="20" t="s">
        <v>80</v>
      </c>
      <c r="B896" s="20" t="s">
        <v>80</v>
      </c>
      <c r="C896" s="21">
        <v>-347043</v>
      </c>
      <c r="D896" s="20" t="s">
        <v>80</v>
      </c>
      <c r="E896" s="20" t="s">
        <v>80</v>
      </c>
      <c r="F896" s="20" t="s">
        <v>80</v>
      </c>
      <c r="G896" s="20">
        <v>0.901258</v>
      </c>
      <c r="H896" s="21">
        <v>144204</v>
      </c>
      <c r="I896" s="21">
        <v>173646</v>
      </c>
      <c r="J896" s="21">
        <v>146148</v>
      </c>
      <c r="K896" s="21">
        <v>195762</v>
      </c>
      <c r="L896" s="21">
        <v>181217</v>
      </c>
      <c r="M896" s="20" t="s">
        <v>4291</v>
      </c>
      <c r="N896" s="20" t="s">
        <v>4290</v>
      </c>
      <c r="O896" s="20" t="s">
        <v>4289</v>
      </c>
      <c r="P896" s="20" t="s">
        <v>4288</v>
      </c>
      <c r="Q896" s="20">
        <v>322</v>
      </c>
      <c r="R896" s="20" t="s">
        <v>2593</v>
      </c>
      <c r="S896" s="20" t="s">
        <v>75</v>
      </c>
      <c r="T896" s="20" t="s">
        <v>4287</v>
      </c>
      <c r="U896" s="20">
        <v>1</v>
      </c>
      <c r="V896" s="20">
        <v>0.999</v>
      </c>
      <c r="W896" s="20">
        <v>11</v>
      </c>
      <c r="X896" s="20">
        <v>86</v>
      </c>
      <c r="Y896" s="20">
        <v>0</v>
      </c>
      <c r="Z896" s="20">
        <v>86</v>
      </c>
      <c r="AA896" s="20" t="s">
        <v>4286</v>
      </c>
      <c r="AB896" s="20" t="s">
        <v>629</v>
      </c>
      <c r="AC896" s="20" t="s">
        <v>628</v>
      </c>
      <c r="AD896" s="20">
        <v>175.9</v>
      </c>
      <c r="AE896" s="22">
        <v>1.3E-51</v>
      </c>
    </row>
    <row r="897" spans="1:37" x14ac:dyDescent="0.25">
      <c r="A897" s="20">
        <v>-0.88434599999999997</v>
      </c>
      <c r="B897" s="21">
        <v>153522</v>
      </c>
      <c r="C897" s="21">
        <v>240881</v>
      </c>
      <c r="D897" s="20">
        <v>0.67653600000000003</v>
      </c>
      <c r="E897" s="21">
        <v>264311</v>
      </c>
      <c r="F897" s="20">
        <v>0.99236500000000005</v>
      </c>
      <c r="G897" s="21">
        <v>244524</v>
      </c>
      <c r="H897" s="21">
        <v>240748</v>
      </c>
      <c r="I897" s="21">
        <v>188998</v>
      </c>
      <c r="J897" s="20" t="s">
        <v>80</v>
      </c>
      <c r="K897" s="20" t="s">
        <v>80</v>
      </c>
      <c r="L897" s="20" t="s">
        <v>80</v>
      </c>
      <c r="M897" s="20" t="s">
        <v>4285</v>
      </c>
      <c r="N897" s="20" t="s">
        <v>4284</v>
      </c>
      <c r="O897" s="20" t="s">
        <v>4283</v>
      </c>
      <c r="P897" s="20" t="s">
        <v>4282</v>
      </c>
      <c r="Q897" s="20">
        <v>240</v>
      </c>
      <c r="R897" s="20" t="s">
        <v>2593</v>
      </c>
      <c r="S897" s="20" t="s">
        <v>75</v>
      </c>
      <c r="T897" s="20" t="s">
        <v>4281</v>
      </c>
      <c r="U897" s="20">
        <v>1</v>
      </c>
      <c r="V897" s="20">
        <v>0.999</v>
      </c>
      <c r="W897" s="20">
        <v>5</v>
      </c>
      <c r="X897" s="20">
        <v>79</v>
      </c>
      <c r="Y897" s="20">
        <v>79</v>
      </c>
      <c r="Z897" s="20">
        <v>79</v>
      </c>
      <c r="AB897" s="20" t="s">
        <v>4280</v>
      </c>
      <c r="AC897" s="20" t="s">
        <v>4279</v>
      </c>
      <c r="AD897" s="20">
        <v>55.7</v>
      </c>
      <c r="AE897" s="22">
        <v>6.1999999999999998E-15</v>
      </c>
    </row>
    <row r="898" spans="1:37" x14ac:dyDescent="0.25">
      <c r="A898" s="20">
        <v>-0.90973300000000001</v>
      </c>
      <c r="B898" s="21">
        <v>-146932</v>
      </c>
      <c r="C898" s="20">
        <v>-0.16868</v>
      </c>
      <c r="D898" s="20" t="s">
        <v>80</v>
      </c>
      <c r="E898" s="20">
        <v>-0.77707700000000002</v>
      </c>
      <c r="F898" s="20" t="s">
        <v>80</v>
      </c>
      <c r="G898" s="21">
        <v>135961</v>
      </c>
      <c r="H898" s="21">
        <v>19719</v>
      </c>
      <c r="I898" s="21">
        <v>140998</v>
      </c>
      <c r="J898" s="21">
        <v>238802</v>
      </c>
      <c r="K898" s="21">
        <v>264043</v>
      </c>
      <c r="L898" s="21">
        <v>226785</v>
      </c>
      <c r="M898" s="20" t="s">
        <v>4278</v>
      </c>
      <c r="N898" s="20" t="s">
        <v>4277</v>
      </c>
      <c r="O898" s="20" t="s">
        <v>4276</v>
      </c>
      <c r="P898" s="20" t="s">
        <v>4275</v>
      </c>
      <c r="Q898" s="20">
        <v>568</v>
      </c>
      <c r="R898" s="20" t="s">
        <v>2593</v>
      </c>
      <c r="S898" s="20" t="s">
        <v>66</v>
      </c>
      <c r="T898" s="20" t="s">
        <v>3347</v>
      </c>
      <c r="U898" s="20">
        <v>1</v>
      </c>
      <c r="V898" s="20">
        <v>0.999</v>
      </c>
      <c r="W898" s="20">
        <v>23</v>
      </c>
      <c r="X898" s="20">
        <v>132</v>
      </c>
      <c r="Y898" s="20">
        <v>0</v>
      </c>
      <c r="Z898" s="20">
        <v>132</v>
      </c>
      <c r="AA898" s="20" t="s">
        <v>4274</v>
      </c>
      <c r="AB898" s="20" t="s">
        <v>479</v>
      </c>
      <c r="AC898" s="20" t="s">
        <v>478</v>
      </c>
      <c r="AD898" s="20">
        <v>102.9</v>
      </c>
      <c r="AE898" s="22">
        <v>1.8999999999999999E-29</v>
      </c>
      <c r="AF898" s="20" t="s">
        <v>191</v>
      </c>
      <c r="AG898" s="20" t="s">
        <v>190</v>
      </c>
      <c r="AH898" s="20" t="s">
        <v>362</v>
      </c>
      <c r="AI898" s="20" t="s">
        <v>361</v>
      </c>
    </row>
    <row r="899" spans="1:37" x14ac:dyDescent="0.25">
      <c r="A899" s="21">
        <v>-135641</v>
      </c>
      <c r="B899" s="21">
        <v>-106035</v>
      </c>
      <c r="C899" s="20">
        <v>-0.84899100000000005</v>
      </c>
      <c r="D899" s="20">
        <v>-0.312749</v>
      </c>
      <c r="E899" s="20">
        <v>3.2999000000000001E-2</v>
      </c>
      <c r="F899" s="20" t="s">
        <v>80</v>
      </c>
      <c r="G899" s="21">
        <v>326303</v>
      </c>
      <c r="H899" s="21">
        <v>312862</v>
      </c>
      <c r="I899" s="21">
        <v>395647</v>
      </c>
      <c r="J899" s="21">
        <v>382972</v>
      </c>
      <c r="K899" s="21">
        <v>204359</v>
      </c>
      <c r="L899" s="21">
        <v>254087</v>
      </c>
      <c r="M899" s="20" t="s">
        <v>4273</v>
      </c>
      <c r="N899" s="20" t="s">
        <v>4272</v>
      </c>
      <c r="O899" s="20" t="s">
        <v>4271</v>
      </c>
      <c r="P899" s="20" t="s">
        <v>4270</v>
      </c>
      <c r="Q899" s="20">
        <v>293</v>
      </c>
      <c r="R899" s="20" t="s">
        <v>2593</v>
      </c>
      <c r="S899" s="20" t="s">
        <v>75</v>
      </c>
      <c r="T899" s="20" t="s">
        <v>4269</v>
      </c>
      <c r="U899" s="20">
        <v>1</v>
      </c>
      <c r="V899" s="20">
        <v>0.999</v>
      </c>
      <c r="W899" s="20">
        <v>13</v>
      </c>
      <c r="X899" s="20">
        <v>189</v>
      </c>
      <c r="Y899" s="20">
        <v>0</v>
      </c>
      <c r="Z899" s="20">
        <v>189</v>
      </c>
      <c r="AA899" s="20" t="s">
        <v>4268</v>
      </c>
      <c r="AB899" s="20" t="s">
        <v>4267</v>
      </c>
      <c r="AC899" s="20" t="s">
        <v>4266</v>
      </c>
      <c r="AD899" s="20">
        <v>355.3</v>
      </c>
      <c r="AE899" s="22">
        <v>9.4999999999999999E-107</v>
      </c>
    </row>
    <row r="900" spans="1:37" x14ac:dyDescent="0.25">
      <c r="A900" s="20">
        <v>-0.54906100000000002</v>
      </c>
      <c r="B900" s="21">
        <v>-304017</v>
      </c>
      <c r="C900" s="20" t="s">
        <v>80</v>
      </c>
      <c r="D900" s="20" t="s">
        <v>80</v>
      </c>
      <c r="E900" s="21">
        <v>-333151</v>
      </c>
      <c r="F900" s="20" t="s">
        <v>80</v>
      </c>
      <c r="G900" s="21">
        <v>214756</v>
      </c>
      <c r="H900" s="21">
        <v>29238</v>
      </c>
      <c r="I900" s="21">
        <v>342415</v>
      </c>
      <c r="J900" s="21">
        <v>212928</v>
      </c>
      <c r="K900" s="20">
        <v>9.7422599999999998E-2</v>
      </c>
      <c r="L900" s="21">
        <v>338333</v>
      </c>
      <c r="M900" s="20" t="s">
        <v>4265</v>
      </c>
      <c r="N900" s="20" t="s">
        <v>4264</v>
      </c>
      <c r="O900" s="20" t="s">
        <v>4263</v>
      </c>
      <c r="P900" s="20" t="s">
        <v>4262</v>
      </c>
      <c r="Q900" s="20">
        <v>171</v>
      </c>
      <c r="R900" s="20" t="s">
        <v>2593</v>
      </c>
      <c r="S900" s="20" t="s">
        <v>66</v>
      </c>
      <c r="T900" s="20" t="s">
        <v>4259</v>
      </c>
      <c r="U900" s="20">
        <v>1</v>
      </c>
      <c r="V900" s="20">
        <v>0.999</v>
      </c>
      <c r="W900" s="20">
        <v>6</v>
      </c>
      <c r="X900" s="20">
        <v>139</v>
      </c>
      <c r="Y900" s="20">
        <v>0</v>
      </c>
      <c r="Z900" s="20">
        <v>139</v>
      </c>
      <c r="AA900" s="20" t="s">
        <v>4261</v>
      </c>
      <c r="AB900" s="20" t="s">
        <v>4260</v>
      </c>
      <c r="AC900" s="20" t="s">
        <v>4259</v>
      </c>
      <c r="AD900" s="20">
        <v>152.80000000000001</v>
      </c>
      <c r="AE900" s="22">
        <v>4.8999999999999998E-45</v>
      </c>
      <c r="AF900" s="20" t="s">
        <v>4258</v>
      </c>
      <c r="AG900" s="20" t="s">
        <v>4257</v>
      </c>
    </row>
    <row r="901" spans="1:37" x14ac:dyDescent="0.25">
      <c r="A901" s="20" t="s">
        <v>80</v>
      </c>
      <c r="B901" s="20" t="s">
        <v>80</v>
      </c>
      <c r="C901" s="20" t="s">
        <v>80</v>
      </c>
      <c r="D901" s="20" t="s">
        <v>80</v>
      </c>
      <c r="E901" s="20" t="s">
        <v>80</v>
      </c>
      <c r="F901" s="20" t="s">
        <v>80</v>
      </c>
      <c r="G901" s="20">
        <v>-0.63693599999999995</v>
      </c>
      <c r="H901" s="20">
        <v>-0.92322000000000004</v>
      </c>
      <c r="I901" s="20">
        <v>-0.69226600000000005</v>
      </c>
      <c r="J901" s="20">
        <v>-0.46861799999999998</v>
      </c>
      <c r="K901" s="20">
        <v>-0.32683299999999998</v>
      </c>
      <c r="L901" s="20">
        <v>-0.558666</v>
      </c>
      <c r="M901" s="20" t="s">
        <v>4256</v>
      </c>
      <c r="N901" s="20" t="s">
        <v>4255</v>
      </c>
      <c r="O901" s="20" t="s">
        <v>4254</v>
      </c>
      <c r="P901" s="20" t="s">
        <v>4253</v>
      </c>
      <c r="Q901" s="20">
        <v>55</v>
      </c>
      <c r="R901" s="20" t="s">
        <v>2593</v>
      </c>
      <c r="S901" s="20" t="s">
        <v>66</v>
      </c>
      <c r="T901" s="20" t="s">
        <v>3355</v>
      </c>
      <c r="U901" s="20">
        <v>1</v>
      </c>
      <c r="V901" s="20">
        <v>0.999</v>
      </c>
      <c r="W901" s="20">
        <v>3</v>
      </c>
      <c r="X901" s="20">
        <v>25</v>
      </c>
      <c r="Y901" s="20">
        <v>0</v>
      </c>
      <c r="Z901" s="20">
        <v>25</v>
      </c>
      <c r="AA901" s="20" t="s">
        <v>4252</v>
      </c>
      <c r="AB901" s="20" t="s">
        <v>1589</v>
      </c>
      <c r="AC901" s="20" t="s">
        <v>1588</v>
      </c>
      <c r="AD901" s="20">
        <v>30</v>
      </c>
      <c r="AE901" s="20">
        <v>2.7000000000000001E-7</v>
      </c>
    </row>
    <row r="902" spans="1:37" x14ac:dyDescent="0.25">
      <c r="A902" s="21">
        <v>-158269</v>
      </c>
      <c r="B902" s="20">
        <v>-0.97181499999999998</v>
      </c>
      <c r="C902" s="21">
        <v>273448</v>
      </c>
      <c r="D902" s="20" t="s">
        <v>80</v>
      </c>
      <c r="E902" s="21">
        <v>197569</v>
      </c>
      <c r="F902" s="21">
        <v>-225597</v>
      </c>
      <c r="G902" s="21">
        <v>423266</v>
      </c>
      <c r="H902" s="21">
        <v>425061</v>
      </c>
      <c r="I902" s="21">
        <v>405687</v>
      </c>
      <c r="J902" s="21">
        <v>479563</v>
      </c>
      <c r="K902" s="21">
        <v>473391</v>
      </c>
      <c r="L902" s="21">
        <v>473455</v>
      </c>
      <c r="M902" s="20" t="s">
        <v>4251</v>
      </c>
      <c r="N902" s="20" t="s">
        <v>4250</v>
      </c>
      <c r="O902" s="20" t="s">
        <v>4249</v>
      </c>
      <c r="P902" s="20" t="s">
        <v>1158</v>
      </c>
      <c r="Q902" s="20">
        <v>493</v>
      </c>
      <c r="R902" s="20" t="s">
        <v>2593</v>
      </c>
      <c r="S902" s="20" t="s">
        <v>75</v>
      </c>
      <c r="T902" s="20" t="s">
        <v>1157</v>
      </c>
      <c r="U902" s="20">
        <v>1</v>
      </c>
      <c r="V902" s="20">
        <v>0.999</v>
      </c>
      <c r="W902" s="20">
        <v>23</v>
      </c>
      <c r="X902" s="20">
        <v>550</v>
      </c>
      <c r="Y902" s="20">
        <v>31</v>
      </c>
      <c r="Z902" s="20">
        <v>550</v>
      </c>
      <c r="AB902" s="20" t="s">
        <v>1155</v>
      </c>
      <c r="AC902" s="20" t="s">
        <v>1154</v>
      </c>
      <c r="AD902" s="20">
        <v>488.2</v>
      </c>
      <c r="AE902" s="22">
        <v>1.1E-146</v>
      </c>
      <c r="AF902" s="20" t="s">
        <v>157</v>
      </c>
      <c r="AG902" s="20" t="s">
        <v>156</v>
      </c>
    </row>
    <row r="903" spans="1:37" x14ac:dyDescent="0.25">
      <c r="A903" s="21">
        <v>-109144</v>
      </c>
      <c r="B903" s="20" t="s">
        <v>80</v>
      </c>
      <c r="C903" s="20" t="s">
        <v>80</v>
      </c>
      <c r="D903" s="20" t="s">
        <v>80</v>
      </c>
      <c r="E903" s="20" t="s">
        <v>80</v>
      </c>
      <c r="F903" s="20" t="s">
        <v>80</v>
      </c>
      <c r="G903" s="21">
        <v>-19319</v>
      </c>
      <c r="H903" s="21">
        <v>-129209</v>
      </c>
      <c r="I903" s="20">
        <v>-0.48039199999999999</v>
      </c>
      <c r="J903" s="21">
        <v>-205449</v>
      </c>
      <c r="K903" s="21">
        <v>-323528</v>
      </c>
      <c r="L903" s="21">
        <v>-257791</v>
      </c>
      <c r="M903" s="20" t="s">
        <v>4248</v>
      </c>
      <c r="N903" s="20" t="s">
        <v>4247</v>
      </c>
      <c r="O903" s="20" t="s">
        <v>4246</v>
      </c>
      <c r="P903" s="20" t="s">
        <v>4245</v>
      </c>
      <c r="Q903" s="20">
        <v>99</v>
      </c>
      <c r="R903" s="20" t="s">
        <v>2593</v>
      </c>
      <c r="S903" s="20" t="s">
        <v>66</v>
      </c>
      <c r="T903" s="20" t="s">
        <v>174</v>
      </c>
      <c r="U903" s="20">
        <v>1</v>
      </c>
      <c r="V903" s="20">
        <v>0.999</v>
      </c>
      <c r="W903" s="20">
        <v>3</v>
      </c>
      <c r="X903" s="20">
        <v>12</v>
      </c>
      <c r="Y903" s="20">
        <v>0</v>
      </c>
      <c r="Z903" s="20">
        <v>12</v>
      </c>
      <c r="AA903" s="20" t="s">
        <v>4244</v>
      </c>
    </row>
    <row r="904" spans="1:37" x14ac:dyDescent="0.25">
      <c r="A904" s="20" t="s">
        <v>80</v>
      </c>
      <c r="B904" s="20" t="s">
        <v>80</v>
      </c>
      <c r="C904" s="20" t="s">
        <v>80</v>
      </c>
      <c r="D904" s="20" t="s">
        <v>80</v>
      </c>
      <c r="E904" s="20" t="s">
        <v>80</v>
      </c>
      <c r="F904" s="20" t="s">
        <v>80</v>
      </c>
      <c r="G904" s="20">
        <v>0.75899300000000003</v>
      </c>
      <c r="H904" s="21">
        <v>109209</v>
      </c>
      <c r="I904" s="21">
        <v>256293</v>
      </c>
      <c r="J904" s="21">
        <v>178627</v>
      </c>
      <c r="K904" s="20">
        <v>0.92950699999999997</v>
      </c>
      <c r="L904" s="21">
        <v>10614</v>
      </c>
      <c r="M904" s="20" t="s">
        <v>4243</v>
      </c>
      <c r="N904" s="20" t="s">
        <v>4242</v>
      </c>
      <c r="O904" s="20" t="s">
        <v>4241</v>
      </c>
      <c r="P904" s="20" t="s">
        <v>4240</v>
      </c>
      <c r="Q904" s="20">
        <v>237</v>
      </c>
      <c r="R904" s="20" t="s">
        <v>2593</v>
      </c>
      <c r="S904" s="20" t="s">
        <v>75</v>
      </c>
      <c r="T904" s="20" t="s">
        <v>4239</v>
      </c>
      <c r="U904" s="20">
        <v>1</v>
      </c>
      <c r="V904" s="20">
        <v>0.999</v>
      </c>
      <c r="W904" s="20">
        <v>10</v>
      </c>
      <c r="X904" s="20">
        <v>69</v>
      </c>
      <c r="Y904" s="20">
        <v>0</v>
      </c>
      <c r="Z904" s="20">
        <v>69</v>
      </c>
      <c r="AA904" s="20" t="s">
        <v>4238</v>
      </c>
      <c r="AB904" s="20" t="s">
        <v>4237</v>
      </c>
      <c r="AC904" s="20" t="s">
        <v>4236</v>
      </c>
      <c r="AD904" s="20">
        <v>300.8</v>
      </c>
      <c r="AE904" s="22">
        <v>6.2000000000000003E-90</v>
      </c>
    </row>
    <row r="905" spans="1:37" x14ac:dyDescent="0.25">
      <c r="A905" s="20" t="s">
        <v>80</v>
      </c>
      <c r="B905" s="20">
        <v>-0.96325499999999997</v>
      </c>
      <c r="C905" s="20" t="s">
        <v>80</v>
      </c>
      <c r="D905" s="20" t="s">
        <v>80</v>
      </c>
      <c r="E905" s="20" t="s">
        <v>80</v>
      </c>
      <c r="F905" s="20" t="s">
        <v>80</v>
      </c>
      <c r="G905" s="20">
        <v>-0.486315</v>
      </c>
      <c r="H905" s="20">
        <v>-0.37990400000000002</v>
      </c>
      <c r="I905" s="21">
        <v>-294177</v>
      </c>
      <c r="J905" s="20">
        <v>2.2367499999999998E-2</v>
      </c>
      <c r="K905" s="20">
        <v>-5.2538899999999999E-2</v>
      </c>
      <c r="L905" s="20">
        <v>0.27982299999999999</v>
      </c>
      <c r="M905" s="20" t="s">
        <v>4235</v>
      </c>
      <c r="N905" s="20" t="s">
        <v>4234</v>
      </c>
      <c r="O905" s="20" t="s">
        <v>4233</v>
      </c>
      <c r="P905" s="20" t="s">
        <v>4232</v>
      </c>
      <c r="Q905" s="20">
        <v>265</v>
      </c>
      <c r="R905" s="20" t="s">
        <v>2593</v>
      </c>
      <c r="S905" s="20" t="s">
        <v>75</v>
      </c>
      <c r="T905" s="20" t="s">
        <v>4231</v>
      </c>
      <c r="U905" s="20">
        <v>1</v>
      </c>
      <c r="V905" s="20">
        <v>0.999</v>
      </c>
      <c r="W905" s="20">
        <v>7</v>
      </c>
      <c r="X905" s="20">
        <v>38</v>
      </c>
      <c r="Y905" s="20">
        <v>0</v>
      </c>
      <c r="Z905" s="20">
        <v>38</v>
      </c>
      <c r="AA905" s="20" t="s">
        <v>4230</v>
      </c>
      <c r="AB905" s="20" t="s">
        <v>4229</v>
      </c>
      <c r="AC905" s="20" t="s">
        <v>4228</v>
      </c>
      <c r="AD905" s="20">
        <v>326</v>
      </c>
      <c r="AE905" s="22">
        <v>1.6999999999999999E-97</v>
      </c>
      <c r="AF905" s="20" t="s">
        <v>191</v>
      </c>
      <c r="AG905" s="20" t="s">
        <v>190</v>
      </c>
      <c r="AH905" s="20" t="s">
        <v>62</v>
      </c>
      <c r="AI905" s="20" t="s">
        <v>61</v>
      </c>
    </row>
    <row r="906" spans="1:37" x14ac:dyDescent="0.25">
      <c r="A906" s="20" t="s">
        <v>80</v>
      </c>
      <c r="B906" s="20" t="s">
        <v>80</v>
      </c>
      <c r="C906" s="20" t="s">
        <v>80</v>
      </c>
      <c r="D906" s="20" t="s">
        <v>80</v>
      </c>
      <c r="E906" s="21">
        <v>-228617</v>
      </c>
      <c r="F906" s="20" t="s">
        <v>80</v>
      </c>
      <c r="G906" s="21">
        <v>-219169</v>
      </c>
      <c r="H906" s="20" t="s">
        <v>80</v>
      </c>
      <c r="I906" s="20" t="s">
        <v>80</v>
      </c>
      <c r="J906" s="21">
        <v>-128575</v>
      </c>
      <c r="K906" s="20">
        <v>0.10201</v>
      </c>
      <c r="L906" s="20">
        <v>-0.59464600000000001</v>
      </c>
      <c r="M906" s="20" t="s">
        <v>4227</v>
      </c>
      <c r="N906" s="20" t="s">
        <v>4226</v>
      </c>
      <c r="O906" s="20" t="s">
        <v>4225</v>
      </c>
      <c r="P906" s="20" t="s">
        <v>4224</v>
      </c>
      <c r="Q906" s="20">
        <v>160</v>
      </c>
      <c r="R906" s="20" t="s">
        <v>2593</v>
      </c>
      <c r="S906" s="20" t="s">
        <v>75</v>
      </c>
      <c r="T906" s="20" t="s">
        <v>4223</v>
      </c>
      <c r="U906" s="20">
        <v>1</v>
      </c>
      <c r="V906" s="20">
        <v>0.99860000000000004</v>
      </c>
      <c r="W906" s="20">
        <v>6</v>
      </c>
      <c r="X906" s="20">
        <v>8</v>
      </c>
      <c r="Y906" s="20">
        <v>0</v>
      </c>
      <c r="Z906" s="20">
        <v>8</v>
      </c>
      <c r="AA906" s="20" t="s">
        <v>4222</v>
      </c>
    </row>
    <row r="907" spans="1:37" x14ac:dyDescent="0.25">
      <c r="A907" s="20">
        <v>2.4778399999999999E-2</v>
      </c>
      <c r="B907" s="20">
        <v>-0.95474199999999998</v>
      </c>
      <c r="C907" s="20" t="s">
        <v>80</v>
      </c>
      <c r="D907" s="20" t="s">
        <v>80</v>
      </c>
      <c r="E907" s="20" t="s">
        <v>80</v>
      </c>
      <c r="F907" s="20" t="s">
        <v>80</v>
      </c>
      <c r="G907" s="20">
        <v>-0.41948299999999999</v>
      </c>
      <c r="H907" s="20">
        <v>-0.68831399999999998</v>
      </c>
      <c r="I907" s="21">
        <v>-131438</v>
      </c>
      <c r="J907" s="20">
        <v>-0.54878800000000005</v>
      </c>
      <c r="K907" s="20">
        <v>-6.2771800000000003E-2</v>
      </c>
      <c r="L907" s="21">
        <v>-132919</v>
      </c>
      <c r="M907" s="20" t="s">
        <v>4221</v>
      </c>
      <c r="N907" s="20" t="s">
        <v>4220</v>
      </c>
      <c r="O907" s="20" t="s">
        <v>4219</v>
      </c>
      <c r="P907" s="20" t="s">
        <v>4218</v>
      </c>
      <c r="Q907" s="20">
        <v>304</v>
      </c>
      <c r="R907" s="20" t="s">
        <v>2593</v>
      </c>
      <c r="S907" s="20" t="s">
        <v>75</v>
      </c>
      <c r="T907" s="20" t="s">
        <v>4217</v>
      </c>
      <c r="U907" s="20">
        <v>1</v>
      </c>
      <c r="V907" s="20">
        <v>0.999</v>
      </c>
      <c r="W907" s="20">
        <v>6</v>
      </c>
      <c r="X907" s="20">
        <v>39</v>
      </c>
      <c r="Y907" s="20">
        <v>0</v>
      </c>
      <c r="Z907" s="20">
        <v>39</v>
      </c>
      <c r="AA907" s="20" t="s">
        <v>4216</v>
      </c>
      <c r="AB907" s="20" t="s">
        <v>4215</v>
      </c>
      <c r="AC907" s="20" t="s">
        <v>4214</v>
      </c>
      <c r="AD907" s="20">
        <v>290.3</v>
      </c>
      <c r="AE907" s="22">
        <v>1.3000000000000001E-86</v>
      </c>
      <c r="AF907" s="20" t="s">
        <v>4213</v>
      </c>
      <c r="AG907" s="20" t="s">
        <v>4212</v>
      </c>
    </row>
    <row r="908" spans="1:37" x14ac:dyDescent="0.25">
      <c r="A908" s="20" t="s">
        <v>80</v>
      </c>
      <c r="B908" s="20" t="s">
        <v>80</v>
      </c>
      <c r="C908" s="20" t="s">
        <v>80</v>
      </c>
      <c r="D908" s="20" t="s">
        <v>80</v>
      </c>
      <c r="E908" s="20" t="s">
        <v>80</v>
      </c>
      <c r="F908" s="20" t="s">
        <v>80</v>
      </c>
      <c r="G908" s="21">
        <v>-555445</v>
      </c>
      <c r="H908" s="20" t="s">
        <v>80</v>
      </c>
      <c r="I908" s="20" t="s">
        <v>80</v>
      </c>
      <c r="J908" s="21">
        <v>-312043</v>
      </c>
      <c r="K908" s="21">
        <v>-281513</v>
      </c>
      <c r="L908" s="21">
        <v>-519637</v>
      </c>
      <c r="M908" s="20" t="s">
        <v>4211</v>
      </c>
      <c r="N908" s="20" t="s">
        <v>4210</v>
      </c>
      <c r="O908" s="20" t="s">
        <v>4209</v>
      </c>
      <c r="P908" s="20" t="s">
        <v>4208</v>
      </c>
      <c r="Q908" s="20">
        <v>583</v>
      </c>
      <c r="R908" s="20" t="s">
        <v>2593</v>
      </c>
      <c r="S908" s="20" t="s">
        <v>75</v>
      </c>
      <c r="T908" s="20" t="s">
        <v>4207</v>
      </c>
      <c r="U908" s="20">
        <v>1</v>
      </c>
      <c r="V908" s="20">
        <v>0.99880000000000002</v>
      </c>
      <c r="W908" s="20">
        <v>5</v>
      </c>
      <c r="X908" s="20">
        <v>10</v>
      </c>
      <c r="Y908" s="20">
        <v>0</v>
      </c>
      <c r="Z908" s="20">
        <v>10</v>
      </c>
      <c r="AA908" s="20" t="s">
        <v>4206</v>
      </c>
      <c r="AB908" s="20" t="s">
        <v>4205</v>
      </c>
      <c r="AC908" s="20" t="s">
        <v>4204</v>
      </c>
      <c r="AD908" s="20">
        <v>164.5</v>
      </c>
      <c r="AE908" s="22">
        <v>1.5E-48</v>
      </c>
      <c r="AF908" s="20" t="s">
        <v>4203</v>
      </c>
      <c r="AG908" s="20" t="s">
        <v>4202</v>
      </c>
    </row>
    <row r="909" spans="1:37" x14ac:dyDescent="0.25">
      <c r="A909" s="20" t="s">
        <v>80</v>
      </c>
      <c r="B909" s="20" t="s">
        <v>80</v>
      </c>
      <c r="C909" s="20" t="s">
        <v>80</v>
      </c>
      <c r="D909" s="20" t="s">
        <v>80</v>
      </c>
      <c r="E909" s="20" t="s">
        <v>80</v>
      </c>
      <c r="F909" s="20" t="s">
        <v>80</v>
      </c>
      <c r="G909" s="20">
        <v>0.46627600000000002</v>
      </c>
      <c r="H909" s="20">
        <v>0.24670600000000001</v>
      </c>
      <c r="I909" s="21">
        <v>-174634</v>
      </c>
      <c r="J909" s="20">
        <v>0.38801799999999997</v>
      </c>
      <c r="K909" s="20">
        <v>0.72464300000000004</v>
      </c>
      <c r="L909" s="20">
        <v>0.62774700000000005</v>
      </c>
      <c r="M909" s="20" t="s">
        <v>4201</v>
      </c>
      <c r="N909" s="20" t="s">
        <v>4200</v>
      </c>
      <c r="O909" s="20" t="s">
        <v>4199</v>
      </c>
      <c r="P909" s="20" t="s">
        <v>4198</v>
      </c>
      <c r="Q909" s="20">
        <v>152</v>
      </c>
      <c r="R909" s="20" t="s">
        <v>2593</v>
      </c>
      <c r="S909" s="20" t="s">
        <v>75</v>
      </c>
      <c r="T909" s="20" t="s">
        <v>4197</v>
      </c>
      <c r="U909" s="20">
        <v>1</v>
      </c>
      <c r="V909" s="20">
        <v>0.999</v>
      </c>
      <c r="W909" s="20">
        <v>6</v>
      </c>
      <c r="X909" s="20">
        <v>23</v>
      </c>
      <c r="Y909" s="20">
        <v>0</v>
      </c>
      <c r="Z909" s="20">
        <v>23</v>
      </c>
      <c r="AA909" s="20" t="s">
        <v>4196</v>
      </c>
      <c r="AB909" s="20" t="s">
        <v>4195</v>
      </c>
      <c r="AC909" s="20" t="s">
        <v>4194</v>
      </c>
      <c r="AD909" s="20">
        <v>63.2</v>
      </c>
      <c r="AE909" s="22">
        <v>2.0999999999999999E-17</v>
      </c>
      <c r="AF909" s="20" t="s">
        <v>383</v>
      </c>
      <c r="AG909" s="20" t="s">
        <v>382</v>
      </c>
      <c r="AH909" s="20" t="s">
        <v>4193</v>
      </c>
      <c r="AI909" s="20" t="s">
        <v>4192</v>
      </c>
    </row>
    <row r="910" spans="1:37" x14ac:dyDescent="0.25">
      <c r="A910" s="20" t="s">
        <v>80</v>
      </c>
      <c r="B910" s="20" t="s">
        <v>80</v>
      </c>
      <c r="C910" s="20" t="s">
        <v>80</v>
      </c>
      <c r="D910" s="20" t="s">
        <v>80</v>
      </c>
      <c r="E910" s="20" t="s">
        <v>80</v>
      </c>
      <c r="F910" s="20" t="s">
        <v>80</v>
      </c>
      <c r="G910" s="20">
        <v>0.36651</v>
      </c>
      <c r="H910" s="20">
        <v>-0.24734900000000001</v>
      </c>
      <c r="I910" s="20">
        <v>0.55437499999999995</v>
      </c>
      <c r="J910" s="21">
        <v>109276</v>
      </c>
      <c r="K910" s="20">
        <v>0.38023099999999999</v>
      </c>
      <c r="L910" s="20">
        <v>-1.9432100000000001E-2</v>
      </c>
      <c r="M910" s="20" t="s">
        <v>4191</v>
      </c>
      <c r="N910" s="20" t="s">
        <v>4190</v>
      </c>
      <c r="O910" s="20" t="s">
        <v>4189</v>
      </c>
      <c r="P910" s="20" t="s">
        <v>4188</v>
      </c>
      <c r="Q910" s="20">
        <v>213</v>
      </c>
      <c r="R910" s="20" t="s">
        <v>2593</v>
      </c>
      <c r="S910" s="20" t="s">
        <v>75</v>
      </c>
      <c r="T910" s="20" t="s">
        <v>4187</v>
      </c>
      <c r="U910" s="20">
        <v>1</v>
      </c>
      <c r="V910" s="20">
        <v>0.999</v>
      </c>
      <c r="W910" s="20">
        <v>8</v>
      </c>
      <c r="X910" s="20">
        <v>45</v>
      </c>
      <c r="Y910" s="20">
        <v>0</v>
      </c>
      <c r="Z910" s="20">
        <v>45</v>
      </c>
      <c r="AA910" s="20" t="s">
        <v>4186</v>
      </c>
      <c r="AB910" s="20" t="s">
        <v>4185</v>
      </c>
      <c r="AC910" s="20" t="s">
        <v>4184</v>
      </c>
      <c r="AD910" s="20">
        <v>133.80000000000001</v>
      </c>
      <c r="AE910" s="22">
        <v>6.3999999999999995E-39</v>
      </c>
      <c r="AF910" s="20" t="s">
        <v>4183</v>
      </c>
      <c r="AG910" s="20" t="s">
        <v>4182</v>
      </c>
      <c r="AH910" s="20" t="s">
        <v>4181</v>
      </c>
      <c r="AI910" s="20" t="s">
        <v>4180</v>
      </c>
    </row>
    <row r="911" spans="1:37" x14ac:dyDescent="0.25">
      <c r="A911" s="20" t="s">
        <v>80</v>
      </c>
      <c r="B911" s="20" t="s">
        <v>80</v>
      </c>
      <c r="C911" s="20" t="s">
        <v>80</v>
      </c>
      <c r="D911" s="20" t="s">
        <v>80</v>
      </c>
      <c r="E911" s="20" t="s">
        <v>80</v>
      </c>
      <c r="F911" s="20" t="s">
        <v>80</v>
      </c>
      <c r="G911" s="20">
        <v>0.175341</v>
      </c>
      <c r="H911" s="20">
        <v>-0.32657399999999998</v>
      </c>
      <c r="I911" s="20">
        <v>0.85135700000000003</v>
      </c>
      <c r="J911" s="20" t="s">
        <v>80</v>
      </c>
      <c r="K911" s="20">
        <v>-0.42241000000000001</v>
      </c>
      <c r="L911" s="20">
        <v>0.68589</v>
      </c>
      <c r="M911" s="20" t="s">
        <v>4179</v>
      </c>
      <c r="N911" s="20" t="s">
        <v>4178</v>
      </c>
      <c r="O911" s="20" t="s">
        <v>4177</v>
      </c>
      <c r="P911" s="20" t="s">
        <v>4176</v>
      </c>
      <c r="Q911" s="20">
        <v>69</v>
      </c>
      <c r="R911" s="20" t="s">
        <v>2593</v>
      </c>
      <c r="S911" s="20" t="s">
        <v>66</v>
      </c>
      <c r="T911" s="20" t="s">
        <v>4175</v>
      </c>
      <c r="U911" s="20">
        <v>1</v>
      </c>
      <c r="V911" s="20">
        <v>0.99890000000000001</v>
      </c>
      <c r="W911" s="20">
        <v>2</v>
      </c>
      <c r="X911" s="20">
        <v>13</v>
      </c>
      <c r="Y911" s="20">
        <v>0</v>
      </c>
      <c r="Z911" s="20">
        <v>13</v>
      </c>
      <c r="AA911" s="20" t="s">
        <v>4174</v>
      </c>
      <c r="AB911" s="20" t="s">
        <v>4173</v>
      </c>
      <c r="AC911" s="20" t="s">
        <v>4172</v>
      </c>
      <c r="AD911" s="20">
        <v>43.7</v>
      </c>
      <c r="AE911" s="22">
        <v>2.5000000000000001E-11</v>
      </c>
    </row>
    <row r="912" spans="1:37" x14ac:dyDescent="0.25">
      <c r="A912" s="20" t="s">
        <v>80</v>
      </c>
      <c r="B912" s="20" t="s">
        <v>80</v>
      </c>
      <c r="C912" s="21">
        <v>19102</v>
      </c>
      <c r="D912" s="21">
        <v>-306197</v>
      </c>
      <c r="E912" s="21">
        <v>191797</v>
      </c>
      <c r="F912" s="20">
        <v>-0.43677100000000002</v>
      </c>
      <c r="G912" s="21">
        <v>-163005</v>
      </c>
      <c r="H912" s="20">
        <v>-0.87989200000000001</v>
      </c>
      <c r="I912" s="21">
        <v>-133969</v>
      </c>
      <c r="J912" s="20">
        <v>0.28540199999999999</v>
      </c>
      <c r="K912" s="20">
        <v>-9.3909300000000001E-2</v>
      </c>
      <c r="L912" s="20">
        <v>-0.70044099999999998</v>
      </c>
      <c r="M912" s="20" t="s">
        <v>4171</v>
      </c>
      <c r="N912" s="20" t="s">
        <v>4170</v>
      </c>
      <c r="O912" s="20" t="s">
        <v>4169</v>
      </c>
      <c r="P912" s="20" t="s">
        <v>4168</v>
      </c>
      <c r="Q912" s="20">
        <v>659</v>
      </c>
      <c r="R912" s="20" t="s">
        <v>2593</v>
      </c>
      <c r="S912" s="20" t="s">
        <v>75</v>
      </c>
      <c r="T912" s="20" t="s">
        <v>4167</v>
      </c>
      <c r="U912" s="20">
        <v>1</v>
      </c>
      <c r="V912" s="20">
        <v>0.999</v>
      </c>
      <c r="W912" s="20">
        <v>14</v>
      </c>
      <c r="X912" s="20">
        <v>91</v>
      </c>
      <c r="Y912" s="20">
        <v>0</v>
      </c>
      <c r="Z912" s="20">
        <v>91</v>
      </c>
      <c r="AA912" s="20" t="s">
        <v>4166</v>
      </c>
      <c r="AB912" s="20" t="s">
        <v>4165</v>
      </c>
      <c r="AC912" s="20" t="s">
        <v>4164</v>
      </c>
      <c r="AD912" s="20">
        <v>100.5</v>
      </c>
      <c r="AE912" s="22">
        <v>8.1999999999999996E-29</v>
      </c>
      <c r="AF912" s="20" t="s">
        <v>4163</v>
      </c>
      <c r="AG912" s="20" t="s">
        <v>4162</v>
      </c>
      <c r="AH912" s="20" t="s">
        <v>4161</v>
      </c>
      <c r="AI912" s="20" t="s">
        <v>4160</v>
      </c>
      <c r="AJ912" s="20" t="s">
        <v>827</v>
      </c>
      <c r="AK912" s="20" t="s">
        <v>826</v>
      </c>
    </row>
    <row r="913" spans="1:37" x14ac:dyDescent="0.25">
      <c r="A913" s="20" t="s">
        <v>80</v>
      </c>
      <c r="B913" s="20" t="s">
        <v>80</v>
      </c>
      <c r="C913" s="20" t="s">
        <v>80</v>
      </c>
      <c r="D913" s="20" t="s">
        <v>80</v>
      </c>
      <c r="E913" s="20" t="s">
        <v>80</v>
      </c>
      <c r="F913" s="20" t="s">
        <v>80</v>
      </c>
      <c r="G913" s="21">
        <v>-103141</v>
      </c>
      <c r="H913" s="21">
        <v>-11209</v>
      </c>
      <c r="I913" s="20">
        <v>-0.97004699999999999</v>
      </c>
      <c r="J913" s="20">
        <v>8.21495E-2</v>
      </c>
      <c r="K913" s="20">
        <v>-0.278335</v>
      </c>
      <c r="L913" s="20">
        <v>-0.20719299999999999</v>
      </c>
      <c r="M913" s="20" t="s">
        <v>4159</v>
      </c>
      <c r="N913" s="20" t="s">
        <v>4158</v>
      </c>
      <c r="O913" s="20" t="s">
        <v>4157</v>
      </c>
      <c r="P913" s="20" t="s">
        <v>4156</v>
      </c>
      <c r="Q913" s="20">
        <v>176</v>
      </c>
      <c r="R913" s="20" t="s">
        <v>2593</v>
      </c>
      <c r="S913" s="20" t="s">
        <v>75</v>
      </c>
      <c r="T913" s="20" t="s">
        <v>583</v>
      </c>
      <c r="U913" s="20">
        <v>1</v>
      </c>
      <c r="V913" s="20">
        <v>0.999</v>
      </c>
      <c r="W913" s="20">
        <v>5</v>
      </c>
      <c r="X913" s="20">
        <v>25</v>
      </c>
      <c r="Y913" s="20">
        <v>0</v>
      </c>
      <c r="Z913" s="20">
        <v>25</v>
      </c>
      <c r="AB913" s="20" t="s">
        <v>584</v>
      </c>
      <c r="AC913" s="20" t="s">
        <v>583</v>
      </c>
      <c r="AD913" s="20">
        <v>80.7</v>
      </c>
      <c r="AE913" s="22">
        <v>1.2E-22</v>
      </c>
    </row>
    <row r="914" spans="1:37" x14ac:dyDescent="0.25">
      <c r="A914" s="20" t="s">
        <v>80</v>
      </c>
      <c r="B914" s="20" t="s">
        <v>80</v>
      </c>
      <c r="C914" s="20" t="s">
        <v>80</v>
      </c>
      <c r="D914" s="20" t="s">
        <v>80</v>
      </c>
      <c r="E914" s="20" t="s">
        <v>80</v>
      </c>
      <c r="F914" s="20" t="s">
        <v>80</v>
      </c>
      <c r="G914" s="21">
        <v>210692</v>
      </c>
      <c r="H914" s="21">
        <v>232656</v>
      </c>
      <c r="I914" s="21">
        <v>424421</v>
      </c>
      <c r="J914" s="21">
        <v>391438</v>
      </c>
      <c r="K914" s="21">
        <v>319619</v>
      </c>
      <c r="L914" s="21">
        <v>290528</v>
      </c>
      <c r="M914" s="20" t="s">
        <v>4155</v>
      </c>
      <c r="N914" s="20" t="s">
        <v>4154</v>
      </c>
      <c r="O914" s="20" t="s">
        <v>4153</v>
      </c>
      <c r="P914" s="20" t="s">
        <v>4152</v>
      </c>
      <c r="Q914" s="20">
        <v>88</v>
      </c>
      <c r="R914" s="20" t="s">
        <v>2593</v>
      </c>
      <c r="S914" s="20" t="s">
        <v>66</v>
      </c>
      <c r="T914" s="20" t="s">
        <v>174</v>
      </c>
      <c r="U914" s="20">
        <v>1</v>
      </c>
      <c r="V914" s="20">
        <v>0.999</v>
      </c>
      <c r="W914" s="20">
        <v>8</v>
      </c>
      <c r="X914" s="20">
        <v>154</v>
      </c>
      <c r="Y914" s="20">
        <v>0</v>
      </c>
      <c r="Z914" s="20">
        <v>154</v>
      </c>
      <c r="AA914" s="20" t="s">
        <v>4151</v>
      </c>
    </row>
    <row r="915" spans="1:37" x14ac:dyDescent="0.25">
      <c r="A915" s="20" t="s">
        <v>80</v>
      </c>
      <c r="B915" s="20" t="s">
        <v>80</v>
      </c>
      <c r="C915" s="20" t="s">
        <v>80</v>
      </c>
      <c r="D915" s="20" t="s">
        <v>80</v>
      </c>
      <c r="E915" s="20" t="s">
        <v>80</v>
      </c>
      <c r="F915" s="20" t="s">
        <v>80</v>
      </c>
      <c r="G915" s="20" t="s">
        <v>80</v>
      </c>
      <c r="H915" s="20" t="s">
        <v>80</v>
      </c>
      <c r="I915" s="20" t="s">
        <v>80</v>
      </c>
      <c r="J915" s="20" t="s">
        <v>80</v>
      </c>
      <c r="K915" s="21">
        <v>-459943</v>
      </c>
      <c r="L915" s="21">
        <v>-359716</v>
      </c>
      <c r="M915" s="20" t="s">
        <v>4150</v>
      </c>
      <c r="N915" s="20" t="s">
        <v>4149</v>
      </c>
      <c r="O915" s="20" t="s">
        <v>4148</v>
      </c>
      <c r="P915" s="20" t="s">
        <v>4147</v>
      </c>
      <c r="Q915" s="20">
        <v>243</v>
      </c>
      <c r="R915" s="20" t="s">
        <v>2593</v>
      </c>
      <c r="S915" s="20" t="s">
        <v>66</v>
      </c>
      <c r="T915" s="20" t="s">
        <v>1275</v>
      </c>
      <c r="U915" s="20">
        <v>1</v>
      </c>
      <c r="V915" s="20">
        <v>0.999</v>
      </c>
      <c r="W915" s="20">
        <v>1</v>
      </c>
      <c r="X915" s="20">
        <v>6</v>
      </c>
      <c r="Y915" s="20">
        <v>0</v>
      </c>
      <c r="Z915" s="20">
        <v>6</v>
      </c>
      <c r="AA915" s="20" t="s">
        <v>4146</v>
      </c>
      <c r="AB915" s="20" t="s">
        <v>4145</v>
      </c>
      <c r="AC915" s="20" t="s">
        <v>4144</v>
      </c>
      <c r="AD915" s="20">
        <v>55.6</v>
      </c>
      <c r="AE915" s="22">
        <v>5.8999999999999996E-15</v>
      </c>
      <c r="AF915" s="20" t="s">
        <v>4143</v>
      </c>
      <c r="AG915" s="20" t="s">
        <v>4142</v>
      </c>
    </row>
    <row r="916" spans="1:37" x14ac:dyDescent="0.25">
      <c r="A916" s="21">
        <v>474603</v>
      </c>
      <c r="B916" s="21">
        <v>396622</v>
      </c>
      <c r="C916" s="21">
        <v>272698</v>
      </c>
      <c r="D916" s="21">
        <v>294047</v>
      </c>
      <c r="E916" s="21">
        <v>253848</v>
      </c>
      <c r="F916" s="21">
        <v>182196</v>
      </c>
      <c r="G916" s="21">
        <v>56746</v>
      </c>
      <c r="H916" s="21">
        <v>531728</v>
      </c>
      <c r="I916" s="21">
        <v>544977</v>
      </c>
      <c r="J916" s="21">
        <v>557459</v>
      </c>
      <c r="K916" s="21">
        <v>540086</v>
      </c>
      <c r="L916" s="21">
        <v>573274</v>
      </c>
      <c r="M916" s="20" t="s">
        <v>4141</v>
      </c>
      <c r="N916" s="20" t="s">
        <v>4140</v>
      </c>
      <c r="O916" s="20" t="s">
        <v>4139</v>
      </c>
      <c r="P916" s="20" t="s">
        <v>4138</v>
      </c>
      <c r="Q916" s="20">
        <v>386</v>
      </c>
      <c r="R916" s="20" t="s">
        <v>2593</v>
      </c>
      <c r="S916" s="20" t="s">
        <v>66</v>
      </c>
      <c r="T916" s="20" t="s">
        <v>4137</v>
      </c>
      <c r="U916" s="20">
        <v>1</v>
      </c>
      <c r="V916" s="20">
        <v>0.999</v>
      </c>
      <c r="W916" s="20">
        <v>22</v>
      </c>
      <c r="X916" s="20">
        <v>558</v>
      </c>
      <c r="Y916" s="20">
        <v>0</v>
      </c>
      <c r="Z916" s="20">
        <v>558</v>
      </c>
      <c r="AA916" s="20" t="s">
        <v>4136</v>
      </c>
      <c r="AB916" s="20" t="s">
        <v>4135</v>
      </c>
      <c r="AC916" s="20" t="s">
        <v>4134</v>
      </c>
      <c r="AD916" s="20">
        <v>109</v>
      </c>
      <c r="AE916" s="22">
        <v>2.2999999999999998E-31</v>
      </c>
      <c r="AF916" s="20" t="s">
        <v>4133</v>
      </c>
      <c r="AG916" s="20" t="s">
        <v>4132</v>
      </c>
    </row>
    <row r="917" spans="1:37" x14ac:dyDescent="0.25">
      <c r="A917" s="20" t="s">
        <v>80</v>
      </c>
      <c r="B917" s="20" t="s">
        <v>80</v>
      </c>
      <c r="C917" s="20" t="s">
        <v>80</v>
      </c>
      <c r="D917" s="20" t="s">
        <v>80</v>
      </c>
      <c r="E917" s="20" t="s">
        <v>80</v>
      </c>
      <c r="F917" s="20" t="s">
        <v>80</v>
      </c>
      <c r="G917" s="21">
        <v>-149881</v>
      </c>
      <c r="H917" s="21">
        <v>-187254</v>
      </c>
      <c r="I917" s="21">
        <v>-259186</v>
      </c>
      <c r="J917" s="21">
        <v>129692</v>
      </c>
      <c r="K917" s="21">
        <v>116035</v>
      </c>
      <c r="L917" s="20">
        <v>0.78722599999999998</v>
      </c>
      <c r="M917" s="20" t="s">
        <v>4131</v>
      </c>
      <c r="N917" s="20" t="s">
        <v>4130</v>
      </c>
      <c r="O917" s="20" t="s">
        <v>4129</v>
      </c>
      <c r="P917" s="20" t="s">
        <v>4128</v>
      </c>
      <c r="Q917" s="20">
        <v>236</v>
      </c>
      <c r="R917" s="20" t="s">
        <v>2593</v>
      </c>
      <c r="S917" s="20" t="s">
        <v>75</v>
      </c>
      <c r="T917" s="20" t="s">
        <v>4127</v>
      </c>
      <c r="U917" s="20">
        <v>1</v>
      </c>
      <c r="V917" s="20">
        <v>0.999</v>
      </c>
      <c r="W917" s="20">
        <v>12</v>
      </c>
      <c r="X917" s="20">
        <v>49</v>
      </c>
      <c r="Y917" s="20">
        <v>0</v>
      </c>
      <c r="Z917" s="20">
        <v>49</v>
      </c>
      <c r="AA917" s="20" t="s">
        <v>4126</v>
      </c>
      <c r="AB917" s="20" t="s">
        <v>2537</v>
      </c>
      <c r="AC917" s="20" t="s">
        <v>2536</v>
      </c>
      <c r="AD917" s="20">
        <v>170.8</v>
      </c>
      <c r="AE917" s="22">
        <v>3.5E-50</v>
      </c>
      <c r="AF917" s="20" t="s">
        <v>1677</v>
      </c>
      <c r="AG917" s="20" t="s">
        <v>1676</v>
      </c>
    </row>
    <row r="918" spans="1:37" x14ac:dyDescent="0.25">
      <c r="A918" s="21">
        <v>-310462</v>
      </c>
      <c r="B918" s="21">
        <v>-210226</v>
      </c>
      <c r="C918" s="21">
        <v>-381294</v>
      </c>
      <c r="D918" s="20" t="s">
        <v>80</v>
      </c>
      <c r="E918" s="20" t="s">
        <v>80</v>
      </c>
      <c r="F918" s="20" t="s">
        <v>80</v>
      </c>
      <c r="G918" s="20">
        <v>0.51679200000000003</v>
      </c>
      <c r="H918" s="20">
        <v>0.39165499999999998</v>
      </c>
      <c r="I918" s="21">
        <v>182027</v>
      </c>
      <c r="J918" s="21">
        <v>165821</v>
      </c>
      <c r="K918" s="20">
        <v>0.111142</v>
      </c>
      <c r="L918" s="20">
        <v>0.33823999999999999</v>
      </c>
      <c r="M918" s="20" t="s">
        <v>4125</v>
      </c>
      <c r="N918" s="20" t="s">
        <v>4124</v>
      </c>
      <c r="O918" s="20" t="s">
        <v>4123</v>
      </c>
      <c r="P918" s="20" t="s">
        <v>4122</v>
      </c>
      <c r="Q918" s="20">
        <v>88</v>
      </c>
      <c r="R918" s="20" t="s">
        <v>2593</v>
      </c>
      <c r="S918" s="20" t="s">
        <v>75</v>
      </c>
      <c r="T918" s="20" t="s">
        <v>4121</v>
      </c>
      <c r="U918" s="20">
        <v>1</v>
      </c>
      <c r="V918" s="20">
        <v>0.999</v>
      </c>
      <c r="W918" s="20">
        <v>6</v>
      </c>
      <c r="X918" s="20">
        <v>44</v>
      </c>
      <c r="Y918" s="20">
        <v>0</v>
      </c>
      <c r="Z918" s="20">
        <v>44</v>
      </c>
      <c r="AA918" s="20" t="s">
        <v>4120</v>
      </c>
      <c r="AB918" s="20" t="s">
        <v>4119</v>
      </c>
      <c r="AC918" s="20" t="s">
        <v>4118</v>
      </c>
      <c r="AD918" s="20">
        <v>87</v>
      </c>
      <c r="AE918" s="22">
        <v>6.5999999999999997E-25</v>
      </c>
    </row>
    <row r="919" spans="1:37" x14ac:dyDescent="0.25">
      <c r="A919" s="20" t="s">
        <v>80</v>
      </c>
      <c r="B919" s="20" t="s">
        <v>80</v>
      </c>
      <c r="C919" s="20" t="s">
        <v>80</v>
      </c>
      <c r="D919" s="20" t="s">
        <v>80</v>
      </c>
      <c r="E919" s="20" t="s">
        <v>80</v>
      </c>
      <c r="F919" s="20" t="s">
        <v>80</v>
      </c>
      <c r="G919" s="20" t="s">
        <v>80</v>
      </c>
      <c r="H919" s="20" t="s">
        <v>80</v>
      </c>
      <c r="I919" s="20" t="s">
        <v>80</v>
      </c>
      <c r="J919" s="20">
        <v>8.21495E-2</v>
      </c>
      <c r="K919" s="20">
        <v>-0.40929500000000002</v>
      </c>
      <c r="L919" s="20">
        <v>5.2122099999999998E-2</v>
      </c>
      <c r="M919" s="20" t="s">
        <v>4117</v>
      </c>
      <c r="N919" s="20" t="s">
        <v>4116</v>
      </c>
      <c r="O919" s="20" t="s">
        <v>4115</v>
      </c>
      <c r="P919" s="20" t="s">
        <v>4114</v>
      </c>
      <c r="Q919" s="20">
        <v>99</v>
      </c>
      <c r="R919" s="20" t="s">
        <v>2593</v>
      </c>
      <c r="S919" s="20" t="s">
        <v>66</v>
      </c>
      <c r="T919" s="20" t="s">
        <v>174</v>
      </c>
      <c r="U919" s="20">
        <v>1</v>
      </c>
      <c r="V919" s="20">
        <v>0.999</v>
      </c>
      <c r="W919" s="20">
        <v>5</v>
      </c>
      <c r="X919" s="20">
        <v>17</v>
      </c>
      <c r="Y919" s="20">
        <v>0</v>
      </c>
      <c r="Z919" s="20">
        <v>28</v>
      </c>
      <c r="AA919" s="20" t="s">
        <v>4113</v>
      </c>
    </row>
    <row r="920" spans="1:37" x14ac:dyDescent="0.25">
      <c r="A920" s="20">
        <v>0.30777399999999999</v>
      </c>
      <c r="B920" s="21">
        <v>139075</v>
      </c>
      <c r="C920" s="21">
        <v>19622</v>
      </c>
      <c r="D920" s="20">
        <v>0.569739</v>
      </c>
      <c r="E920" s="20">
        <v>0.90812700000000002</v>
      </c>
      <c r="F920" s="20">
        <v>-0.37623000000000001</v>
      </c>
      <c r="G920" s="21">
        <v>255506</v>
      </c>
      <c r="H920" s="21">
        <v>240748</v>
      </c>
      <c r="I920" s="21">
        <v>232193</v>
      </c>
      <c r="J920" s="21">
        <v>310983</v>
      </c>
      <c r="K920" s="21">
        <v>285944</v>
      </c>
      <c r="L920" s="21">
        <v>298667</v>
      </c>
      <c r="M920" s="20" t="s">
        <v>4112</v>
      </c>
      <c r="N920" s="20" t="s">
        <v>4111</v>
      </c>
      <c r="O920" s="20" t="s">
        <v>4110</v>
      </c>
      <c r="P920" s="20" t="s">
        <v>4109</v>
      </c>
      <c r="Q920" s="20">
        <v>593</v>
      </c>
      <c r="R920" s="20" t="s">
        <v>2593</v>
      </c>
      <c r="S920" s="20" t="s">
        <v>75</v>
      </c>
      <c r="T920" s="20" t="s">
        <v>4108</v>
      </c>
      <c r="U920" s="20">
        <v>1</v>
      </c>
      <c r="V920" s="20">
        <v>0.999</v>
      </c>
      <c r="W920" s="20">
        <v>23</v>
      </c>
      <c r="X920" s="20">
        <v>230</v>
      </c>
      <c r="Y920" s="20">
        <v>0</v>
      </c>
      <c r="Z920" s="20">
        <v>230</v>
      </c>
      <c r="AA920" s="20" t="s">
        <v>4107</v>
      </c>
      <c r="AB920" s="20" t="s">
        <v>1860</v>
      </c>
      <c r="AC920" s="20" t="s">
        <v>1859</v>
      </c>
      <c r="AD920" s="20">
        <v>98.6</v>
      </c>
      <c r="AE920" s="22">
        <v>2.2999999999999999E-28</v>
      </c>
      <c r="AF920" s="20" t="s">
        <v>1858</v>
      </c>
      <c r="AG920" s="20" t="s">
        <v>1857</v>
      </c>
      <c r="AH920" s="20" t="s">
        <v>1856</v>
      </c>
      <c r="AI920" s="20" t="s">
        <v>1855</v>
      </c>
    </row>
    <row r="921" spans="1:37" x14ac:dyDescent="0.25">
      <c r="A921" s="20" t="s">
        <v>80</v>
      </c>
      <c r="B921" s="20" t="s">
        <v>80</v>
      </c>
      <c r="C921" s="20" t="s">
        <v>80</v>
      </c>
      <c r="D921" s="20" t="s">
        <v>80</v>
      </c>
      <c r="E921" s="20" t="s">
        <v>80</v>
      </c>
      <c r="F921" s="20" t="s">
        <v>80</v>
      </c>
      <c r="G921" s="21">
        <v>-176012</v>
      </c>
      <c r="H921" s="20">
        <v>-0.90573099999999995</v>
      </c>
      <c r="I921" s="20">
        <v>-0.92146700000000004</v>
      </c>
      <c r="J921" s="20" t="s">
        <v>80</v>
      </c>
      <c r="K921" s="20" t="s">
        <v>80</v>
      </c>
      <c r="L921" s="20" t="s">
        <v>80</v>
      </c>
      <c r="M921" s="20" t="s">
        <v>4106</v>
      </c>
      <c r="N921" s="20" t="s">
        <v>4105</v>
      </c>
      <c r="O921" s="20" t="s">
        <v>4104</v>
      </c>
      <c r="P921" s="20" t="s">
        <v>4103</v>
      </c>
      <c r="Q921" s="20">
        <v>320</v>
      </c>
      <c r="R921" s="20" t="s">
        <v>2593</v>
      </c>
      <c r="S921" s="20" t="s">
        <v>75</v>
      </c>
      <c r="T921" s="20" t="s">
        <v>4102</v>
      </c>
      <c r="U921" s="20">
        <v>1</v>
      </c>
      <c r="V921" s="20">
        <v>0.999</v>
      </c>
      <c r="W921" s="20">
        <v>7</v>
      </c>
      <c r="X921" s="20">
        <v>18</v>
      </c>
      <c r="Y921" s="20">
        <v>0</v>
      </c>
      <c r="Z921" s="20">
        <v>18</v>
      </c>
      <c r="AA921" s="20" t="s">
        <v>4101</v>
      </c>
      <c r="AB921" s="20" t="s">
        <v>111</v>
      </c>
      <c r="AC921" s="20" t="s">
        <v>110</v>
      </c>
      <c r="AD921" s="20">
        <v>140.1</v>
      </c>
      <c r="AE921" s="22">
        <v>5.1999999999999999E-41</v>
      </c>
      <c r="AF921" s="20" t="s">
        <v>109</v>
      </c>
      <c r="AG921" s="20" t="s">
        <v>108</v>
      </c>
      <c r="AH921" s="20" t="s">
        <v>107</v>
      </c>
      <c r="AI921" s="20" t="s">
        <v>106</v>
      </c>
      <c r="AJ921" s="20" t="s">
        <v>105</v>
      </c>
      <c r="AK921" s="20" t="s">
        <v>104</v>
      </c>
    </row>
    <row r="922" spans="1:37" x14ac:dyDescent="0.25">
      <c r="A922" s="20" t="s">
        <v>80</v>
      </c>
      <c r="B922" s="20" t="s">
        <v>80</v>
      </c>
      <c r="C922" s="20" t="s">
        <v>80</v>
      </c>
      <c r="D922" s="20" t="s">
        <v>80</v>
      </c>
      <c r="E922" s="20" t="s">
        <v>80</v>
      </c>
      <c r="F922" s="20" t="s">
        <v>80</v>
      </c>
      <c r="G922" s="20" t="s">
        <v>80</v>
      </c>
      <c r="H922" s="21">
        <v>-266424</v>
      </c>
      <c r="I922" s="21">
        <v>-309514</v>
      </c>
      <c r="J922" s="20" t="s">
        <v>80</v>
      </c>
      <c r="K922" s="20" t="s">
        <v>80</v>
      </c>
      <c r="L922" s="20" t="s">
        <v>80</v>
      </c>
      <c r="M922" s="20" t="s">
        <v>4100</v>
      </c>
      <c r="N922" s="20" t="s">
        <v>4099</v>
      </c>
      <c r="O922" s="20" t="s">
        <v>4098</v>
      </c>
      <c r="P922" s="20" t="s">
        <v>4097</v>
      </c>
      <c r="Q922" s="20">
        <v>383</v>
      </c>
      <c r="R922" s="20" t="s">
        <v>2593</v>
      </c>
      <c r="S922" s="20" t="s">
        <v>75</v>
      </c>
      <c r="T922" s="20" t="s">
        <v>4096</v>
      </c>
      <c r="U922" s="20">
        <v>0.99029999999999996</v>
      </c>
      <c r="V922" s="20">
        <v>0.99890000000000001</v>
      </c>
      <c r="W922" s="20">
        <v>11</v>
      </c>
      <c r="X922" s="20">
        <v>3</v>
      </c>
      <c r="Y922" s="20">
        <v>0</v>
      </c>
      <c r="Z922" s="20">
        <v>65</v>
      </c>
      <c r="AB922" s="20" t="s">
        <v>1214</v>
      </c>
      <c r="AC922" s="20" t="s">
        <v>1213</v>
      </c>
      <c r="AD922" s="20">
        <v>383.4</v>
      </c>
      <c r="AE922" s="22">
        <v>1.1000000000000001E-114</v>
      </c>
    </row>
    <row r="923" spans="1:37" x14ac:dyDescent="0.25">
      <c r="A923" s="20" t="s">
        <v>80</v>
      </c>
      <c r="B923" s="20" t="s">
        <v>80</v>
      </c>
      <c r="C923" s="20" t="s">
        <v>80</v>
      </c>
      <c r="D923" s="20" t="s">
        <v>80</v>
      </c>
      <c r="E923" s="21">
        <v>-272877</v>
      </c>
      <c r="F923" s="21">
        <v>-189363</v>
      </c>
      <c r="G923" s="21">
        <v>-188179</v>
      </c>
      <c r="H923" s="21">
        <v>-254107</v>
      </c>
      <c r="I923" s="21">
        <v>-110459</v>
      </c>
      <c r="J923" s="21">
        <v>-288544</v>
      </c>
      <c r="K923" s="21">
        <v>-219948</v>
      </c>
      <c r="L923" s="21">
        <v>-299746</v>
      </c>
      <c r="M923" s="20" t="s">
        <v>4095</v>
      </c>
      <c r="N923" s="20" t="s">
        <v>4094</v>
      </c>
      <c r="O923" s="20" t="s">
        <v>4093</v>
      </c>
      <c r="P923" s="20" t="s">
        <v>4092</v>
      </c>
      <c r="Q923" s="20">
        <v>429</v>
      </c>
      <c r="R923" s="20" t="s">
        <v>2593</v>
      </c>
      <c r="S923" s="20" t="s">
        <v>75</v>
      </c>
      <c r="T923" s="20" t="s">
        <v>4091</v>
      </c>
      <c r="U923" s="20">
        <v>1</v>
      </c>
      <c r="V923" s="20">
        <v>0.999</v>
      </c>
      <c r="W923" s="20">
        <v>8</v>
      </c>
      <c r="X923" s="20">
        <v>26</v>
      </c>
      <c r="Y923" s="20">
        <v>0</v>
      </c>
      <c r="Z923" s="20">
        <v>26</v>
      </c>
      <c r="AA923" s="20" t="s">
        <v>4090</v>
      </c>
      <c r="AB923" s="20" t="s">
        <v>1041</v>
      </c>
      <c r="AC923" s="20" t="s">
        <v>1040</v>
      </c>
      <c r="AD923" s="20">
        <v>169.9</v>
      </c>
      <c r="AE923" s="22">
        <v>4.0999999999999999E-50</v>
      </c>
      <c r="AF923" s="20" t="s">
        <v>663</v>
      </c>
      <c r="AG923" s="20" t="s">
        <v>662</v>
      </c>
      <c r="AH923" s="20" t="s">
        <v>191</v>
      </c>
      <c r="AI923" s="20" t="s">
        <v>190</v>
      </c>
    </row>
    <row r="924" spans="1:37" x14ac:dyDescent="0.25">
      <c r="A924" s="20" t="s">
        <v>80</v>
      </c>
      <c r="B924" s="20" t="s">
        <v>80</v>
      </c>
      <c r="C924" s="20" t="s">
        <v>80</v>
      </c>
      <c r="D924" s="20" t="s">
        <v>80</v>
      </c>
      <c r="E924" s="20" t="s">
        <v>80</v>
      </c>
      <c r="F924" s="20" t="s">
        <v>80</v>
      </c>
      <c r="G924" s="21">
        <v>220645</v>
      </c>
      <c r="H924" s="21">
        <v>176908</v>
      </c>
      <c r="I924" s="21">
        <v>242884</v>
      </c>
      <c r="J924" s="20">
        <v>0.72451399999999999</v>
      </c>
      <c r="K924" s="20">
        <v>0.95508700000000002</v>
      </c>
      <c r="L924" s="21">
        <v>102866</v>
      </c>
      <c r="M924" s="20" t="s">
        <v>4089</v>
      </c>
      <c r="N924" s="20" t="s">
        <v>4088</v>
      </c>
      <c r="O924" s="20" t="s">
        <v>4087</v>
      </c>
      <c r="P924" s="20" t="s">
        <v>4086</v>
      </c>
      <c r="Q924" s="20">
        <v>339</v>
      </c>
      <c r="R924" s="20" t="s">
        <v>2593</v>
      </c>
      <c r="S924" s="20" t="s">
        <v>75</v>
      </c>
      <c r="T924" s="20" t="s">
        <v>149</v>
      </c>
      <c r="U924" s="20">
        <v>1</v>
      </c>
      <c r="V924" s="20">
        <v>0.999</v>
      </c>
      <c r="W924" s="20">
        <v>14</v>
      </c>
      <c r="X924" s="20">
        <v>100</v>
      </c>
      <c r="Y924" s="20">
        <v>0</v>
      </c>
      <c r="Z924" s="20">
        <v>100</v>
      </c>
      <c r="AA924" s="20" t="s">
        <v>4085</v>
      </c>
      <c r="AB924" s="20" t="s">
        <v>148</v>
      </c>
      <c r="AC924" s="20" t="s">
        <v>147</v>
      </c>
      <c r="AD924" s="20">
        <v>106</v>
      </c>
      <c r="AE924" s="22">
        <v>1.8000000000000002E-30</v>
      </c>
    </row>
    <row r="925" spans="1:37" x14ac:dyDescent="0.25">
      <c r="A925" s="21">
        <v>-210353</v>
      </c>
      <c r="B925" s="20">
        <v>-0.49994699999999997</v>
      </c>
      <c r="C925" s="21">
        <v>-103016</v>
      </c>
      <c r="D925" s="20" t="s">
        <v>80</v>
      </c>
      <c r="E925" s="20" t="s">
        <v>80</v>
      </c>
      <c r="F925" s="21">
        <v>-196868</v>
      </c>
      <c r="G925" s="20">
        <v>-0.39592699999999997</v>
      </c>
      <c r="H925" s="20">
        <v>0.85877999999999999</v>
      </c>
      <c r="I925" s="20">
        <v>0.59501599999999999</v>
      </c>
      <c r="J925" s="21">
        <v>210329</v>
      </c>
      <c r="K925" s="21">
        <v>205547</v>
      </c>
      <c r="L925" s="21">
        <v>171998</v>
      </c>
      <c r="M925" s="20" t="s">
        <v>4084</v>
      </c>
      <c r="N925" s="20" t="s">
        <v>4083</v>
      </c>
      <c r="O925" s="20" t="s">
        <v>4082</v>
      </c>
      <c r="P925" s="20" t="s">
        <v>4081</v>
      </c>
      <c r="Q925" s="20">
        <v>239</v>
      </c>
      <c r="R925" s="20" t="s">
        <v>2593</v>
      </c>
      <c r="S925" s="20" t="s">
        <v>66</v>
      </c>
      <c r="T925" s="20" t="s">
        <v>4080</v>
      </c>
      <c r="U925" s="20">
        <v>0.99629999999999996</v>
      </c>
      <c r="V925" s="20">
        <v>0.999</v>
      </c>
      <c r="W925" s="20">
        <v>9</v>
      </c>
      <c r="X925" s="20">
        <v>72</v>
      </c>
      <c r="Y925" s="20">
        <v>0</v>
      </c>
      <c r="Z925" s="20">
        <v>72</v>
      </c>
      <c r="AB925" s="20" t="s">
        <v>250</v>
      </c>
      <c r="AC925" s="20" t="s">
        <v>249</v>
      </c>
      <c r="AD925" s="20">
        <v>53.9</v>
      </c>
      <c r="AE925" s="22">
        <v>2E-14</v>
      </c>
    </row>
    <row r="926" spans="1:37" x14ac:dyDescent="0.25">
      <c r="A926" s="20" t="s">
        <v>80</v>
      </c>
      <c r="B926" s="20" t="s">
        <v>80</v>
      </c>
      <c r="C926" s="20">
        <v>-0.60248000000000002</v>
      </c>
      <c r="D926" s="20" t="s">
        <v>80</v>
      </c>
      <c r="E926" s="21">
        <v>-122859</v>
      </c>
      <c r="F926" s="20" t="s">
        <v>80</v>
      </c>
      <c r="G926" s="21">
        <v>-413861</v>
      </c>
      <c r="H926" s="20" t="s">
        <v>80</v>
      </c>
      <c r="I926" s="21">
        <v>-329168</v>
      </c>
      <c r="J926" s="20" t="s">
        <v>80</v>
      </c>
      <c r="K926" s="20" t="s">
        <v>80</v>
      </c>
      <c r="L926" s="21">
        <v>-390755</v>
      </c>
      <c r="M926" s="20" t="s">
        <v>4079</v>
      </c>
      <c r="N926" s="20" t="s">
        <v>4078</v>
      </c>
      <c r="O926" s="20" t="s">
        <v>4077</v>
      </c>
      <c r="P926" s="20" t="s">
        <v>4076</v>
      </c>
      <c r="Q926" s="20">
        <v>134</v>
      </c>
      <c r="R926" s="20" t="s">
        <v>2593</v>
      </c>
      <c r="S926" s="20" t="s">
        <v>66</v>
      </c>
      <c r="T926" s="20" t="s">
        <v>4075</v>
      </c>
      <c r="U926" s="20">
        <v>0.99950000000000006</v>
      </c>
      <c r="V926" s="20">
        <v>0.99270000000000003</v>
      </c>
      <c r="W926" s="20">
        <v>2</v>
      </c>
      <c r="X926" s="20">
        <v>7</v>
      </c>
      <c r="Y926" s="20">
        <v>0</v>
      </c>
      <c r="Z926" s="20">
        <v>7</v>
      </c>
      <c r="AA926" s="20" t="s">
        <v>4074</v>
      </c>
      <c r="AB926" s="20" t="s">
        <v>4073</v>
      </c>
      <c r="AC926" s="20" t="s">
        <v>4072</v>
      </c>
      <c r="AD926" s="20">
        <v>78.400000000000006</v>
      </c>
      <c r="AE926" s="22">
        <v>5.5000000000000001E-22</v>
      </c>
    </row>
    <row r="927" spans="1:37" x14ac:dyDescent="0.25">
      <c r="A927" s="20" t="s">
        <v>80</v>
      </c>
      <c r="B927" s="20">
        <v>0.93048699999999995</v>
      </c>
      <c r="C927" s="21">
        <v>21078</v>
      </c>
      <c r="D927" s="20">
        <v>-0.88556199999999996</v>
      </c>
      <c r="E927" s="20">
        <v>-7.2244600000000006E-2</v>
      </c>
      <c r="F927" s="21">
        <v>-186562</v>
      </c>
      <c r="G927" s="21">
        <v>620043</v>
      </c>
      <c r="H927" s="21">
        <v>587878</v>
      </c>
      <c r="I927" s="21">
        <v>611334</v>
      </c>
      <c r="J927" s="21">
        <v>60189</v>
      </c>
      <c r="K927" s="21">
        <v>572278</v>
      </c>
      <c r="L927" s="21">
        <v>504629</v>
      </c>
      <c r="M927" s="20" t="s">
        <v>4071</v>
      </c>
      <c r="N927" s="20" t="s">
        <v>4070</v>
      </c>
      <c r="O927" s="20" t="s">
        <v>4069</v>
      </c>
      <c r="P927" s="20" t="s">
        <v>4068</v>
      </c>
      <c r="Q927" s="20">
        <v>698</v>
      </c>
      <c r="R927" s="20" t="s">
        <v>2593</v>
      </c>
      <c r="S927" s="20" t="s">
        <v>66</v>
      </c>
      <c r="T927" s="20" t="s">
        <v>4067</v>
      </c>
      <c r="U927" s="20">
        <v>1</v>
      </c>
      <c r="V927" s="20">
        <v>0.999</v>
      </c>
      <c r="W927" s="20">
        <v>36</v>
      </c>
      <c r="X927" s="20">
        <v>853</v>
      </c>
      <c r="Y927" s="20">
        <v>0</v>
      </c>
      <c r="Z927" s="20">
        <v>853</v>
      </c>
      <c r="AA927" s="20" t="s">
        <v>4066</v>
      </c>
      <c r="AB927" s="20" t="s">
        <v>4065</v>
      </c>
      <c r="AC927" s="20" t="s">
        <v>4064</v>
      </c>
      <c r="AD927" s="20">
        <v>243.5</v>
      </c>
      <c r="AE927" s="22">
        <v>1.5000000000000001E-72</v>
      </c>
    </row>
    <row r="928" spans="1:37" x14ac:dyDescent="0.25">
      <c r="A928" s="20" t="s">
        <v>80</v>
      </c>
      <c r="B928" s="20" t="s">
        <v>80</v>
      </c>
      <c r="C928" s="20" t="s">
        <v>80</v>
      </c>
      <c r="D928" s="20" t="s">
        <v>80</v>
      </c>
      <c r="E928" s="20" t="s">
        <v>80</v>
      </c>
      <c r="F928" s="20" t="s">
        <v>80</v>
      </c>
      <c r="G928" s="21">
        <v>-121501</v>
      </c>
      <c r="H928" s="21">
        <v>-113102</v>
      </c>
      <c r="I928" s="21">
        <v>-155657</v>
      </c>
      <c r="J928" s="21">
        <v>-235529</v>
      </c>
      <c r="K928" s="21">
        <v>-286215</v>
      </c>
      <c r="L928" s="21">
        <v>-37038</v>
      </c>
      <c r="M928" s="20" t="s">
        <v>4063</v>
      </c>
      <c r="N928" s="20" t="s">
        <v>4062</v>
      </c>
      <c r="O928" s="20" t="s">
        <v>4061</v>
      </c>
      <c r="P928" s="20" t="s">
        <v>4060</v>
      </c>
      <c r="Q928" s="20">
        <v>294</v>
      </c>
      <c r="R928" s="20" t="s">
        <v>2593</v>
      </c>
      <c r="S928" s="20" t="s">
        <v>66</v>
      </c>
      <c r="T928" s="20" t="s">
        <v>4059</v>
      </c>
      <c r="U928" s="20">
        <v>1</v>
      </c>
      <c r="V928" s="20">
        <v>0.999</v>
      </c>
      <c r="W928" s="20">
        <v>5</v>
      </c>
      <c r="X928" s="20">
        <v>24</v>
      </c>
      <c r="Y928" s="20">
        <v>0</v>
      </c>
      <c r="Z928" s="20">
        <v>24</v>
      </c>
      <c r="AA928" s="20" t="s">
        <v>4058</v>
      </c>
      <c r="AB928" s="20" t="s">
        <v>4057</v>
      </c>
      <c r="AC928" s="20" t="s">
        <v>4056</v>
      </c>
      <c r="AD928" s="20">
        <v>265.89999999999998</v>
      </c>
      <c r="AE928" s="22">
        <v>4.5000000000000003E-79</v>
      </c>
      <c r="AF928" s="20" t="s">
        <v>191</v>
      </c>
      <c r="AG928" s="20" t="s">
        <v>190</v>
      </c>
      <c r="AH928" s="20" t="s">
        <v>4055</v>
      </c>
      <c r="AI928" s="20" t="s">
        <v>4054</v>
      </c>
      <c r="AJ928" s="20" t="s">
        <v>486</v>
      </c>
      <c r="AK928" s="20" t="s">
        <v>485</v>
      </c>
    </row>
    <row r="929" spans="1:39" x14ac:dyDescent="0.25">
      <c r="A929" s="20" t="s">
        <v>80</v>
      </c>
      <c r="B929" s="20" t="s">
        <v>80</v>
      </c>
      <c r="C929" s="21">
        <v>-16863</v>
      </c>
      <c r="D929" s="20" t="s">
        <v>80</v>
      </c>
      <c r="E929" s="20" t="s">
        <v>80</v>
      </c>
      <c r="F929" s="20" t="s">
        <v>80</v>
      </c>
      <c r="G929" s="20" t="s">
        <v>80</v>
      </c>
      <c r="H929" s="20" t="s">
        <v>80</v>
      </c>
      <c r="I929" s="21">
        <v>-256966</v>
      </c>
      <c r="J929" s="21">
        <v>-399562</v>
      </c>
      <c r="K929" s="21">
        <v>-443634</v>
      </c>
      <c r="L929" s="20" t="s">
        <v>80</v>
      </c>
      <c r="M929" s="20" t="s">
        <v>4053</v>
      </c>
      <c r="N929" s="20" t="s">
        <v>4052</v>
      </c>
      <c r="O929" s="20" t="s">
        <v>4051</v>
      </c>
      <c r="P929" s="20" t="s">
        <v>4050</v>
      </c>
      <c r="Q929" s="20">
        <v>334</v>
      </c>
      <c r="R929" s="20" t="s">
        <v>2593</v>
      </c>
      <c r="S929" s="20" t="s">
        <v>66</v>
      </c>
      <c r="T929" s="20" t="s">
        <v>4049</v>
      </c>
      <c r="U929" s="20">
        <v>1</v>
      </c>
      <c r="V929" s="20">
        <v>0.99139999999999995</v>
      </c>
      <c r="W929" s="20">
        <v>3</v>
      </c>
      <c r="X929" s="20">
        <v>7</v>
      </c>
      <c r="Y929" s="20">
        <v>0</v>
      </c>
      <c r="Z929" s="20">
        <v>7</v>
      </c>
      <c r="AA929" s="20" t="s">
        <v>4048</v>
      </c>
      <c r="AB929" s="20" t="s">
        <v>4047</v>
      </c>
      <c r="AC929" s="20" t="s">
        <v>4046</v>
      </c>
      <c r="AD929" s="20">
        <v>14.6</v>
      </c>
      <c r="AE929" s="20">
        <v>2.4E-2</v>
      </c>
      <c r="AF929" s="20" t="s">
        <v>4045</v>
      </c>
      <c r="AG929" s="20" t="s">
        <v>4044</v>
      </c>
    </row>
    <row r="930" spans="1:39" x14ac:dyDescent="0.25">
      <c r="A930" s="20" t="s">
        <v>80</v>
      </c>
      <c r="B930" s="20" t="s">
        <v>80</v>
      </c>
      <c r="C930" s="20">
        <v>-0.34701900000000002</v>
      </c>
      <c r="D930" s="20" t="s">
        <v>80</v>
      </c>
      <c r="E930" s="21">
        <v>-152681</v>
      </c>
      <c r="F930" s="20" t="s">
        <v>80</v>
      </c>
      <c r="G930" s="20">
        <v>-0.44342799999999999</v>
      </c>
      <c r="H930" s="20">
        <v>-0.30922699999999997</v>
      </c>
      <c r="I930" s="20">
        <v>-0.39168700000000001</v>
      </c>
      <c r="J930" s="20">
        <v>-0.46861799999999998</v>
      </c>
      <c r="K930" s="20">
        <v>-0.52477200000000002</v>
      </c>
      <c r="L930" s="20">
        <v>0.34585399999999999</v>
      </c>
      <c r="M930" s="20" t="s">
        <v>4043</v>
      </c>
      <c r="N930" s="20" t="s">
        <v>4042</v>
      </c>
      <c r="O930" s="20" t="s">
        <v>4041</v>
      </c>
      <c r="P930" s="20" t="s">
        <v>4040</v>
      </c>
      <c r="Q930" s="20">
        <v>306</v>
      </c>
      <c r="R930" s="20" t="s">
        <v>2593</v>
      </c>
      <c r="S930" s="20" t="s">
        <v>66</v>
      </c>
      <c r="T930" s="20" t="s">
        <v>4039</v>
      </c>
      <c r="U930" s="20">
        <v>1</v>
      </c>
      <c r="V930" s="20">
        <v>0.999</v>
      </c>
      <c r="W930" s="20">
        <v>11</v>
      </c>
      <c r="X930" s="20">
        <v>40</v>
      </c>
      <c r="Y930" s="20">
        <v>0</v>
      </c>
      <c r="Z930" s="20">
        <v>40</v>
      </c>
      <c r="AA930" s="20" t="s">
        <v>4038</v>
      </c>
      <c r="AB930" s="20" t="s">
        <v>4037</v>
      </c>
      <c r="AC930" s="20" t="s">
        <v>4036</v>
      </c>
      <c r="AD930" s="20">
        <v>72.900000000000006</v>
      </c>
      <c r="AE930" s="22">
        <v>2.2999999999999999E-20</v>
      </c>
    </row>
    <row r="931" spans="1:39" x14ac:dyDescent="0.25">
      <c r="A931" s="20">
        <v>-5.3222699999999998E-2</v>
      </c>
      <c r="B931" s="20">
        <v>-0.62266699999999997</v>
      </c>
      <c r="C931" s="21">
        <v>14872</v>
      </c>
      <c r="D931" s="20" t="s">
        <v>80</v>
      </c>
      <c r="E931" s="20">
        <v>-0.64362299999999995</v>
      </c>
      <c r="F931" s="20">
        <v>0.49464000000000002</v>
      </c>
      <c r="G931" s="21">
        <v>110072</v>
      </c>
      <c r="H931" s="21">
        <v>130231</v>
      </c>
      <c r="I931" s="20">
        <v>0.48398400000000003</v>
      </c>
      <c r="J931" s="21">
        <v>151767</v>
      </c>
      <c r="K931" s="21">
        <v>201955</v>
      </c>
      <c r="L931" s="21">
        <v>208661</v>
      </c>
      <c r="M931" s="20" t="s">
        <v>4035</v>
      </c>
      <c r="N931" s="20" t="s">
        <v>4034</v>
      </c>
      <c r="O931" s="20" t="s">
        <v>4033</v>
      </c>
      <c r="P931" s="20" t="s">
        <v>4032</v>
      </c>
      <c r="Q931" s="20">
        <v>267</v>
      </c>
      <c r="R931" s="20" t="s">
        <v>2593</v>
      </c>
      <c r="S931" s="20" t="s">
        <v>66</v>
      </c>
      <c r="T931" s="20" t="s">
        <v>3081</v>
      </c>
      <c r="U931" s="20">
        <v>1</v>
      </c>
      <c r="V931" s="20">
        <v>0.999</v>
      </c>
      <c r="W931" s="20">
        <v>9</v>
      </c>
      <c r="X931" s="20">
        <v>92</v>
      </c>
      <c r="Y931" s="20">
        <v>0</v>
      </c>
      <c r="Z931" s="20">
        <v>92</v>
      </c>
      <c r="AA931" s="20" t="s">
        <v>4031</v>
      </c>
      <c r="AB931" s="20" t="s">
        <v>1238</v>
      </c>
      <c r="AC931" s="20" t="s">
        <v>1237</v>
      </c>
      <c r="AD931" s="20">
        <v>44.7</v>
      </c>
      <c r="AE931" s="22">
        <v>6.6000000000000001E-12</v>
      </c>
    </row>
    <row r="932" spans="1:39" x14ac:dyDescent="0.25">
      <c r="A932" s="20" t="s">
        <v>80</v>
      </c>
      <c r="B932" s="20" t="s">
        <v>80</v>
      </c>
      <c r="C932" s="20" t="s">
        <v>80</v>
      </c>
      <c r="D932" s="20" t="s">
        <v>80</v>
      </c>
      <c r="E932" s="20" t="s">
        <v>80</v>
      </c>
      <c r="F932" s="20" t="s">
        <v>80</v>
      </c>
      <c r="G932" s="20" t="s">
        <v>80</v>
      </c>
      <c r="H932" s="21">
        <v>-254044</v>
      </c>
      <c r="I932" s="21">
        <v>-376404</v>
      </c>
      <c r="J932" s="20" t="s">
        <v>80</v>
      </c>
      <c r="K932" s="21">
        <v>-477686</v>
      </c>
      <c r="L932" s="21">
        <v>-164856</v>
      </c>
      <c r="M932" s="20" t="s">
        <v>4030</v>
      </c>
      <c r="N932" s="20" t="s">
        <v>4029</v>
      </c>
      <c r="O932" s="20" t="s">
        <v>4028</v>
      </c>
      <c r="P932" s="20" t="s">
        <v>4027</v>
      </c>
      <c r="Q932" s="20">
        <v>257</v>
      </c>
      <c r="R932" s="20" t="s">
        <v>2593</v>
      </c>
      <c r="S932" s="20" t="s">
        <v>75</v>
      </c>
      <c r="T932" s="20" t="s">
        <v>4026</v>
      </c>
      <c r="U932" s="20">
        <v>1</v>
      </c>
      <c r="V932" s="20">
        <v>0.99890000000000001</v>
      </c>
      <c r="W932" s="20">
        <v>3</v>
      </c>
      <c r="X932" s="20">
        <v>6</v>
      </c>
      <c r="Y932" s="20">
        <v>0</v>
      </c>
      <c r="Z932" s="20">
        <v>6</v>
      </c>
      <c r="AA932" s="20" t="s">
        <v>4025</v>
      </c>
      <c r="AB932" s="20" t="s">
        <v>4024</v>
      </c>
      <c r="AC932" s="20" t="s">
        <v>4023</v>
      </c>
      <c r="AD932" s="20">
        <v>65.900000000000006</v>
      </c>
      <c r="AE932" s="22">
        <v>3.4E-18</v>
      </c>
      <c r="AF932" s="20" t="s">
        <v>157</v>
      </c>
      <c r="AG932" s="20" t="s">
        <v>156</v>
      </c>
    </row>
    <row r="933" spans="1:39" x14ac:dyDescent="0.25">
      <c r="A933" s="21">
        <v>-367995</v>
      </c>
      <c r="B933" s="21">
        <v>-234221</v>
      </c>
      <c r="C933" s="21">
        <v>-269301</v>
      </c>
      <c r="D933" s="21">
        <v>-451288</v>
      </c>
      <c r="E933" s="20">
        <v>-0.83544200000000002</v>
      </c>
      <c r="F933" s="20">
        <v>-0.714306</v>
      </c>
      <c r="G933" s="21">
        <v>102857</v>
      </c>
      <c r="H933" s="20">
        <v>0.95045100000000005</v>
      </c>
      <c r="I933" s="20">
        <v>0.47675299999999998</v>
      </c>
      <c r="J933" s="21">
        <v>138802</v>
      </c>
      <c r="K933" s="21">
        <v>133808</v>
      </c>
      <c r="L933" s="21">
        <v>122515</v>
      </c>
      <c r="M933" s="20" t="s">
        <v>4022</v>
      </c>
      <c r="N933" s="20" t="s">
        <v>4021</v>
      </c>
      <c r="O933" s="20" t="s">
        <v>4020</v>
      </c>
      <c r="P933" s="20" t="s">
        <v>4019</v>
      </c>
      <c r="Q933" s="20">
        <v>514</v>
      </c>
      <c r="R933" s="20" t="s">
        <v>2593</v>
      </c>
      <c r="S933" s="20" t="s">
        <v>75</v>
      </c>
      <c r="T933" s="20" t="s">
        <v>4018</v>
      </c>
      <c r="U933" s="20">
        <v>1</v>
      </c>
      <c r="V933" s="20">
        <v>0.999</v>
      </c>
      <c r="W933" s="20">
        <v>13</v>
      </c>
      <c r="X933" s="20">
        <v>62</v>
      </c>
      <c r="Y933" s="20">
        <v>0</v>
      </c>
      <c r="Z933" s="20">
        <v>62</v>
      </c>
      <c r="AA933" s="20" t="s">
        <v>4017</v>
      </c>
      <c r="AB933" s="20" t="s">
        <v>4016</v>
      </c>
      <c r="AC933" s="20" t="s">
        <v>4015</v>
      </c>
      <c r="AD933" s="20">
        <v>315.3</v>
      </c>
      <c r="AE933" s="22">
        <v>2.4000000000000001E-94</v>
      </c>
      <c r="AF933" s="20" t="s">
        <v>2196</v>
      </c>
      <c r="AG933" s="20" t="s">
        <v>2195</v>
      </c>
      <c r="AH933" s="20" t="s">
        <v>193</v>
      </c>
      <c r="AI933" s="20" t="s">
        <v>192</v>
      </c>
      <c r="AJ933" s="20" t="s">
        <v>191</v>
      </c>
      <c r="AK933" s="20" t="s">
        <v>190</v>
      </c>
      <c r="AL933" s="20" t="s">
        <v>4014</v>
      </c>
      <c r="AM933" s="20" t="s">
        <v>4013</v>
      </c>
    </row>
    <row r="934" spans="1:39" x14ac:dyDescent="0.25">
      <c r="A934" s="21">
        <v>326871</v>
      </c>
      <c r="B934" s="21">
        <v>371268</v>
      </c>
      <c r="C934" s="21">
        <v>335634</v>
      </c>
      <c r="D934" s="21">
        <v>195637</v>
      </c>
      <c r="E934" s="21">
        <v>272953</v>
      </c>
      <c r="F934" s="20" t="s">
        <v>80</v>
      </c>
      <c r="G934" s="21">
        <v>387245</v>
      </c>
      <c r="H934" s="21">
        <v>474679</v>
      </c>
      <c r="I934" s="21">
        <v>41479</v>
      </c>
      <c r="J934" s="21">
        <v>498904</v>
      </c>
      <c r="K934" s="21">
        <v>46424</v>
      </c>
      <c r="L934" s="21">
        <v>494028</v>
      </c>
      <c r="M934" s="20" t="s">
        <v>4012</v>
      </c>
      <c r="N934" s="20" t="s">
        <v>4011</v>
      </c>
      <c r="O934" s="20" t="s">
        <v>4010</v>
      </c>
      <c r="P934" s="20" t="s">
        <v>446</v>
      </c>
      <c r="Q934" s="20">
        <v>431</v>
      </c>
      <c r="R934" s="20" t="s">
        <v>2593</v>
      </c>
      <c r="S934" s="20" t="s">
        <v>75</v>
      </c>
      <c r="T934" s="20" t="s">
        <v>445</v>
      </c>
      <c r="U934" s="20">
        <v>1</v>
      </c>
      <c r="V934" s="20">
        <v>0.999</v>
      </c>
      <c r="W934" s="20">
        <v>19</v>
      </c>
      <c r="X934" s="20">
        <v>352</v>
      </c>
      <c r="Y934" s="20">
        <v>0</v>
      </c>
      <c r="Z934" s="20">
        <v>352</v>
      </c>
      <c r="AA934" s="20" t="s">
        <v>4009</v>
      </c>
      <c r="AB934" s="20" t="s">
        <v>444</v>
      </c>
      <c r="AC934" s="20" t="s">
        <v>443</v>
      </c>
      <c r="AD934" s="20">
        <v>329.4</v>
      </c>
      <c r="AE934" s="22">
        <v>3.4000000000000001E-98</v>
      </c>
      <c r="AF934" s="20" t="s">
        <v>62</v>
      </c>
      <c r="AG934" s="20" t="s">
        <v>61</v>
      </c>
    </row>
    <row r="935" spans="1:39" x14ac:dyDescent="0.25">
      <c r="A935" s="20" t="s">
        <v>80</v>
      </c>
      <c r="B935" s="20" t="s">
        <v>80</v>
      </c>
      <c r="C935" s="20" t="s">
        <v>80</v>
      </c>
      <c r="D935" s="20" t="s">
        <v>80</v>
      </c>
      <c r="E935" s="20" t="s">
        <v>80</v>
      </c>
      <c r="F935" s="20" t="s">
        <v>80</v>
      </c>
      <c r="G935" s="21">
        <v>101546</v>
      </c>
      <c r="H935" s="21">
        <v>117044</v>
      </c>
      <c r="I935" s="21">
        <v>221734</v>
      </c>
      <c r="J935" s="20">
        <v>0.243174</v>
      </c>
      <c r="K935" s="21">
        <v>149977</v>
      </c>
      <c r="L935" s="21">
        <v>195591</v>
      </c>
      <c r="M935" s="20" t="s">
        <v>4008</v>
      </c>
      <c r="N935" s="20" t="s">
        <v>4007</v>
      </c>
      <c r="O935" s="20" t="s">
        <v>4006</v>
      </c>
      <c r="P935" s="20" t="s">
        <v>4005</v>
      </c>
      <c r="Q935" s="20">
        <v>109</v>
      </c>
      <c r="R935" s="20" t="s">
        <v>2593</v>
      </c>
      <c r="S935" s="20" t="s">
        <v>66</v>
      </c>
      <c r="T935" s="20" t="s">
        <v>4004</v>
      </c>
      <c r="U935" s="20">
        <v>1</v>
      </c>
      <c r="V935" s="20">
        <v>0.999</v>
      </c>
      <c r="W935" s="20">
        <v>6</v>
      </c>
      <c r="X935" s="20">
        <v>33</v>
      </c>
      <c r="Y935" s="20">
        <v>0</v>
      </c>
      <c r="Z935" s="20">
        <v>33</v>
      </c>
      <c r="AA935" s="20" t="s">
        <v>4003</v>
      </c>
      <c r="AB935" s="20" t="s">
        <v>4002</v>
      </c>
      <c r="AC935" s="20" t="s">
        <v>4001</v>
      </c>
      <c r="AD935" s="20">
        <v>34.1</v>
      </c>
      <c r="AE935" s="20">
        <v>1.4999999999999999E-8</v>
      </c>
    </row>
    <row r="936" spans="1:39" x14ac:dyDescent="0.25">
      <c r="A936" s="20" t="s">
        <v>80</v>
      </c>
      <c r="B936" s="20" t="s">
        <v>80</v>
      </c>
      <c r="C936" s="20" t="s">
        <v>80</v>
      </c>
      <c r="D936" s="20" t="s">
        <v>80</v>
      </c>
      <c r="E936" s="20" t="s">
        <v>80</v>
      </c>
      <c r="F936" s="20" t="s">
        <v>80</v>
      </c>
      <c r="G936" s="21">
        <v>-201897</v>
      </c>
      <c r="H936" s="21">
        <v>-171984</v>
      </c>
      <c r="I936" s="21">
        <v>-106184</v>
      </c>
      <c r="J936" s="20">
        <v>0.12928400000000001</v>
      </c>
      <c r="K936" s="20">
        <v>-0.53898500000000005</v>
      </c>
      <c r="L936" s="21">
        <v>-237534</v>
      </c>
      <c r="M936" s="20" t="s">
        <v>4000</v>
      </c>
      <c r="N936" s="20" t="s">
        <v>3999</v>
      </c>
      <c r="O936" s="20" t="s">
        <v>3998</v>
      </c>
      <c r="P936" s="20" t="s">
        <v>3997</v>
      </c>
      <c r="Q936" s="20">
        <v>265</v>
      </c>
      <c r="R936" s="20" t="s">
        <v>2593</v>
      </c>
      <c r="S936" s="20" t="s">
        <v>75</v>
      </c>
      <c r="T936" s="20" t="s">
        <v>3996</v>
      </c>
      <c r="U936" s="20">
        <v>1</v>
      </c>
      <c r="V936" s="20">
        <v>0.999</v>
      </c>
      <c r="W936" s="20">
        <v>6</v>
      </c>
      <c r="X936" s="20">
        <v>22</v>
      </c>
      <c r="Y936" s="20">
        <v>0</v>
      </c>
      <c r="Z936" s="20">
        <v>22</v>
      </c>
      <c r="AA936" s="20" t="s">
        <v>3995</v>
      </c>
      <c r="AB936" s="20" t="s">
        <v>3726</v>
      </c>
      <c r="AC936" s="20" t="s">
        <v>3725</v>
      </c>
      <c r="AD936" s="20">
        <v>165.3</v>
      </c>
      <c r="AE936" s="22">
        <v>1.5999999999999999E-48</v>
      </c>
    </row>
    <row r="937" spans="1:39" x14ac:dyDescent="0.25">
      <c r="A937" s="20" t="s">
        <v>80</v>
      </c>
      <c r="B937" s="20" t="s">
        <v>80</v>
      </c>
      <c r="C937" s="21">
        <v>157832</v>
      </c>
      <c r="D937" s="20" t="s">
        <v>80</v>
      </c>
      <c r="E937" s="21">
        <v>145977</v>
      </c>
      <c r="F937" s="20" t="s">
        <v>80</v>
      </c>
      <c r="G937" s="21">
        <v>102203</v>
      </c>
      <c r="H937" s="20">
        <v>0.623112</v>
      </c>
      <c r="I937" s="21">
        <v>125798</v>
      </c>
      <c r="J937" s="21">
        <v>137721</v>
      </c>
      <c r="K937" s="21">
        <v>147699</v>
      </c>
      <c r="L937" s="20">
        <v>0.408993</v>
      </c>
      <c r="M937" s="20" t="s">
        <v>3994</v>
      </c>
      <c r="N937" s="20" t="s">
        <v>3993</v>
      </c>
      <c r="O937" s="20" t="s">
        <v>3992</v>
      </c>
      <c r="P937" s="20" t="s">
        <v>3991</v>
      </c>
      <c r="Q937" s="20">
        <v>454</v>
      </c>
      <c r="R937" s="20" t="s">
        <v>2593</v>
      </c>
      <c r="S937" s="20" t="s">
        <v>75</v>
      </c>
      <c r="T937" s="20" t="s">
        <v>3990</v>
      </c>
      <c r="U937" s="20">
        <v>1</v>
      </c>
      <c r="V937" s="20">
        <v>0.999</v>
      </c>
      <c r="W937" s="20">
        <v>9</v>
      </c>
      <c r="X937" s="20">
        <v>109</v>
      </c>
      <c r="Y937" s="20">
        <v>0</v>
      </c>
      <c r="Z937" s="20">
        <v>109</v>
      </c>
      <c r="AA937" s="20" t="s">
        <v>3989</v>
      </c>
      <c r="AB937" s="20" t="s">
        <v>3988</v>
      </c>
      <c r="AC937" s="20" t="s">
        <v>3987</v>
      </c>
      <c r="AD937" s="20">
        <v>44.9</v>
      </c>
      <c r="AE937" s="22">
        <v>7.4E-12</v>
      </c>
    </row>
    <row r="938" spans="1:39" x14ac:dyDescent="0.25">
      <c r="A938" s="20" t="s">
        <v>80</v>
      </c>
      <c r="B938" s="21">
        <v>-287036</v>
      </c>
      <c r="C938" s="21">
        <v>-180733</v>
      </c>
      <c r="D938" s="20" t="s">
        <v>80</v>
      </c>
      <c r="E938" s="20" t="s">
        <v>80</v>
      </c>
      <c r="F938" s="20" t="s">
        <v>80</v>
      </c>
      <c r="G938" s="20">
        <v>-0.58274499999999996</v>
      </c>
      <c r="H938" s="21">
        <v>-394471</v>
      </c>
      <c r="I938" s="20">
        <v>-2.54459E-2</v>
      </c>
      <c r="J938" s="21">
        <v>-177216</v>
      </c>
      <c r="K938" s="21">
        <v>-177087</v>
      </c>
      <c r="L938" s="21">
        <v>-195643</v>
      </c>
      <c r="M938" s="20" t="s">
        <v>3986</v>
      </c>
      <c r="N938" s="20" t="s">
        <v>3985</v>
      </c>
      <c r="O938" s="20" t="s">
        <v>3984</v>
      </c>
      <c r="P938" s="20" t="s">
        <v>3983</v>
      </c>
      <c r="Q938" s="20">
        <v>330</v>
      </c>
      <c r="R938" s="20" t="s">
        <v>2593</v>
      </c>
      <c r="S938" s="20" t="s">
        <v>75</v>
      </c>
      <c r="T938" s="20" t="s">
        <v>3982</v>
      </c>
      <c r="U938" s="20">
        <v>0.99850000000000005</v>
      </c>
      <c r="V938" s="20">
        <v>0.999</v>
      </c>
      <c r="W938" s="20">
        <v>17</v>
      </c>
      <c r="X938" s="20">
        <v>21</v>
      </c>
      <c r="Y938" s="20">
        <v>0</v>
      </c>
      <c r="Z938" s="20">
        <v>149</v>
      </c>
      <c r="AA938" s="20" t="s">
        <v>3981</v>
      </c>
      <c r="AB938" s="20" t="s">
        <v>1283</v>
      </c>
      <c r="AC938" s="20" t="s">
        <v>1282</v>
      </c>
      <c r="AD938" s="20">
        <v>260.5</v>
      </c>
      <c r="AE938" s="22">
        <v>1.1E-77</v>
      </c>
      <c r="AF938" s="20" t="s">
        <v>1281</v>
      </c>
      <c r="AG938" s="20" t="s">
        <v>1280</v>
      </c>
    </row>
    <row r="939" spans="1:39" x14ac:dyDescent="0.25">
      <c r="A939" s="20" t="s">
        <v>80</v>
      </c>
      <c r="B939" s="20" t="s">
        <v>80</v>
      </c>
      <c r="C939" s="21">
        <v>-242537</v>
      </c>
      <c r="D939" s="20" t="s">
        <v>80</v>
      </c>
      <c r="E939" s="21">
        <v>-186216</v>
      </c>
      <c r="F939" s="21">
        <v>-113143</v>
      </c>
      <c r="G939" s="20" t="s">
        <v>80</v>
      </c>
      <c r="H939" s="20" t="s">
        <v>80</v>
      </c>
      <c r="I939" s="20" t="s">
        <v>80</v>
      </c>
      <c r="J939" s="21">
        <v>247168</v>
      </c>
      <c r="K939" s="21">
        <v>257594</v>
      </c>
      <c r="L939" s="21">
        <v>217474</v>
      </c>
      <c r="M939" s="20" t="s">
        <v>3980</v>
      </c>
      <c r="N939" s="20" t="s">
        <v>3979</v>
      </c>
      <c r="O939" s="20" t="s">
        <v>3978</v>
      </c>
      <c r="P939" s="20" t="s">
        <v>3977</v>
      </c>
      <c r="Q939" s="20">
        <v>316</v>
      </c>
      <c r="R939" s="20" t="s">
        <v>2593</v>
      </c>
      <c r="S939" s="20" t="s">
        <v>66</v>
      </c>
      <c r="T939" s="20" t="s">
        <v>3976</v>
      </c>
      <c r="U939" s="20">
        <v>1</v>
      </c>
      <c r="V939" s="20">
        <v>0.999</v>
      </c>
      <c r="W939" s="20">
        <v>9</v>
      </c>
      <c r="X939" s="20">
        <v>43</v>
      </c>
      <c r="Y939" s="20">
        <v>0</v>
      </c>
      <c r="Z939" s="20">
        <v>43</v>
      </c>
      <c r="AA939" s="20" t="s">
        <v>3975</v>
      </c>
      <c r="AB939" s="20" t="s">
        <v>3974</v>
      </c>
      <c r="AC939" s="20" t="s">
        <v>3973</v>
      </c>
      <c r="AD939" s="20">
        <v>136.4</v>
      </c>
      <c r="AE939" s="22">
        <v>1.2000000000000001E-39</v>
      </c>
    </row>
    <row r="940" spans="1:39" x14ac:dyDescent="0.25">
      <c r="A940" s="20">
        <v>0.216866</v>
      </c>
      <c r="B940" s="20">
        <v>0.26886199999999999</v>
      </c>
      <c r="C940" s="20">
        <v>0.431116</v>
      </c>
      <c r="D940" s="21">
        <v>-173084</v>
      </c>
      <c r="E940" s="20">
        <v>0.88019000000000003</v>
      </c>
      <c r="F940" s="21">
        <v>218214</v>
      </c>
      <c r="G940" s="21">
        <v>201106</v>
      </c>
      <c r="H940" s="21">
        <v>182252</v>
      </c>
      <c r="I940" s="21">
        <v>248398</v>
      </c>
      <c r="J940" s="21">
        <v>287652</v>
      </c>
      <c r="K940" s="21">
        <v>353836</v>
      </c>
      <c r="L940" s="21">
        <v>262931</v>
      </c>
      <c r="M940" s="20" t="s">
        <v>3972</v>
      </c>
      <c r="N940" s="20" t="s">
        <v>3971</v>
      </c>
      <c r="O940" s="20" t="s">
        <v>3970</v>
      </c>
      <c r="P940" s="20" t="s">
        <v>3969</v>
      </c>
      <c r="Q940" s="20">
        <v>141</v>
      </c>
      <c r="R940" s="20" t="s">
        <v>2593</v>
      </c>
      <c r="S940" s="20" t="s">
        <v>75</v>
      </c>
      <c r="T940" s="20" t="s">
        <v>3968</v>
      </c>
      <c r="U940" s="20">
        <v>1</v>
      </c>
      <c r="V940" s="20">
        <v>0.999</v>
      </c>
      <c r="W940" s="20">
        <v>6</v>
      </c>
      <c r="X940" s="20">
        <v>100</v>
      </c>
      <c r="Y940" s="20">
        <v>0</v>
      </c>
      <c r="Z940" s="20">
        <v>100</v>
      </c>
      <c r="AA940" s="20" t="s">
        <v>3967</v>
      </c>
      <c r="AB940" s="20" t="s">
        <v>3966</v>
      </c>
      <c r="AC940" s="20" t="s">
        <v>3965</v>
      </c>
      <c r="AD940" s="20">
        <v>36.9</v>
      </c>
      <c r="AE940" s="22">
        <v>3.4999999999999999E-9</v>
      </c>
      <c r="AF940" s="20" t="s">
        <v>2356</v>
      </c>
      <c r="AG940" s="20" t="s">
        <v>2355</v>
      </c>
      <c r="AH940" s="20" t="s">
        <v>2354</v>
      </c>
      <c r="AI940" s="20" t="s">
        <v>2353</v>
      </c>
      <c r="AJ940" s="20" t="s">
        <v>2352</v>
      </c>
      <c r="AK940" s="20" t="s">
        <v>2351</v>
      </c>
    </row>
    <row r="941" spans="1:39" x14ac:dyDescent="0.25">
      <c r="A941" s="20">
        <v>-0.97969399999999995</v>
      </c>
      <c r="B941" s="20" t="s">
        <v>80</v>
      </c>
      <c r="C941" s="21">
        <v>-23779</v>
      </c>
      <c r="D941" s="21">
        <v>-196963</v>
      </c>
      <c r="E941" s="21">
        <v>-14951</v>
      </c>
      <c r="F941" s="20" t="s">
        <v>80</v>
      </c>
      <c r="G941" s="21">
        <v>-126748</v>
      </c>
      <c r="H941" s="21">
        <v>-155285</v>
      </c>
      <c r="I941" s="21">
        <v>-126505</v>
      </c>
      <c r="J941" s="20">
        <v>-0.54056700000000002</v>
      </c>
      <c r="K941" s="21">
        <v>-129031</v>
      </c>
      <c r="L941" s="21">
        <v>-19693</v>
      </c>
      <c r="M941" s="20" t="s">
        <v>3964</v>
      </c>
      <c r="N941" s="20" t="s">
        <v>3963</v>
      </c>
      <c r="O941" s="20" t="s">
        <v>3962</v>
      </c>
      <c r="P941" s="20" t="s">
        <v>3961</v>
      </c>
      <c r="Q941" s="20">
        <v>320</v>
      </c>
      <c r="R941" s="20" t="s">
        <v>2593</v>
      </c>
      <c r="S941" s="20" t="s">
        <v>75</v>
      </c>
      <c r="T941" s="20" t="s">
        <v>3960</v>
      </c>
      <c r="U941" s="20">
        <v>1</v>
      </c>
      <c r="V941" s="20">
        <v>0.999</v>
      </c>
      <c r="W941" s="20">
        <v>6</v>
      </c>
      <c r="X941" s="20">
        <v>21</v>
      </c>
      <c r="Y941" s="20">
        <v>0</v>
      </c>
      <c r="Z941" s="20">
        <v>21</v>
      </c>
      <c r="AA941" s="20" t="s">
        <v>3959</v>
      </c>
      <c r="AB941" s="20" t="s">
        <v>2545</v>
      </c>
      <c r="AC941" s="20" t="s">
        <v>2544</v>
      </c>
      <c r="AD941" s="20">
        <v>59.7</v>
      </c>
      <c r="AE941" s="22">
        <v>2.2E-16</v>
      </c>
      <c r="AF941" s="20" t="s">
        <v>191</v>
      </c>
      <c r="AG941" s="20" t="s">
        <v>190</v>
      </c>
    </row>
    <row r="942" spans="1:39" x14ac:dyDescent="0.25">
      <c r="A942" s="20" t="s">
        <v>80</v>
      </c>
      <c r="B942" s="20" t="s">
        <v>80</v>
      </c>
      <c r="C942" s="21">
        <v>-273715</v>
      </c>
      <c r="D942" s="20" t="s">
        <v>80</v>
      </c>
      <c r="E942" s="20" t="s">
        <v>80</v>
      </c>
      <c r="F942" s="20" t="s">
        <v>80</v>
      </c>
      <c r="G942" s="20">
        <v>-0.26747900000000002</v>
      </c>
      <c r="H942" s="20">
        <v>0</v>
      </c>
      <c r="I942" s="20">
        <v>0.30365199999999998</v>
      </c>
      <c r="J942" s="20">
        <v>0.88264299999999996</v>
      </c>
      <c r="K942" s="20">
        <v>0.74238099999999996</v>
      </c>
      <c r="L942" s="20">
        <v>0.19384999999999999</v>
      </c>
      <c r="M942" s="20" t="s">
        <v>3958</v>
      </c>
      <c r="N942" s="20" t="s">
        <v>3957</v>
      </c>
      <c r="O942" s="20" t="s">
        <v>3956</v>
      </c>
      <c r="P942" s="20" t="s">
        <v>3955</v>
      </c>
      <c r="Q942" s="20">
        <v>56</v>
      </c>
      <c r="R942" s="20" t="s">
        <v>2593</v>
      </c>
      <c r="S942" s="20" t="s">
        <v>75</v>
      </c>
      <c r="T942" s="20" t="s">
        <v>3954</v>
      </c>
      <c r="U942" s="20">
        <v>1</v>
      </c>
      <c r="V942" s="20">
        <v>0.999</v>
      </c>
      <c r="W942" s="20">
        <v>3</v>
      </c>
      <c r="X942" s="20">
        <v>9</v>
      </c>
      <c r="Y942" s="20">
        <v>0</v>
      </c>
      <c r="Z942" s="20">
        <v>9</v>
      </c>
      <c r="AA942" s="20" t="s">
        <v>3953</v>
      </c>
      <c r="AB942" s="20" t="s">
        <v>3952</v>
      </c>
      <c r="AC942" s="20" t="s">
        <v>3951</v>
      </c>
      <c r="AD942" s="20">
        <v>90</v>
      </c>
      <c r="AE942" s="22">
        <v>7.7999999999999997E-26</v>
      </c>
      <c r="AF942" s="20" t="s">
        <v>3464</v>
      </c>
      <c r="AG942" s="20" t="s">
        <v>3463</v>
      </c>
      <c r="AH942" s="20" t="s">
        <v>3483</v>
      </c>
      <c r="AI942" s="20" t="s">
        <v>3482</v>
      </c>
      <c r="AJ942" s="20" t="s">
        <v>3481</v>
      </c>
      <c r="AK942" s="20" t="s">
        <v>3480</v>
      </c>
    </row>
    <row r="943" spans="1:39" x14ac:dyDescent="0.25">
      <c r="A943" s="21">
        <v>-146512</v>
      </c>
      <c r="B943" s="21">
        <v>-119421</v>
      </c>
      <c r="C943" s="21">
        <v>-163822</v>
      </c>
      <c r="D943" s="20" t="s">
        <v>80</v>
      </c>
      <c r="E943" s="20">
        <v>-0.967001</v>
      </c>
      <c r="F943" s="20" t="s">
        <v>80</v>
      </c>
      <c r="G943" s="20">
        <v>-0.88486299999999996</v>
      </c>
      <c r="H943" s="20">
        <v>-0.82133900000000004</v>
      </c>
      <c r="I943" s="20">
        <v>0.38316</v>
      </c>
      <c r="J943" s="20">
        <v>-0.76159500000000002</v>
      </c>
      <c r="K943" s="20">
        <v>-0.40929500000000002</v>
      </c>
      <c r="L943" s="20">
        <v>-0.92938200000000004</v>
      </c>
      <c r="M943" s="20" t="s">
        <v>3950</v>
      </c>
      <c r="N943" s="20" t="s">
        <v>3949</v>
      </c>
      <c r="O943" s="20" t="s">
        <v>3948</v>
      </c>
      <c r="P943" s="20" t="s">
        <v>3947</v>
      </c>
      <c r="Q943" s="20">
        <v>320</v>
      </c>
      <c r="R943" s="20" t="s">
        <v>2593</v>
      </c>
      <c r="S943" s="20" t="s">
        <v>75</v>
      </c>
      <c r="T943" s="20" t="s">
        <v>3946</v>
      </c>
      <c r="U943" s="20">
        <v>1</v>
      </c>
      <c r="V943" s="20">
        <v>0.999</v>
      </c>
      <c r="W943" s="20">
        <v>7</v>
      </c>
      <c r="X943" s="20">
        <v>45</v>
      </c>
      <c r="Y943" s="20">
        <v>0</v>
      </c>
      <c r="Z943" s="20">
        <v>45</v>
      </c>
      <c r="AA943" s="20" t="s">
        <v>3945</v>
      </c>
      <c r="AB943" s="20" t="s">
        <v>3944</v>
      </c>
      <c r="AC943" s="20" t="s">
        <v>3943</v>
      </c>
      <c r="AD943" s="20">
        <v>83.3</v>
      </c>
      <c r="AE943" s="22">
        <v>8.8000000000000001E-24</v>
      </c>
    </row>
    <row r="944" spans="1:39" x14ac:dyDescent="0.25">
      <c r="A944" s="20" t="s">
        <v>80</v>
      </c>
      <c r="B944" s="20" t="s">
        <v>80</v>
      </c>
      <c r="C944" s="20" t="s">
        <v>80</v>
      </c>
      <c r="D944" s="20" t="s">
        <v>80</v>
      </c>
      <c r="E944" s="20" t="s">
        <v>80</v>
      </c>
      <c r="F944" s="20" t="s">
        <v>80</v>
      </c>
      <c r="G944" s="21">
        <v>-176553</v>
      </c>
      <c r="H944" s="21">
        <v>-270726</v>
      </c>
      <c r="I944" s="21">
        <v>-208203</v>
      </c>
      <c r="J944" s="20" t="s">
        <v>80</v>
      </c>
      <c r="K944" s="20" t="s">
        <v>80</v>
      </c>
      <c r="L944" s="20" t="s">
        <v>80</v>
      </c>
      <c r="M944" s="20" t="s">
        <v>3942</v>
      </c>
      <c r="N944" s="20" t="s">
        <v>3941</v>
      </c>
      <c r="O944" s="20" t="s">
        <v>3940</v>
      </c>
      <c r="P944" s="20" t="s">
        <v>3939</v>
      </c>
      <c r="Q944" s="20">
        <v>274</v>
      </c>
      <c r="R944" s="20" t="s">
        <v>2593</v>
      </c>
      <c r="S944" s="20" t="s">
        <v>75</v>
      </c>
      <c r="T944" s="20" t="s">
        <v>3938</v>
      </c>
      <c r="U944" s="20">
        <v>0.99990000000000001</v>
      </c>
      <c r="V944" s="20">
        <v>0.99860000000000004</v>
      </c>
      <c r="W944" s="20">
        <v>14</v>
      </c>
      <c r="X944" s="20">
        <v>3</v>
      </c>
      <c r="Y944" s="20">
        <v>0</v>
      </c>
      <c r="Z944" s="20">
        <v>124</v>
      </c>
      <c r="AA944" s="20" t="s">
        <v>3937</v>
      </c>
      <c r="AB944" s="20" t="s">
        <v>3936</v>
      </c>
      <c r="AC944" s="20" t="s">
        <v>3935</v>
      </c>
      <c r="AD944" s="20">
        <v>89.5</v>
      </c>
      <c r="AE944" s="22">
        <v>1.7E-25</v>
      </c>
      <c r="AF944" s="20" t="s">
        <v>3483</v>
      </c>
      <c r="AG944" s="20" t="s">
        <v>3482</v>
      </c>
      <c r="AH944" s="20" t="s">
        <v>912</v>
      </c>
      <c r="AI944" s="20" t="s">
        <v>911</v>
      </c>
      <c r="AJ944" s="20" t="s">
        <v>3481</v>
      </c>
      <c r="AK944" s="20" t="s">
        <v>3480</v>
      </c>
    </row>
    <row r="945" spans="1:37" x14ac:dyDescent="0.25">
      <c r="A945" s="20">
        <v>0.35827399999999998</v>
      </c>
      <c r="B945" s="20">
        <v>0.343225</v>
      </c>
      <c r="C945" s="21">
        <v>173448</v>
      </c>
      <c r="D945" s="20" t="s">
        <v>80</v>
      </c>
      <c r="E945" s="21">
        <v>114457</v>
      </c>
      <c r="F945" s="21">
        <v>-127143</v>
      </c>
      <c r="G945" s="20">
        <v>-0.41355700000000001</v>
      </c>
      <c r="H945" s="20">
        <v>0.124371</v>
      </c>
      <c r="I945" s="20">
        <v>-0.75048099999999995</v>
      </c>
      <c r="J945" s="20">
        <v>-1.13144E-2</v>
      </c>
      <c r="K945" s="20">
        <v>-0.91179600000000005</v>
      </c>
      <c r="L945" s="20">
        <v>3.3386199999999998E-2</v>
      </c>
      <c r="M945" s="20" t="s">
        <v>3934</v>
      </c>
      <c r="N945" s="20" t="s">
        <v>3933</v>
      </c>
      <c r="O945" s="20" t="s">
        <v>3932</v>
      </c>
      <c r="P945" s="20" t="s">
        <v>3931</v>
      </c>
      <c r="Q945" s="20">
        <v>187</v>
      </c>
      <c r="R945" s="20" t="s">
        <v>2593</v>
      </c>
      <c r="S945" s="20" t="s">
        <v>75</v>
      </c>
      <c r="T945" s="20" t="s">
        <v>3930</v>
      </c>
      <c r="U945" s="20">
        <v>1</v>
      </c>
      <c r="V945" s="20">
        <v>0.999</v>
      </c>
      <c r="W945" s="20">
        <v>8</v>
      </c>
      <c r="X945" s="20">
        <v>79</v>
      </c>
      <c r="Y945" s="20">
        <v>0</v>
      </c>
      <c r="Z945" s="20">
        <v>79</v>
      </c>
      <c r="AA945" s="20" t="s">
        <v>3929</v>
      </c>
      <c r="AB945" s="20" t="s">
        <v>3928</v>
      </c>
      <c r="AC945" s="20" t="s">
        <v>3927</v>
      </c>
      <c r="AD945" s="20">
        <v>254.6</v>
      </c>
      <c r="AE945" s="22">
        <v>3.3999999999999999E-76</v>
      </c>
    </row>
    <row r="946" spans="1:37" x14ac:dyDescent="0.25">
      <c r="A946" s="20">
        <v>-0.110939</v>
      </c>
      <c r="B946" s="21">
        <v>-180596</v>
      </c>
      <c r="C946" s="21">
        <v>222948</v>
      </c>
      <c r="D946" s="20">
        <v>-0.86305500000000002</v>
      </c>
      <c r="E946" s="21">
        <v>201292</v>
      </c>
      <c r="F946" s="21">
        <v>14283</v>
      </c>
      <c r="G946" s="21">
        <v>-280079</v>
      </c>
      <c r="H946" s="21">
        <v>-164563</v>
      </c>
      <c r="I946" s="21">
        <v>-110459</v>
      </c>
      <c r="J946" s="21">
        <v>-109311</v>
      </c>
      <c r="K946" s="21">
        <v>-121992</v>
      </c>
      <c r="L946" s="21">
        <v>-252207</v>
      </c>
      <c r="M946" s="20" t="s">
        <v>3926</v>
      </c>
      <c r="N946" s="20" t="s">
        <v>3925</v>
      </c>
      <c r="O946" s="20" t="s">
        <v>3924</v>
      </c>
      <c r="P946" s="20" t="s">
        <v>3923</v>
      </c>
      <c r="Q946" s="20">
        <v>191</v>
      </c>
      <c r="R946" s="20" t="s">
        <v>2593</v>
      </c>
      <c r="S946" s="20" t="s">
        <v>66</v>
      </c>
      <c r="T946" s="20" t="s">
        <v>3922</v>
      </c>
      <c r="U946" s="20">
        <v>1</v>
      </c>
      <c r="V946" s="20">
        <v>0.999</v>
      </c>
      <c r="W946" s="20">
        <v>2</v>
      </c>
      <c r="X946" s="20">
        <v>65</v>
      </c>
      <c r="Y946" s="20">
        <v>0</v>
      </c>
      <c r="Z946" s="20">
        <v>65</v>
      </c>
      <c r="AA946" s="20" t="s">
        <v>3921</v>
      </c>
      <c r="AB946" s="20" t="s">
        <v>3920</v>
      </c>
      <c r="AC946" s="20" t="s">
        <v>3919</v>
      </c>
      <c r="AD946" s="20">
        <v>156.6</v>
      </c>
      <c r="AE946" s="22">
        <v>4.5E-46</v>
      </c>
      <c r="AF946" s="20" t="s">
        <v>204</v>
      </c>
      <c r="AG946" s="20" t="s">
        <v>203</v>
      </c>
    </row>
    <row r="947" spans="1:37" x14ac:dyDescent="0.25">
      <c r="A947" s="20" t="s">
        <v>80</v>
      </c>
      <c r="B947" s="20" t="s">
        <v>80</v>
      </c>
      <c r="C947" s="20" t="s">
        <v>80</v>
      </c>
      <c r="D947" s="20" t="s">
        <v>80</v>
      </c>
      <c r="E947" s="20" t="s">
        <v>80</v>
      </c>
      <c r="F947" s="20" t="s">
        <v>80</v>
      </c>
      <c r="G947" s="21">
        <v>-209028</v>
      </c>
      <c r="H947" s="21">
        <v>-292596</v>
      </c>
      <c r="I947" s="21">
        <v>-246937</v>
      </c>
      <c r="J947" s="21">
        <v>-10458</v>
      </c>
      <c r="K947" s="21">
        <v>-216323</v>
      </c>
      <c r="L947" s="21">
        <v>-286646</v>
      </c>
      <c r="M947" s="20" t="s">
        <v>3918</v>
      </c>
      <c r="N947" s="20" t="s">
        <v>3917</v>
      </c>
      <c r="O947" s="20" t="s">
        <v>3916</v>
      </c>
      <c r="P947" s="20" t="s">
        <v>3915</v>
      </c>
      <c r="Q947" s="20">
        <v>65</v>
      </c>
      <c r="R947" s="20" t="s">
        <v>2593</v>
      </c>
      <c r="S947" s="20" t="s">
        <v>75</v>
      </c>
      <c r="T947" s="20" t="s">
        <v>3914</v>
      </c>
      <c r="U947" s="20">
        <v>1</v>
      </c>
      <c r="V947" s="20">
        <v>0.999</v>
      </c>
      <c r="W947" s="20">
        <v>3</v>
      </c>
      <c r="X947" s="20">
        <v>10</v>
      </c>
      <c r="Y947" s="20">
        <v>0</v>
      </c>
      <c r="Z947" s="20">
        <v>10</v>
      </c>
      <c r="AA947" s="20" t="s">
        <v>3913</v>
      </c>
      <c r="AB947" s="20" t="s">
        <v>3912</v>
      </c>
      <c r="AC947" s="20" t="s">
        <v>3911</v>
      </c>
      <c r="AD947" s="20">
        <v>48.9</v>
      </c>
      <c r="AE947" s="22">
        <v>4.2999999999999999E-13</v>
      </c>
      <c r="AF947" s="20" t="s">
        <v>3464</v>
      </c>
      <c r="AG947" s="20" t="s">
        <v>3463</v>
      </c>
      <c r="AH947" s="20" t="s">
        <v>3483</v>
      </c>
      <c r="AI947" s="20" t="s">
        <v>3482</v>
      </c>
      <c r="AJ947" s="20" t="s">
        <v>3481</v>
      </c>
      <c r="AK947" s="20" t="s">
        <v>3480</v>
      </c>
    </row>
    <row r="948" spans="1:37" x14ac:dyDescent="0.25">
      <c r="A948" s="20" t="s">
        <v>80</v>
      </c>
      <c r="B948" s="20" t="s">
        <v>80</v>
      </c>
      <c r="C948" s="20" t="s">
        <v>80</v>
      </c>
      <c r="D948" s="20" t="s">
        <v>80</v>
      </c>
      <c r="E948" s="20" t="s">
        <v>80</v>
      </c>
      <c r="F948" s="20" t="s">
        <v>80</v>
      </c>
      <c r="G948" s="20" t="s">
        <v>80</v>
      </c>
      <c r="H948" s="20" t="s">
        <v>80</v>
      </c>
      <c r="I948" s="20" t="s">
        <v>80</v>
      </c>
      <c r="J948" s="20" t="s">
        <v>80</v>
      </c>
      <c r="K948" s="21">
        <v>-249606</v>
      </c>
      <c r="L948" s="21">
        <v>-358655</v>
      </c>
      <c r="M948" s="20" t="s">
        <v>3910</v>
      </c>
      <c r="N948" s="20" t="s">
        <v>3909</v>
      </c>
      <c r="O948" s="20" t="s">
        <v>3908</v>
      </c>
      <c r="P948" s="20" t="s">
        <v>3907</v>
      </c>
      <c r="Q948" s="20">
        <v>261</v>
      </c>
      <c r="R948" s="20" t="s">
        <v>2593</v>
      </c>
      <c r="S948" s="20" t="s">
        <v>66</v>
      </c>
      <c r="T948" s="20" t="s">
        <v>3081</v>
      </c>
      <c r="U948" s="20">
        <v>0.99980000000000002</v>
      </c>
      <c r="V948" s="20">
        <v>0.99350000000000005</v>
      </c>
      <c r="W948" s="20">
        <v>2</v>
      </c>
      <c r="X948" s="20">
        <v>3</v>
      </c>
      <c r="Y948" s="20">
        <v>0</v>
      </c>
      <c r="Z948" s="20">
        <v>3</v>
      </c>
      <c r="AA948" s="20" t="s">
        <v>3906</v>
      </c>
      <c r="AB948" s="20" t="s">
        <v>3905</v>
      </c>
      <c r="AC948" s="20" t="s">
        <v>3904</v>
      </c>
      <c r="AD948" s="20">
        <v>69.099999999999994</v>
      </c>
      <c r="AE948" s="22">
        <v>2E-19</v>
      </c>
    </row>
    <row r="949" spans="1:37" x14ac:dyDescent="0.25">
      <c r="A949" s="20" t="s">
        <v>80</v>
      </c>
      <c r="B949" s="20" t="s">
        <v>80</v>
      </c>
      <c r="C949" s="20" t="s">
        <v>80</v>
      </c>
      <c r="D949" s="20" t="s">
        <v>80</v>
      </c>
      <c r="E949" s="20" t="s">
        <v>80</v>
      </c>
      <c r="F949" s="20" t="s">
        <v>80</v>
      </c>
      <c r="G949" s="20">
        <v>-3.5955399999999998E-2</v>
      </c>
      <c r="H949" s="20">
        <v>-0.67344099999999996</v>
      </c>
      <c r="I949" s="20">
        <v>-0.12645000000000001</v>
      </c>
      <c r="J949" s="21">
        <v>239874</v>
      </c>
      <c r="K949" s="21">
        <v>187962</v>
      </c>
      <c r="L949" s="20">
        <v>0.57365999999999995</v>
      </c>
      <c r="M949" s="20" t="s">
        <v>3903</v>
      </c>
      <c r="N949" s="20" t="s">
        <v>3902</v>
      </c>
      <c r="O949" s="20" t="s">
        <v>3901</v>
      </c>
      <c r="P949" s="20" t="s">
        <v>3900</v>
      </c>
      <c r="Q949" s="20">
        <v>105</v>
      </c>
      <c r="R949" s="20" t="s">
        <v>2593</v>
      </c>
      <c r="S949" s="20" t="s">
        <v>75</v>
      </c>
      <c r="T949" s="20" t="s">
        <v>3899</v>
      </c>
      <c r="U949" s="20">
        <v>1</v>
      </c>
      <c r="V949" s="20">
        <v>0.999</v>
      </c>
      <c r="W949" s="20">
        <v>3</v>
      </c>
      <c r="X949" s="20">
        <v>34</v>
      </c>
      <c r="Y949" s="20">
        <v>0</v>
      </c>
      <c r="Z949" s="20">
        <v>34</v>
      </c>
      <c r="AA949" s="20" t="s">
        <v>3898</v>
      </c>
      <c r="AB949" s="20" t="s">
        <v>3897</v>
      </c>
      <c r="AC949" s="20" t="s">
        <v>3896</v>
      </c>
      <c r="AD949" s="20">
        <v>88.4</v>
      </c>
      <c r="AE949" s="22">
        <v>2.2999999999999999E-25</v>
      </c>
      <c r="AF949" s="20" t="s">
        <v>2356</v>
      </c>
      <c r="AG949" s="20" t="s">
        <v>2355</v>
      </c>
      <c r="AH949" s="20" t="s">
        <v>2354</v>
      </c>
      <c r="AI949" s="20" t="s">
        <v>2353</v>
      </c>
      <c r="AJ949" s="20" t="s">
        <v>2352</v>
      </c>
      <c r="AK949" s="20" t="s">
        <v>2351</v>
      </c>
    </row>
    <row r="950" spans="1:37" x14ac:dyDescent="0.25">
      <c r="A950" s="20" t="s">
        <v>80</v>
      </c>
      <c r="B950" s="20" t="s">
        <v>80</v>
      </c>
      <c r="C950" s="21">
        <v>156493</v>
      </c>
      <c r="D950" s="20" t="s">
        <v>80</v>
      </c>
      <c r="E950" s="20">
        <v>-0.67288800000000004</v>
      </c>
      <c r="F950" s="20">
        <v>0.12743199999999999</v>
      </c>
      <c r="G950" s="21">
        <v>312229</v>
      </c>
      <c r="H950" s="21">
        <v>265587</v>
      </c>
      <c r="I950" s="21">
        <v>348398</v>
      </c>
      <c r="J950" s="21">
        <v>304985</v>
      </c>
      <c r="K950" s="21">
        <v>247346</v>
      </c>
      <c r="L950" s="21">
        <v>212029</v>
      </c>
      <c r="M950" s="20" t="s">
        <v>3895</v>
      </c>
      <c r="N950" s="20" t="s">
        <v>3894</v>
      </c>
      <c r="O950" s="20" t="s">
        <v>3893</v>
      </c>
      <c r="P950" s="20" t="s">
        <v>3892</v>
      </c>
      <c r="Q950" s="20">
        <v>414</v>
      </c>
      <c r="R950" s="20" t="s">
        <v>2593</v>
      </c>
      <c r="S950" s="20" t="s">
        <v>75</v>
      </c>
      <c r="T950" s="20" t="s">
        <v>3891</v>
      </c>
      <c r="U950" s="20">
        <v>1</v>
      </c>
      <c r="V950" s="20">
        <v>0.999</v>
      </c>
      <c r="W950" s="20">
        <v>12</v>
      </c>
      <c r="X950" s="20">
        <v>146</v>
      </c>
      <c r="Y950" s="20">
        <v>0</v>
      </c>
      <c r="Z950" s="20">
        <v>146</v>
      </c>
      <c r="AA950" s="20" t="s">
        <v>3890</v>
      </c>
      <c r="AB950" s="20" t="s">
        <v>3889</v>
      </c>
      <c r="AC950" s="20" t="s">
        <v>3888</v>
      </c>
      <c r="AD950" s="20">
        <v>266.7</v>
      </c>
      <c r="AE950" s="22">
        <v>2.1999999999999999E-79</v>
      </c>
    </row>
    <row r="951" spans="1:37" x14ac:dyDescent="0.25">
      <c r="A951" s="20" t="s">
        <v>80</v>
      </c>
      <c r="B951" s="21">
        <v>148136</v>
      </c>
      <c r="C951" s="20">
        <v>-0.28509099999999998</v>
      </c>
      <c r="D951" s="20" t="s">
        <v>80</v>
      </c>
      <c r="E951" s="21">
        <v>-246282</v>
      </c>
      <c r="F951" s="21">
        <v>-183813</v>
      </c>
      <c r="G951" s="21">
        <v>177205</v>
      </c>
      <c r="H951" s="21">
        <v>152819</v>
      </c>
      <c r="I951" s="21">
        <v>153362</v>
      </c>
      <c r="J951" s="21">
        <v>148985</v>
      </c>
      <c r="K951" s="21">
        <v>164201</v>
      </c>
      <c r="L951" s="20">
        <v>0.441334</v>
      </c>
      <c r="M951" s="20" t="s">
        <v>3887</v>
      </c>
      <c r="N951" s="20" t="s">
        <v>3886</v>
      </c>
      <c r="O951" s="20" t="s">
        <v>3885</v>
      </c>
      <c r="P951" s="20" t="s">
        <v>3884</v>
      </c>
      <c r="Q951" s="20">
        <v>113</v>
      </c>
      <c r="R951" s="20" t="s">
        <v>2593</v>
      </c>
      <c r="S951" s="20" t="s">
        <v>75</v>
      </c>
      <c r="T951" s="20" t="s">
        <v>3883</v>
      </c>
      <c r="U951" s="20">
        <v>1</v>
      </c>
      <c r="V951" s="20">
        <v>0.999</v>
      </c>
      <c r="W951" s="20">
        <v>5</v>
      </c>
      <c r="X951" s="20">
        <v>74</v>
      </c>
      <c r="Y951" s="20">
        <v>0</v>
      </c>
      <c r="Z951" s="20">
        <v>74</v>
      </c>
      <c r="AA951" s="20" t="s">
        <v>3882</v>
      </c>
      <c r="AB951" s="20" t="s">
        <v>3881</v>
      </c>
      <c r="AC951" s="20" t="s">
        <v>3880</v>
      </c>
      <c r="AD951" s="20">
        <v>69</v>
      </c>
      <c r="AE951" s="22">
        <v>3.5000000000000002E-19</v>
      </c>
      <c r="AF951" s="20" t="s">
        <v>3423</v>
      </c>
      <c r="AG951" s="20" t="s">
        <v>3422</v>
      </c>
      <c r="AH951" s="20" t="s">
        <v>3421</v>
      </c>
      <c r="AI951" s="20" t="s">
        <v>3420</v>
      </c>
    </row>
    <row r="952" spans="1:37" x14ac:dyDescent="0.25">
      <c r="A952" s="21">
        <v>-178436</v>
      </c>
      <c r="B952" s="20">
        <v>-0.28731699999999999</v>
      </c>
      <c r="C952" s="20">
        <v>0.78875899999999999</v>
      </c>
      <c r="D952" s="20" t="s">
        <v>80</v>
      </c>
      <c r="E952" s="21">
        <v>-231748</v>
      </c>
      <c r="F952" s="21">
        <v>-226977</v>
      </c>
      <c r="G952" s="20">
        <v>-0.91803000000000001</v>
      </c>
      <c r="H952" s="20">
        <v>-0.81316600000000006</v>
      </c>
      <c r="I952" s="21">
        <v>-224604</v>
      </c>
      <c r="J952" s="20">
        <v>-0.11125599999999999</v>
      </c>
      <c r="K952" s="20">
        <v>-0.54614499999999999</v>
      </c>
      <c r="L952" s="20">
        <v>-0.58014699999999997</v>
      </c>
      <c r="M952" s="20" t="s">
        <v>3879</v>
      </c>
      <c r="N952" s="20" t="s">
        <v>3878</v>
      </c>
      <c r="O952" s="20" t="s">
        <v>3877</v>
      </c>
      <c r="P952" s="20" t="s">
        <v>3876</v>
      </c>
      <c r="Q952" s="20">
        <v>275</v>
      </c>
      <c r="R952" s="20" t="s">
        <v>2593</v>
      </c>
      <c r="S952" s="20" t="s">
        <v>66</v>
      </c>
      <c r="T952" s="20" t="s">
        <v>1983</v>
      </c>
      <c r="U952" s="20">
        <v>0.98970000000000002</v>
      </c>
      <c r="V952" s="20">
        <v>0.999</v>
      </c>
      <c r="W952" s="20">
        <v>7</v>
      </c>
      <c r="X952" s="20">
        <v>43</v>
      </c>
      <c r="Y952" s="20">
        <v>0</v>
      </c>
      <c r="Z952" s="20">
        <v>43</v>
      </c>
      <c r="AA952" s="20" t="s">
        <v>3875</v>
      </c>
      <c r="AB952" s="20" t="s">
        <v>1982</v>
      </c>
      <c r="AC952" s="20" t="s">
        <v>1981</v>
      </c>
      <c r="AD952" s="20">
        <v>193.9</v>
      </c>
      <c r="AE952" s="22">
        <v>3.7999999999999997E-57</v>
      </c>
    </row>
    <row r="953" spans="1:37" x14ac:dyDescent="0.25">
      <c r="A953" s="21">
        <v>-101599</v>
      </c>
      <c r="B953" s="21">
        <v>-106951</v>
      </c>
      <c r="C953" s="20">
        <v>-0.16868</v>
      </c>
      <c r="D953" s="20" t="s">
        <v>80</v>
      </c>
      <c r="E953" s="20" t="s">
        <v>80</v>
      </c>
      <c r="F953" s="20" t="s">
        <v>80</v>
      </c>
      <c r="G953" s="20">
        <v>0.84305799999999997</v>
      </c>
      <c r="H953" s="21">
        <v>10389</v>
      </c>
      <c r="I953" s="21">
        <v>10398</v>
      </c>
      <c r="J953" s="21">
        <v>279766</v>
      </c>
      <c r="K953" s="21">
        <v>311908</v>
      </c>
      <c r="L953" s="21">
        <v>272728</v>
      </c>
      <c r="M953" s="20" t="s">
        <v>3874</v>
      </c>
      <c r="N953" s="20" t="s">
        <v>3873</v>
      </c>
      <c r="O953" s="20" t="s">
        <v>3872</v>
      </c>
      <c r="P953" s="20" t="s">
        <v>3871</v>
      </c>
      <c r="Q953" s="20">
        <v>305</v>
      </c>
      <c r="R953" s="20" t="s">
        <v>2593</v>
      </c>
      <c r="S953" s="20" t="s">
        <v>66</v>
      </c>
      <c r="T953" s="20" t="s">
        <v>3870</v>
      </c>
      <c r="U953" s="20">
        <v>1</v>
      </c>
      <c r="V953" s="20">
        <v>0.999</v>
      </c>
      <c r="W953" s="20">
        <v>12</v>
      </c>
      <c r="X953" s="20">
        <v>80</v>
      </c>
      <c r="Y953" s="20">
        <v>0</v>
      </c>
      <c r="Z953" s="20">
        <v>80</v>
      </c>
      <c r="AA953" s="20" t="s">
        <v>3869</v>
      </c>
      <c r="AB953" s="20" t="s">
        <v>3868</v>
      </c>
      <c r="AC953" s="20" t="s">
        <v>3867</v>
      </c>
      <c r="AD953" s="20">
        <v>56.6</v>
      </c>
      <c r="AE953" s="22">
        <v>2.2999999999999999E-15</v>
      </c>
      <c r="AF953" s="20" t="s">
        <v>3866</v>
      </c>
      <c r="AG953" s="20" t="s">
        <v>3865</v>
      </c>
    </row>
    <row r="954" spans="1:37" x14ac:dyDescent="0.25">
      <c r="A954" s="20">
        <v>-0.43409300000000001</v>
      </c>
      <c r="B954" s="20">
        <v>-0.67763300000000004</v>
      </c>
      <c r="C954" s="21">
        <v>278588</v>
      </c>
      <c r="D954" s="20" t="s">
        <v>80</v>
      </c>
      <c r="E954" s="21">
        <v>241179</v>
      </c>
      <c r="F954" s="20" t="s">
        <v>80</v>
      </c>
      <c r="G954" s="20">
        <v>-0.55639300000000003</v>
      </c>
      <c r="H954" s="20">
        <v>0.42313200000000001</v>
      </c>
      <c r="I954" s="20">
        <v>-0.70043900000000003</v>
      </c>
      <c r="J954" s="20">
        <v>0.15987199999999999</v>
      </c>
      <c r="K954" s="20">
        <v>-0.82215800000000006</v>
      </c>
      <c r="L954" s="21">
        <v>-166351</v>
      </c>
      <c r="M954" s="20" t="s">
        <v>3864</v>
      </c>
      <c r="N954" s="20" t="s">
        <v>3863</v>
      </c>
      <c r="O954" s="20" t="s">
        <v>3862</v>
      </c>
      <c r="P954" s="20" t="s">
        <v>3861</v>
      </c>
      <c r="Q954" s="20">
        <v>454</v>
      </c>
      <c r="R954" s="20" t="s">
        <v>2593</v>
      </c>
      <c r="S954" s="20" t="s">
        <v>75</v>
      </c>
      <c r="T954" s="20" t="s">
        <v>3860</v>
      </c>
      <c r="U954" s="20">
        <v>1</v>
      </c>
      <c r="V954" s="20">
        <v>0.999</v>
      </c>
      <c r="W954" s="20">
        <v>5</v>
      </c>
      <c r="X954" s="20">
        <v>46</v>
      </c>
      <c r="Y954" s="20">
        <v>0</v>
      </c>
      <c r="Z954" s="20">
        <v>46</v>
      </c>
      <c r="AA954" s="20" t="s">
        <v>3859</v>
      </c>
      <c r="AB954" s="20" t="s">
        <v>3858</v>
      </c>
      <c r="AC954" s="20" t="s">
        <v>3857</v>
      </c>
      <c r="AD954" s="20">
        <v>241.3</v>
      </c>
      <c r="AE954" s="22">
        <v>1.2999999999999999E-71</v>
      </c>
      <c r="AF954" s="20" t="s">
        <v>3856</v>
      </c>
      <c r="AG954" s="20" t="s">
        <v>3855</v>
      </c>
      <c r="AH954" s="20" t="s">
        <v>204</v>
      </c>
      <c r="AI954" s="20" t="s">
        <v>203</v>
      </c>
    </row>
    <row r="955" spans="1:37" x14ac:dyDescent="0.25">
      <c r="A955" s="21">
        <v>277287</v>
      </c>
      <c r="B955" s="21">
        <v>327068</v>
      </c>
      <c r="C955" s="21">
        <v>293644</v>
      </c>
      <c r="D955" s="21">
        <v>237141</v>
      </c>
      <c r="E955" s="21">
        <v>321815</v>
      </c>
      <c r="F955" s="21">
        <v>237058</v>
      </c>
      <c r="G955" s="20">
        <v>0.49490899999999999</v>
      </c>
      <c r="H955" s="20">
        <v>0.37744100000000003</v>
      </c>
      <c r="I955" s="21">
        <v>-246493</v>
      </c>
      <c r="J955" s="21">
        <v>109803</v>
      </c>
      <c r="K955" s="21">
        <v>112247</v>
      </c>
      <c r="L955" s="21">
        <v>181217</v>
      </c>
      <c r="M955" s="20" t="s">
        <v>3854</v>
      </c>
      <c r="N955" s="20" t="s">
        <v>3853</v>
      </c>
      <c r="O955" s="20" t="s">
        <v>3852</v>
      </c>
      <c r="P955" s="20" t="s">
        <v>3851</v>
      </c>
      <c r="Q955" s="20">
        <v>1112</v>
      </c>
      <c r="R955" s="20" t="s">
        <v>2593</v>
      </c>
      <c r="S955" s="20" t="s">
        <v>75</v>
      </c>
      <c r="T955" s="20" t="s">
        <v>3850</v>
      </c>
      <c r="U955" s="20">
        <v>1</v>
      </c>
      <c r="V955" s="20">
        <v>0.999</v>
      </c>
      <c r="W955" s="20">
        <v>18</v>
      </c>
      <c r="X955" s="20">
        <v>158</v>
      </c>
      <c r="Y955" s="20">
        <v>0</v>
      </c>
      <c r="Z955" s="20">
        <v>211</v>
      </c>
      <c r="AA955" s="20" t="s">
        <v>3849</v>
      </c>
      <c r="AB955" s="20" t="s">
        <v>2428</v>
      </c>
      <c r="AC955" s="20" t="s">
        <v>2427</v>
      </c>
      <c r="AD955" s="20">
        <v>85.6</v>
      </c>
      <c r="AE955" s="22">
        <v>3E-24</v>
      </c>
    </row>
    <row r="956" spans="1:37" x14ac:dyDescent="0.25">
      <c r="A956" s="21">
        <v>543128</v>
      </c>
      <c r="B956" s="21">
        <v>467032</v>
      </c>
      <c r="C956" s="21">
        <v>397174</v>
      </c>
      <c r="D956" s="21">
        <v>37817</v>
      </c>
      <c r="E956" s="21">
        <v>467975</v>
      </c>
      <c r="F956" s="21">
        <v>454051</v>
      </c>
      <c r="G956" s="21">
        <v>502748</v>
      </c>
      <c r="H956" s="21">
        <v>52579</v>
      </c>
      <c r="I956" s="21">
        <v>487973</v>
      </c>
      <c r="J956" s="21">
        <v>278136</v>
      </c>
      <c r="K956" s="21">
        <v>330961</v>
      </c>
      <c r="L956" s="21">
        <v>340627</v>
      </c>
      <c r="M956" s="20" t="s">
        <v>3848</v>
      </c>
      <c r="N956" s="20" t="s">
        <v>3847</v>
      </c>
      <c r="O956" s="20" t="s">
        <v>3846</v>
      </c>
      <c r="P956" s="20" t="s">
        <v>3845</v>
      </c>
      <c r="Q956" s="20">
        <v>341</v>
      </c>
      <c r="R956" s="20" t="s">
        <v>2593</v>
      </c>
      <c r="S956" s="20" t="s">
        <v>75</v>
      </c>
      <c r="T956" s="20" t="s">
        <v>3844</v>
      </c>
      <c r="U956" s="20">
        <v>1</v>
      </c>
      <c r="V956" s="20">
        <v>0.999</v>
      </c>
      <c r="W956" s="20">
        <v>12</v>
      </c>
      <c r="X956" s="20">
        <v>247</v>
      </c>
      <c r="Y956" s="20">
        <v>0</v>
      </c>
      <c r="Z956" s="20">
        <v>247</v>
      </c>
      <c r="AB956" s="20" t="s">
        <v>3843</v>
      </c>
      <c r="AC956" s="20" t="s">
        <v>3842</v>
      </c>
      <c r="AD956" s="20">
        <v>35</v>
      </c>
      <c r="AE956" s="20">
        <v>1.4E-8</v>
      </c>
    </row>
    <row r="957" spans="1:37" x14ac:dyDescent="0.25">
      <c r="A957" s="21">
        <v>-181764</v>
      </c>
      <c r="B957" s="20">
        <v>-1.0986299999999999E-2</v>
      </c>
      <c r="C957" s="20">
        <v>-0.813585</v>
      </c>
      <c r="D957" s="20">
        <v>-0.93635100000000004</v>
      </c>
      <c r="E957" s="20">
        <v>-0.78984500000000002</v>
      </c>
      <c r="F957" s="20" t="s">
        <v>80</v>
      </c>
      <c r="G957" s="21">
        <v>514505</v>
      </c>
      <c r="H957" s="21">
        <v>458419</v>
      </c>
      <c r="I957" s="21">
        <v>529134</v>
      </c>
      <c r="J957" s="21">
        <v>183131</v>
      </c>
      <c r="K957" s="21">
        <v>122487</v>
      </c>
      <c r="L957" s="21">
        <v>153255</v>
      </c>
      <c r="M957" s="20" t="s">
        <v>3841</v>
      </c>
      <c r="N957" s="20" t="s">
        <v>3840</v>
      </c>
      <c r="O957" s="20" t="s">
        <v>3839</v>
      </c>
      <c r="P957" s="20" t="s">
        <v>3838</v>
      </c>
      <c r="Q957" s="20">
        <v>335</v>
      </c>
      <c r="R957" s="20" t="s">
        <v>2593</v>
      </c>
      <c r="S957" s="20" t="s">
        <v>66</v>
      </c>
      <c r="T957" s="20" t="s">
        <v>3355</v>
      </c>
      <c r="U957" s="20">
        <v>1</v>
      </c>
      <c r="V957" s="20">
        <v>0.999</v>
      </c>
      <c r="W957" s="20">
        <v>19</v>
      </c>
      <c r="X957" s="20">
        <v>258</v>
      </c>
      <c r="Y957" s="20">
        <v>0</v>
      </c>
      <c r="Z957" s="20">
        <v>258</v>
      </c>
      <c r="AA957" s="20" t="s">
        <v>3837</v>
      </c>
      <c r="AB957" s="20" t="s">
        <v>3353</v>
      </c>
      <c r="AC957" s="20" t="s">
        <v>3352</v>
      </c>
      <c r="AD957" s="20">
        <v>39.4</v>
      </c>
      <c r="AE957" s="22">
        <v>6.3999999999999996E-10</v>
      </c>
    </row>
    <row r="958" spans="1:37" x14ac:dyDescent="0.25">
      <c r="A958" s="20" t="s">
        <v>80</v>
      </c>
      <c r="B958" s="20" t="s">
        <v>80</v>
      </c>
      <c r="C958" s="20" t="s">
        <v>80</v>
      </c>
      <c r="D958" s="20" t="s">
        <v>80</v>
      </c>
      <c r="E958" s="20">
        <v>-0.70275900000000002</v>
      </c>
      <c r="F958" s="20" t="s">
        <v>80</v>
      </c>
      <c r="G958" s="21">
        <v>408354</v>
      </c>
      <c r="H958" s="21">
        <v>347161</v>
      </c>
      <c r="I958" s="21">
        <v>245668</v>
      </c>
      <c r="J958" s="21">
        <v>353625</v>
      </c>
      <c r="K958" s="21">
        <v>375773</v>
      </c>
      <c r="L958" s="21">
        <v>354087</v>
      </c>
      <c r="M958" s="20" t="s">
        <v>3836</v>
      </c>
      <c r="N958" s="20" t="s">
        <v>3835</v>
      </c>
      <c r="O958" s="20" t="s">
        <v>3834</v>
      </c>
      <c r="P958" s="20" t="s">
        <v>3833</v>
      </c>
      <c r="Q958" s="20">
        <v>108</v>
      </c>
      <c r="R958" s="20" t="s">
        <v>2593</v>
      </c>
      <c r="S958" s="20" t="s">
        <v>66</v>
      </c>
      <c r="T958" s="20" t="s">
        <v>174</v>
      </c>
      <c r="U958" s="20">
        <v>0.99870000000000003</v>
      </c>
      <c r="V958" s="20">
        <v>0.999</v>
      </c>
      <c r="W958" s="20">
        <v>6</v>
      </c>
      <c r="X958" s="20">
        <v>142</v>
      </c>
      <c r="Y958" s="20">
        <v>0</v>
      </c>
      <c r="Z958" s="20">
        <v>142</v>
      </c>
      <c r="AA958" s="20" t="s">
        <v>3832</v>
      </c>
    </row>
    <row r="959" spans="1:37" x14ac:dyDescent="0.25">
      <c r="A959" s="20" t="s">
        <v>80</v>
      </c>
      <c r="B959" s="20" t="s">
        <v>80</v>
      </c>
      <c r="C959" s="21">
        <v>-179229</v>
      </c>
      <c r="D959" s="20" t="s">
        <v>80</v>
      </c>
      <c r="E959" s="20" t="s">
        <v>80</v>
      </c>
      <c r="F959" s="20" t="s">
        <v>80</v>
      </c>
      <c r="G959" s="20">
        <v>0.70827300000000004</v>
      </c>
      <c r="H959" s="20">
        <v>-0.161829</v>
      </c>
      <c r="I959" s="20">
        <v>0.236732</v>
      </c>
      <c r="J959" s="21">
        <v>100282</v>
      </c>
      <c r="K959" s="20">
        <v>0.947461</v>
      </c>
      <c r="L959" s="20" t="s">
        <v>80</v>
      </c>
      <c r="M959" s="20" t="s">
        <v>3831</v>
      </c>
      <c r="N959" s="20" t="s">
        <v>3830</v>
      </c>
      <c r="O959" s="20" t="s">
        <v>3829</v>
      </c>
      <c r="P959" s="20" t="s">
        <v>3828</v>
      </c>
      <c r="Q959" s="20">
        <v>47</v>
      </c>
      <c r="R959" s="20" t="s">
        <v>2593</v>
      </c>
      <c r="S959" s="20" t="s">
        <v>75</v>
      </c>
      <c r="T959" s="20" t="s">
        <v>3827</v>
      </c>
      <c r="U959" s="20">
        <v>0.69989999999999997</v>
      </c>
      <c r="V959" s="20">
        <v>0.99050000000000005</v>
      </c>
      <c r="W959" s="20">
        <v>1</v>
      </c>
      <c r="X959" s="20">
        <v>9</v>
      </c>
      <c r="Y959" s="20">
        <v>0</v>
      </c>
      <c r="Z959" s="20">
        <v>9</v>
      </c>
      <c r="AA959" s="20" t="s">
        <v>3826</v>
      </c>
      <c r="AB959" s="20" t="s">
        <v>3825</v>
      </c>
      <c r="AC959" s="20" t="s">
        <v>3824</v>
      </c>
      <c r="AD959" s="20">
        <v>46.3</v>
      </c>
      <c r="AE959" s="22">
        <v>2.4999999999999998E-12</v>
      </c>
      <c r="AF959" s="20" t="s">
        <v>2356</v>
      </c>
      <c r="AG959" s="20" t="s">
        <v>2355</v>
      </c>
      <c r="AH959" s="20" t="s">
        <v>2354</v>
      </c>
      <c r="AI959" s="20" t="s">
        <v>2353</v>
      </c>
      <c r="AJ959" s="20" t="s">
        <v>2352</v>
      </c>
      <c r="AK959" s="20" t="s">
        <v>2351</v>
      </c>
    </row>
    <row r="960" spans="1:37" x14ac:dyDescent="0.25">
      <c r="A960" s="20" t="s">
        <v>80</v>
      </c>
      <c r="B960" s="20" t="s">
        <v>80</v>
      </c>
      <c r="C960" s="20" t="s">
        <v>80</v>
      </c>
      <c r="D960" s="20" t="s">
        <v>80</v>
      </c>
      <c r="E960" s="20" t="s">
        <v>80</v>
      </c>
      <c r="F960" s="20" t="s">
        <v>80</v>
      </c>
      <c r="G960" s="21">
        <v>-186744</v>
      </c>
      <c r="H960" s="21">
        <v>-136191</v>
      </c>
      <c r="I960" s="21">
        <v>-104093</v>
      </c>
      <c r="J960" s="20">
        <v>-0.67807200000000001</v>
      </c>
      <c r="K960" s="20">
        <v>-0.57514699999999996</v>
      </c>
      <c r="L960" s="20">
        <v>-0.74018700000000004</v>
      </c>
      <c r="M960" s="20" t="s">
        <v>3823</v>
      </c>
      <c r="N960" s="20" t="s">
        <v>3822</v>
      </c>
      <c r="O960" s="20" t="s">
        <v>3821</v>
      </c>
      <c r="P960" s="20" t="s">
        <v>3820</v>
      </c>
      <c r="Q960" s="20">
        <v>141</v>
      </c>
      <c r="R960" s="20" t="s">
        <v>2593</v>
      </c>
      <c r="S960" s="20" t="s">
        <v>66</v>
      </c>
      <c r="T960" s="20" t="s">
        <v>174</v>
      </c>
      <c r="U960" s="20">
        <v>1</v>
      </c>
      <c r="V960" s="20">
        <v>0.999</v>
      </c>
      <c r="W960" s="20">
        <v>6</v>
      </c>
      <c r="X960" s="20">
        <v>28</v>
      </c>
      <c r="Y960" s="20">
        <v>0</v>
      </c>
      <c r="Z960" s="20">
        <v>28</v>
      </c>
      <c r="AA960" s="20" t="s">
        <v>3819</v>
      </c>
    </row>
    <row r="961" spans="1:33" x14ac:dyDescent="0.25">
      <c r="A961" s="20" t="s">
        <v>80</v>
      </c>
      <c r="B961" s="20" t="s">
        <v>80</v>
      </c>
      <c r="C961" s="20" t="s">
        <v>80</v>
      </c>
      <c r="D961" s="20" t="s">
        <v>80</v>
      </c>
      <c r="E961" s="20" t="s">
        <v>80</v>
      </c>
      <c r="F961" s="20" t="s">
        <v>80</v>
      </c>
      <c r="G961" s="21">
        <v>-339822</v>
      </c>
      <c r="H961" s="21">
        <v>-393896</v>
      </c>
      <c r="I961" s="21">
        <v>-344843</v>
      </c>
      <c r="J961" s="20">
        <v>0.28077099999999999</v>
      </c>
      <c r="K961" s="20">
        <v>-0.67363600000000001</v>
      </c>
      <c r="L961" s="20">
        <v>-0.84029799999999999</v>
      </c>
      <c r="M961" s="20" t="s">
        <v>3818</v>
      </c>
      <c r="N961" s="20" t="s">
        <v>3817</v>
      </c>
      <c r="O961" s="20" t="s">
        <v>3816</v>
      </c>
      <c r="P961" s="20" t="s">
        <v>3815</v>
      </c>
      <c r="Q961" s="20">
        <v>174</v>
      </c>
      <c r="R961" s="20" t="s">
        <v>2593</v>
      </c>
      <c r="S961" s="20" t="s">
        <v>66</v>
      </c>
      <c r="T961" s="20" t="s">
        <v>3814</v>
      </c>
      <c r="U961" s="20">
        <v>1</v>
      </c>
      <c r="V961" s="20">
        <v>0.999</v>
      </c>
      <c r="W961" s="20">
        <v>3</v>
      </c>
      <c r="X961" s="20">
        <v>18</v>
      </c>
      <c r="Y961" s="20">
        <v>0</v>
      </c>
      <c r="Z961" s="20">
        <v>18</v>
      </c>
      <c r="AA961" s="20" t="s">
        <v>3813</v>
      </c>
      <c r="AB961" s="20" t="s">
        <v>3812</v>
      </c>
      <c r="AC961" s="20" t="s">
        <v>3811</v>
      </c>
      <c r="AD961" s="20">
        <v>218.5</v>
      </c>
      <c r="AE961" s="22">
        <v>5.4999999999999999E-65</v>
      </c>
    </row>
    <row r="962" spans="1:33" x14ac:dyDescent="0.25">
      <c r="A962" s="20" t="s">
        <v>80</v>
      </c>
      <c r="B962" s="20" t="s">
        <v>80</v>
      </c>
      <c r="C962" s="20" t="s">
        <v>80</v>
      </c>
      <c r="D962" s="20" t="s">
        <v>80</v>
      </c>
      <c r="E962" s="20" t="s">
        <v>80</v>
      </c>
      <c r="F962" s="20" t="s">
        <v>80</v>
      </c>
      <c r="G962" s="20" t="s">
        <v>80</v>
      </c>
      <c r="H962" s="21">
        <v>-252731</v>
      </c>
      <c r="I962" s="21">
        <v>-33122</v>
      </c>
      <c r="J962" s="21">
        <v>-203374</v>
      </c>
      <c r="K962" s="21">
        <v>-171483</v>
      </c>
      <c r="L962" s="21">
        <v>-146911</v>
      </c>
      <c r="M962" s="20" t="s">
        <v>3810</v>
      </c>
      <c r="N962" s="20" t="s">
        <v>3809</v>
      </c>
      <c r="O962" s="20" t="s">
        <v>3808</v>
      </c>
      <c r="P962" s="20" t="s">
        <v>3807</v>
      </c>
      <c r="Q962" s="20">
        <v>375</v>
      </c>
      <c r="R962" s="20" t="s">
        <v>2593</v>
      </c>
      <c r="S962" s="20" t="s">
        <v>66</v>
      </c>
      <c r="T962" s="20" t="s">
        <v>174</v>
      </c>
      <c r="U962" s="20">
        <v>1</v>
      </c>
      <c r="V962" s="20">
        <v>0.999</v>
      </c>
      <c r="W962" s="20">
        <v>5</v>
      </c>
      <c r="X962" s="20">
        <v>25</v>
      </c>
      <c r="Y962" s="20">
        <v>0</v>
      </c>
      <c r="Z962" s="20">
        <v>25</v>
      </c>
      <c r="AA962" s="20" t="s">
        <v>3806</v>
      </c>
    </row>
    <row r="963" spans="1:33" x14ac:dyDescent="0.25">
      <c r="A963" s="20" t="s">
        <v>80</v>
      </c>
      <c r="B963" s="20" t="s">
        <v>80</v>
      </c>
      <c r="C963" s="20" t="s">
        <v>80</v>
      </c>
      <c r="D963" s="20" t="s">
        <v>80</v>
      </c>
      <c r="E963" s="20" t="s">
        <v>80</v>
      </c>
      <c r="F963" s="20" t="s">
        <v>80</v>
      </c>
      <c r="G963" s="20" t="s">
        <v>80</v>
      </c>
      <c r="H963" s="20" t="s">
        <v>80</v>
      </c>
      <c r="I963" s="20" t="s">
        <v>80</v>
      </c>
      <c r="J963" s="20" t="s">
        <v>80</v>
      </c>
      <c r="K963" s="21">
        <v>-192633</v>
      </c>
      <c r="L963" s="21">
        <v>-181409</v>
      </c>
      <c r="M963" s="20" t="s">
        <v>3805</v>
      </c>
      <c r="N963" s="20" t="s">
        <v>3804</v>
      </c>
      <c r="O963" s="20" t="s">
        <v>3803</v>
      </c>
      <c r="P963" s="20" t="s">
        <v>3802</v>
      </c>
      <c r="Q963" s="20">
        <v>309</v>
      </c>
      <c r="R963" s="20" t="s">
        <v>2593</v>
      </c>
      <c r="S963" s="20" t="s">
        <v>75</v>
      </c>
      <c r="T963" s="20" t="s">
        <v>1938</v>
      </c>
      <c r="U963" s="20">
        <v>1</v>
      </c>
      <c r="V963" s="20">
        <v>0.99760000000000004</v>
      </c>
      <c r="W963" s="20">
        <v>14</v>
      </c>
      <c r="X963" s="20">
        <v>2</v>
      </c>
      <c r="Y963" s="20">
        <v>1</v>
      </c>
      <c r="Z963" s="20">
        <v>57</v>
      </c>
      <c r="AB963" s="20" t="s">
        <v>1936</v>
      </c>
      <c r="AC963" s="20" t="s">
        <v>1935</v>
      </c>
      <c r="AD963" s="20">
        <v>254.9</v>
      </c>
      <c r="AE963" s="22">
        <v>7.4999999999999997E-76</v>
      </c>
      <c r="AF963" s="20" t="s">
        <v>1934</v>
      </c>
      <c r="AG963" s="20" t="s">
        <v>1933</v>
      </c>
    </row>
    <row r="964" spans="1:33" x14ac:dyDescent="0.25">
      <c r="A964" s="21">
        <v>122855</v>
      </c>
      <c r="B964" s="20">
        <v>0.52765099999999998</v>
      </c>
      <c r="C964" s="21">
        <v>21973</v>
      </c>
      <c r="D964" s="21">
        <v>-151194</v>
      </c>
      <c r="E964" s="20">
        <v>0.80788400000000005</v>
      </c>
      <c r="F964" s="21">
        <v>129348</v>
      </c>
      <c r="G964" s="20">
        <v>0.46627600000000002</v>
      </c>
      <c r="H964" s="20">
        <v>0.83557300000000001</v>
      </c>
      <c r="I964" s="21">
        <v>125587</v>
      </c>
      <c r="J964" s="20">
        <v>-0.38529000000000002</v>
      </c>
      <c r="K964" s="20">
        <v>0.41751199999999999</v>
      </c>
      <c r="L964" s="20">
        <v>0.76183900000000004</v>
      </c>
      <c r="M964" s="20" t="s">
        <v>3801</v>
      </c>
      <c r="N964" s="20" t="s">
        <v>3800</v>
      </c>
      <c r="O964" s="20" t="s">
        <v>3799</v>
      </c>
      <c r="P964" s="20" t="s">
        <v>3798</v>
      </c>
      <c r="Q964" s="20">
        <v>273</v>
      </c>
      <c r="R964" s="20" t="s">
        <v>2593</v>
      </c>
      <c r="S964" s="20" t="s">
        <v>66</v>
      </c>
      <c r="T964" s="20" t="s">
        <v>3797</v>
      </c>
      <c r="U964" s="20">
        <v>1</v>
      </c>
      <c r="V964" s="20">
        <v>0.999</v>
      </c>
      <c r="W964" s="20">
        <v>8</v>
      </c>
      <c r="X964" s="20">
        <v>83</v>
      </c>
      <c r="Y964" s="20">
        <v>0</v>
      </c>
      <c r="Z964" s="20">
        <v>83</v>
      </c>
      <c r="AA964" s="20" t="s">
        <v>3796</v>
      </c>
      <c r="AB964" s="20" t="s">
        <v>3795</v>
      </c>
      <c r="AC964" s="20" t="s">
        <v>3794</v>
      </c>
      <c r="AD964" s="20">
        <v>189.1</v>
      </c>
      <c r="AE964" s="22">
        <v>6.9999999999999996E-56</v>
      </c>
    </row>
    <row r="965" spans="1:33" x14ac:dyDescent="0.25">
      <c r="A965" s="20" t="s">
        <v>80</v>
      </c>
      <c r="B965" s="20" t="s">
        <v>80</v>
      </c>
      <c r="C965" s="20" t="s">
        <v>80</v>
      </c>
      <c r="D965" s="20" t="s">
        <v>80</v>
      </c>
      <c r="E965" s="20" t="s">
        <v>80</v>
      </c>
      <c r="F965" s="20" t="s">
        <v>80</v>
      </c>
      <c r="G965" s="20">
        <v>3</v>
      </c>
      <c r="H965" s="21">
        <v>355291</v>
      </c>
      <c r="I965" s="21">
        <v>262966</v>
      </c>
      <c r="J965" s="21">
        <v>-175002</v>
      </c>
      <c r="K965" s="20">
        <v>0.32636399999999999</v>
      </c>
      <c r="L965" s="20">
        <v>0.39438200000000001</v>
      </c>
      <c r="M965" s="20" t="s">
        <v>3793</v>
      </c>
      <c r="N965" s="20" t="s">
        <v>3792</v>
      </c>
      <c r="O965" s="20" t="s">
        <v>3791</v>
      </c>
      <c r="P965" s="20" t="s">
        <v>3790</v>
      </c>
      <c r="Q965" s="20">
        <v>63</v>
      </c>
      <c r="R965" s="20" t="s">
        <v>2593</v>
      </c>
      <c r="S965" s="20" t="s">
        <v>66</v>
      </c>
      <c r="T965" s="20" t="s">
        <v>3355</v>
      </c>
      <c r="U965" s="20">
        <v>1</v>
      </c>
      <c r="V965" s="20">
        <v>0.999</v>
      </c>
      <c r="W965" s="20">
        <v>6</v>
      </c>
      <c r="X965" s="20">
        <v>51</v>
      </c>
      <c r="Y965" s="20">
        <v>0</v>
      </c>
      <c r="Z965" s="20">
        <v>51</v>
      </c>
      <c r="AA965" s="20" t="s">
        <v>3789</v>
      </c>
      <c r="AB965" s="20" t="s">
        <v>1589</v>
      </c>
      <c r="AC965" s="20" t="s">
        <v>1588</v>
      </c>
      <c r="AD965" s="20">
        <v>26.9</v>
      </c>
      <c r="AE965" s="20">
        <v>2.6000000000000001E-6</v>
      </c>
    </row>
    <row r="966" spans="1:33" x14ac:dyDescent="0.25">
      <c r="A966" s="20">
        <v>0.86929699999999999</v>
      </c>
      <c r="B966" s="21">
        <v>120572</v>
      </c>
      <c r="C966" s="20">
        <v>2.95448E-2</v>
      </c>
      <c r="D966" s="20" t="s">
        <v>80</v>
      </c>
      <c r="E966" s="20">
        <v>-0.59239799999999998</v>
      </c>
      <c r="F966" s="20" t="s">
        <v>80</v>
      </c>
      <c r="G966" s="21">
        <v>243707</v>
      </c>
      <c r="H966" s="21">
        <v>31601</v>
      </c>
      <c r="I966" s="21">
        <v>229134</v>
      </c>
      <c r="J966" s="21">
        <v>322882</v>
      </c>
      <c r="K966" s="21">
        <v>29951</v>
      </c>
      <c r="L966" s="21">
        <v>340171</v>
      </c>
      <c r="M966" s="20" t="s">
        <v>3788</v>
      </c>
      <c r="N966" s="20" t="s">
        <v>3787</v>
      </c>
      <c r="O966" s="20" t="s">
        <v>3786</v>
      </c>
      <c r="P966" s="20" t="s">
        <v>3785</v>
      </c>
      <c r="Q966" s="20">
        <v>413</v>
      </c>
      <c r="R966" s="20" t="s">
        <v>2593</v>
      </c>
      <c r="S966" s="20" t="s">
        <v>66</v>
      </c>
      <c r="T966" s="20" t="s">
        <v>3784</v>
      </c>
      <c r="U966" s="20">
        <v>1</v>
      </c>
      <c r="V966" s="20">
        <v>0.999</v>
      </c>
      <c r="W966" s="20">
        <v>19</v>
      </c>
      <c r="X966" s="20">
        <v>208</v>
      </c>
      <c r="Y966" s="20">
        <v>0</v>
      </c>
      <c r="Z966" s="20">
        <v>208</v>
      </c>
      <c r="AA966" s="20" t="s">
        <v>3783</v>
      </c>
      <c r="AB966" s="20" t="s">
        <v>3782</v>
      </c>
      <c r="AC966" s="20" t="s">
        <v>3781</v>
      </c>
      <c r="AD966" s="20">
        <v>193.1</v>
      </c>
      <c r="AE966" s="22">
        <v>5.9000000000000003E-57</v>
      </c>
    </row>
    <row r="967" spans="1:33" x14ac:dyDescent="0.25">
      <c r="A967" s="20" t="s">
        <v>80</v>
      </c>
      <c r="B967" s="20" t="s">
        <v>80</v>
      </c>
      <c r="C967" s="20" t="s">
        <v>80</v>
      </c>
      <c r="D967" s="20" t="s">
        <v>80</v>
      </c>
      <c r="E967" s="20" t="s">
        <v>80</v>
      </c>
      <c r="F967" s="20" t="s">
        <v>80</v>
      </c>
      <c r="G967" s="20">
        <v>0.28506100000000001</v>
      </c>
      <c r="H967" s="20">
        <v>0.14549400000000001</v>
      </c>
      <c r="I967" s="20">
        <v>0.58496300000000001</v>
      </c>
      <c r="J967" s="21">
        <v>149386</v>
      </c>
      <c r="K967" s="20">
        <v>0.836225</v>
      </c>
      <c r="L967" s="21">
        <v>111362</v>
      </c>
      <c r="M967" s="20" t="s">
        <v>3780</v>
      </c>
      <c r="N967" s="20" t="s">
        <v>3779</v>
      </c>
      <c r="O967" s="20" t="s">
        <v>3778</v>
      </c>
      <c r="P967" s="20" t="s">
        <v>3777</v>
      </c>
      <c r="Q967" s="20">
        <v>147</v>
      </c>
      <c r="R967" s="20" t="s">
        <v>2593</v>
      </c>
      <c r="S967" s="20" t="s">
        <v>66</v>
      </c>
      <c r="T967" s="20" t="s">
        <v>3776</v>
      </c>
      <c r="U967" s="20">
        <v>1</v>
      </c>
      <c r="V967" s="20">
        <v>0.999</v>
      </c>
      <c r="W967" s="20">
        <v>6</v>
      </c>
      <c r="X967" s="20">
        <v>43</v>
      </c>
      <c r="Y967" s="20">
        <v>0</v>
      </c>
      <c r="Z967" s="20">
        <v>43</v>
      </c>
      <c r="AA967" s="20" t="s">
        <v>3775</v>
      </c>
      <c r="AB967" s="20" t="s">
        <v>3774</v>
      </c>
      <c r="AC967" s="20" t="s">
        <v>3773</v>
      </c>
      <c r="AD967" s="20">
        <v>217.4</v>
      </c>
      <c r="AE967" s="22">
        <v>6.3999999999999998E-65</v>
      </c>
    </row>
    <row r="968" spans="1:33" x14ac:dyDescent="0.25">
      <c r="A968" s="20" t="s">
        <v>80</v>
      </c>
      <c r="B968" s="20" t="s">
        <v>80</v>
      </c>
      <c r="C968" s="20" t="s">
        <v>80</v>
      </c>
      <c r="D968" s="20" t="s">
        <v>80</v>
      </c>
      <c r="E968" s="20" t="s">
        <v>80</v>
      </c>
      <c r="F968" s="20" t="s">
        <v>80</v>
      </c>
      <c r="G968" s="20" t="s">
        <v>80</v>
      </c>
      <c r="H968" s="20" t="s">
        <v>80</v>
      </c>
      <c r="I968" s="20" t="s">
        <v>80</v>
      </c>
      <c r="J968" s="20">
        <v>-0.85025200000000001</v>
      </c>
      <c r="K968" s="21">
        <v>-162672</v>
      </c>
      <c r="L968" s="20">
        <v>-9.9882100000000001E-2</v>
      </c>
      <c r="M968" s="20" t="s">
        <v>3772</v>
      </c>
      <c r="N968" s="20" t="s">
        <v>3771</v>
      </c>
      <c r="O968" s="20" t="s">
        <v>3770</v>
      </c>
      <c r="P968" s="20" t="s">
        <v>3769</v>
      </c>
      <c r="Q968" s="20">
        <v>310</v>
      </c>
      <c r="R968" s="20" t="s">
        <v>2593</v>
      </c>
      <c r="S968" s="20" t="s">
        <v>75</v>
      </c>
      <c r="T968" s="20" t="s">
        <v>3768</v>
      </c>
      <c r="U968" s="20">
        <v>1</v>
      </c>
      <c r="V968" s="20">
        <v>0.99890000000000001</v>
      </c>
      <c r="W968" s="20">
        <v>8</v>
      </c>
      <c r="X968" s="20">
        <v>11</v>
      </c>
      <c r="Y968" s="20">
        <v>0</v>
      </c>
      <c r="Z968" s="20">
        <v>39</v>
      </c>
      <c r="AA968" s="20" t="s">
        <v>3767</v>
      </c>
      <c r="AB968" s="20" t="s">
        <v>3766</v>
      </c>
      <c r="AC968" s="20" t="s">
        <v>3765</v>
      </c>
      <c r="AD968" s="20">
        <v>36.700000000000003</v>
      </c>
      <c r="AE968" s="22">
        <v>4.2000000000000004E-9</v>
      </c>
    </row>
    <row r="969" spans="1:33" x14ac:dyDescent="0.25">
      <c r="A969" s="21">
        <v>-147772</v>
      </c>
      <c r="B969" s="20">
        <v>-0.13531499999999999</v>
      </c>
      <c r="C969" s="20" t="s">
        <v>80</v>
      </c>
      <c r="D969" s="21">
        <v>-279012</v>
      </c>
      <c r="E969" s="20" t="s">
        <v>80</v>
      </c>
      <c r="F969" s="20" t="s">
        <v>80</v>
      </c>
      <c r="G969" s="20">
        <v>0.46306000000000003</v>
      </c>
      <c r="H969" s="21">
        <v>124279</v>
      </c>
      <c r="I969" s="20">
        <v>0.331982</v>
      </c>
      <c r="J969" s="21">
        <v>-200356</v>
      </c>
      <c r="K969" s="21">
        <v>-23656</v>
      </c>
      <c r="L969" s="21">
        <v>-189207</v>
      </c>
      <c r="M969" s="20" t="s">
        <v>3764</v>
      </c>
      <c r="N969" s="20" t="s">
        <v>3763</v>
      </c>
      <c r="O969" s="20" t="s">
        <v>3762</v>
      </c>
      <c r="P969" s="20" t="s">
        <v>3761</v>
      </c>
      <c r="Q969" s="20">
        <v>168</v>
      </c>
      <c r="R969" s="20" t="s">
        <v>2593</v>
      </c>
      <c r="S969" s="20" t="s">
        <v>75</v>
      </c>
      <c r="T969" s="20" t="s">
        <v>3760</v>
      </c>
      <c r="U969" s="20">
        <v>1</v>
      </c>
      <c r="V969" s="20">
        <v>0.999</v>
      </c>
      <c r="W969" s="20">
        <v>8</v>
      </c>
      <c r="X969" s="20">
        <v>43</v>
      </c>
      <c r="Y969" s="20">
        <v>0</v>
      </c>
      <c r="Z969" s="20">
        <v>43</v>
      </c>
      <c r="AA969" s="20" t="s">
        <v>3759</v>
      </c>
      <c r="AB969" s="20" t="s">
        <v>3758</v>
      </c>
      <c r="AC969" s="20" t="s">
        <v>3757</v>
      </c>
      <c r="AD969" s="20">
        <v>108.1</v>
      </c>
      <c r="AE969" s="22">
        <v>2.6E-31</v>
      </c>
    </row>
    <row r="970" spans="1:33" x14ac:dyDescent="0.25">
      <c r="A970" s="20" t="s">
        <v>80</v>
      </c>
      <c r="B970" s="20" t="s">
        <v>80</v>
      </c>
      <c r="C970" s="20" t="s">
        <v>80</v>
      </c>
      <c r="D970" s="20" t="s">
        <v>80</v>
      </c>
      <c r="E970" s="20" t="s">
        <v>80</v>
      </c>
      <c r="F970" s="20" t="s">
        <v>80</v>
      </c>
      <c r="G970" s="20" t="s">
        <v>80</v>
      </c>
      <c r="H970" s="20" t="s">
        <v>80</v>
      </c>
      <c r="I970" s="20" t="s">
        <v>80</v>
      </c>
      <c r="J970" s="21">
        <v>-3974</v>
      </c>
      <c r="K970" s="20" t="s">
        <v>80</v>
      </c>
      <c r="L970" s="21">
        <v>-381791</v>
      </c>
      <c r="M970" s="20" t="s">
        <v>3756</v>
      </c>
      <c r="N970" s="20" t="s">
        <v>3755</v>
      </c>
      <c r="O970" s="20" t="s">
        <v>3754</v>
      </c>
      <c r="P970" s="20" t="s">
        <v>3753</v>
      </c>
      <c r="Q970" s="20">
        <v>339</v>
      </c>
      <c r="R970" s="20" t="s">
        <v>2593</v>
      </c>
      <c r="S970" s="20" t="s">
        <v>66</v>
      </c>
      <c r="T970" s="20" t="s">
        <v>3752</v>
      </c>
      <c r="U970" s="20">
        <v>0.99639999999999995</v>
      </c>
      <c r="V970" s="20">
        <v>0.99890000000000001</v>
      </c>
      <c r="W970" s="20">
        <v>1</v>
      </c>
      <c r="X970" s="20">
        <v>2</v>
      </c>
      <c r="Y970" s="20">
        <v>0</v>
      </c>
      <c r="Z970" s="20">
        <v>2</v>
      </c>
      <c r="AA970" s="20" t="s">
        <v>3751</v>
      </c>
      <c r="AB970" s="20" t="s">
        <v>3750</v>
      </c>
      <c r="AC970" s="20" t="s">
        <v>3749</v>
      </c>
      <c r="AD970" s="20">
        <v>199.1</v>
      </c>
      <c r="AE970" s="22">
        <v>6.8000000000000004E-59</v>
      </c>
    </row>
    <row r="971" spans="1:33" x14ac:dyDescent="0.25">
      <c r="A971" s="20" t="s">
        <v>80</v>
      </c>
      <c r="B971" s="20" t="s">
        <v>80</v>
      </c>
      <c r="C971" s="21">
        <v>-257848</v>
      </c>
      <c r="D971" s="21">
        <v>-169065</v>
      </c>
      <c r="E971" s="20" t="s">
        <v>80</v>
      </c>
      <c r="F971" s="20" t="s">
        <v>80</v>
      </c>
      <c r="G971" s="21">
        <v>245337</v>
      </c>
      <c r="H971" s="21">
        <v>158187</v>
      </c>
      <c r="I971" s="21">
        <v>110222</v>
      </c>
      <c r="J971" s="21">
        <v>145327</v>
      </c>
      <c r="K971" s="21">
        <v>138212</v>
      </c>
      <c r="L971" s="21">
        <v>208661</v>
      </c>
      <c r="M971" s="20" t="s">
        <v>3748</v>
      </c>
      <c r="N971" s="20" t="s">
        <v>3747</v>
      </c>
      <c r="O971" s="20" t="s">
        <v>3746</v>
      </c>
      <c r="P971" s="20" t="s">
        <v>3745</v>
      </c>
      <c r="Q971" s="20">
        <v>174</v>
      </c>
      <c r="R971" s="20" t="s">
        <v>2593</v>
      </c>
      <c r="S971" s="20" t="s">
        <v>75</v>
      </c>
      <c r="T971" s="20" t="s">
        <v>3744</v>
      </c>
      <c r="U971" s="20">
        <v>1</v>
      </c>
      <c r="V971" s="20">
        <v>0.999</v>
      </c>
      <c r="W971" s="20">
        <v>13</v>
      </c>
      <c r="X971" s="20">
        <v>69</v>
      </c>
      <c r="Y971" s="20">
        <v>0</v>
      </c>
      <c r="Z971" s="20">
        <v>69</v>
      </c>
      <c r="AA971" s="20" t="s">
        <v>3743</v>
      </c>
      <c r="AB971" s="20" t="s">
        <v>3742</v>
      </c>
      <c r="AC971" s="20" t="s">
        <v>3741</v>
      </c>
      <c r="AD971" s="20">
        <v>63.6</v>
      </c>
      <c r="AE971" s="22">
        <v>1.3999999999999999E-17</v>
      </c>
    </row>
    <row r="972" spans="1:33" x14ac:dyDescent="0.25">
      <c r="A972" s="20">
        <v>6.0075799999999999E-2</v>
      </c>
      <c r="B972" s="21">
        <v>311767</v>
      </c>
      <c r="C972" s="21">
        <v>182852</v>
      </c>
      <c r="D972" s="21">
        <v>163128</v>
      </c>
      <c r="E972" s="21">
        <v>14048</v>
      </c>
      <c r="F972" s="21">
        <v>160136</v>
      </c>
      <c r="G972" s="21">
        <v>650901</v>
      </c>
      <c r="H972" s="21">
        <v>599971</v>
      </c>
      <c r="I972" s="21">
        <v>639087</v>
      </c>
      <c r="J972" s="21">
        <v>711146</v>
      </c>
      <c r="K972" s="21">
        <v>666583</v>
      </c>
      <c r="L972" s="21">
        <v>65388</v>
      </c>
      <c r="M972" s="20" t="s">
        <v>3740</v>
      </c>
      <c r="N972" s="20" t="s">
        <v>3739</v>
      </c>
      <c r="O972" s="20" t="s">
        <v>3738</v>
      </c>
      <c r="P972" s="20" t="s">
        <v>3737</v>
      </c>
      <c r="Q972" s="20">
        <v>539</v>
      </c>
      <c r="R972" s="20" t="s">
        <v>2593</v>
      </c>
      <c r="S972" s="20" t="s">
        <v>75</v>
      </c>
      <c r="T972" s="20" t="s">
        <v>3736</v>
      </c>
      <c r="U972" s="20">
        <v>1</v>
      </c>
      <c r="V972" s="20">
        <v>0.999</v>
      </c>
      <c r="W972" s="20">
        <v>42</v>
      </c>
      <c r="X972" s="20">
        <v>994</v>
      </c>
      <c r="Y972" s="20">
        <v>0</v>
      </c>
      <c r="Z972" s="20">
        <v>994</v>
      </c>
      <c r="AA972" s="20" t="s">
        <v>3735</v>
      </c>
      <c r="AB972" s="20" t="s">
        <v>3734</v>
      </c>
      <c r="AC972" s="20" t="s">
        <v>3733</v>
      </c>
      <c r="AD972" s="20">
        <v>592</v>
      </c>
      <c r="AE972" s="22">
        <v>7.5000000000000002E-178</v>
      </c>
      <c r="AF972" s="20" t="s">
        <v>191</v>
      </c>
      <c r="AG972" s="20" t="s">
        <v>190</v>
      </c>
    </row>
    <row r="973" spans="1:33" x14ac:dyDescent="0.25">
      <c r="A973" s="20" t="s">
        <v>80</v>
      </c>
      <c r="B973" s="21">
        <v>-100658</v>
      </c>
      <c r="C973" s="20" t="s">
        <v>80</v>
      </c>
      <c r="D973" s="20">
        <v>-0.25007699999999999</v>
      </c>
      <c r="E973" s="20" t="s">
        <v>80</v>
      </c>
      <c r="F973" s="20" t="s">
        <v>80</v>
      </c>
      <c r="G973" s="20">
        <v>0.84553</v>
      </c>
      <c r="H973" s="21">
        <v>149402</v>
      </c>
      <c r="I973" s="21">
        <v>164426</v>
      </c>
      <c r="J973" s="21">
        <v>217991</v>
      </c>
      <c r="K973" s="21">
        <v>205547</v>
      </c>
      <c r="L973" s="21">
        <v>19181</v>
      </c>
      <c r="M973" s="20" t="s">
        <v>3732</v>
      </c>
      <c r="N973" s="20" t="s">
        <v>3731</v>
      </c>
      <c r="O973" s="20" t="s">
        <v>3730</v>
      </c>
      <c r="P973" s="20" t="s">
        <v>3729</v>
      </c>
      <c r="Q973" s="20">
        <v>406</v>
      </c>
      <c r="R973" s="20" t="s">
        <v>2593</v>
      </c>
      <c r="S973" s="20" t="s">
        <v>75</v>
      </c>
      <c r="T973" s="20" t="s">
        <v>3728</v>
      </c>
      <c r="U973" s="20">
        <v>1</v>
      </c>
      <c r="V973" s="20">
        <v>0.999</v>
      </c>
      <c r="W973" s="20">
        <v>13</v>
      </c>
      <c r="X973" s="20">
        <v>126</v>
      </c>
      <c r="Y973" s="20">
        <v>0</v>
      </c>
      <c r="Z973" s="20">
        <v>126</v>
      </c>
      <c r="AA973" s="20" t="s">
        <v>3727</v>
      </c>
      <c r="AB973" s="20" t="s">
        <v>3726</v>
      </c>
      <c r="AC973" s="20" t="s">
        <v>3725</v>
      </c>
      <c r="AD973" s="20">
        <v>164.5</v>
      </c>
      <c r="AE973" s="22">
        <v>2.8E-48</v>
      </c>
    </row>
    <row r="974" spans="1:33" x14ac:dyDescent="0.25">
      <c r="A974" s="20" t="s">
        <v>80</v>
      </c>
      <c r="B974" s="20" t="s">
        <v>80</v>
      </c>
      <c r="C974" s="20" t="s">
        <v>80</v>
      </c>
      <c r="D974" s="20" t="s">
        <v>80</v>
      </c>
      <c r="E974" s="20" t="s">
        <v>80</v>
      </c>
      <c r="F974" s="20" t="s">
        <v>80</v>
      </c>
      <c r="G974" s="20" t="s">
        <v>80</v>
      </c>
      <c r="H974" s="20" t="s">
        <v>80</v>
      </c>
      <c r="I974" s="20" t="s">
        <v>80</v>
      </c>
      <c r="J974" s="21">
        <v>-325733</v>
      </c>
      <c r="K974" s="21">
        <v>-521204</v>
      </c>
      <c r="L974" s="21">
        <v>-510173</v>
      </c>
      <c r="M974" s="20" t="s">
        <v>3724</v>
      </c>
      <c r="N974" s="20" t="s">
        <v>3723</v>
      </c>
      <c r="O974" s="20" t="s">
        <v>3722</v>
      </c>
      <c r="P974" s="20" t="s">
        <v>3721</v>
      </c>
      <c r="Q974" s="20">
        <v>98</v>
      </c>
      <c r="R974" s="20" t="s">
        <v>2593</v>
      </c>
      <c r="S974" s="20" t="s">
        <v>66</v>
      </c>
      <c r="T974" s="20" t="s">
        <v>3720</v>
      </c>
      <c r="U974" s="20">
        <v>1</v>
      </c>
      <c r="V974" s="20">
        <v>0.99019999999999997</v>
      </c>
      <c r="W974" s="20">
        <v>2</v>
      </c>
      <c r="X974" s="20">
        <v>5</v>
      </c>
      <c r="Y974" s="20">
        <v>0</v>
      </c>
      <c r="Z974" s="20">
        <v>5</v>
      </c>
      <c r="AA974" s="20" t="s">
        <v>3719</v>
      </c>
      <c r="AB974" s="20" t="s">
        <v>3718</v>
      </c>
      <c r="AC974" s="20" t="s">
        <v>3717</v>
      </c>
      <c r="AD974" s="20">
        <v>88.6</v>
      </c>
      <c r="AE974" s="22">
        <v>2.2999999999999999E-25</v>
      </c>
    </row>
    <row r="975" spans="1:33" x14ac:dyDescent="0.25">
      <c r="A975" s="20" t="s">
        <v>80</v>
      </c>
      <c r="B975" s="20" t="s">
        <v>80</v>
      </c>
      <c r="C975" s="21">
        <v>-146566</v>
      </c>
      <c r="D975" s="20" t="s">
        <v>80</v>
      </c>
      <c r="E975" s="20" t="s">
        <v>80</v>
      </c>
      <c r="F975" s="20" t="s">
        <v>80</v>
      </c>
      <c r="G975" s="20">
        <v>-0.52411700000000006</v>
      </c>
      <c r="H975" s="21">
        <v>-114122</v>
      </c>
      <c r="I975" s="21">
        <v>-224743</v>
      </c>
      <c r="J975" s="20">
        <v>-0.14201900000000001</v>
      </c>
      <c r="K975" s="20">
        <v>0.20794399999999999</v>
      </c>
      <c r="L975" s="20">
        <v>0.33441700000000002</v>
      </c>
      <c r="M975" s="20" t="s">
        <v>3716</v>
      </c>
      <c r="N975" s="20" t="s">
        <v>3715</v>
      </c>
      <c r="O975" s="20" t="s">
        <v>3714</v>
      </c>
      <c r="P975" s="20" t="s">
        <v>3713</v>
      </c>
      <c r="Q975" s="20">
        <v>554</v>
      </c>
      <c r="R975" s="20" t="s">
        <v>2593</v>
      </c>
      <c r="S975" s="20" t="s">
        <v>75</v>
      </c>
      <c r="T975" s="20" t="s">
        <v>3712</v>
      </c>
      <c r="U975" s="20">
        <v>1</v>
      </c>
      <c r="V975" s="20">
        <v>0.999</v>
      </c>
      <c r="W975" s="20">
        <v>12</v>
      </c>
      <c r="X975" s="20">
        <v>41</v>
      </c>
      <c r="Y975" s="20">
        <v>0</v>
      </c>
      <c r="Z975" s="20">
        <v>41</v>
      </c>
      <c r="AA975" s="20" t="s">
        <v>3711</v>
      </c>
      <c r="AB975" s="20" t="s">
        <v>3710</v>
      </c>
      <c r="AC975" s="20" t="s">
        <v>3709</v>
      </c>
      <c r="AD975" s="20">
        <v>96.8</v>
      </c>
      <c r="AE975" s="22">
        <v>5.2E-28</v>
      </c>
    </row>
    <row r="976" spans="1:33" x14ac:dyDescent="0.25">
      <c r="A976" s="20" t="s">
        <v>80</v>
      </c>
      <c r="B976" s="20" t="s">
        <v>80</v>
      </c>
      <c r="C976" s="20" t="s">
        <v>80</v>
      </c>
      <c r="D976" s="20" t="s">
        <v>80</v>
      </c>
      <c r="E976" s="20" t="s">
        <v>80</v>
      </c>
      <c r="F976" s="20" t="s">
        <v>80</v>
      </c>
      <c r="G976" s="21">
        <v>121412</v>
      </c>
      <c r="H976" s="21">
        <v>147245</v>
      </c>
      <c r="I976" s="21">
        <v>122383</v>
      </c>
      <c r="J976" s="20">
        <v>-0.50015399999999999</v>
      </c>
      <c r="K976" s="20">
        <v>0.282582</v>
      </c>
      <c r="L976" s="20">
        <v>0.39804800000000001</v>
      </c>
      <c r="M976" s="20" t="s">
        <v>3708</v>
      </c>
      <c r="N976" s="20" t="s">
        <v>3707</v>
      </c>
      <c r="O976" s="20" t="s">
        <v>3706</v>
      </c>
      <c r="P976" s="20" t="s">
        <v>3705</v>
      </c>
      <c r="Q976" s="20">
        <v>86</v>
      </c>
      <c r="R976" s="20" t="s">
        <v>2593</v>
      </c>
      <c r="S976" s="20" t="s">
        <v>75</v>
      </c>
      <c r="T976" s="20" t="s">
        <v>3704</v>
      </c>
      <c r="U976" s="20">
        <v>1</v>
      </c>
      <c r="V976" s="20">
        <v>0.999</v>
      </c>
      <c r="W976" s="20">
        <v>3</v>
      </c>
      <c r="X976" s="20">
        <v>50</v>
      </c>
      <c r="Y976" s="20">
        <v>0</v>
      </c>
      <c r="Z976" s="20">
        <v>50</v>
      </c>
      <c r="AA976" s="20" t="s">
        <v>3703</v>
      </c>
      <c r="AB976" s="20" t="s">
        <v>3702</v>
      </c>
      <c r="AC976" s="20" t="s">
        <v>3701</v>
      </c>
      <c r="AD976" s="20">
        <v>47.1</v>
      </c>
      <c r="AE976" s="22">
        <v>1.7E-12</v>
      </c>
    </row>
    <row r="977" spans="1:35" x14ac:dyDescent="0.25">
      <c r="A977" s="20" t="s">
        <v>80</v>
      </c>
      <c r="B977" s="20" t="s">
        <v>80</v>
      </c>
      <c r="C977" s="20" t="s">
        <v>80</v>
      </c>
      <c r="D977" s="20" t="s">
        <v>80</v>
      </c>
      <c r="E977" s="20" t="s">
        <v>80</v>
      </c>
      <c r="F977" s="20" t="s">
        <v>80</v>
      </c>
      <c r="G977" s="20">
        <v>-0.54987900000000001</v>
      </c>
      <c r="H977" s="20">
        <v>-0.62971900000000003</v>
      </c>
      <c r="I977" s="21">
        <v>-153789</v>
      </c>
      <c r="J977" s="20">
        <v>-0.13581299999999999</v>
      </c>
      <c r="K977" s="21">
        <v>-352516</v>
      </c>
      <c r="L977" s="21">
        <v>-165569</v>
      </c>
      <c r="M977" s="20" t="s">
        <v>3700</v>
      </c>
      <c r="N977" s="20" t="s">
        <v>3699</v>
      </c>
      <c r="O977" s="20" t="s">
        <v>3698</v>
      </c>
      <c r="P977" s="20" t="s">
        <v>3697</v>
      </c>
      <c r="Q977" s="20">
        <v>158</v>
      </c>
      <c r="R977" s="20" t="s">
        <v>2593</v>
      </c>
      <c r="S977" s="20" t="s">
        <v>66</v>
      </c>
      <c r="T977" s="20" t="s">
        <v>3696</v>
      </c>
      <c r="U977" s="20">
        <v>1</v>
      </c>
      <c r="V977" s="20">
        <v>0.999</v>
      </c>
      <c r="W977" s="20">
        <v>5</v>
      </c>
      <c r="X977" s="20">
        <v>22</v>
      </c>
      <c r="Y977" s="20">
        <v>0</v>
      </c>
      <c r="Z977" s="20">
        <v>22</v>
      </c>
      <c r="AA977" s="20" t="s">
        <v>3695</v>
      </c>
      <c r="AB977" s="20" t="s">
        <v>3694</v>
      </c>
      <c r="AC977" s="20" t="s">
        <v>3693</v>
      </c>
      <c r="AD977" s="20">
        <v>139.1</v>
      </c>
      <c r="AE977" s="22">
        <v>3.3999999999999998E-41</v>
      </c>
    </row>
    <row r="978" spans="1:35" x14ac:dyDescent="0.25">
      <c r="A978" s="20" t="s">
        <v>80</v>
      </c>
      <c r="B978" s="20" t="s">
        <v>80</v>
      </c>
      <c r="C978" s="20" t="s">
        <v>80</v>
      </c>
      <c r="D978" s="20" t="s">
        <v>80</v>
      </c>
      <c r="E978" s="20" t="s">
        <v>80</v>
      </c>
      <c r="F978" s="20" t="s">
        <v>80</v>
      </c>
      <c r="G978" s="20">
        <v>-0.56950800000000001</v>
      </c>
      <c r="H978" s="21">
        <v>-177057</v>
      </c>
      <c r="I978" s="20">
        <v>0.25375599999999998</v>
      </c>
      <c r="J978" s="21">
        <v>-320889</v>
      </c>
      <c r="K978" s="21">
        <v>-152477</v>
      </c>
      <c r="L978" s="21">
        <v>-213164</v>
      </c>
      <c r="M978" s="20" t="s">
        <v>3692</v>
      </c>
      <c r="N978" s="20" t="s">
        <v>3691</v>
      </c>
      <c r="O978" s="20" t="s">
        <v>3690</v>
      </c>
      <c r="P978" s="20" t="s">
        <v>3689</v>
      </c>
      <c r="Q978" s="20">
        <v>161</v>
      </c>
      <c r="R978" s="20" t="s">
        <v>2593</v>
      </c>
      <c r="S978" s="20" t="s">
        <v>75</v>
      </c>
      <c r="T978" s="20" t="s">
        <v>3688</v>
      </c>
      <c r="U978" s="20">
        <v>1</v>
      </c>
      <c r="V978" s="20">
        <v>0.999</v>
      </c>
      <c r="W978" s="20">
        <v>6</v>
      </c>
      <c r="X978" s="20">
        <v>19</v>
      </c>
      <c r="Y978" s="20">
        <v>0</v>
      </c>
      <c r="Z978" s="20">
        <v>19</v>
      </c>
      <c r="AA978" s="20" t="s">
        <v>3687</v>
      </c>
      <c r="AB978" s="20" t="s">
        <v>602</v>
      </c>
      <c r="AC978" s="20" t="s">
        <v>601</v>
      </c>
      <c r="AD978" s="20">
        <v>69.5</v>
      </c>
      <c r="AE978" s="22">
        <v>3.1999999999999998E-19</v>
      </c>
    </row>
    <row r="979" spans="1:35" x14ac:dyDescent="0.25">
      <c r="A979" s="20">
        <v>0.97016000000000002</v>
      </c>
      <c r="B979" s="21">
        <v>153068</v>
      </c>
      <c r="C979" s="21">
        <v>138424</v>
      </c>
      <c r="D979" s="20">
        <v>-0.78059299999999998</v>
      </c>
      <c r="E979" s="21">
        <v>182683</v>
      </c>
      <c r="F979" s="21">
        <v>174456</v>
      </c>
      <c r="G979" s="21">
        <v>342472</v>
      </c>
      <c r="H979" s="21">
        <v>361101</v>
      </c>
      <c r="I979" s="21">
        <v>323352</v>
      </c>
      <c r="J979" s="21">
        <v>345635</v>
      </c>
      <c r="K979" s="21">
        <v>246458</v>
      </c>
      <c r="L979" s="21">
        <v>367535</v>
      </c>
      <c r="M979" s="20" t="s">
        <v>3686</v>
      </c>
      <c r="N979" s="20" t="s">
        <v>3685</v>
      </c>
      <c r="O979" s="20" t="s">
        <v>3684</v>
      </c>
      <c r="P979" s="20" t="s">
        <v>3683</v>
      </c>
      <c r="Q979" s="20">
        <v>240</v>
      </c>
      <c r="R979" s="20" t="s">
        <v>2593</v>
      </c>
      <c r="S979" s="20" t="s">
        <v>66</v>
      </c>
      <c r="T979" s="20" t="s">
        <v>3682</v>
      </c>
      <c r="U979" s="20">
        <v>1</v>
      </c>
      <c r="V979" s="20">
        <v>0.999</v>
      </c>
      <c r="W979" s="20">
        <v>14</v>
      </c>
      <c r="X979" s="20">
        <v>152</v>
      </c>
      <c r="Y979" s="20">
        <v>0</v>
      </c>
      <c r="Z979" s="20">
        <v>152</v>
      </c>
      <c r="AA979" s="20" t="s">
        <v>3681</v>
      </c>
      <c r="AB979" s="20" t="s">
        <v>2630</v>
      </c>
      <c r="AC979" s="20" t="s">
        <v>2629</v>
      </c>
      <c r="AD979" s="20">
        <v>47.1</v>
      </c>
      <c r="AE979" s="22">
        <v>2.0999999999999999E-12</v>
      </c>
      <c r="AF979" s="20" t="s">
        <v>180</v>
      </c>
      <c r="AG979" s="20" t="s">
        <v>179</v>
      </c>
    </row>
    <row r="980" spans="1:35" x14ac:dyDescent="0.25">
      <c r="A980" s="20" t="s">
        <v>80</v>
      </c>
      <c r="B980" s="21">
        <v>-344468</v>
      </c>
      <c r="C980" s="21">
        <v>-273138</v>
      </c>
      <c r="D980" s="20" t="s">
        <v>80</v>
      </c>
      <c r="E980" s="20" t="s">
        <v>80</v>
      </c>
      <c r="F980" s="20" t="s">
        <v>80</v>
      </c>
      <c r="G980" s="20" t="s">
        <v>80</v>
      </c>
      <c r="H980" s="21">
        <v>-25474</v>
      </c>
      <c r="I980" s="20" t="s">
        <v>80</v>
      </c>
      <c r="J980" s="21">
        <v>-335821</v>
      </c>
      <c r="K980" s="21">
        <v>-283787</v>
      </c>
      <c r="L980" s="21">
        <v>-53094</v>
      </c>
      <c r="M980" s="20" t="s">
        <v>3680</v>
      </c>
      <c r="N980" s="20" t="s">
        <v>3679</v>
      </c>
      <c r="O980" s="20" t="s">
        <v>3678</v>
      </c>
      <c r="P980" s="20" t="s">
        <v>3677</v>
      </c>
      <c r="Q980" s="20">
        <v>399</v>
      </c>
      <c r="R980" s="20" t="s">
        <v>2593</v>
      </c>
      <c r="S980" s="20" t="s">
        <v>66</v>
      </c>
      <c r="T980" s="20" t="s">
        <v>3355</v>
      </c>
      <c r="U980" s="20">
        <v>1</v>
      </c>
      <c r="V980" s="20">
        <v>0.99890000000000001</v>
      </c>
      <c r="W980" s="20">
        <v>3</v>
      </c>
      <c r="X980" s="20">
        <v>11</v>
      </c>
      <c r="Y980" s="20">
        <v>0</v>
      </c>
      <c r="Z980" s="20">
        <v>11</v>
      </c>
      <c r="AA980" s="20" t="s">
        <v>3676</v>
      </c>
      <c r="AB980" s="20" t="s">
        <v>3675</v>
      </c>
      <c r="AC980" s="20" t="s">
        <v>3674</v>
      </c>
      <c r="AD980" s="20">
        <v>47.8</v>
      </c>
      <c r="AE980" s="22">
        <v>1.1999999999999999E-12</v>
      </c>
      <c r="AF980" s="20" t="s">
        <v>3673</v>
      </c>
      <c r="AG980" s="20" t="s">
        <v>3672</v>
      </c>
      <c r="AH980" s="20" t="s">
        <v>3671</v>
      </c>
      <c r="AI980" s="20" t="s">
        <v>3670</v>
      </c>
    </row>
    <row r="981" spans="1:35" x14ac:dyDescent="0.25">
      <c r="A981" s="20" t="s">
        <v>80</v>
      </c>
      <c r="B981" s="20" t="s">
        <v>80</v>
      </c>
      <c r="C981" s="20" t="s">
        <v>80</v>
      </c>
      <c r="D981" s="20" t="s">
        <v>80</v>
      </c>
      <c r="E981" s="20" t="s">
        <v>80</v>
      </c>
      <c r="F981" s="20" t="s">
        <v>80</v>
      </c>
      <c r="G981" s="21">
        <v>-376237</v>
      </c>
      <c r="H981" s="21">
        <v>17416</v>
      </c>
      <c r="I981" s="21">
        <v>-42203</v>
      </c>
      <c r="J981" s="20" t="s">
        <v>80</v>
      </c>
      <c r="K981" s="20">
        <v>-0.82215800000000006</v>
      </c>
      <c r="L981" s="20" t="s">
        <v>80</v>
      </c>
      <c r="M981" s="20" t="s">
        <v>3669</v>
      </c>
      <c r="N981" s="20" t="s">
        <v>3668</v>
      </c>
      <c r="O981" s="20" t="s">
        <v>3667</v>
      </c>
      <c r="P981" s="20" t="s">
        <v>3666</v>
      </c>
      <c r="Q981" s="20">
        <v>234</v>
      </c>
      <c r="R981" s="20" t="s">
        <v>2593</v>
      </c>
      <c r="S981" s="20" t="s">
        <v>75</v>
      </c>
      <c r="T981" s="20" t="s">
        <v>3665</v>
      </c>
      <c r="U981" s="20">
        <v>1</v>
      </c>
      <c r="V981" s="20">
        <v>0.99880000000000002</v>
      </c>
      <c r="W981" s="20">
        <v>5</v>
      </c>
      <c r="X981" s="20">
        <v>5</v>
      </c>
      <c r="Y981" s="20">
        <v>0</v>
      </c>
      <c r="Z981" s="20">
        <v>5</v>
      </c>
      <c r="AA981" s="20" t="s">
        <v>3664</v>
      </c>
      <c r="AB981" s="20" t="s">
        <v>479</v>
      </c>
      <c r="AC981" s="20" t="s">
        <v>478</v>
      </c>
      <c r="AD981" s="20">
        <v>119.7</v>
      </c>
      <c r="AE981" s="22">
        <v>1.2E-34</v>
      </c>
      <c r="AF981" s="20" t="s">
        <v>191</v>
      </c>
      <c r="AG981" s="20" t="s">
        <v>190</v>
      </c>
      <c r="AH981" s="20" t="s">
        <v>362</v>
      </c>
      <c r="AI981" s="20" t="s">
        <v>361</v>
      </c>
    </row>
    <row r="982" spans="1:35" x14ac:dyDescent="0.25">
      <c r="A982" s="20" t="s">
        <v>80</v>
      </c>
      <c r="B982" s="20" t="s">
        <v>80</v>
      </c>
      <c r="C982" s="20" t="s">
        <v>80</v>
      </c>
      <c r="D982" s="20" t="s">
        <v>80</v>
      </c>
      <c r="E982" s="20" t="s">
        <v>80</v>
      </c>
      <c r="F982" s="20" t="s">
        <v>80</v>
      </c>
      <c r="G982" s="21">
        <v>108406</v>
      </c>
      <c r="H982" s="20">
        <v>0.38811499999999999</v>
      </c>
      <c r="I982" s="21">
        <v>-180883</v>
      </c>
      <c r="J982" s="21">
        <v>-148127</v>
      </c>
      <c r="K982" s="20">
        <v>-0.402781</v>
      </c>
      <c r="L982" s="20">
        <v>2.3925800000000001E-2</v>
      </c>
      <c r="M982" s="20" t="s">
        <v>3663</v>
      </c>
      <c r="N982" s="20" t="s">
        <v>3662</v>
      </c>
      <c r="O982" s="20" t="s">
        <v>3661</v>
      </c>
      <c r="P982" s="20" t="s">
        <v>3660</v>
      </c>
      <c r="Q982" s="20">
        <v>111</v>
      </c>
      <c r="R982" s="20" t="s">
        <v>2593</v>
      </c>
      <c r="S982" s="20" t="s">
        <v>66</v>
      </c>
      <c r="T982" s="20" t="s">
        <v>3659</v>
      </c>
      <c r="U982" s="20">
        <v>1</v>
      </c>
      <c r="V982" s="20">
        <v>0.999</v>
      </c>
      <c r="W982" s="20">
        <v>3</v>
      </c>
      <c r="X982" s="20">
        <v>15</v>
      </c>
      <c r="Y982" s="20">
        <v>0</v>
      </c>
      <c r="Z982" s="20">
        <v>15</v>
      </c>
      <c r="AA982" s="20" t="s">
        <v>3658</v>
      </c>
      <c r="AB982" s="20" t="s">
        <v>3657</v>
      </c>
      <c r="AC982" s="20" t="s">
        <v>3656</v>
      </c>
      <c r="AD982" s="20">
        <v>54</v>
      </c>
      <c r="AE982" s="22">
        <v>1.4999999999999999E-14</v>
      </c>
      <c r="AF982" s="20" t="s">
        <v>3655</v>
      </c>
      <c r="AG982" s="20" t="s">
        <v>3654</v>
      </c>
    </row>
    <row r="983" spans="1:35" x14ac:dyDescent="0.25">
      <c r="A983" s="20" t="s">
        <v>80</v>
      </c>
      <c r="B983" s="20" t="s">
        <v>80</v>
      </c>
      <c r="C983" s="20" t="s">
        <v>80</v>
      </c>
      <c r="D983" s="20" t="s">
        <v>80</v>
      </c>
      <c r="E983" s="20" t="s">
        <v>80</v>
      </c>
      <c r="F983" s="20" t="s">
        <v>80</v>
      </c>
      <c r="G983" s="21">
        <v>-127821</v>
      </c>
      <c r="H983" s="21">
        <v>-114122</v>
      </c>
      <c r="I983" s="20">
        <v>-0.73360599999999998</v>
      </c>
      <c r="J983" s="20">
        <v>4.4393500000000002E-2</v>
      </c>
      <c r="K983" s="20">
        <v>-0.75425399999999998</v>
      </c>
      <c r="L983" s="20">
        <v>-0.73214900000000005</v>
      </c>
      <c r="M983" s="20" t="s">
        <v>3653</v>
      </c>
      <c r="N983" s="20" t="s">
        <v>3652</v>
      </c>
      <c r="O983" s="20" t="s">
        <v>3651</v>
      </c>
      <c r="P983" s="20" t="s">
        <v>3650</v>
      </c>
      <c r="Q983" s="20">
        <v>245</v>
      </c>
      <c r="R983" s="20" t="s">
        <v>2593</v>
      </c>
      <c r="S983" s="20" t="s">
        <v>75</v>
      </c>
      <c r="T983" s="20" t="s">
        <v>3649</v>
      </c>
      <c r="U983" s="20">
        <v>1</v>
      </c>
      <c r="V983" s="20">
        <v>0.999</v>
      </c>
      <c r="W983" s="20">
        <v>7</v>
      </c>
      <c r="X983" s="20">
        <v>42</v>
      </c>
      <c r="Y983" s="20">
        <v>0</v>
      </c>
      <c r="Z983" s="20">
        <v>42</v>
      </c>
      <c r="AA983" s="20" t="s">
        <v>3648</v>
      </c>
      <c r="AB983" s="20" t="s">
        <v>988</v>
      </c>
      <c r="AC983" s="20" t="s">
        <v>987</v>
      </c>
      <c r="AD983" s="20">
        <v>233.7</v>
      </c>
      <c r="AE983" s="22">
        <v>1.7E-69</v>
      </c>
      <c r="AF983" s="20" t="s">
        <v>986</v>
      </c>
      <c r="AG983" s="20" t="s">
        <v>985</v>
      </c>
    </row>
    <row r="984" spans="1:35" x14ac:dyDescent="0.25">
      <c r="A984" s="20" t="s">
        <v>80</v>
      </c>
      <c r="B984" s="20">
        <v>0.58423400000000003</v>
      </c>
      <c r="C984" s="21">
        <v>-137255</v>
      </c>
      <c r="D984" s="20" t="s">
        <v>80</v>
      </c>
      <c r="E984" s="20" t="s">
        <v>80</v>
      </c>
      <c r="F984" s="20" t="s">
        <v>80</v>
      </c>
      <c r="G984" s="21">
        <v>102639</v>
      </c>
      <c r="H984" s="20">
        <v>0.86133599999999999</v>
      </c>
      <c r="I984" s="21">
        <v>213934</v>
      </c>
      <c r="J984" s="21">
        <v>237721</v>
      </c>
      <c r="K984" s="21">
        <v>198271</v>
      </c>
      <c r="L984" s="21">
        <v>269784</v>
      </c>
      <c r="M984" s="20" t="s">
        <v>3647</v>
      </c>
      <c r="N984" s="20" t="s">
        <v>3646</v>
      </c>
      <c r="O984" s="20" t="s">
        <v>3645</v>
      </c>
      <c r="P984" s="20" t="s">
        <v>226</v>
      </c>
      <c r="Q984" s="20">
        <v>339</v>
      </c>
      <c r="R984" s="20" t="s">
        <v>2593</v>
      </c>
      <c r="S984" s="20" t="s">
        <v>75</v>
      </c>
      <c r="T984" s="20" t="s">
        <v>225</v>
      </c>
      <c r="U984" s="20">
        <v>1</v>
      </c>
      <c r="V984" s="20">
        <v>0.999</v>
      </c>
      <c r="W984" s="20">
        <v>14</v>
      </c>
      <c r="X984" s="20">
        <v>111</v>
      </c>
      <c r="Y984" s="20">
        <v>21</v>
      </c>
      <c r="Z984" s="20">
        <v>111</v>
      </c>
      <c r="AB984" s="20" t="s">
        <v>224</v>
      </c>
      <c r="AC984" s="20" t="s">
        <v>223</v>
      </c>
      <c r="AD984" s="20">
        <v>114.3</v>
      </c>
      <c r="AE984" s="22">
        <v>4.1E-33</v>
      </c>
      <c r="AF984" s="20" t="s">
        <v>222</v>
      </c>
      <c r="AG984" s="20" t="s">
        <v>221</v>
      </c>
      <c r="AH984" s="20" t="s">
        <v>107</v>
      </c>
      <c r="AI984" s="20" t="s">
        <v>106</v>
      </c>
    </row>
    <row r="985" spans="1:35" x14ac:dyDescent="0.25">
      <c r="A985" s="21">
        <v>-178496</v>
      </c>
      <c r="B985" s="20">
        <v>-0.698797</v>
      </c>
      <c r="C985" s="20">
        <v>-0.68006299999999997</v>
      </c>
      <c r="D985" s="20" t="s">
        <v>80</v>
      </c>
      <c r="E985" s="21">
        <v>-178345</v>
      </c>
      <c r="F985" s="20" t="s">
        <v>80</v>
      </c>
      <c r="G985" s="21">
        <v>114355</v>
      </c>
      <c r="H985" s="21">
        <v>137207</v>
      </c>
      <c r="I985" s="21">
        <v>11209</v>
      </c>
      <c r="J985" s="20">
        <v>0.37503999999999998</v>
      </c>
      <c r="K985" s="20">
        <v>0.73058000000000001</v>
      </c>
      <c r="L985" s="20">
        <v>0.66474200000000006</v>
      </c>
      <c r="M985" s="20" t="s">
        <v>3644</v>
      </c>
      <c r="N985" s="20" t="s">
        <v>3643</v>
      </c>
      <c r="O985" s="20" t="s">
        <v>3642</v>
      </c>
      <c r="P985" s="20" t="s">
        <v>3641</v>
      </c>
      <c r="Q985" s="20">
        <v>164</v>
      </c>
      <c r="R985" s="20" t="s">
        <v>2593</v>
      </c>
      <c r="S985" s="20" t="s">
        <v>75</v>
      </c>
      <c r="T985" s="20" t="s">
        <v>3640</v>
      </c>
      <c r="U985" s="20">
        <v>0.99990000000000001</v>
      </c>
      <c r="V985" s="20">
        <v>0.999</v>
      </c>
      <c r="W985" s="20">
        <v>5</v>
      </c>
      <c r="X985" s="20">
        <v>41</v>
      </c>
      <c r="Y985" s="20">
        <v>2</v>
      </c>
      <c r="Z985" s="20">
        <v>41</v>
      </c>
      <c r="AB985" s="20" t="s">
        <v>3639</v>
      </c>
      <c r="AC985" s="20" t="s">
        <v>3638</v>
      </c>
      <c r="AD985" s="20">
        <v>36.5</v>
      </c>
      <c r="AE985" s="22">
        <v>3.3000000000000002E-9</v>
      </c>
      <c r="AF985" s="20" t="s">
        <v>3637</v>
      </c>
      <c r="AG985" s="20" t="s">
        <v>3636</v>
      </c>
    </row>
    <row r="986" spans="1:35" x14ac:dyDescent="0.25">
      <c r="A986" s="20" t="s">
        <v>80</v>
      </c>
      <c r="B986" s="20" t="s">
        <v>80</v>
      </c>
      <c r="C986" s="21">
        <v>-119122</v>
      </c>
      <c r="D986" s="21">
        <v>-139755</v>
      </c>
      <c r="E986" s="21">
        <v>-105673</v>
      </c>
      <c r="F986" s="20">
        <v>-0.90784299999999996</v>
      </c>
      <c r="G986" s="21">
        <v>878136</v>
      </c>
      <c r="H986" s="21">
        <v>780603</v>
      </c>
      <c r="I986" s="21">
        <v>714576</v>
      </c>
      <c r="J986" s="21">
        <v>842193</v>
      </c>
      <c r="K986" s="21">
        <v>803162</v>
      </c>
      <c r="L986" s="21">
        <v>874178</v>
      </c>
      <c r="M986" s="20" t="s">
        <v>3635</v>
      </c>
      <c r="N986" s="20" t="s">
        <v>3634</v>
      </c>
      <c r="O986" s="20" t="s">
        <v>3633</v>
      </c>
      <c r="P986" s="20" t="s">
        <v>3632</v>
      </c>
      <c r="Q986" s="20">
        <v>66</v>
      </c>
      <c r="R986" s="20" t="s">
        <v>2593</v>
      </c>
      <c r="S986" s="20" t="s">
        <v>75</v>
      </c>
      <c r="T986" s="20" t="s">
        <v>2795</v>
      </c>
      <c r="U986" s="20">
        <v>1</v>
      </c>
      <c r="V986" s="20">
        <v>0.999</v>
      </c>
      <c r="W986" s="20">
        <v>5</v>
      </c>
      <c r="X986" s="20">
        <v>294</v>
      </c>
      <c r="Y986" s="20">
        <v>0</v>
      </c>
      <c r="Z986" s="20">
        <v>299</v>
      </c>
      <c r="AA986" s="20" t="s">
        <v>3631</v>
      </c>
      <c r="AB986" s="20" t="s">
        <v>2793</v>
      </c>
      <c r="AC986" s="20" t="s">
        <v>2792</v>
      </c>
      <c r="AD986" s="20">
        <v>73</v>
      </c>
      <c r="AE986" s="22">
        <v>1.5999999999999999E-20</v>
      </c>
    </row>
    <row r="987" spans="1:35" x14ac:dyDescent="0.25">
      <c r="A987" s="20" t="s">
        <v>80</v>
      </c>
      <c r="B987" s="20" t="s">
        <v>80</v>
      </c>
      <c r="C987" s="20" t="s">
        <v>80</v>
      </c>
      <c r="D987" s="20" t="s">
        <v>80</v>
      </c>
      <c r="E987" s="20" t="s">
        <v>80</v>
      </c>
      <c r="F987" s="20" t="s">
        <v>80</v>
      </c>
      <c r="G987" s="21">
        <v>104587</v>
      </c>
      <c r="H987" s="21">
        <v>186134</v>
      </c>
      <c r="I987" s="20">
        <v>0.89812099999999995</v>
      </c>
      <c r="J987" s="21">
        <v>219229</v>
      </c>
      <c r="K987" s="21">
        <v>248228</v>
      </c>
      <c r="L987" s="21">
        <v>195591</v>
      </c>
      <c r="M987" s="20" t="s">
        <v>3630</v>
      </c>
      <c r="N987" s="20" t="s">
        <v>3629</v>
      </c>
      <c r="O987" s="20" t="s">
        <v>3628</v>
      </c>
      <c r="P987" s="20" t="s">
        <v>3627</v>
      </c>
      <c r="Q987" s="20">
        <v>407</v>
      </c>
      <c r="R987" s="20" t="s">
        <v>2593</v>
      </c>
      <c r="S987" s="20" t="s">
        <v>66</v>
      </c>
      <c r="T987" s="20" t="s">
        <v>3626</v>
      </c>
      <c r="U987" s="20">
        <v>1</v>
      </c>
      <c r="V987" s="20">
        <v>0.999</v>
      </c>
      <c r="W987" s="20">
        <v>12</v>
      </c>
      <c r="X987" s="20">
        <v>91</v>
      </c>
      <c r="Y987" s="20">
        <v>0</v>
      </c>
      <c r="Z987" s="20">
        <v>91</v>
      </c>
      <c r="AA987" s="20" t="s">
        <v>3625</v>
      </c>
      <c r="AB987" s="20" t="s">
        <v>3624</v>
      </c>
      <c r="AC987" s="20" t="s">
        <v>3623</v>
      </c>
      <c r="AD987" s="20">
        <v>114.1</v>
      </c>
      <c r="AE987" s="22">
        <v>2.9E-33</v>
      </c>
    </row>
    <row r="988" spans="1:35" x14ac:dyDescent="0.25">
      <c r="A988" s="21">
        <v>-197235</v>
      </c>
      <c r="B988" s="21">
        <v>-190721</v>
      </c>
      <c r="C988" s="20">
        <v>-0.91312199999999999</v>
      </c>
      <c r="D988" s="20" t="s">
        <v>80</v>
      </c>
      <c r="E988" s="21">
        <v>-12817</v>
      </c>
      <c r="F988" s="20" t="s">
        <v>80</v>
      </c>
      <c r="G988" s="20">
        <v>-0.241007</v>
      </c>
      <c r="H988" s="20">
        <v>-0.772976</v>
      </c>
      <c r="I988" s="20">
        <v>-0.438772</v>
      </c>
      <c r="J988" s="20">
        <v>-0.46084000000000003</v>
      </c>
      <c r="K988" s="20">
        <v>-0.53186100000000003</v>
      </c>
      <c r="L988" s="20">
        <v>-0.83168399999999998</v>
      </c>
      <c r="M988" s="20" t="s">
        <v>3622</v>
      </c>
      <c r="N988" s="20" t="s">
        <v>3621</v>
      </c>
      <c r="O988" s="20" t="s">
        <v>3620</v>
      </c>
      <c r="P988" s="20" t="s">
        <v>3619</v>
      </c>
      <c r="Q988" s="20">
        <v>336</v>
      </c>
      <c r="R988" s="20" t="s">
        <v>2593</v>
      </c>
      <c r="S988" s="20" t="s">
        <v>66</v>
      </c>
      <c r="T988" s="20" t="s">
        <v>716</v>
      </c>
      <c r="U988" s="20">
        <v>1</v>
      </c>
      <c r="V988" s="20">
        <v>0.999</v>
      </c>
      <c r="W988" s="20">
        <v>6</v>
      </c>
      <c r="X988" s="20">
        <v>57</v>
      </c>
      <c r="Y988" s="20">
        <v>0</v>
      </c>
      <c r="Z988" s="20">
        <v>57</v>
      </c>
      <c r="AA988" s="20" t="s">
        <v>3618</v>
      </c>
      <c r="AB988" s="20" t="s">
        <v>3617</v>
      </c>
      <c r="AC988" s="20" t="s">
        <v>3616</v>
      </c>
      <c r="AD988" s="20">
        <v>80.5</v>
      </c>
      <c r="AE988" s="22">
        <v>5.0000000000000002E-23</v>
      </c>
      <c r="AF988" s="20" t="s">
        <v>743</v>
      </c>
      <c r="AG988" s="20" t="s">
        <v>742</v>
      </c>
    </row>
    <row r="989" spans="1:35" x14ac:dyDescent="0.25">
      <c r="A989" s="20" t="s">
        <v>80</v>
      </c>
      <c r="B989" s="20" t="s">
        <v>80</v>
      </c>
      <c r="C989" s="20" t="s">
        <v>80</v>
      </c>
      <c r="D989" s="20" t="s">
        <v>80</v>
      </c>
      <c r="E989" s="20" t="s">
        <v>80</v>
      </c>
      <c r="F989" s="20" t="s">
        <v>80</v>
      </c>
      <c r="G989" s="21">
        <v>-235307</v>
      </c>
      <c r="H989" s="21">
        <v>-162256</v>
      </c>
      <c r="I989" s="20">
        <v>-0.94070200000000004</v>
      </c>
      <c r="J989" s="20" t="s">
        <v>80</v>
      </c>
      <c r="K989" s="20" t="s">
        <v>80</v>
      </c>
      <c r="L989" s="20" t="s">
        <v>80</v>
      </c>
      <c r="M989" s="20" t="s">
        <v>3615</v>
      </c>
      <c r="N989" s="20" t="s">
        <v>3614</v>
      </c>
      <c r="O989" s="20" t="s">
        <v>3613</v>
      </c>
      <c r="P989" s="20" t="s">
        <v>3612</v>
      </c>
      <c r="Q989" s="20">
        <v>335</v>
      </c>
      <c r="R989" s="20" t="s">
        <v>2593</v>
      </c>
      <c r="S989" s="20" t="s">
        <v>66</v>
      </c>
      <c r="T989" s="20" t="s">
        <v>3611</v>
      </c>
      <c r="U989" s="20">
        <v>0.99990000000000001</v>
      </c>
      <c r="V989" s="20">
        <v>0.99809999999999999</v>
      </c>
      <c r="W989" s="20">
        <v>13</v>
      </c>
      <c r="X989" s="20">
        <v>4</v>
      </c>
      <c r="Y989" s="20">
        <v>4</v>
      </c>
      <c r="Z989" s="20">
        <v>82</v>
      </c>
      <c r="AB989" s="20" t="s">
        <v>1860</v>
      </c>
      <c r="AC989" s="20" t="s">
        <v>1859</v>
      </c>
      <c r="AD989" s="20">
        <v>66.900000000000006</v>
      </c>
      <c r="AE989" s="22">
        <v>1.4000000000000001E-18</v>
      </c>
      <c r="AF989" s="20" t="s">
        <v>1858</v>
      </c>
      <c r="AG989" s="20" t="s">
        <v>1857</v>
      </c>
      <c r="AH989" s="20" t="s">
        <v>1856</v>
      </c>
      <c r="AI989" s="20" t="s">
        <v>1855</v>
      </c>
    </row>
    <row r="990" spans="1:35" x14ac:dyDescent="0.25">
      <c r="A990" s="20" t="s">
        <v>80</v>
      </c>
      <c r="B990" s="20" t="s">
        <v>80</v>
      </c>
      <c r="C990" s="20" t="s">
        <v>80</v>
      </c>
      <c r="D990" s="20" t="s">
        <v>80</v>
      </c>
      <c r="E990" s="20" t="s">
        <v>80</v>
      </c>
      <c r="F990" s="20" t="s">
        <v>80</v>
      </c>
      <c r="G990" s="20">
        <v>0.27041399999999999</v>
      </c>
      <c r="H990" s="20">
        <v>-0.24185200000000001</v>
      </c>
      <c r="I990" s="21">
        <v>172735</v>
      </c>
      <c r="J990" s="20">
        <v>-0.245111</v>
      </c>
      <c r="K990" s="21">
        <v>-11972</v>
      </c>
      <c r="L990" s="20">
        <v>0.31515700000000002</v>
      </c>
      <c r="M990" s="20" t="s">
        <v>3610</v>
      </c>
      <c r="N990" s="20" t="s">
        <v>3609</v>
      </c>
      <c r="O990" s="20" t="s">
        <v>3608</v>
      </c>
      <c r="P990" s="20" t="s">
        <v>3607</v>
      </c>
      <c r="Q990" s="20">
        <v>185</v>
      </c>
      <c r="R990" s="20" t="s">
        <v>2593</v>
      </c>
      <c r="S990" s="20" t="s">
        <v>75</v>
      </c>
      <c r="T990" s="20" t="s">
        <v>3606</v>
      </c>
      <c r="U990" s="20">
        <v>1</v>
      </c>
      <c r="V990" s="20">
        <v>0.999</v>
      </c>
      <c r="W990" s="20">
        <v>6</v>
      </c>
      <c r="X990" s="20">
        <v>36</v>
      </c>
      <c r="Y990" s="20">
        <v>0</v>
      </c>
      <c r="Z990" s="20">
        <v>36</v>
      </c>
      <c r="AA990" s="20" t="s">
        <v>3605</v>
      </c>
      <c r="AB990" s="20" t="s">
        <v>3604</v>
      </c>
      <c r="AC990" s="20" t="s">
        <v>3603</v>
      </c>
      <c r="AD990" s="20">
        <v>164.6</v>
      </c>
      <c r="AE990" s="22">
        <v>1.2999999999999999E-48</v>
      </c>
    </row>
    <row r="991" spans="1:35" x14ac:dyDescent="0.25">
      <c r="A991" s="20" t="s">
        <v>80</v>
      </c>
      <c r="B991" s="20" t="s">
        <v>80</v>
      </c>
      <c r="C991" s="20" t="s">
        <v>80</v>
      </c>
      <c r="D991" s="20" t="s">
        <v>80</v>
      </c>
      <c r="E991" s="20" t="s">
        <v>80</v>
      </c>
      <c r="F991" s="20" t="s">
        <v>80</v>
      </c>
      <c r="G991" s="21">
        <v>-165779</v>
      </c>
      <c r="H991" s="20">
        <v>-0.71091499999999996</v>
      </c>
      <c r="I991" s="20">
        <v>-0.62848999999999999</v>
      </c>
      <c r="J991" s="20" t="s">
        <v>80</v>
      </c>
      <c r="K991" s="20" t="s">
        <v>80</v>
      </c>
      <c r="L991" s="20" t="s">
        <v>80</v>
      </c>
      <c r="M991" s="20" t="s">
        <v>3602</v>
      </c>
      <c r="N991" s="20" t="s">
        <v>3601</v>
      </c>
      <c r="O991" s="20" t="s">
        <v>3600</v>
      </c>
      <c r="P991" s="20" t="s">
        <v>3599</v>
      </c>
      <c r="Q991" s="20">
        <v>156</v>
      </c>
      <c r="R991" s="20" t="s">
        <v>2593</v>
      </c>
      <c r="S991" s="20" t="s">
        <v>66</v>
      </c>
      <c r="T991" s="20" t="s">
        <v>2610</v>
      </c>
      <c r="U991" s="20">
        <v>1</v>
      </c>
      <c r="V991" s="20">
        <v>0.99850000000000005</v>
      </c>
      <c r="W991" s="20">
        <v>2</v>
      </c>
      <c r="X991" s="20">
        <v>4</v>
      </c>
      <c r="Y991" s="20">
        <v>0</v>
      </c>
      <c r="Z991" s="20">
        <v>4</v>
      </c>
      <c r="AA991" s="20" t="s">
        <v>3598</v>
      </c>
    </row>
    <row r="992" spans="1:35" x14ac:dyDescent="0.25">
      <c r="A992" s="20" t="s">
        <v>80</v>
      </c>
      <c r="B992" s="20" t="s">
        <v>80</v>
      </c>
      <c r="C992" s="21">
        <v>-252742</v>
      </c>
      <c r="D992" s="20" t="s">
        <v>80</v>
      </c>
      <c r="E992" s="21">
        <v>-357495</v>
      </c>
      <c r="F992" s="20" t="s">
        <v>80</v>
      </c>
      <c r="G992" s="21">
        <v>-135561</v>
      </c>
      <c r="H992" s="21">
        <v>-155285</v>
      </c>
      <c r="I992" s="21">
        <v>-125298</v>
      </c>
      <c r="J992" s="21">
        <v>-156728</v>
      </c>
      <c r="K992" s="20">
        <v>-0.65803800000000001</v>
      </c>
      <c r="L992" s="20">
        <v>0.58335300000000001</v>
      </c>
      <c r="M992" s="20" t="s">
        <v>3597</v>
      </c>
      <c r="N992" s="20" t="s">
        <v>3596</v>
      </c>
      <c r="O992" s="20" t="s">
        <v>3595</v>
      </c>
      <c r="P992" s="20" t="s">
        <v>3594</v>
      </c>
      <c r="Q992" s="20">
        <v>289</v>
      </c>
      <c r="R992" s="20" t="s">
        <v>2593</v>
      </c>
      <c r="S992" s="20" t="s">
        <v>75</v>
      </c>
      <c r="T992" s="20" t="s">
        <v>3593</v>
      </c>
      <c r="U992" s="20">
        <v>1</v>
      </c>
      <c r="V992" s="20">
        <v>0.999</v>
      </c>
      <c r="W992" s="20">
        <v>6</v>
      </c>
      <c r="X992" s="20">
        <v>28</v>
      </c>
      <c r="Y992" s="20">
        <v>0</v>
      </c>
      <c r="Z992" s="20">
        <v>28</v>
      </c>
      <c r="AA992" s="20" t="s">
        <v>3592</v>
      </c>
      <c r="AB992" s="20" t="s">
        <v>3591</v>
      </c>
      <c r="AC992" s="20" t="s">
        <v>3590</v>
      </c>
      <c r="AD992" s="20">
        <v>220.6</v>
      </c>
      <c r="AE992" s="22">
        <v>1.5E-65</v>
      </c>
      <c r="AF992" s="20" t="s">
        <v>3589</v>
      </c>
      <c r="AG992" s="20" t="s">
        <v>3588</v>
      </c>
      <c r="AH992" s="20" t="s">
        <v>3587</v>
      </c>
      <c r="AI992" s="20" t="s">
        <v>3586</v>
      </c>
    </row>
    <row r="993" spans="1:37" x14ac:dyDescent="0.25">
      <c r="A993" s="20" t="s">
        <v>80</v>
      </c>
      <c r="B993" s="21">
        <v>-403034</v>
      </c>
      <c r="C993" s="21">
        <v>136699</v>
      </c>
      <c r="D993" s="20" t="s">
        <v>80</v>
      </c>
      <c r="E993" s="21">
        <v>163717</v>
      </c>
      <c r="F993" s="20">
        <v>-0.38614700000000002</v>
      </c>
      <c r="G993" s="21">
        <v>-132193</v>
      </c>
      <c r="H993" s="20">
        <v>-0.24734900000000001</v>
      </c>
      <c r="I993" s="21">
        <v>-183407</v>
      </c>
      <c r="J993" s="21">
        <v>-164798</v>
      </c>
      <c r="K993" s="21">
        <v>-200796</v>
      </c>
      <c r="L993" s="20" t="s">
        <v>80</v>
      </c>
      <c r="M993" s="20" t="s">
        <v>3585</v>
      </c>
      <c r="N993" s="20" t="s">
        <v>3584</v>
      </c>
      <c r="O993" s="20" t="s">
        <v>3583</v>
      </c>
      <c r="P993" s="20" t="s">
        <v>3582</v>
      </c>
      <c r="Q993" s="20">
        <v>818</v>
      </c>
      <c r="R993" s="20" t="s">
        <v>2593</v>
      </c>
      <c r="S993" s="20" t="s">
        <v>66</v>
      </c>
      <c r="T993" s="20" t="s">
        <v>3581</v>
      </c>
      <c r="U993" s="20">
        <v>0.99970000000000003</v>
      </c>
      <c r="V993" s="20">
        <v>0.999</v>
      </c>
      <c r="W993" s="20">
        <v>10</v>
      </c>
      <c r="X993" s="20">
        <v>45</v>
      </c>
      <c r="Y993" s="20">
        <v>4</v>
      </c>
      <c r="Z993" s="20">
        <v>45</v>
      </c>
      <c r="AB993" s="20" t="s">
        <v>3045</v>
      </c>
      <c r="AC993" s="20" t="s">
        <v>3044</v>
      </c>
      <c r="AD993" s="20">
        <v>193.1</v>
      </c>
      <c r="AE993" s="22">
        <v>2.7000000000000002E-57</v>
      </c>
    </row>
    <row r="994" spans="1:37" x14ac:dyDescent="0.25">
      <c r="A994" s="20" t="s">
        <v>80</v>
      </c>
      <c r="B994" s="20" t="s">
        <v>80</v>
      </c>
      <c r="C994" s="20" t="s">
        <v>80</v>
      </c>
      <c r="D994" s="20" t="s">
        <v>80</v>
      </c>
      <c r="E994" s="20" t="s">
        <v>80</v>
      </c>
      <c r="F994" s="20" t="s">
        <v>80</v>
      </c>
      <c r="G994" s="20">
        <v>-0.28360000000000002</v>
      </c>
      <c r="H994" s="20">
        <v>-0.23092299999999999</v>
      </c>
      <c r="I994" s="21">
        <v>-178194</v>
      </c>
      <c r="J994" s="21">
        <v>-345093</v>
      </c>
      <c r="K994" s="21">
        <v>-282891</v>
      </c>
      <c r="L994" s="20" t="s">
        <v>80</v>
      </c>
      <c r="M994" s="20" t="s">
        <v>3580</v>
      </c>
      <c r="N994" s="20" t="s">
        <v>3579</v>
      </c>
      <c r="O994" s="20" t="s">
        <v>3578</v>
      </c>
      <c r="P994" s="20" t="s">
        <v>3577</v>
      </c>
      <c r="Q994" s="20">
        <v>264</v>
      </c>
      <c r="R994" s="20" t="s">
        <v>2593</v>
      </c>
      <c r="S994" s="20" t="s">
        <v>66</v>
      </c>
      <c r="T994" s="20" t="s">
        <v>3576</v>
      </c>
      <c r="U994" s="20">
        <v>1</v>
      </c>
      <c r="V994" s="20">
        <v>0.99829999999999997</v>
      </c>
      <c r="W994" s="20">
        <v>5</v>
      </c>
      <c r="X994" s="20">
        <v>14</v>
      </c>
      <c r="Y994" s="20">
        <v>0</v>
      </c>
      <c r="Z994" s="20">
        <v>14</v>
      </c>
      <c r="AA994" s="20" t="s">
        <v>3575</v>
      </c>
      <c r="AB994" s="20" t="s">
        <v>3574</v>
      </c>
      <c r="AC994" s="20" t="s">
        <v>3573</v>
      </c>
      <c r="AD994" s="20">
        <v>196.1</v>
      </c>
      <c r="AE994" s="22">
        <v>5.7999999999999998E-58</v>
      </c>
      <c r="AF994" s="20" t="s">
        <v>3572</v>
      </c>
      <c r="AG994" s="20" t="s">
        <v>3571</v>
      </c>
      <c r="AH994" s="20" t="s">
        <v>2844</v>
      </c>
      <c r="AI994" s="20" t="s">
        <v>2843</v>
      </c>
    </row>
    <row r="995" spans="1:37" x14ac:dyDescent="0.25">
      <c r="A995" s="21">
        <v>248705</v>
      </c>
      <c r="B995" s="21">
        <v>124689</v>
      </c>
      <c r="C995" s="21">
        <v>330189</v>
      </c>
      <c r="D995" s="20" t="s">
        <v>80</v>
      </c>
      <c r="E995" s="21">
        <v>274621</v>
      </c>
      <c r="F995" s="21">
        <v>270424</v>
      </c>
      <c r="G995" s="21">
        <v>193183</v>
      </c>
      <c r="H995" s="21">
        <v>221108</v>
      </c>
      <c r="I995" s="21">
        <v>274702</v>
      </c>
      <c r="J995" s="21">
        <v>220457</v>
      </c>
      <c r="K995" s="21">
        <v>288628</v>
      </c>
      <c r="L995" s="21">
        <v>249024</v>
      </c>
      <c r="M995" s="20" t="s">
        <v>3570</v>
      </c>
      <c r="N995" s="20" t="s">
        <v>3569</v>
      </c>
      <c r="O995" s="20" t="s">
        <v>3568</v>
      </c>
      <c r="P995" s="20" t="s">
        <v>3567</v>
      </c>
      <c r="Q995" s="20">
        <v>186</v>
      </c>
      <c r="R995" s="20" t="s">
        <v>2593</v>
      </c>
      <c r="S995" s="20" t="s">
        <v>75</v>
      </c>
      <c r="T995" s="20" t="s">
        <v>3566</v>
      </c>
      <c r="U995" s="20">
        <v>1</v>
      </c>
      <c r="V995" s="20">
        <v>0.999</v>
      </c>
      <c r="W995" s="20">
        <v>12</v>
      </c>
      <c r="X995" s="20">
        <v>146</v>
      </c>
      <c r="Y995" s="20">
        <v>0</v>
      </c>
      <c r="Z995" s="20">
        <v>146</v>
      </c>
      <c r="AA995" s="20" t="s">
        <v>3565</v>
      </c>
      <c r="AB995" s="20" t="s">
        <v>3564</v>
      </c>
      <c r="AC995" s="20" t="s">
        <v>3563</v>
      </c>
      <c r="AD995" s="20">
        <v>144.1</v>
      </c>
      <c r="AE995" s="22">
        <v>2.2000000000000001E-42</v>
      </c>
    </row>
    <row r="996" spans="1:37" x14ac:dyDescent="0.25">
      <c r="A996" s="21">
        <v>-295758</v>
      </c>
      <c r="B996" s="20">
        <v>-6.49261E-2</v>
      </c>
      <c r="C996" s="20">
        <v>0.182035</v>
      </c>
      <c r="D996" s="20" t="s">
        <v>80</v>
      </c>
      <c r="E996" s="21">
        <v>-15702</v>
      </c>
      <c r="F996" s="21">
        <v>-270105</v>
      </c>
      <c r="G996" s="21">
        <v>-56797</v>
      </c>
      <c r="H996" s="20" t="s">
        <v>80</v>
      </c>
      <c r="I996" s="20" t="s">
        <v>80</v>
      </c>
      <c r="J996" s="21">
        <v>-127208</v>
      </c>
      <c r="K996" s="21">
        <v>-195519</v>
      </c>
      <c r="L996" s="20">
        <v>-0.14718600000000001</v>
      </c>
      <c r="M996" s="20" t="s">
        <v>3562</v>
      </c>
      <c r="N996" s="20" t="s">
        <v>3561</v>
      </c>
      <c r="O996" s="20" t="s">
        <v>3560</v>
      </c>
      <c r="P996" s="20" t="s">
        <v>3559</v>
      </c>
      <c r="Q996" s="20">
        <v>749</v>
      </c>
      <c r="R996" s="20" t="s">
        <v>2593</v>
      </c>
      <c r="S996" s="20" t="s">
        <v>66</v>
      </c>
      <c r="T996" s="20" t="s">
        <v>2610</v>
      </c>
      <c r="U996" s="20">
        <v>1</v>
      </c>
      <c r="V996" s="20">
        <v>0.999</v>
      </c>
      <c r="W996" s="20">
        <v>8</v>
      </c>
      <c r="X996" s="20">
        <v>30</v>
      </c>
      <c r="Y996" s="20">
        <v>0</v>
      </c>
      <c r="Z996" s="20">
        <v>145</v>
      </c>
      <c r="AA996" s="20" t="s">
        <v>3558</v>
      </c>
    </row>
    <row r="997" spans="1:37" x14ac:dyDescent="0.25">
      <c r="A997" s="20" t="s">
        <v>80</v>
      </c>
      <c r="B997" s="20">
        <v>-0.42161900000000002</v>
      </c>
      <c r="C997" s="20">
        <v>0.561558</v>
      </c>
      <c r="D997" s="21">
        <v>-177218</v>
      </c>
      <c r="E997" s="20">
        <v>-0.88937999999999995</v>
      </c>
      <c r="F997" s="20">
        <v>0.36172300000000002</v>
      </c>
      <c r="G997" s="21">
        <v>188452</v>
      </c>
      <c r="H997" s="21">
        <v>267778</v>
      </c>
      <c r="I997" s="21">
        <v>243818</v>
      </c>
      <c r="J997" s="21">
        <v>313571</v>
      </c>
      <c r="K997" s="21">
        <v>335355</v>
      </c>
      <c r="L997" s="21">
        <v>29181</v>
      </c>
      <c r="M997" s="20" t="s">
        <v>3557</v>
      </c>
      <c r="N997" s="20" t="s">
        <v>3556</v>
      </c>
      <c r="O997" s="20" t="s">
        <v>3555</v>
      </c>
      <c r="P997" s="20" t="s">
        <v>3554</v>
      </c>
      <c r="Q997" s="20">
        <v>603</v>
      </c>
      <c r="R997" s="20" t="s">
        <v>2593</v>
      </c>
      <c r="S997" s="20" t="s">
        <v>75</v>
      </c>
      <c r="T997" s="20" t="s">
        <v>3553</v>
      </c>
      <c r="U997" s="20">
        <v>1</v>
      </c>
      <c r="V997" s="20">
        <v>0.999</v>
      </c>
      <c r="W997" s="20">
        <v>21</v>
      </c>
      <c r="X997" s="20">
        <v>176</v>
      </c>
      <c r="Y997" s="20">
        <v>0</v>
      </c>
      <c r="Z997" s="20">
        <v>177</v>
      </c>
      <c r="AA997" s="20" t="s">
        <v>3552</v>
      </c>
      <c r="AB997" s="20" t="s">
        <v>3551</v>
      </c>
      <c r="AC997" s="20" t="s">
        <v>3550</v>
      </c>
      <c r="AD997" s="20">
        <v>441.4</v>
      </c>
      <c r="AE997" s="22">
        <v>2.6999999999999999E-132</v>
      </c>
      <c r="AF997" s="20" t="s">
        <v>3464</v>
      </c>
      <c r="AG997" s="20" t="s">
        <v>3463</v>
      </c>
      <c r="AH997" s="20" t="s">
        <v>3483</v>
      </c>
      <c r="AI997" s="20" t="s">
        <v>3482</v>
      </c>
      <c r="AJ997" s="20" t="s">
        <v>3481</v>
      </c>
      <c r="AK997" s="20" t="s">
        <v>3480</v>
      </c>
    </row>
    <row r="998" spans="1:37" x14ac:dyDescent="0.25">
      <c r="A998" s="20">
        <v>0.35827399999999998</v>
      </c>
      <c r="B998" s="21">
        <v>257985</v>
      </c>
      <c r="C998" s="21">
        <v>204891</v>
      </c>
      <c r="D998" s="20">
        <v>0.76733899999999999</v>
      </c>
      <c r="E998" s="21">
        <v>245301</v>
      </c>
      <c r="F998" s="21">
        <v>23632</v>
      </c>
      <c r="G998" s="21">
        <v>229956</v>
      </c>
      <c r="H998" s="21">
        <v>279605</v>
      </c>
      <c r="I998" s="21">
        <v>246584</v>
      </c>
      <c r="J998" s="21">
        <v>374399</v>
      </c>
      <c r="K998" s="21">
        <v>370969</v>
      </c>
      <c r="L998" s="21">
        <v>305212</v>
      </c>
      <c r="M998" s="20" t="s">
        <v>3549</v>
      </c>
      <c r="N998" s="20" t="s">
        <v>3548</v>
      </c>
      <c r="O998" s="20" t="s">
        <v>3547</v>
      </c>
      <c r="P998" s="20" t="s">
        <v>3546</v>
      </c>
      <c r="Q998" s="20">
        <v>514</v>
      </c>
      <c r="R998" s="20" t="s">
        <v>2593</v>
      </c>
      <c r="S998" s="20" t="s">
        <v>75</v>
      </c>
      <c r="T998" s="20" t="s">
        <v>3545</v>
      </c>
      <c r="U998" s="20">
        <v>1</v>
      </c>
      <c r="V998" s="20">
        <v>0.999</v>
      </c>
      <c r="W998" s="20">
        <v>14</v>
      </c>
      <c r="X998" s="20">
        <v>261</v>
      </c>
      <c r="Y998" s="20">
        <v>0</v>
      </c>
      <c r="Z998" s="20">
        <v>261</v>
      </c>
      <c r="AA998" s="20" t="s">
        <v>3544</v>
      </c>
      <c r="AB998" s="20" t="s">
        <v>3543</v>
      </c>
      <c r="AC998" s="20" t="s">
        <v>3542</v>
      </c>
      <c r="AD998" s="20">
        <v>172.6</v>
      </c>
      <c r="AE998" s="22">
        <v>6.8000000000000001E-51</v>
      </c>
      <c r="AF998" s="20" t="s">
        <v>3464</v>
      </c>
      <c r="AG998" s="20" t="s">
        <v>3463</v>
      </c>
      <c r="AH998" s="20" t="s">
        <v>3483</v>
      </c>
      <c r="AI998" s="20" t="s">
        <v>3482</v>
      </c>
      <c r="AJ998" s="20" t="s">
        <v>3481</v>
      </c>
      <c r="AK998" s="20" t="s">
        <v>3480</v>
      </c>
    </row>
    <row r="999" spans="1:37" x14ac:dyDescent="0.25">
      <c r="A999" s="20">
        <v>-0.19166900000000001</v>
      </c>
      <c r="B999" s="21">
        <v>149073</v>
      </c>
      <c r="C999" s="20">
        <v>0.72998399999999997</v>
      </c>
      <c r="D999" s="21">
        <v>-178059</v>
      </c>
      <c r="E999" s="20">
        <v>0.70698700000000003</v>
      </c>
      <c r="F999" s="20">
        <v>0.14819099999999999</v>
      </c>
      <c r="G999" s="21">
        <v>20651</v>
      </c>
      <c r="H999" s="21">
        <v>176908</v>
      </c>
      <c r="I999" s="21">
        <v>199495</v>
      </c>
      <c r="J999" s="21">
        <v>240939</v>
      </c>
      <c r="K999" s="21">
        <v>197022</v>
      </c>
      <c r="L999" s="21">
        <v>217474</v>
      </c>
      <c r="M999" s="20" t="s">
        <v>3541</v>
      </c>
      <c r="N999" s="20" t="s">
        <v>3540</v>
      </c>
      <c r="O999" s="20" t="s">
        <v>3539</v>
      </c>
      <c r="P999" s="20" t="s">
        <v>1798</v>
      </c>
      <c r="Q999" s="20">
        <v>371</v>
      </c>
      <c r="R999" s="20" t="s">
        <v>2593</v>
      </c>
      <c r="S999" s="20" t="s">
        <v>75</v>
      </c>
      <c r="T999" s="20" t="s">
        <v>1797</v>
      </c>
      <c r="U999" s="20">
        <v>1</v>
      </c>
      <c r="V999" s="20">
        <v>0.999</v>
      </c>
      <c r="W999" s="20">
        <v>17</v>
      </c>
      <c r="X999" s="20">
        <v>172</v>
      </c>
      <c r="Y999" s="20">
        <v>0</v>
      </c>
      <c r="Z999" s="20">
        <v>172</v>
      </c>
      <c r="AA999" s="20" t="s">
        <v>3538</v>
      </c>
      <c r="AB999" s="20" t="s">
        <v>1796</v>
      </c>
      <c r="AC999" s="20" t="s">
        <v>1795</v>
      </c>
      <c r="AD999" s="20">
        <v>211.6</v>
      </c>
      <c r="AE999" s="22">
        <v>7.7000000000000004E-63</v>
      </c>
    </row>
    <row r="1000" spans="1:37" x14ac:dyDescent="0.25">
      <c r="A1000" s="20">
        <v>-0.49682999999999999</v>
      </c>
      <c r="B1000" s="21">
        <v>173915</v>
      </c>
      <c r="C1000" s="20">
        <v>0.85351399999999999</v>
      </c>
      <c r="D1000" s="20">
        <v>0.22991500000000001</v>
      </c>
      <c r="E1000" s="20">
        <v>0.25746200000000002</v>
      </c>
      <c r="F1000" s="21">
        <v>155029</v>
      </c>
      <c r="G1000" s="21">
        <v>244524</v>
      </c>
      <c r="H1000" s="21">
        <v>286771</v>
      </c>
      <c r="I1000" s="21">
        <v>283448</v>
      </c>
      <c r="J1000" s="21">
        <v>377726</v>
      </c>
      <c r="K1000" s="21">
        <v>380421</v>
      </c>
      <c r="L1000" s="21">
        <v>309228</v>
      </c>
      <c r="M1000" s="20" t="s">
        <v>3537</v>
      </c>
      <c r="N1000" s="20" t="s">
        <v>3536</v>
      </c>
      <c r="O1000" s="20" t="s">
        <v>3535</v>
      </c>
      <c r="P1000" s="20" t="s">
        <v>3534</v>
      </c>
      <c r="Q1000" s="20">
        <v>403</v>
      </c>
      <c r="R1000" s="20" t="s">
        <v>2593</v>
      </c>
      <c r="S1000" s="20" t="s">
        <v>75</v>
      </c>
      <c r="T1000" s="20" t="s">
        <v>3533</v>
      </c>
      <c r="U1000" s="20">
        <v>1</v>
      </c>
      <c r="V1000" s="20">
        <v>0.999</v>
      </c>
      <c r="W1000" s="20">
        <v>19</v>
      </c>
      <c r="X1000" s="20">
        <v>277</v>
      </c>
      <c r="Y1000" s="20">
        <v>0</v>
      </c>
      <c r="Z1000" s="20">
        <v>277</v>
      </c>
      <c r="AA1000" s="20" t="s">
        <v>3532</v>
      </c>
      <c r="AB1000" s="20" t="s">
        <v>3531</v>
      </c>
      <c r="AC1000" s="20" t="s">
        <v>3530</v>
      </c>
      <c r="AD1000" s="20">
        <v>193.2</v>
      </c>
      <c r="AE1000" s="22">
        <v>5.2999999999999995E-57</v>
      </c>
      <c r="AF1000" s="20" t="s">
        <v>3464</v>
      </c>
      <c r="AG1000" s="20" t="s">
        <v>3463</v>
      </c>
      <c r="AH1000" s="20" t="s">
        <v>3483</v>
      </c>
      <c r="AI1000" s="20" t="s">
        <v>3482</v>
      </c>
      <c r="AJ1000" s="20" t="s">
        <v>3481</v>
      </c>
      <c r="AK1000" s="20" t="s">
        <v>3480</v>
      </c>
    </row>
    <row r="1001" spans="1:37" x14ac:dyDescent="0.25">
      <c r="A1001" s="21">
        <v>-338374</v>
      </c>
      <c r="B1001" s="21">
        <v>120951</v>
      </c>
      <c r="C1001" s="21">
        <v>233184</v>
      </c>
      <c r="D1001" s="20">
        <v>0.64861199999999997</v>
      </c>
      <c r="E1001" s="21">
        <v>184759</v>
      </c>
      <c r="F1001" s="21">
        <v>249058</v>
      </c>
      <c r="G1001" s="21">
        <v>257755</v>
      </c>
      <c r="H1001" s="21">
        <v>309101</v>
      </c>
      <c r="I1001" s="21">
        <v>288316</v>
      </c>
      <c r="J1001" s="21">
        <v>378136</v>
      </c>
      <c r="K1001" s="21">
        <v>376498</v>
      </c>
      <c r="L1001" s="21">
        <v>336002</v>
      </c>
      <c r="M1001" s="20" t="s">
        <v>3529</v>
      </c>
      <c r="N1001" s="20" t="s">
        <v>3528</v>
      </c>
      <c r="O1001" s="20" t="s">
        <v>3527</v>
      </c>
      <c r="P1001" s="20" t="s">
        <v>3526</v>
      </c>
      <c r="Q1001" s="20">
        <v>894</v>
      </c>
      <c r="R1001" s="20" t="s">
        <v>2593</v>
      </c>
      <c r="S1001" s="20" t="s">
        <v>75</v>
      </c>
      <c r="T1001" s="20" t="s">
        <v>3525</v>
      </c>
      <c r="U1001" s="20">
        <v>1</v>
      </c>
      <c r="V1001" s="20">
        <v>0.999</v>
      </c>
      <c r="W1001" s="20">
        <v>28</v>
      </c>
      <c r="X1001" s="20">
        <v>321</v>
      </c>
      <c r="Y1001" s="20">
        <v>0</v>
      </c>
      <c r="Z1001" s="20">
        <v>321</v>
      </c>
      <c r="AA1001" s="20" t="s">
        <v>3524</v>
      </c>
      <c r="AB1001" s="20" t="s">
        <v>3523</v>
      </c>
      <c r="AC1001" s="20" t="s">
        <v>3522</v>
      </c>
      <c r="AD1001" s="20">
        <v>343.9</v>
      </c>
      <c r="AE1001" s="22">
        <v>8.5000000000000003E-103</v>
      </c>
      <c r="AF1001" s="20" t="s">
        <v>3464</v>
      </c>
      <c r="AG1001" s="20" t="s">
        <v>3463</v>
      </c>
      <c r="AH1001" s="20" t="s">
        <v>3483</v>
      </c>
      <c r="AI1001" s="20" t="s">
        <v>3482</v>
      </c>
      <c r="AJ1001" s="20" t="s">
        <v>3481</v>
      </c>
      <c r="AK1001" s="20" t="s">
        <v>3480</v>
      </c>
    </row>
    <row r="1002" spans="1:37" x14ac:dyDescent="0.25">
      <c r="A1002" s="20" t="s">
        <v>80</v>
      </c>
      <c r="B1002" s="20" t="s">
        <v>80</v>
      </c>
      <c r="C1002" s="20" t="s">
        <v>80</v>
      </c>
      <c r="D1002" s="20" t="s">
        <v>80</v>
      </c>
      <c r="E1002" s="20" t="s">
        <v>80</v>
      </c>
      <c r="F1002" s="20" t="s">
        <v>80</v>
      </c>
      <c r="G1002" s="21">
        <v>-190154</v>
      </c>
      <c r="H1002" s="20" t="s">
        <v>80</v>
      </c>
      <c r="I1002" s="20" t="s">
        <v>80</v>
      </c>
      <c r="J1002" s="21">
        <v>464611</v>
      </c>
      <c r="K1002" s="21">
        <v>457181</v>
      </c>
      <c r="L1002" s="21">
        <v>476148</v>
      </c>
      <c r="M1002" s="20" t="s">
        <v>3521</v>
      </c>
      <c r="N1002" s="20" t="s">
        <v>3520</v>
      </c>
      <c r="O1002" s="20" t="s">
        <v>3519</v>
      </c>
      <c r="P1002" s="20" t="s">
        <v>3518</v>
      </c>
      <c r="Q1002" s="20">
        <v>139</v>
      </c>
      <c r="R1002" s="20" t="s">
        <v>2593</v>
      </c>
      <c r="S1002" s="20" t="s">
        <v>75</v>
      </c>
      <c r="T1002" s="20" t="s">
        <v>3517</v>
      </c>
      <c r="U1002" s="20">
        <v>1</v>
      </c>
      <c r="V1002" s="20">
        <v>0.999</v>
      </c>
      <c r="W1002" s="20">
        <v>8</v>
      </c>
      <c r="X1002" s="20">
        <v>66</v>
      </c>
      <c r="Y1002" s="20">
        <v>0</v>
      </c>
      <c r="Z1002" s="20">
        <v>144</v>
      </c>
      <c r="AA1002" s="20" t="s">
        <v>3516</v>
      </c>
      <c r="AB1002" s="20" t="s">
        <v>3515</v>
      </c>
      <c r="AC1002" s="20" t="s">
        <v>3514</v>
      </c>
      <c r="AD1002" s="20">
        <v>96</v>
      </c>
      <c r="AE1002" s="22">
        <v>2.5000000000000001E-27</v>
      </c>
    </row>
    <row r="1003" spans="1:37" x14ac:dyDescent="0.25">
      <c r="A1003" s="20" t="s">
        <v>80</v>
      </c>
      <c r="B1003" s="20" t="s">
        <v>80</v>
      </c>
      <c r="C1003" s="20" t="s">
        <v>80</v>
      </c>
      <c r="D1003" s="20" t="s">
        <v>80</v>
      </c>
      <c r="E1003" s="20" t="s">
        <v>80</v>
      </c>
      <c r="F1003" s="20" t="s">
        <v>80</v>
      </c>
      <c r="G1003" s="20">
        <v>-0.98674399999999995</v>
      </c>
      <c r="H1003" s="20">
        <v>-0.87989200000000001</v>
      </c>
      <c r="I1003" s="20">
        <v>0.44004100000000002</v>
      </c>
      <c r="J1003" s="20">
        <v>-8.7110499999999993E-2</v>
      </c>
      <c r="K1003" s="20">
        <v>0.965194</v>
      </c>
      <c r="L1003" s="20">
        <v>0.37218699999999999</v>
      </c>
      <c r="M1003" s="20" t="s">
        <v>3513</v>
      </c>
      <c r="N1003" s="20" t="s">
        <v>3512</v>
      </c>
      <c r="O1003" s="20" t="s">
        <v>3511</v>
      </c>
      <c r="P1003" s="20" t="s">
        <v>3510</v>
      </c>
      <c r="Q1003" s="20">
        <v>190</v>
      </c>
      <c r="R1003" s="20" t="s">
        <v>2593</v>
      </c>
      <c r="S1003" s="20" t="s">
        <v>66</v>
      </c>
      <c r="T1003" s="20" t="s">
        <v>3509</v>
      </c>
      <c r="U1003" s="20">
        <v>1</v>
      </c>
      <c r="V1003" s="20">
        <v>0.999</v>
      </c>
      <c r="W1003" s="20">
        <v>11</v>
      </c>
      <c r="X1003" s="20">
        <v>44</v>
      </c>
      <c r="Y1003" s="20">
        <v>0</v>
      </c>
      <c r="Z1003" s="20">
        <v>44</v>
      </c>
      <c r="AA1003" s="20" t="s">
        <v>3508</v>
      </c>
      <c r="AB1003" s="20" t="s">
        <v>2310</v>
      </c>
      <c r="AC1003" s="20" t="s">
        <v>2309</v>
      </c>
      <c r="AD1003" s="20">
        <v>121.3</v>
      </c>
      <c r="AE1003" s="22">
        <v>4.2E-35</v>
      </c>
      <c r="AF1003" s="20" t="s">
        <v>2308</v>
      </c>
      <c r="AG1003" s="20" t="s">
        <v>2307</v>
      </c>
    </row>
    <row r="1004" spans="1:37" x14ac:dyDescent="0.25">
      <c r="A1004" s="20" t="s">
        <v>80</v>
      </c>
      <c r="B1004" s="20" t="s">
        <v>80</v>
      </c>
      <c r="C1004" s="20" t="s">
        <v>80</v>
      </c>
      <c r="D1004" s="20" t="s">
        <v>80</v>
      </c>
      <c r="E1004" s="20" t="s">
        <v>80</v>
      </c>
      <c r="F1004" s="20" t="s">
        <v>80</v>
      </c>
      <c r="G1004" s="21">
        <v>352453</v>
      </c>
      <c r="H1004" s="21">
        <v>291152</v>
      </c>
      <c r="I1004" s="21">
        <v>419823</v>
      </c>
      <c r="J1004" s="21">
        <v>472281</v>
      </c>
      <c r="K1004" s="21">
        <v>331456</v>
      </c>
      <c r="L1004" s="21">
        <v>341534</v>
      </c>
      <c r="M1004" s="20" t="s">
        <v>3507</v>
      </c>
      <c r="N1004" s="20" t="s">
        <v>3506</v>
      </c>
      <c r="O1004" s="20" t="s">
        <v>3505</v>
      </c>
      <c r="P1004" s="20" t="s">
        <v>3504</v>
      </c>
      <c r="Q1004" s="20">
        <v>243</v>
      </c>
      <c r="R1004" s="20" t="s">
        <v>2593</v>
      </c>
      <c r="S1004" s="20" t="s">
        <v>75</v>
      </c>
      <c r="T1004" s="20" t="s">
        <v>3503</v>
      </c>
      <c r="U1004" s="20">
        <v>1</v>
      </c>
      <c r="V1004" s="20">
        <v>0.999</v>
      </c>
      <c r="W1004" s="20">
        <v>14</v>
      </c>
      <c r="X1004" s="20">
        <v>150</v>
      </c>
      <c r="Y1004" s="20">
        <v>0</v>
      </c>
      <c r="Z1004" s="20">
        <v>150</v>
      </c>
      <c r="AA1004" s="20" t="s">
        <v>3502</v>
      </c>
      <c r="AB1004" s="20" t="s">
        <v>3501</v>
      </c>
      <c r="AC1004" s="20" t="s">
        <v>3500</v>
      </c>
      <c r="AD1004" s="20">
        <v>51.2</v>
      </c>
      <c r="AE1004" s="22">
        <v>1.1E-13</v>
      </c>
      <c r="AF1004" s="20" t="s">
        <v>3499</v>
      </c>
      <c r="AG1004" s="20" t="s">
        <v>3498</v>
      </c>
    </row>
    <row r="1005" spans="1:37" x14ac:dyDescent="0.25">
      <c r="A1005" s="20" t="s">
        <v>80</v>
      </c>
      <c r="B1005" s="20">
        <v>-0.164461</v>
      </c>
      <c r="C1005" s="21">
        <v>-268947</v>
      </c>
      <c r="D1005" s="20" t="s">
        <v>80</v>
      </c>
      <c r="E1005" s="21">
        <v>-177074</v>
      </c>
      <c r="F1005" s="21">
        <v>-140618</v>
      </c>
      <c r="G1005" s="21">
        <v>194342</v>
      </c>
      <c r="H1005" s="21">
        <v>208555</v>
      </c>
      <c r="I1005" s="21">
        <v>238123</v>
      </c>
      <c r="J1005" s="21">
        <v>332755</v>
      </c>
      <c r="K1005" s="21">
        <v>293851</v>
      </c>
      <c r="L1005" s="21">
        <v>290528</v>
      </c>
      <c r="M1005" s="20" t="s">
        <v>3497</v>
      </c>
      <c r="N1005" s="20" t="s">
        <v>3496</v>
      </c>
      <c r="O1005" s="20" t="s">
        <v>3495</v>
      </c>
      <c r="P1005" s="20" t="s">
        <v>3494</v>
      </c>
      <c r="Q1005" s="20">
        <v>375</v>
      </c>
      <c r="R1005" s="20" t="s">
        <v>2593</v>
      </c>
      <c r="S1005" s="20" t="s">
        <v>66</v>
      </c>
      <c r="T1005" s="20" t="s">
        <v>3493</v>
      </c>
      <c r="U1005" s="20">
        <v>1</v>
      </c>
      <c r="V1005" s="20">
        <v>0.999</v>
      </c>
      <c r="W1005" s="20">
        <v>15</v>
      </c>
      <c r="X1005" s="20">
        <v>159</v>
      </c>
      <c r="Y1005" s="20">
        <v>0</v>
      </c>
      <c r="Z1005" s="20">
        <v>159</v>
      </c>
      <c r="AA1005" s="20" t="s">
        <v>3492</v>
      </c>
      <c r="AB1005" s="20" t="s">
        <v>2083</v>
      </c>
      <c r="AC1005" s="20" t="s">
        <v>2082</v>
      </c>
      <c r="AD1005" s="20">
        <v>246.1</v>
      </c>
      <c r="AE1005" s="22">
        <v>3.4999999999999998E-73</v>
      </c>
      <c r="AF1005" s="20" t="s">
        <v>62</v>
      </c>
      <c r="AG1005" s="20" t="s">
        <v>61</v>
      </c>
    </row>
    <row r="1006" spans="1:37" x14ac:dyDescent="0.25">
      <c r="A1006" s="20" t="s">
        <v>80</v>
      </c>
      <c r="B1006" s="20" t="s">
        <v>80</v>
      </c>
      <c r="C1006" s="21">
        <v>-181344</v>
      </c>
      <c r="D1006" s="20" t="s">
        <v>80</v>
      </c>
      <c r="E1006" s="20" t="s">
        <v>80</v>
      </c>
      <c r="F1006" s="20" t="s">
        <v>80</v>
      </c>
      <c r="G1006" s="21">
        <v>-213684</v>
      </c>
      <c r="H1006" s="21">
        <v>-182029</v>
      </c>
      <c r="I1006" s="21">
        <v>-132698</v>
      </c>
      <c r="J1006" s="21">
        <v>-161001</v>
      </c>
      <c r="K1006" s="21">
        <v>-210858</v>
      </c>
      <c r="L1006" s="21">
        <v>-225722</v>
      </c>
      <c r="M1006" s="20" t="s">
        <v>3491</v>
      </c>
      <c r="N1006" s="20" t="s">
        <v>3490</v>
      </c>
      <c r="O1006" s="20" t="s">
        <v>3489</v>
      </c>
      <c r="P1006" s="20" t="s">
        <v>3488</v>
      </c>
      <c r="Q1006" s="20">
        <v>77</v>
      </c>
      <c r="R1006" s="20" t="s">
        <v>2593</v>
      </c>
      <c r="S1006" s="20" t="s">
        <v>75</v>
      </c>
      <c r="T1006" s="20" t="s">
        <v>3487</v>
      </c>
      <c r="U1006" s="20">
        <v>0.95730000000000004</v>
      </c>
      <c r="V1006" s="20">
        <v>0.999</v>
      </c>
      <c r="W1006" s="20">
        <v>1</v>
      </c>
      <c r="X1006" s="20">
        <v>13</v>
      </c>
      <c r="Y1006" s="20">
        <v>0</v>
      </c>
      <c r="Z1006" s="20">
        <v>13</v>
      </c>
      <c r="AA1006" s="20" t="s">
        <v>3486</v>
      </c>
      <c r="AB1006" s="20" t="s">
        <v>3485</v>
      </c>
      <c r="AC1006" s="20" t="s">
        <v>3484</v>
      </c>
      <c r="AD1006" s="20">
        <v>94.7</v>
      </c>
      <c r="AE1006" s="22">
        <v>1.9E-27</v>
      </c>
      <c r="AF1006" s="20" t="s">
        <v>3464</v>
      </c>
      <c r="AG1006" s="20" t="s">
        <v>3463</v>
      </c>
      <c r="AH1006" s="20" t="s">
        <v>3483</v>
      </c>
      <c r="AI1006" s="20" t="s">
        <v>3482</v>
      </c>
      <c r="AJ1006" s="20" t="s">
        <v>3481</v>
      </c>
      <c r="AK1006" s="20" t="s">
        <v>3480</v>
      </c>
    </row>
    <row r="1007" spans="1:37" x14ac:dyDescent="0.25">
      <c r="A1007" s="20" t="s">
        <v>80</v>
      </c>
      <c r="B1007" s="20" t="s">
        <v>80</v>
      </c>
      <c r="C1007" s="20" t="s">
        <v>80</v>
      </c>
      <c r="D1007" s="20" t="s">
        <v>80</v>
      </c>
      <c r="E1007" s="20" t="s">
        <v>80</v>
      </c>
      <c r="F1007" s="20" t="s">
        <v>80</v>
      </c>
      <c r="G1007" s="20" t="s">
        <v>80</v>
      </c>
      <c r="H1007" s="21">
        <v>-172395</v>
      </c>
      <c r="I1007" s="21">
        <v>-136546</v>
      </c>
      <c r="J1007" s="21">
        <v>-26832</v>
      </c>
      <c r="K1007" s="21">
        <v>-322278</v>
      </c>
      <c r="L1007" s="21">
        <v>-275046</v>
      </c>
      <c r="M1007" s="20" t="s">
        <v>3479</v>
      </c>
      <c r="N1007" s="20" t="s">
        <v>3478</v>
      </c>
      <c r="O1007" s="20" t="s">
        <v>3477</v>
      </c>
      <c r="P1007" s="20" t="s">
        <v>3476</v>
      </c>
      <c r="Q1007" s="20">
        <v>69</v>
      </c>
      <c r="R1007" s="20" t="s">
        <v>2593</v>
      </c>
      <c r="S1007" s="20" t="s">
        <v>66</v>
      </c>
      <c r="T1007" s="20" t="s">
        <v>3475</v>
      </c>
      <c r="U1007" s="20">
        <v>0.94769999999999999</v>
      </c>
      <c r="V1007" s="20">
        <v>0.99880000000000002</v>
      </c>
      <c r="W1007" s="20">
        <v>1</v>
      </c>
      <c r="X1007" s="20">
        <v>6</v>
      </c>
      <c r="Y1007" s="20">
        <v>0</v>
      </c>
      <c r="Z1007" s="20">
        <v>6</v>
      </c>
      <c r="AA1007" s="20" t="s">
        <v>3474</v>
      </c>
      <c r="AB1007" s="20" t="s">
        <v>3473</v>
      </c>
      <c r="AC1007" s="20" t="s">
        <v>3472</v>
      </c>
      <c r="AD1007" s="20">
        <v>38.9</v>
      </c>
      <c r="AE1007" s="22">
        <v>6.5000000000000003E-10</v>
      </c>
    </row>
    <row r="1008" spans="1:37" x14ac:dyDescent="0.25">
      <c r="A1008" s="20">
        <v>0.16512299999999999</v>
      </c>
      <c r="B1008" s="20">
        <v>0.59876300000000005</v>
      </c>
      <c r="C1008" s="20">
        <v>0.59487900000000005</v>
      </c>
      <c r="D1008" s="21">
        <v>-184972</v>
      </c>
      <c r="E1008" s="21">
        <v>106526</v>
      </c>
      <c r="F1008" s="21">
        <v>-289526</v>
      </c>
      <c r="G1008" s="21">
        <v>111923</v>
      </c>
      <c r="H1008" s="21">
        <v>160034</v>
      </c>
      <c r="I1008" s="21">
        <v>17575</v>
      </c>
      <c r="J1008" s="21">
        <v>239874</v>
      </c>
      <c r="K1008" s="21">
        <v>260855</v>
      </c>
      <c r="L1008" s="21">
        <v>219596</v>
      </c>
      <c r="M1008" s="20" t="s">
        <v>3471</v>
      </c>
      <c r="N1008" s="20" t="s">
        <v>3470</v>
      </c>
      <c r="O1008" s="20" t="s">
        <v>3469</v>
      </c>
      <c r="P1008" s="20" t="s">
        <v>3468</v>
      </c>
      <c r="Q1008" s="20">
        <v>566</v>
      </c>
      <c r="R1008" s="20" t="s">
        <v>2593</v>
      </c>
      <c r="S1008" s="20" t="s">
        <v>75</v>
      </c>
      <c r="T1008" s="20" t="s">
        <v>3467</v>
      </c>
      <c r="U1008" s="20">
        <v>1</v>
      </c>
      <c r="V1008" s="20">
        <v>0.999</v>
      </c>
      <c r="W1008" s="20">
        <v>20</v>
      </c>
      <c r="X1008" s="20">
        <v>156</v>
      </c>
      <c r="Y1008" s="20">
        <v>1</v>
      </c>
      <c r="Z1008" s="20">
        <v>156</v>
      </c>
      <c r="AB1008" s="20" t="s">
        <v>3466</v>
      </c>
      <c r="AC1008" s="20" t="s">
        <v>3465</v>
      </c>
      <c r="AD1008" s="20">
        <v>192.3</v>
      </c>
      <c r="AE1008" s="22">
        <v>4.1999999999999999E-57</v>
      </c>
      <c r="AF1008" s="20" t="s">
        <v>3464</v>
      </c>
      <c r="AG1008" s="20" t="s">
        <v>3463</v>
      </c>
      <c r="AH1008" s="20" t="s">
        <v>3462</v>
      </c>
      <c r="AI1008" s="20" t="s">
        <v>3461</v>
      </c>
      <c r="AJ1008" s="20" t="s">
        <v>3460</v>
      </c>
      <c r="AK1008" s="20" t="s">
        <v>3459</v>
      </c>
    </row>
    <row r="1009" spans="1:37" x14ac:dyDescent="0.25">
      <c r="A1009" s="21">
        <v>-27465</v>
      </c>
      <c r="B1009" s="20">
        <v>0.97794199999999998</v>
      </c>
      <c r="C1009" s="21">
        <v>-110309</v>
      </c>
      <c r="D1009" s="20">
        <v>-0.45697900000000002</v>
      </c>
      <c r="E1009" s="21">
        <v>-317537</v>
      </c>
      <c r="F1009" s="20" t="s">
        <v>80</v>
      </c>
      <c r="G1009" s="21">
        <v>307566</v>
      </c>
      <c r="H1009" s="21">
        <v>302415</v>
      </c>
      <c r="I1009" s="21">
        <v>284154</v>
      </c>
      <c r="J1009" s="21">
        <v>346148</v>
      </c>
      <c r="K1009" s="21">
        <v>32846</v>
      </c>
      <c r="L1009" s="21">
        <v>371998</v>
      </c>
      <c r="M1009" s="20" t="s">
        <v>3458</v>
      </c>
      <c r="N1009" s="20" t="s">
        <v>3457</v>
      </c>
      <c r="O1009" s="20" t="s">
        <v>3456</v>
      </c>
      <c r="P1009" s="20" t="s">
        <v>3455</v>
      </c>
      <c r="Q1009" s="20">
        <v>364</v>
      </c>
      <c r="R1009" s="20" t="s">
        <v>2593</v>
      </c>
      <c r="S1009" s="20" t="s">
        <v>75</v>
      </c>
      <c r="T1009" s="20" t="s">
        <v>3454</v>
      </c>
      <c r="U1009" s="20">
        <v>1</v>
      </c>
      <c r="V1009" s="20">
        <v>0.999</v>
      </c>
      <c r="W1009" s="20">
        <v>13</v>
      </c>
      <c r="X1009" s="20">
        <v>175</v>
      </c>
      <c r="Y1009" s="20">
        <v>0</v>
      </c>
      <c r="Z1009" s="20">
        <v>175</v>
      </c>
      <c r="AA1009" s="20" t="s">
        <v>3453</v>
      </c>
      <c r="AB1009" s="20" t="s">
        <v>3452</v>
      </c>
      <c r="AC1009" s="20" t="s">
        <v>3451</v>
      </c>
      <c r="AD1009" s="20">
        <v>111.7</v>
      </c>
      <c r="AE1009" s="22">
        <v>1.8E-32</v>
      </c>
    </row>
    <row r="1010" spans="1:37" x14ac:dyDescent="0.25">
      <c r="A1010" s="20" t="s">
        <v>80</v>
      </c>
      <c r="B1010" s="20" t="s">
        <v>80</v>
      </c>
      <c r="C1010" s="20" t="s">
        <v>80</v>
      </c>
      <c r="D1010" s="20" t="s">
        <v>80</v>
      </c>
      <c r="E1010" s="20" t="s">
        <v>80</v>
      </c>
      <c r="F1010" s="20" t="s">
        <v>80</v>
      </c>
      <c r="G1010" s="21">
        <v>-344879</v>
      </c>
      <c r="H1010" s="21">
        <v>-386866</v>
      </c>
      <c r="I1010" s="21">
        <v>-282244</v>
      </c>
      <c r="J1010" s="21">
        <v>-142764</v>
      </c>
      <c r="K1010" s="21">
        <v>-145573</v>
      </c>
      <c r="L1010" s="21">
        <v>-104409</v>
      </c>
      <c r="M1010" s="20" t="s">
        <v>3450</v>
      </c>
      <c r="N1010" s="20" t="s">
        <v>3449</v>
      </c>
      <c r="O1010" s="20" t="s">
        <v>3448</v>
      </c>
      <c r="P1010" s="20" t="s">
        <v>3447</v>
      </c>
      <c r="Q1010" s="20">
        <v>304</v>
      </c>
      <c r="R1010" s="20" t="s">
        <v>2593</v>
      </c>
      <c r="S1010" s="20" t="s">
        <v>75</v>
      </c>
      <c r="T1010" s="20" t="s">
        <v>3446</v>
      </c>
      <c r="U1010" s="20">
        <v>1</v>
      </c>
      <c r="V1010" s="20">
        <v>0.999</v>
      </c>
      <c r="W1010" s="20">
        <v>7</v>
      </c>
      <c r="X1010" s="20">
        <v>23</v>
      </c>
      <c r="Y1010" s="20">
        <v>0</v>
      </c>
      <c r="Z1010" s="20">
        <v>23</v>
      </c>
      <c r="AA1010" s="20" t="s">
        <v>3445</v>
      </c>
      <c r="AB1010" s="20" t="s">
        <v>3444</v>
      </c>
      <c r="AC1010" s="20" t="s">
        <v>3443</v>
      </c>
      <c r="AD1010" s="20">
        <v>69.2</v>
      </c>
      <c r="AE1010" s="22">
        <v>2.6000000000000001E-19</v>
      </c>
    </row>
    <row r="1011" spans="1:37" x14ac:dyDescent="0.25">
      <c r="A1011" s="20" t="s">
        <v>80</v>
      </c>
      <c r="B1011" s="20" t="s">
        <v>80</v>
      </c>
      <c r="C1011" s="20" t="s">
        <v>80</v>
      </c>
      <c r="D1011" s="20" t="s">
        <v>80</v>
      </c>
      <c r="E1011" s="20" t="s">
        <v>80</v>
      </c>
      <c r="F1011" s="20" t="s">
        <v>80</v>
      </c>
      <c r="G1011" s="20">
        <v>-0.84445000000000003</v>
      </c>
      <c r="H1011" s="21">
        <v>-105195</v>
      </c>
      <c r="I1011" s="20">
        <v>-0.90248300000000004</v>
      </c>
      <c r="J1011" s="20">
        <v>-0.48430099999999998</v>
      </c>
      <c r="K1011" s="21">
        <v>-104745</v>
      </c>
      <c r="L1011" s="20">
        <v>-0.54452299999999998</v>
      </c>
      <c r="M1011" s="20" t="s">
        <v>3442</v>
      </c>
      <c r="N1011" s="20" t="s">
        <v>3441</v>
      </c>
      <c r="O1011" s="20" t="s">
        <v>3440</v>
      </c>
      <c r="P1011" s="20" t="s">
        <v>3439</v>
      </c>
      <c r="Q1011" s="20">
        <v>180</v>
      </c>
      <c r="R1011" s="20" t="s">
        <v>2593</v>
      </c>
      <c r="S1011" s="20" t="s">
        <v>75</v>
      </c>
      <c r="T1011" s="20" t="s">
        <v>3438</v>
      </c>
      <c r="U1011" s="20">
        <v>1</v>
      </c>
      <c r="V1011" s="20">
        <v>0.999</v>
      </c>
      <c r="W1011" s="20">
        <v>3</v>
      </c>
      <c r="X1011" s="20">
        <v>11</v>
      </c>
      <c r="Y1011" s="20">
        <v>0</v>
      </c>
      <c r="Z1011" s="20">
        <v>11</v>
      </c>
      <c r="AA1011" s="20" t="s">
        <v>3437</v>
      </c>
      <c r="AB1011" s="20" t="s">
        <v>3436</v>
      </c>
      <c r="AC1011" s="20" t="s">
        <v>3435</v>
      </c>
      <c r="AD1011" s="20">
        <v>158.30000000000001</v>
      </c>
      <c r="AE1011" s="22">
        <v>6.1E-47</v>
      </c>
      <c r="AF1011" s="20" t="s">
        <v>3434</v>
      </c>
      <c r="AG1011" s="20" t="s">
        <v>3433</v>
      </c>
      <c r="AH1011" s="20" t="s">
        <v>3432</v>
      </c>
      <c r="AI1011" s="20" t="s">
        <v>3431</v>
      </c>
      <c r="AJ1011" s="20" t="s">
        <v>1621</v>
      </c>
      <c r="AK1011" s="20" t="s">
        <v>1620</v>
      </c>
    </row>
    <row r="1012" spans="1:37" x14ac:dyDescent="0.25">
      <c r="A1012" s="20" t="s">
        <v>80</v>
      </c>
      <c r="B1012" s="20" t="s">
        <v>80</v>
      </c>
      <c r="C1012" s="20" t="s">
        <v>80</v>
      </c>
      <c r="D1012" s="20" t="s">
        <v>80</v>
      </c>
      <c r="E1012" s="20" t="s">
        <v>80</v>
      </c>
      <c r="F1012" s="20" t="s">
        <v>80</v>
      </c>
      <c r="G1012" s="21">
        <v>-262782</v>
      </c>
      <c r="H1012" s="21">
        <v>-294639</v>
      </c>
      <c r="I1012" s="21">
        <v>-188097</v>
      </c>
      <c r="J1012" s="21">
        <v>-226678</v>
      </c>
      <c r="K1012" s="21">
        <v>-185069</v>
      </c>
      <c r="L1012" s="21">
        <v>-148254</v>
      </c>
      <c r="M1012" s="20" t="s">
        <v>3430</v>
      </c>
      <c r="N1012" s="20" t="s">
        <v>3429</v>
      </c>
      <c r="O1012" s="20" t="s">
        <v>3428</v>
      </c>
      <c r="P1012" s="20" t="s">
        <v>3427</v>
      </c>
      <c r="Q1012" s="20">
        <v>102</v>
      </c>
      <c r="R1012" s="20" t="s">
        <v>2593</v>
      </c>
      <c r="S1012" s="20" t="s">
        <v>75</v>
      </c>
      <c r="T1012" s="20" t="s">
        <v>3426</v>
      </c>
      <c r="U1012" s="20">
        <v>1</v>
      </c>
      <c r="V1012" s="20">
        <v>0.99890000000000001</v>
      </c>
      <c r="W1012" s="20">
        <v>3</v>
      </c>
      <c r="X1012" s="20">
        <v>6</v>
      </c>
      <c r="Y1012" s="20">
        <v>1</v>
      </c>
      <c r="Z1012" s="20">
        <v>6</v>
      </c>
      <c r="AB1012" s="20" t="s">
        <v>3425</v>
      </c>
      <c r="AC1012" s="20" t="s">
        <v>3424</v>
      </c>
      <c r="AD1012" s="20">
        <v>71.900000000000006</v>
      </c>
      <c r="AE1012" s="22">
        <v>2.4999999999999999E-20</v>
      </c>
      <c r="AF1012" s="20" t="s">
        <v>1073</v>
      </c>
      <c r="AG1012" s="20" t="s">
        <v>1072</v>
      </c>
      <c r="AH1012" s="20" t="s">
        <v>3423</v>
      </c>
      <c r="AI1012" s="20" t="s">
        <v>3422</v>
      </c>
      <c r="AJ1012" s="20" t="s">
        <v>3421</v>
      </c>
      <c r="AK1012" s="20" t="s">
        <v>3420</v>
      </c>
    </row>
    <row r="1013" spans="1:37" x14ac:dyDescent="0.25">
      <c r="A1013" s="20" t="s">
        <v>80</v>
      </c>
      <c r="B1013" s="20" t="s">
        <v>80</v>
      </c>
      <c r="C1013" s="20" t="s">
        <v>80</v>
      </c>
      <c r="D1013" s="20" t="s">
        <v>80</v>
      </c>
      <c r="E1013" s="20" t="s">
        <v>80</v>
      </c>
      <c r="F1013" s="20" t="s">
        <v>80</v>
      </c>
      <c r="G1013" s="21">
        <v>-372256</v>
      </c>
      <c r="H1013" s="20">
        <v>6.3524200000000003E-2</v>
      </c>
      <c r="I1013" s="20">
        <v>-0.47337200000000001</v>
      </c>
      <c r="J1013" s="21">
        <v>-239052</v>
      </c>
      <c r="K1013" s="21">
        <v>-233679</v>
      </c>
      <c r="L1013" s="20">
        <v>-0.947878</v>
      </c>
      <c r="M1013" s="20" t="s">
        <v>3419</v>
      </c>
      <c r="N1013" s="20" t="s">
        <v>3418</v>
      </c>
      <c r="O1013" s="20" t="s">
        <v>3417</v>
      </c>
      <c r="P1013" s="20" t="s">
        <v>3416</v>
      </c>
      <c r="Q1013" s="20">
        <v>153</v>
      </c>
      <c r="R1013" s="20" t="s">
        <v>2593</v>
      </c>
      <c r="S1013" s="20" t="s">
        <v>66</v>
      </c>
      <c r="T1013" s="20" t="s">
        <v>3415</v>
      </c>
      <c r="U1013" s="20">
        <v>1</v>
      </c>
      <c r="V1013" s="20">
        <v>0.999</v>
      </c>
      <c r="W1013" s="20">
        <v>6</v>
      </c>
      <c r="X1013" s="20">
        <v>25</v>
      </c>
      <c r="Y1013" s="20">
        <v>0</v>
      </c>
      <c r="Z1013" s="20">
        <v>25</v>
      </c>
      <c r="AA1013" s="20" t="s">
        <v>3414</v>
      </c>
      <c r="AB1013" s="20" t="s">
        <v>3413</v>
      </c>
      <c r="AC1013" s="20" t="s">
        <v>3412</v>
      </c>
      <c r="AD1013" s="20">
        <v>44.6</v>
      </c>
      <c r="AE1013" s="22">
        <v>1.6999999999999999E-11</v>
      </c>
    </row>
    <row r="1014" spans="1:37" x14ac:dyDescent="0.25">
      <c r="A1014" s="20" t="s">
        <v>80</v>
      </c>
      <c r="B1014" s="20" t="s">
        <v>80</v>
      </c>
      <c r="C1014" s="20" t="s">
        <v>80</v>
      </c>
      <c r="D1014" s="20" t="s">
        <v>80</v>
      </c>
      <c r="E1014" s="20" t="s">
        <v>80</v>
      </c>
      <c r="F1014" s="20" t="s">
        <v>80</v>
      </c>
      <c r="G1014" s="20" t="s">
        <v>80</v>
      </c>
      <c r="H1014" s="20" t="s">
        <v>80</v>
      </c>
      <c r="I1014" s="20" t="s">
        <v>80</v>
      </c>
      <c r="J1014" s="21">
        <v>-212167</v>
      </c>
      <c r="K1014" s="20">
        <v>-0.33921699999999999</v>
      </c>
      <c r="L1014" s="20">
        <v>-0.61667300000000003</v>
      </c>
      <c r="M1014" s="20" t="s">
        <v>3411</v>
      </c>
      <c r="N1014" s="20" t="s">
        <v>3410</v>
      </c>
      <c r="O1014" s="20" t="s">
        <v>3409</v>
      </c>
      <c r="P1014" s="20" t="s">
        <v>3408</v>
      </c>
      <c r="Q1014" s="20">
        <v>70</v>
      </c>
      <c r="R1014" s="20" t="s">
        <v>2593</v>
      </c>
      <c r="S1014" s="20" t="s">
        <v>66</v>
      </c>
      <c r="T1014" s="20" t="s">
        <v>3407</v>
      </c>
      <c r="U1014" s="20">
        <v>1</v>
      </c>
      <c r="V1014" s="20">
        <v>0.99760000000000004</v>
      </c>
      <c r="W1014" s="20">
        <v>3</v>
      </c>
      <c r="X1014" s="20">
        <v>4</v>
      </c>
      <c r="Y1014" s="20">
        <v>0</v>
      </c>
      <c r="Z1014" s="20">
        <v>4</v>
      </c>
      <c r="AA1014" s="20" t="s">
        <v>3406</v>
      </c>
      <c r="AB1014" s="20" t="s">
        <v>3405</v>
      </c>
      <c r="AC1014" s="20" t="s">
        <v>3404</v>
      </c>
      <c r="AD1014" s="20">
        <v>61.2</v>
      </c>
      <c r="AE1014" s="22">
        <v>8.6999999999999996E-17</v>
      </c>
      <c r="AF1014" s="20" t="s">
        <v>1444</v>
      </c>
      <c r="AG1014" s="20" t="s">
        <v>1443</v>
      </c>
    </row>
    <row r="1015" spans="1:37" x14ac:dyDescent="0.25">
      <c r="A1015" s="20">
        <v>4.2535799999999999E-2</v>
      </c>
      <c r="B1015" s="21">
        <v>161601</v>
      </c>
      <c r="C1015" s="21">
        <v>-283737</v>
      </c>
      <c r="D1015" s="20">
        <v>-4.3627699999999998E-2</v>
      </c>
      <c r="E1015" s="20">
        <v>0.97945599999999999</v>
      </c>
      <c r="F1015" s="21">
        <v>-325211</v>
      </c>
      <c r="G1015" s="20" t="s">
        <v>80</v>
      </c>
      <c r="H1015" s="20" t="s">
        <v>80</v>
      </c>
      <c r="I1015" s="20" t="s">
        <v>80</v>
      </c>
      <c r="J1015" s="20">
        <v>9.2758199999999999E-2</v>
      </c>
      <c r="K1015" s="21">
        <v>-250491</v>
      </c>
      <c r="L1015" s="21">
        <v>-160043</v>
      </c>
      <c r="M1015" s="20" t="s">
        <v>3403</v>
      </c>
      <c r="N1015" s="20" t="s">
        <v>3402</v>
      </c>
      <c r="O1015" s="20" t="s">
        <v>3401</v>
      </c>
      <c r="P1015" s="20" t="s">
        <v>3400</v>
      </c>
      <c r="Q1015" s="20">
        <v>620</v>
      </c>
      <c r="R1015" s="20" t="s">
        <v>2593</v>
      </c>
      <c r="S1015" s="20" t="s">
        <v>66</v>
      </c>
      <c r="T1015" s="20" t="s">
        <v>2610</v>
      </c>
      <c r="U1015" s="20">
        <v>1</v>
      </c>
      <c r="V1015" s="20">
        <v>0.999</v>
      </c>
      <c r="W1015" s="20">
        <v>9</v>
      </c>
      <c r="X1015" s="20">
        <v>25</v>
      </c>
      <c r="Y1015" s="20">
        <v>0</v>
      </c>
      <c r="Z1015" s="20">
        <v>81</v>
      </c>
      <c r="AA1015" s="20" t="s">
        <v>3399</v>
      </c>
    </row>
    <row r="1016" spans="1:37" x14ac:dyDescent="0.25">
      <c r="A1016" s="20" t="s">
        <v>80</v>
      </c>
      <c r="B1016" s="20">
        <v>0.32236700000000001</v>
      </c>
      <c r="C1016" s="20">
        <v>0.69660900000000003</v>
      </c>
      <c r="D1016" s="20">
        <v>3.2776800000000002E-2</v>
      </c>
      <c r="E1016" s="21">
        <v>-177074</v>
      </c>
      <c r="F1016" s="21">
        <v>-203609</v>
      </c>
      <c r="G1016" s="21">
        <v>378176</v>
      </c>
      <c r="H1016" s="21">
        <v>318582</v>
      </c>
      <c r="I1016" s="21">
        <v>401381</v>
      </c>
      <c r="J1016" s="21">
        <v>373132</v>
      </c>
      <c r="K1016" s="21">
        <v>323847</v>
      </c>
      <c r="L1016" s="21">
        <v>447947</v>
      </c>
      <c r="M1016" s="20" t="s">
        <v>3398</v>
      </c>
      <c r="N1016" s="20" t="s">
        <v>3397</v>
      </c>
      <c r="O1016" s="20" t="s">
        <v>3396</v>
      </c>
      <c r="P1016" s="20" t="s">
        <v>3395</v>
      </c>
      <c r="Q1016" s="20">
        <v>357</v>
      </c>
      <c r="R1016" s="20" t="s">
        <v>2593</v>
      </c>
      <c r="S1016" s="20" t="s">
        <v>75</v>
      </c>
      <c r="T1016" s="20" t="s">
        <v>3394</v>
      </c>
      <c r="U1016" s="20">
        <v>1</v>
      </c>
      <c r="V1016" s="20">
        <v>0.999</v>
      </c>
      <c r="W1016" s="20">
        <v>20</v>
      </c>
      <c r="X1016" s="20">
        <v>306</v>
      </c>
      <c r="Y1016" s="20">
        <v>0</v>
      </c>
      <c r="Z1016" s="20">
        <v>306</v>
      </c>
      <c r="AA1016" s="20" t="s">
        <v>3393</v>
      </c>
      <c r="AB1016" s="20" t="s">
        <v>3392</v>
      </c>
      <c r="AC1016" s="20" t="s">
        <v>3391</v>
      </c>
      <c r="AD1016" s="20">
        <v>327.39999999999998</v>
      </c>
      <c r="AE1016" s="22">
        <v>6.7000000000000003E-98</v>
      </c>
    </row>
    <row r="1017" spans="1:37" x14ac:dyDescent="0.25">
      <c r="A1017" s="20" t="s">
        <v>80</v>
      </c>
      <c r="B1017" s="20">
        <v>0.85503600000000002</v>
      </c>
      <c r="C1017" s="21">
        <v>-306907</v>
      </c>
      <c r="D1017" s="20">
        <v>-0.88103200000000004</v>
      </c>
      <c r="E1017" s="21">
        <v>-336145</v>
      </c>
      <c r="F1017" s="20" t="s">
        <v>80</v>
      </c>
      <c r="G1017" s="21">
        <v>201106</v>
      </c>
      <c r="H1017" s="21">
        <v>276226</v>
      </c>
      <c r="I1017" s="21">
        <v>155093</v>
      </c>
      <c r="J1017" s="21">
        <v>156606</v>
      </c>
      <c r="K1017" s="21">
        <v>225401</v>
      </c>
      <c r="L1017" s="21">
        <v>340627</v>
      </c>
      <c r="M1017" s="20" t="s">
        <v>3390</v>
      </c>
      <c r="N1017" s="20" t="s">
        <v>3389</v>
      </c>
      <c r="O1017" s="20" t="s">
        <v>3388</v>
      </c>
      <c r="P1017" s="20" t="s">
        <v>3387</v>
      </c>
      <c r="Q1017" s="20">
        <v>316</v>
      </c>
      <c r="R1017" s="20" t="s">
        <v>2593</v>
      </c>
      <c r="S1017" s="20" t="s">
        <v>75</v>
      </c>
      <c r="T1017" s="20" t="s">
        <v>3386</v>
      </c>
      <c r="U1017" s="20">
        <v>1</v>
      </c>
      <c r="V1017" s="20">
        <v>0.999</v>
      </c>
      <c r="W1017" s="20">
        <v>12</v>
      </c>
      <c r="X1017" s="20">
        <v>104</v>
      </c>
      <c r="Y1017" s="20">
        <v>0</v>
      </c>
      <c r="Z1017" s="20">
        <v>104</v>
      </c>
      <c r="AA1017" s="20" t="s">
        <v>3385</v>
      </c>
      <c r="AB1017" s="20" t="s">
        <v>3384</v>
      </c>
      <c r="AC1017" s="20" t="s">
        <v>3383</v>
      </c>
      <c r="AD1017" s="20">
        <v>321</v>
      </c>
      <c r="AE1017" s="22">
        <v>9.8000000000000003E-96</v>
      </c>
    </row>
    <row r="1018" spans="1:37" x14ac:dyDescent="0.25">
      <c r="A1018" s="20" t="s">
        <v>80</v>
      </c>
      <c r="B1018" s="20" t="s">
        <v>80</v>
      </c>
      <c r="C1018" s="20" t="s">
        <v>80</v>
      </c>
      <c r="D1018" s="20" t="s">
        <v>80</v>
      </c>
      <c r="E1018" s="20" t="s">
        <v>80</v>
      </c>
      <c r="F1018" s="20" t="s">
        <v>80</v>
      </c>
      <c r="G1018" s="21">
        <v>-345866</v>
      </c>
      <c r="H1018" s="21">
        <v>-209291</v>
      </c>
      <c r="I1018" s="21">
        <v>-378251</v>
      </c>
      <c r="J1018" s="21">
        <v>-102272</v>
      </c>
      <c r="K1018" s="21">
        <v>-18561</v>
      </c>
      <c r="L1018" s="21">
        <v>-52661</v>
      </c>
      <c r="M1018" s="20" t="s">
        <v>3382</v>
      </c>
      <c r="N1018" s="20" t="s">
        <v>3381</v>
      </c>
      <c r="O1018" s="20" t="s">
        <v>3380</v>
      </c>
      <c r="P1018" s="20" t="s">
        <v>3379</v>
      </c>
      <c r="Q1018" s="20">
        <v>211</v>
      </c>
      <c r="R1018" s="20" t="s">
        <v>2593</v>
      </c>
      <c r="S1018" s="20" t="s">
        <v>66</v>
      </c>
      <c r="T1018" s="20" t="s">
        <v>174</v>
      </c>
      <c r="U1018" s="20">
        <v>1</v>
      </c>
      <c r="V1018" s="20">
        <v>0.99890000000000001</v>
      </c>
      <c r="W1018" s="20">
        <v>6</v>
      </c>
      <c r="X1018" s="20">
        <v>14</v>
      </c>
      <c r="Y1018" s="20">
        <v>0</v>
      </c>
      <c r="Z1018" s="20">
        <v>14</v>
      </c>
      <c r="AA1018" s="20" t="s">
        <v>3378</v>
      </c>
    </row>
    <row r="1019" spans="1:37" x14ac:dyDescent="0.25">
      <c r="A1019" s="20">
        <v>0.83149499999999998</v>
      </c>
      <c r="B1019" s="21">
        <v>358715</v>
      </c>
      <c r="C1019" s="21">
        <v>304289</v>
      </c>
      <c r="D1019" s="20">
        <v>-0.81906599999999996</v>
      </c>
      <c r="E1019" s="21">
        <v>177358</v>
      </c>
      <c r="F1019" s="20">
        <v>-0.44711299999999998</v>
      </c>
      <c r="G1019" s="21">
        <v>472918</v>
      </c>
      <c r="H1019" s="21">
        <v>509101</v>
      </c>
      <c r="I1019" s="21">
        <v>536663</v>
      </c>
      <c r="J1019" s="21">
        <v>280574</v>
      </c>
      <c r="K1019" s="21">
        <v>237266</v>
      </c>
      <c r="L1019" s="21">
        <v>246425</v>
      </c>
      <c r="M1019" s="20" t="s">
        <v>3377</v>
      </c>
      <c r="N1019" s="20" t="s">
        <v>3376</v>
      </c>
      <c r="O1019" s="20" t="s">
        <v>3375</v>
      </c>
      <c r="P1019" s="20" t="s">
        <v>3374</v>
      </c>
      <c r="Q1019" s="20">
        <v>308</v>
      </c>
      <c r="R1019" s="20" t="s">
        <v>2593</v>
      </c>
      <c r="S1019" s="20" t="s">
        <v>66</v>
      </c>
      <c r="T1019" s="20" t="s">
        <v>3373</v>
      </c>
      <c r="U1019" s="20">
        <v>1</v>
      </c>
      <c r="V1019" s="20">
        <v>0.999</v>
      </c>
      <c r="W1019" s="20">
        <v>12</v>
      </c>
      <c r="X1019" s="20">
        <v>166</v>
      </c>
      <c r="Y1019" s="20">
        <v>0</v>
      </c>
      <c r="Z1019" s="20">
        <v>166</v>
      </c>
      <c r="AA1019" s="20" t="s">
        <v>3372</v>
      </c>
      <c r="AB1019" s="20" t="s">
        <v>3371</v>
      </c>
      <c r="AC1019" s="20" t="s">
        <v>3370</v>
      </c>
      <c r="AD1019" s="20">
        <v>105.2</v>
      </c>
      <c r="AE1019" s="22">
        <v>2.0000000000000002E-30</v>
      </c>
      <c r="AF1019" s="20" t="s">
        <v>371</v>
      </c>
      <c r="AG1019" s="20" t="s">
        <v>370</v>
      </c>
    </row>
    <row r="1020" spans="1:37" x14ac:dyDescent="0.25">
      <c r="A1020" s="20" t="s">
        <v>80</v>
      </c>
      <c r="B1020" s="20" t="s">
        <v>80</v>
      </c>
      <c r="C1020" s="20" t="s">
        <v>80</v>
      </c>
      <c r="D1020" s="20" t="s">
        <v>80</v>
      </c>
      <c r="E1020" s="20" t="s">
        <v>80</v>
      </c>
      <c r="F1020" s="20" t="s">
        <v>80</v>
      </c>
      <c r="G1020" s="21">
        <v>-190068</v>
      </c>
      <c r="H1020" s="21">
        <v>-193237</v>
      </c>
      <c r="I1020" s="21">
        <v>-157905</v>
      </c>
      <c r="J1020" s="20">
        <v>-0.29956100000000002</v>
      </c>
      <c r="K1020" s="21">
        <v>-141584</v>
      </c>
      <c r="L1020" s="21">
        <v>-204538</v>
      </c>
      <c r="M1020" s="20" t="s">
        <v>3369</v>
      </c>
      <c r="N1020" s="20" t="s">
        <v>3368</v>
      </c>
      <c r="O1020" s="20" t="s">
        <v>3367</v>
      </c>
      <c r="P1020" s="20" t="s">
        <v>3366</v>
      </c>
      <c r="Q1020" s="20">
        <v>301</v>
      </c>
      <c r="R1020" s="20" t="s">
        <v>2593</v>
      </c>
      <c r="S1020" s="20" t="s">
        <v>75</v>
      </c>
      <c r="T1020" s="20" t="s">
        <v>3365</v>
      </c>
      <c r="U1020" s="20">
        <v>1</v>
      </c>
      <c r="V1020" s="20">
        <v>0.999</v>
      </c>
      <c r="W1020" s="20">
        <v>5</v>
      </c>
      <c r="X1020" s="20">
        <v>21</v>
      </c>
      <c r="Y1020" s="20">
        <v>0</v>
      </c>
      <c r="Z1020" s="20">
        <v>21</v>
      </c>
      <c r="AA1020" s="20" t="s">
        <v>3364</v>
      </c>
      <c r="AB1020" s="20" t="s">
        <v>3363</v>
      </c>
      <c r="AC1020" s="20" t="s">
        <v>3362</v>
      </c>
      <c r="AD1020" s="20">
        <v>146.9</v>
      </c>
      <c r="AE1020" s="22">
        <v>6.3999999999999997E-43</v>
      </c>
      <c r="AF1020" s="20" t="s">
        <v>3361</v>
      </c>
      <c r="AG1020" s="20" t="s">
        <v>3360</v>
      </c>
    </row>
    <row r="1021" spans="1:37" x14ac:dyDescent="0.25">
      <c r="A1021" s="20">
        <v>-7.6992000000000005E-2</v>
      </c>
      <c r="B1021" s="20">
        <v>-0.409937</v>
      </c>
      <c r="C1021" s="20" t="s">
        <v>80</v>
      </c>
      <c r="D1021" s="20">
        <v>0.76733899999999999</v>
      </c>
      <c r="E1021" s="21">
        <v>202208</v>
      </c>
      <c r="F1021" s="20" t="s">
        <v>80</v>
      </c>
      <c r="G1021" s="21">
        <v>464297</v>
      </c>
      <c r="H1021" s="21">
        <v>428195</v>
      </c>
      <c r="I1021" s="21">
        <v>45152</v>
      </c>
      <c r="J1021" s="21">
        <v>256986</v>
      </c>
      <c r="K1021" s="21">
        <v>270969</v>
      </c>
      <c r="L1021" s="21">
        <v>237405</v>
      </c>
      <c r="M1021" s="20" t="s">
        <v>3359</v>
      </c>
      <c r="N1021" s="20" t="s">
        <v>3358</v>
      </c>
      <c r="O1021" s="20" t="s">
        <v>3357</v>
      </c>
      <c r="P1021" s="20" t="s">
        <v>3356</v>
      </c>
      <c r="Q1021" s="20">
        <v>413</v>
      </c>
      <c r="R1021" s="20" t="s">
        <v>2593</v>
      </c>
      <c r="S1021" s="20" t="s">
        <v>66</v>
      </c>
      <c r="T1021" s="20" t="s">
        <v>3355</v>
      </c>
      <c r="U1021" s="20">
        <v>1</v>
      </c>
      <c r="V1021" s="20">
        <v>0.999</v>
      </c>
      <c r="W1021" s="20">
        <v>25</v>
      </c>
      <c r="X1021" s="20">
        <v>337</v>
      </c>
      <c r="Y1021" s="20">
        <v>0</v>
      </c>
      <c r="Z1021" s="20">
        <v>337</v>
      </c>
      <c r="AA1021" s="20" t="s">
        <v>3354</v>
      </c>
      <c r="AB1021" s="20" t="s">
        <v>3353</v>
      </c>
      <c r="AC1021" s="20" t="s">
        <v>3352</v>
      </c>
      <c r="AD1021" s="20">
        <v>40</v>
      </c>
      <c r="AE1021" s="22">
        <v>4.2E-10</v>
      </c>
    </row>
    <row r="1022" spans="1:37" x14ac:dyDescent="0.25">
      <c r="A1022" s="20" t="s">
        <v>80</v>
      </c>
      <c r="B1022" s="20" t="s">
        <v>80</v>
      </c>
      <c r="C1022" s="21">
        <v>-258728</v>
      </c>
      <c r="D1022" s="20" t="s">
        <v>80</v>
      </c>
      <c r="E1022" s="20" t="s">
        <v>80</v>
      </c>
      <c r="F1022" s="20" t="s">
        <v>80</v>
      </c>
      <c r="G1022" s="21">
        <v>159381</v>
      </c>
      <c r="H1022" s="21">
        <v>126033</v>
      </c>
      <c r="I1022" s="21">
        <v>170895</v>
      </c>
      <c r="J1022" s="21">
        <v>289936</v>
      </c>
      <c r="K1022" s="21">
        <v>270969</v>
      </c>
      <c r="L1022" s="21">
        <v>29181</v>
      </c>
      <c r="M1022" s="20" t="s">
        <v>3351</v>
      </c>
      <c r="N1022" s="20" t="s">
        <v>3350</v>
      </c>
      <c r="O1022" s="20" t="s">
        <v>3349</v>
      </c>
      <c r="P1022" s="20" t="s">
        <v>3348</v>
      </c>
      <c r="Q1022" s="20">
        <v>252</v>
      </c>
      <c r="R1022" s="20" t="s">
        <v>2593</v>
      </c>
      <c r="S1022" s="20" t="s">
        <v>66</v>
      </c>
      <c r="T1022" s="20" t="s">
        <v>3347</v>
      </c>
      <c r="U1022" s="20">
        <v>1</v>
      </c>
      <c r="V1022" s="20">
        <v>0.999</v>
      </c>
      <c r="W1022" s="20">
        <v>14</v>
      </c>
      <c r="X1022" s="20">
        <v>105</v>
      </c>
      <c r="Y1022" s="20">
        <v>0</v>
      </c>
      <c r="Z1022" s="20">
        <v>105</v>
      </c>
      <c r="AA1022" s="20" t="s">
        <v>3346</v>
      </c>
      <c r="AB1022" s="20" t="s">
        <v>479</v>
      </c>
      <c r="AC1022" s="20" t="s">
        <v>478</v>
      </c>
      <c r="AD1022" s="20">
        <v>78.8</v>
      </c>
      <c r="AE1022" s="22">
        <v>4.8999999999999998E-22</v>
      </c>
      <c r="AF1022" s="20" t="s">
        <v>191</v>
      </c>
      <c r="AG1022" s="20" t="s">
        <v>190</v>
      </c>
      <c r="AH1022" s="20" t="s">
        <v>362</v>
      </c>
      <c r="AI1022" s="20" t="s">
        <v>361</v>
      </c>
    </row>
    <row r="1023" spans="1:37" x14ac:dyDescent="0.25">
      <c r="A1023" s="21">
        <v>45944</v>
      </c>
      <c r="B1023" s="21">
        <v>523392</v>
      </c>
      <c r="C1023" s="21">
        <v>501854</v>
      </c>
      <c r="D1023" s="21">
        <v>474003</v>
      </c>
      <c r="E1023" s="21">
        <v>533485</v>
      </c>
      <c r="F1023" s="21">
        <v>591701</v>
      </c>
      <c r="G1023" s="21">
        <v>669617</v>
      </c>
      <c r="H1023" s="21">
        <v>635744</v>
      </c>
      <c r="I1023" s="21">
        <v>585902</v>
      </c>
      <c r="J1023" s="21">
        <v>346148</v>
      </c>
      <c r="K1023" s="21">
        <v>486282</v>
      </c>
      <c r="L1023" s="21">
        <v>463126</v>
      </c>
      <c r="M1023" s="20" t="s">
        <v>3345</v>
      </c>
      <c r="N1023" s="20" t="s">
        <v>3344</v>
      </c>
      <c r="O1023" s="20" t="s">
        <v>3343</v>
      </c>
      <c r="P1023" s="20" t="s">
        <v>3342</v>
      </c>
      <c r="Q1023" s="20">
        <v>141</v>
      </c>
      <c r="R1023" s="20" t="s">
        <v>2593</v>
      </c>
      <c r="S1023" s="20" t="s">
        <v>75</v>
      </c>
      <c r="T1023" s="20" t="s">
        <v>3341</v>
      </c>
      <c r="U1023" s="20">
        <v>1</v>
      </c>
      <c r="V1023" s="20">
        <v>0.999</v>
      </c>
      <c r="W1023" s="20">
        <v>9</v>
      </c>
      <c r="X1023" s="20">
        <v>339</v>
      </c>
      <c r="Y1023" s="20">
        <v>0</v>
      </c>
      <c r="Z1023" s="20">
        <v>339</v>
      </c>
      <c r="AA1023" s="20" t="s">
        <v>3340</v>
      </c>
      <c r="AB1023" s="20" t="s">
        <v>3339</v>
      </c>
      <c r="AC1023" s="20" t="s">
        <v>3338</v>
      </c>
      <c r="AD1023" s="20">
        <v>187</v>
      </c>
      <c r="AE1023" s="22">
        <v>9.2999999999999992E-56</v>
      </c>
    </row>
    <row r="1024" spans="1:37" x14ac:dyDescent="0.25">
      <c r="A1024" s="20" t="s">
        <v>80</v>
      </c>
      <c r="B1024" s="20" t="s">
        <v>80</v>
      </c>
      <c r="C1024" s="20" t="s">
        <v>80</v>
      </c>
      <c r="D1024" s="20" t="s">
        <v>80</v>
      </c>
      <c r="E1024" s="20" t="s">
        <v>80</v>
      </c>
      <c r="F1024" s="20" t="s">
        <v>80</v>
      </c>
      <c r="G1024" s="20" t="s">
        <v>80</v>
      </c>
      <c r="H1024" s="20" t="s">
        <v>80</v>
      </c>
      <c r="I1024" s="20" t="s">
        <v>80</v>
      </c>
      <c r="J1024" s="21">
        <v>18392</v>
      </c>
      <c r="K1024" s="20">
        <v>-0.202844</v>
      </c>
      <c r="L1024" s="21">
        <v>139805</v>
      </c>
      <c r="M1024" s="20" t="s">
        <v>3337</v>
      </c>
      <c r="N1024" s="20" t="s">
        <v>3336</v>
      </c>
      <c r="O1024" s="20" t="s">
        <v>3335</v>
      </c>
      <c r="P1024" s="20" t="s">
        <v>3334</v>
      </c>
      <c r="Q1024" s="20">
        <v>68</v>
      </c>
      <c r="R1024" s="20" t="s">
        <v>2593</v>
      </c>
      <c r="S1024" s="20" t="s">
        <v>75</v>
      </c>
      <c r="T1024" s="20" t="s">
        <v>3333</v>
      </c>
      <c r="U1024" s="20">
        <v>1</v>
      </c>
      <c r="V1024" s="20">
        <v>0.999</v>
      </c>
      <c r="W1024" s="20">
        <v>4</v>
      </c>
      <c r="X1024" s="20">
        <v>16</v>
      </c>
      <c r="Y1024" s="20">
        <v>0</v>
      </c>
      <c r="Z1024" s="20">
        <v>16</v>
      </c>
      <c r="AA1024" s="20" t="s">
        <v>3332</v>
      </c>
      <c r="AB1024" s="20" t="s">
        <v>3331</v>
      </c>
      <c r="AC1024" s="20" t="s">
        <v>3330</v>
      </c>
      <c r="AD1024" s="20">
        <v>88.8</v>
      </c>
      <c r="AE1024" s="22">
        <v>1E-25</v>
      </c>
      <c r="AF1024" s="20" t="s">
        <v>1659</v>
      </c>
      <c r="AG1024" s="20" t="s">
        <v>1658</v>
      </c>
      <c r="AH1024" s="20" t="s">
        <v>517</v>
      </c>
      <c r="AI1024" s="20" t="s">
        <v>516</v>
      </c>
      <c r="AJ1024" s="20" t="s">
        <v>204</v>
      </c>
      <c r="AK1024" s="20" t="s">
        <v>203</v>
      </c>
    </row>
    <row r="1025" spans="1:39" x14ac:dyDescent="0.25">
      <c r="A1025" s="20" t="s">
        <v>80</v>
      </c>
      <c r="B1025" s="20" t="s">
        <v>80</v>
      </c>
      <c r="C1025" s="20" t="s">
        <v>80</v>
      </c>
      <c r="D1025" s="20" t="s">
        <v>80</v>
      </c>
      <c r="E1025" s="20" t="s">
        <v>80</v>
      </c>
      <c r="F1025" s="20" t="s">
        <v>80</v>
      </c>
      <c r="G1025" s="20" t="s">
        <v>80</v>
      </c>
      <c r="H1025" s="20" t="s">
        <v>80</v>
      </c>
      <c r="I1025" s="20" t="s">
        <v>80</v>
      </c>
      <c r="J1025" s="20">
        <v>-0.37064399999999997</v>
      </c>
      <c r="K1025" s="20">
        <v>-0.43564700000000001</v>
      </c>
      <c r="L1025" s="20">
        <v>-0.49608200000000002</v>
      </c>
      <c r="M1025" s="20" t="s">
        <v>3329</v>
      </c>
      <c r="N1025" s="20" t="s">
        <v>3328</v>
      </c>
      <c r="O1025" s="20" t="s">
        <v>3327</v>
      </c>
      <c r="P1025" s="20" t="s">
        <v>3326</v>
      </c>
      <c r="Q1025" s="20">
        <v>489</v>
      </c>
      <c r="R1025" s="20" t="s">
        <v>2593</v>
      </c>
      <c r="S1025" s="20" t="s">
        <v>66</v>
      </c>
      <c r="T1025" s="20" t="s">
        <v>3325</v>
      </c>
      <c r="U1025" s="20">
        <v>0.99990000000000001</v>
      </c>
      <c r="V1025" s="20">
        <v>0.999</v>
      </c>
      <c r="W1025" s="20">
        <v>21</v>
      </c>
      <c r="X1025" s="20">
        <v>9</v>
      </c>
      <c r="Y1025" s="20">
        <v>0</v>
      </c>
      <c r="Z1025" s="20">
        <v>200</v>
      </c>
      <c r="AA1025" s="20" t="s">
        <v>3324</v>
      </c>
      <c r="AB1025" s="20" t="s">
        <v>3323</v>
      </c>
      <c r="AC1025" s="20" t="s">
        <v>3322</v>
      </c>
      <c r="AD1025" s="20">
        <v>723.1</v>
      </c>
      <c r="AE1025" s="22">
        <v>9.3000000000000004E-218</v>
      </c>
    </row>
    <row r="1026" spans="1:39" x14ac:dyDescent="0.25">
      <c r="A1026" s="20" t="s">
        <v>80</v>
      </c>
      <c r="B1026" s="20" t="s">
        <v>80</v>
      </c>
      <c r="C1026" s="20" t="s">
        <v>80</v>
      </c>
      <c r="D1026" s="20" t="s">
        <v>80</v>
      </c>
      <c r="E1026" s="20" t="s">
        <v>80</v>
      </c>
      <c r="F1026" s="20" t="s">
        <v>80</v>
      </c>
      <c r="G1026" s="21">
        <v>-630668</v>
      </c>
      <c r="H1026" s="21">
        <v>-216273</v>
      </c>
      <c r="I1026" s="21">
        <v>-203568</v>
      </c>
      <c r="J1026" s="20">
        <v>-0.14201900000000001</v>
      </c>
      <c r="K1026" s="20">
        <v>-0.32068000000000002</v>
      </c>
      <c r="L1026" s="20">
        <v>0.102427</v>
      </c>
      <c r="M1026" s="20" t="s">
        <v>3321</v>
      </c>
      <c r="N1026" s="20" t="s">
        <v>3320</v>
      </c>
      <c r="O1026" s="20" t="s">
        <v>3319</v>
      </c>
      <c r="P1026" s="20" t="s">
        <v>3318</v>
      </c>
      <c r="Q1026" s="20">
        <v>415</v>
      </c>
      <c r="R1026" s="20" t="s">
        <v>2593</v>
      </c>
      <c r="S1026" s="20" t="s">
        <v>66</v>
      </c>
      <c r="T1026" s="20" t="s">
        <v>3317</v>
      </c>
      <c r="U1026" s="20">
        <v>1</v>
      </c>
      <c r="V1026" s="20">
        <v>0.999</v>
      </c>
      <c r="W1026" s="20">
        <v>15</v>
      </c>
      <c r="X1026" s="20">
        <v>40</v>
      </c>
      <c r="Y1026" s="20">
        <v>0</v>
      </c>
      <c r="Z1026" s="20">
        <v>40</v>
      </c>
      <c r="AA1026" s="20" t="s">
        <v>3316</v>
      </c>
      <c r="AB1026" s="20" t="s">
        <v>373</v>
      </c>
      <c r="AC1026" s="20" t="s">
        <v>372</v>
      </c>
      <c r="AD1026" s="20">
        <v>53.2</v>
      </c>
      <c r="AE1026" s="22">
        <v>4.1000000000000002E-14</v>
      </c>
      <c r="AF1026" s="20" t="s">
        <v>157</v>
      </c>
      <c r="AG1026" s="20" t="s">
        <v>156</v>
      </c>
      <c r="AH1026" s="20" t="s">
        <v>371</v>
      </c>
      <c r="AI1026" s="20" t="s">
        <v>370</v>
      </c>
    </row>
    <row r="1027" spans="1:39" x14ac:dyDescent="0.25">
      <c r="A1027" s="20" t="s">
        <v>80</v>
      </c>
      <c r="B1027" s="20" t="s">
        <v>80</v>
      </c>
      <c r="C1027" s="20" t="s">
        <v>80</v>
      </c>
      <c r="D1027" s="20" t="s">
        <v>80</v>
      </c>
      <c r="E1027" s="20" t="s">
        <v>80</v>
      </c>
      <c r="F1027" s="20" t="s">
        <v>80</v>
      </c>
      <c r="G1027" s="20" t="s">
        <v>80</v>
      </c>
      <c r="H1027" s="20" t="s">
        <v>80</v>
      </c>
      <c r="I1027" s="20" t="s">
        <v>80</v>
      </c>
      <c r="J1027" s="21">
        <v>139232</v>
      </c>
      <c r="K1027" s="21">
        <v>109972</v>
      </c>
      <c r="L1027" s="20">
        <v>0.85548199999999996</v>
      </c>
      <c r="M1027" s="20" t="s">
        <v>3315</v>
      </c>
      <c r="N1027" s="20" t="s">
        <v>3314</v>
      </c>
      <c r="O1027" s="20" t="s">
        <v>3313</v>
      </c>
      <c r="P1027" s="20" t="s">
        <v>3312</v>
      </c>
      <c r="Q1027" s="20">
        <v>292</v>
      </c>
      <c r="R1027" s="20" t="s">
        <v>2593</v>
      </c>
      <c r="S1027" s="20" t="s">
        <v>75</v>
      </c>
      <c r="T1027" s="20" t="s">
        <v>3311</v>
      </c>
      <c r="U1027" s="20">
        <v>1</v>
      </c>
      <c r="V1027" s="20">
        <v>0.999</v>
      </c>
      <c r="W1027" s="20">
        <v>2</v>
      </c>
      <c r="X1027" s="20">
        <v>21</v>
      </c>
      <c r="Y1027" s="20">
        <v>0</v>
      </c>
      <c r="Z1027" s="20">
        <v>35</v>
      </c>
      <c r="AA1027" s="20" t="s">
        <v>3310</v>
      </c>
      <c r="AB1027" s="20" t="s">
        <v>3309</v>
      </c>
      <c r="AC1027" s="20" t="s">
        <v>3308</v>
      </c>
      <c r="AD1027" s="20">
        <v>426.8</v>
      </c>
      <c r="AE1027" s="22">
        <v>2.9E-128</v>
      </c>
      <c r="AF1027" s="20" t="s">
        <v>1659</v>
      </c>
      <c r="AG1027" s="20" t="s">
        <v>1658</v>
      </c>
      <c r="AH1027" s="20" t="s">
        <v>3260</v>
      </c>
      <c r="AI1027" s="20" t="s">
        <v>3259</v>
      </c>
      <c r="AJ1027" s="20" t="s">
        <v>1621</v>
      </c>
      <c r="AK1027" s="20" t="s">
        <v>1620</v>
      </c>
      <c r="AL1027" s="20" t="s">
        <v>3258</v>
      </c>
      <c r="AM1027" s="20" t="s">
        <v>3257</v>
      </c>
    </row>
    <row r="1028" spans="1:39" x14ac:dyDescent="0.25">
      <c r="A1028" s="20" t="s">
        <v>80</v>
      </c>
      <c r="B1028" s="21">
        <v>-111621</v>
      </c>
      <c r="C1028" s="20">
        <v>0.67184100000000002</v>
      </c>
      <c r="D1028" s="20" t="s">
        <v>80</v>
      </c>
      <c r="E1028" s="20">
        <v>-0.95977000000000001</v>
      </c>
      <c r="F1028" s="20" t="s">
        <v>80</v>
      </c>
      <c r="G1028" s="20">
        <v>-0.686083</v>
      </c>
      <c r="H1028" s="20">
        <v>0.40572900000000001</v>
      </c>
      <c r="I1028" s="20">
        <v>-0.644173</v>
      </c>
      <c r="J1028" s="21">
        <v>204985</v>
      </c>
      <c r="K1028" s="21">
        <v>163727</v>
      </c>
      <c r="L1028" s="21">
        <v>147644</v>
      </c>
      <c r="M1028" s="20" t="s">
        <v>3307</v>
      </c>
      <c r="N1028" s="20" t="s">
        <v>3306</v>
      </c>
      <c r="O1028" s="20" t="s">
        <v>3305</v>
      </c>
      <c r="P1028" s="20" t="s">
        <v>3304</v>
      </c>
      <c r="Q1028" s="20">
        <v>81</v>
      </c>
      <c r="R1028" s="20" t="s">
        <v>2593</v>
      </c>
      <c r="S1028" s="20" t="s">
        <v>75</v>
      </c>
      <c r="T1028" s="20" t="s">
        <v>3303</v>
      </c>
      <c r="U1028" s="20">
        <v>1</v>
      </c>
      <c r="V1028" s="20">
        <v>0.999</v>
      </c>
      <c r="W1028" s="20">
        <v>4</v>
      </c>
      <c r="X1028" s="20">
        <v>75</v>
      </c>
      <c r="Y1028" s="20">
        <v>0</v>
      </c>
      <c r="Z1028" s="20">
        <v>75</v>
      </c>
      <c r="AA1028" s="20" t="s">
        <v>3302</v>
      </c>
      <c r="AB1028" s="20" t="s">
        <v>3301</v>
      </c>
      <c r="AC1028" s="20" t="s">
        <v>3300</v>
      </c>
      <c r="AD1028" s="20">
        <v>96.5</v>
      </c>
      <c r="AE1028" s="22">
        <v>5.5999999999999996E-28</v>
      </c>
      <c r="AF1028" s="20" t="s">
        <v>1659</v>
      </c>
      <c r="AG1028" s="20" t="s">
        <v>1658</v>
      </c>
      <c r="AH1028" s="20" t="s">
        <v>517</v>
      </c>
      <c r="AI1028" s="20" t="s">
        <v>516</v>
      </c>
      <c r="AJ1028" s="20" t="s">
        <v>204</v>
      </c>
      <c r="AK1028" s="20" t="s">
        <v>203</v>
      </c>
    </row>
    <row r="1029" spans="1:39" x14ac:dyDescent="0.25">
      <c r="A1029" s="21">
        <v>-329274</v>
      </c>
      <c r="B1029" s="20">
        <v>-1.98383E-2</v>
      </c>
      <c r="C1029" s="20">
        <v>-0.73696499999999998</v>
      </c>
      <c r="D1029" s="21">
        <v>-141054</v>
      </c>
      <c r="E1029" s="20">
        <v>-0.69073700000000005</v>
      </c>
      <c r="F1029" s="21">
        <v>-140618</v>
      </c>
      <c r="G1029" s="20">
        <v>-4.5087799999999997E-2</v>
      </c>
      <c r="H1029" s="20">
        <v>0.51039100000000004</v>
      </c>
      <c r="I1029" s="20">
        <v>3.4885399999999997E-2</v>
      </c>
      <c r="J1029" s="21">
        <v>129002</v>
      </c>
      <c r="K1029" s="21">
        <v>131456</v>
      </c>
      <c r="L1029" s="21">
        <v>108661</v>
      </c>
      <c r="M1029" s="20" t="s">
        <v>3299</v>
      </c>
      <c r="N1029" s="20" t="s">
        <v>3298</v>
      </c>
      <c r="O1029" s="20" t="s">
        <v>3297</v>
      </c>
      <c r="P1029" s="20" t="s">
        <v>3296</v>
      </c>
      <c r="Q1029" s="20">
        <v>306</v>
      </c>
      <c r="R1029" s="20" t="s">
        <v>2593</v>
      </c>
      <c r="S1029" s="20" t="s">
        <v>66</v>
      </c>
      <c r="T1029" s="20" t="s">
        <v>3295</v>
      </c>
      <c r="U1029" s="20">
        <v>1</v>
      </c>
      <c r="V1029" s="20">
        <v>0.999</v>
      </c>
      <c r="W1029" s="20">
        <v>8</v>
      </c>
      <c r="X1029" s="20">
        <v>78</v>
      </c>
      <c r="Y1029" s="20">
        <v>0</v>
      </c>
      <c r="Z1029" s="20">
        <v>78</v>
      </c>
      <c r="AA1029" s="20" t="s">
        <v>3294</v>
      </c>
      <c r="AB1029" s="20" t="s">
        <v>3293</v>
      </c>
      <c r="AC1029" s="20" t="s">
        <v>3292</v>
      </c>
      <c r="AD1029" s="20">
        <v>406.9</v>
      </c>
      <c r="AE1029" s="22">
        <v>2.9000000000000002E-122</v>
      </c>
    </row>
    <row r="1030" spans="1:39" x14ac:dyDescent="0.25">
      <c r="A1030" s="20" t="s">
        <v>80</v>
      </c>
      <c r="B1030" s="20" t="s">
        <v>80</v>
      </c>
      <c r="C1030" s="20" t="s">
        <v>80</v>
      </c>
      <c r="D1030" s="20" t="s">
        <v>80</v>
      </c>
      <c r="E1030" s="20" t="s">
        <v>80</v>
      </c>
      <c r="F1030" s="20" t="s">
        <v>80</v>
      </c>
      <c r="G1030" s="21">
        <v>181052</v>
      </c>
      <c r="H1030" s="21">
        <v>132841</v>
      </c>
      <c r="I1030" s="21">
        <v>18763</v>
      </c>
      <c r="J1030" s="21">
        <v>219229</v>
      </c>
      <c r="K1030" s="21">
        <v>235355</v>
      </c>
      <c r="L1030" s="21">
        <v>173745</v>
      </c>
      <c r="M1030" s="20" t="s">
        <v>3291</v>
      </c>
      <c r="N1030" s="20" t="s">
        <v>3290</v>
      </c>
      <c r="O1030" s="20" t="s">
        <v>3289</v>
      </c>
      <c r="P1030" s="20" t="s">
        <v>3288</v>
      </c>
      <c r="Q1030" s="20">
        <v>155</v>
      </c>
      <c r="R1030" s="20" t="s">
        <v>2593</v>
      </c>
      <c r="S1030" s="20" t="s">
        <v>66</v>
      </c>
      <c r="T1030" s="20" t="s">
        <v>3287</v>
      </c>
      <c r="U1030" s="20">
        <v>1</v>
      </c>
      <c r="V1030" s="20">
        <v>0.999</v>
      </c>
      <c r="W1030" s="20">
        <v>10</v>
      </c>
      <c r="X1030" s="20">
        <v>89</v>
      </c>
      <c r="Y1030" s="20">
        <v>0</v>
      </c>
      <c r="Z1030" s="20">
        <v>89</v>
      </c>
      <c r="AA1030" s="20" t="s">
        <v>3286</v>
      </c>
      <c r="AB1030" s="20" t="s">
        <v>3285</v>
      </c>
      <c r="AC1030" s="20" t="s">
        <v>3284</v>
      </c>
      <c r="AD1030" s="20">
        <v>165.3</v>
      </c>
      <c r="AE1030" s="22">
        <v>6.6999999999999997E-49</v>
      </c>
      <c r="AF1030" s="20" t="s">
        <v>517</v>
      </c>
      <c r="AG1030" s="20" t="s">
        <v>516</v>
      </c>
    </row>
    <row r="1031" spans="1:39" x14ac:dyDescent="0.25">
      <c r="A1031" s="20" t="s">
        <v>80</v>
      </c>
      <c r="B1031" s="20" t="s">
        <v>80</v>
      </c>
      <c r="C1031" s="20" t="s">
        <v>80</v>
      </c>
      <c r="D1031" s="20" t="s">
        <v>80</v>
      </c>
      <c r="E1031" s="20" t="s">
        <v>80</v>
      </c>
      <c r="F1031" s="20" t="s">
        <v>80</v>
      </c>
      <c r="G1031" s="20">
        <v>-0.722244</v>
      </c>
      <c r="H1031" s="20">
        <v>-0.32657399999999998</v>
      </c>
      <c r="I1031" s="21">
        <v>-436547</v>
      </c>
      <c r="J1031" s="21">
        <v>283763</v>
      </c>
      <c r="K1031" s="21">
        <v>223325</v>
      </c>
      <c r="L1031" s="21">
        <v>257366</v>
      </c>
      <c r="M1031" s="20" t="s">
        <v>3283</v>
      </c>
      <c r="N1031" s="20" t="s">
        <v>3282</v>
      </c>
      <c r="O1031" s="20" t="s">
        <v>3281</v>
      </c>
      <c r="P1031" s="20" t="s">
        <v>3280</v>
      </c>
      <c r="Q1031" s="20">
        <v>414</v>
      </c>
      <c r="R1031" s="20" t="s">
        <v>2593</v>
      </c>
      <c r="S1031" s="20" t="s">
        <v>75</v>
      </c>
      <c r="T1031" s="20" t="s">
        <v>174</v>
      </c>
      <c r="U1031" s="20">
        <v>1</v>
      </c>
      <c r="V1031" s="20">
        <v>0.999</v>
      </c>
      <c r="W1031" s="20">
        <v>14</v>
      </c>
      <c r="X1031" s="20">
        <v>59</v>
      </c>
      <c r="Y1031" s="20">
        <v>0</v>
      </c>
      <c r="Z1031" s="20">
        <v>185</v>
      </c>
      <c r="AA1031" s="20" t="s">
        <v>3279</v>
      </c>
      <c r="AB1031" s="20" t="s">
        <v>3278</v>
      </c>
      <c r="AC1031" s="20" t="s">
        <v>3277</v>
      </c>
      <c r="AD1031" s="20">
        <v>183.1</v>
      </c>
      <c r="AE1031" s="22">
        <v>5.2E-54</v>
      </c>
      <c r="AF1031" s="20" t="s">
        <v>3276</v>
      </c>
      <c r="AG1031" s="20" t="s">
        <v>3275</v>
      </c>
    </row>
    <row r="1032" spans="1:39" x14ac:dyDescent="0.25">
      <c r="A1032" s="20">
        <v>-0.46512199999999998</v>
      </c>
      <c r="B1032" s="20">
        <v>0.672041</v>
      </c>
      <c r="C1032" s="20">
        <v>-0.37900899999999998</v>
      </c>
      <c r="D1032" s="21">
        <v>-394302</v>
      </c>
      <c r="E1032" s="20">
        <v>0.457069</v>
      </c>
      <c r="F1032" s="20">
        <v>-0.53263300000000002</v>
      </c>
      <c r="G1032" s="21">
        <v>150901</v>
      </c>
      <c r="H1032" s="21">
        <v>133394</v>
      </c>
      <c r="I1032" s="21">
        <v>180591</v>
      </c>
      <c r="J1032" s="21">
        <v>179928</v>
      </c>
      <c r="K1032" s="21">
        <v>312473</v>
      </c>
      <c r="L1032" s="21">
        <v>305793</v>
      </c>
      <c r="M1032" s="20" t="s">
        <v>3274</v>
      </c>
      <c r="N1032" s="20" t="s">
        <v>3273</v>
      </c>
      <c r="O1032" s="20" t="s">
        <v>3272</v>
      </c>
      <c r="P1032" s="20" t="s">
        <v>3271</v>
      </c>
      <c r="Q1032" s="20">
        <v>158</v>
      </c>
      <c r="R1032" s="20" t="s">
        <v>2593</v>
      </c>
      <c r="S1032" s="20" t="s">
        <v>66</v>
      </c>
      <c r="T1032" s="20" t="s">
        <v>3270</v>
      </c>
      <c r="U1032" s="20">
        <v>1</v>
      </c>
      <c r="V1032" s="20">
        <v>0.999</v>
      </c>
      <c r="W1032" s="20">
        <v>9</v>
      </c>
      <c r="X1032" s="20">
        <v>88</v>
      </c>
      <c r="Y1032" s="20">
        <v>0</v>
      </c>
      <c r="Z1032" s="20">
        <v>88</v>
      </c>
      <c r="AA1032" s="20" t="s">
        <v>3269</v>
      </c>
      <c r="AB1032" s="20" t="s">
        <v>1238</v>
      </c>
      <c r="AC1032" s="20" t="s">
        <v>1237</v>
      </c>
      <c r="AD1032" s="20">
        <v>49.9</v>
      </c>
      <c r="AE1032" s="22">
        <v>1.6E-13</v>
      </c>
    </row>
    <row r="1033" spans="1:39" x14ac:dyDescent="0.25">
      <c r="A1033" s="20" t="s">
        <v>80</v>
      </c>
      <c r="B1033" s="20" t="s">
        <v>80</v>
      </c>
      <c r="C1033" s="20" t="s">
        <v>80</v>
      </c>
      <c r="D1033" s="20" t="s">
        <v>80</v>
      </c>
      <c r="E1033" s="20" t="s">
        <v>80</v>
      </c>
      <c r="F1033" s="20" t="s">
        <v>80</v>
      </c>
      <c r="G1033" s="20" t="s">
        <v>80</v>
      </c>
      <c r="H1033" s="20" t="s">
        <v>80</v>
      </c>
      <c r="I1033" s="20" t="s">
        <v>80</v>
      </c>
      <c r="J1033" s="21">
        <v>170044</v>
      </c>
      <c r="K1033" s="21">
        <v>162776</v>
      </c>
      <c r="L1033" s="21">
        <v>144842</v>
      </c>
      <c r="M1033" s="20" t="s">
        <v>3268</v>
      </c>
      <c r="N1033" s="20" t="s">
        <v>3267</v>
      </c>
      <c r="O1033" s="20" t="s">
        <v>3266</v>
      </c>
      <c r="P1033" s="20" t="s">
        <v>3265</v>
      </c>
      <c r="Q1033" s="20">
        <v>233</v>
      </c>
      <c r="R1033" s="20" t="s">
        <v>2593</v>
      </c>
      <c r="S1033" s="20" t="s">
        <v>75</v>
      </c>
      <c r="T1033" s="20" t="s">
        <v>3264</v>
      </c>
      <c r="U1033" s="20">
        <v>0.91720000000000002</v>
      </c>
      <c r="V1033" s="20">
        <v>0.998</v>
      </c>
      <c r="W1033" s="20">
        <v>1</v>
      </c>
      <c r="X1033" s="20">
        <v>3</v>
      </c>
      <c r="Y1033" s="20">
        <v>0</v>
      </c>
      <c r="Z1033" s="20">
        <v>3</v>
      </c>
      <c r="AA1033" s="20" t="s">
        <v>3263</v>
      </c>
      <c r="AB1033" s="20" t="s">
        <v>3262</v>
      </c>
      <c r="AC1033" s="20" t="s">
        <v>3261</v>
      </c>
      <c r="AD1033" s="20">
        <v>316.5</v>
      </c>
      <c r="AE1033" s="22">
        <v>8.1000000000000004E-95</v>
      </c>
      <c r="AF1033" s="20" t="s">
        <v>1659</v>
      </c>
      <c r="AG1033" s="20" t="s">
        <v>1658</v>
      </c>
      <c r="AH1033" s="20" t="s">
        <v>3260</v>
      </c>
      <c r="AI1033" s="20" t="s">
        <v>3259</v>
      </c>
      <c r="AJ1033" s="20" t="s">
        <v>1621</v>
      </c>
      <c r="AK1033" s="20" t="s">
        <v>1620</v>
      </c>
      <c r="AL1033" s="20" t="s">
        <v>3258</v>
      </c>
      <c r="AM1033" s="20" t="s">
        <v>3257</v>
      </c>
    </row>
    <row r="1034" spans="1:39" x14ac:dyDescent="0.25">
      <c r="A1034" s="20" t="s">
        <v>80</v>
      </c>
      <c r="B1034" s="20">
        <v>0.23949200000000001</v>
      </c>
      <c r="C1034" s="20" t="s">
        <v>80</v>
      </c>
      <c r="D1034" s="20" t="s">
        <v>80</v>
      </c>
      <c r="E1034" s="21">
        <v>-379881</v>
      </c>
      <c r="F1034" s="20" t="s">
        <v>80</v>
      </c>
      <c r="G1034" s="21">
        <v>308092</v>
      </c>
      <c r="H1034" s="21">
        <v>322603</v>
      </c>
      <c r="I1034" s="21">
        <v>354144</v>
      </c>
      <c r="J1034" s="21">
        <v>345121</v>
      </c>
      <c r="K1034" s="21">
        <v>330961</v>
      </c>
      <c r="L1034" s="21">
        <v>37774</v>
      </c>
      <c r="M1034" s="20" t="s">
        <v>3256</v>
      </c>
      <c r="N1034" s="20" t="s">
        <v>3255</v>
      </c>
      <c r="O1034" s="20" t="s">
        <v>3254</v>
      </c>
      <c r="P1034" s="20" t="s">
        <v>3253</v>
      </c>
      <c r="Q1034" s="20">
        <v>368</v>
      </c>
      <c r="R1034" s="20" t="s">
        <v>2593</v>
      </c>
      <c r="S1034" s="20" t="s">
        <v>75</v>
      </c>
      <c r="T1034" s="20" t="s">
        <v>3252</v>
      </c>
      <c r="U1034" s="20">
        <v>1</v>
      </c>
      <c r="V1034" s="20">
        <v>0.999</v>
      </c>
      <c r="W1034" s="20">
        <v>23</v>
      </c>
      <c r="X1034" s="20">
        <v>170</v>
      </c>
      <c r="Y1034" s="20">
        <v>0</v>
      </c>
      <c r="Z1034" s="20">
        <v>170</v>
      </c>
      <c r="AA1034" s="20" t="s">
        <v>3251</v>
      </c>
      <c r="AB1034" s="20" t="s">
        <v>1214</v>
      </c>
      <c r="AC1034" s="20" t="s">
        <v>1213</v>
      </c>
      <c r="AD1034" s="20">
        <v>466.6</v>
      </c>
      <c r="AE1034" s="22">
        <v>5.7999999999999999E-140</v>
      </c>
    </row>
    <row r="1035" spans="1:39" x14ac:dyDescent="0.25">
      <c r="A1035" s="20" t="s">
        <v>80</v>
      </c>
      <c r="B1035" s="20" t="s">
        <v>80</v>
      </c>
      <c r="C1035" s="20" t="s">
        <v>80</v>
      </c>
      <c r="D1035" s="20" t="s">
        <v>80</v>
      </c>
      <c r="E1035" s="20" t="s">
        <v>80</v>
      </c>
      <c r="F1035" s="20" t="s">
        <v>80</v>
      </c>
      <c r="G1035" s="20">
        <v>-0.84445000000000003</v>
      </c>
      <c r="H1035" s="20">
        <v>-0.90573099999999995</v>
      </c>
      <c r="I1035" s="21">
        <v>-20417</v>
      </c>
      <c r="J1035" s="20">
        <v>-0.34178700000000001</v>
      </c>
      <c r="K1035" s="20">
        <v>0.20794399999999999</v>
      </c>
      <c r="L1035" s="20">
        <v>0.59936500000000004</v>
      </c>
      <c r="M1035" s="20" t="s">
        <v>3250</v>
      </c>
      <c r="N1035" s="20" t="s">
        <v>3249</v>
      </c>
      <c r="O1035" s="20" t="s">
        <v>3248</v>
      </c>
      <c r="P1035" s="20" t="s">
        <v>3247</v>
      </c>
      <c r="Q1035" s="20">
        <v>230</v>
      </c>
      <c r="R1035" s="20" t="s">
        <v>2593</v>
      </c>
      <c r="S1035" s="20" t="s">
        <v>75</v>
      </c>
      <c r="T1035" s="20" t="s">
        <v>3246</v>
      </c>
      <c r="U1035" s="20">
        <v>1</v>
      </c>
      <c r="V1035" s="20">
        <v>0.999</v>
      </c>
      <c r="W1035" s="20">
        <v>11</v>
      </c>
      <c r="X1035" s="20">
        <v>50</v>
      </c>
      <c r="Y1035" s="20">
        <v>0</v>
      </c>
      <c r="Z1035" s="20">
        <v>50</v>
      </c>
      <c r="AA1035" s="20" t="s">
        <v>3245</v>
      </c>
      <c r="AB1035" s="20" t="s">
        <v>3244</v>
      </c>
      <c r="AC1035" s="20" t="s">
        <v>3243</v>
      </c>
      <c r="AD1035" s="20">
        <v>208.7</v>
      </c>
      <c r="AE1035" s="22">
        <v>5.9000000000000004E-62</v>
      </c>
      <c r="AF1035" s="20" t="s">
        <v>2377</v>
      </c>
      <c r="AG1035" s="20" t="s">
        <v>2376</v>
      </c>
      <c r="AH1035" s="20" t="s">
        <v>3242</v>
      </c>
      <c r="AI1035" s="20" t="s">
        <v>3241</v>
      </c>
    </row>
    <row r="1036" spans="1:39" x14ac:dyDescent="0.25">
      <c r="A1036" s="20" t="s">
        <v>80</v>
      </c>
      <c r="B1036" s="20" t="s">
        <v>80</v>
      </c>
      <c r="C1036" s="21">
        <v>-168398</v>
      </c>
      <c r="D1036" s="20" t="s">
        <v>80</v>
      </c>
      <c r="E1036" s="20" t="s">
        <v>80</v>
      </c>
      <c r="F1036" s="20" t="s">
        <v>80</v>
      </c>
      <c r="G1036" s="21">
        <v>-101338</v>
      </c>
      <c r="H1036" s="20">
        <v>-0.72618300000000002</v>
      </c>
      <c r="I1036" s="21">
        <v>-230505</v>
      </c>
      <c r="J1036" s="21">
        <v>-161371</v>
      </c>
      <c r="K1036" s="20">
        <v>-0.56784199999999996</v>
      </c>
      <c r="L1036" s="20">
        <v>-0.489292</v>
      </c>
      <c r="M1036" s="20" t="s">
        <v>3240</v>
      </c>
      <c r="N1036" s="20" t="s">
        <v>3239</v>
      </c>
      <c r="O1036" s="20" t="s">
        <v>3238</v>
      </c>
      <c r="P1036" s="20" t="s">
        <v>3237</v>
      </c>
      <c r="Q1036" s="20">
        <v>595</v>
      </c>
      <c r="R1036" s="20" t="s">
        <v>2593</v>
      </c>
      <c r="S1036" s="20" t="s">
        <v>75</v>
      </c>
      <c r="T1036" s="20" t="s">
        <v>3236</v>
      </c>
      <c r="U1036" s="20">
        <v>1</v>
      </c>
      <c r="V1036" s="20">
        <v>0.99890000000000001</v>
      </c>
      <c r="W1036" s="20">
        <v>13</v>
      </c>
      <c r="X1036" s="20">
        <v>33</v>
      </c>
      <c r="Y1036" s="20">
        <v>0</v>
      </c>
      <c r="Z1036" s="20">
        <v>33</v>
      </c>
      <c r="AA1036" s="20" t="s">
        <v>3235</v>
      </c>
      <c r="AB1036" s="20" t="s">
        <v>3234</v>
      </c>
      <c r="AC1036" s="20" t="s">
        <v>3233</v>
      </c>
      <c r="AD1036" s="20">
        <v>152.6</v>
      </c>
      <c r="AE1036" s="22">
        <v>1.2999999999999999E-44</v>
      </c>
    </row>
    <row r="1037" spans="1:39" x14ac:dyDescent="0.25">
      <c r="A1037" s="20" t="s">
        <v>80</v>
      </c>
      <c r="B1037" s="20" t="s">
        <v>80</v>
      </c>
      <c r="C1037" s="20" t="s">
        <v>80</v>
      </c>
      <c r="D1037" s="20" t="s">
        <v>80</v>
      </c>
      <c r="E1037" s="20" t="s">
        <v>80</v>
      </c>
      <c r="F1037" s="20" t="s">
        <v>80</v>
      </c>
      <c r="G1037" s="20" t="s">
        <v>80</v>
      </c>
      <c r="H1037" s="20" t="s">
        <v>80</v>
      </c>
      <c r="I1037" s="20">
        <v>-0.37196899999999999</v>
      </c>
      <c r="J1037" s="21">
        <v>-35278</v>
      </c>
      <c r="K1037" s="21">
        <v>-334919</v>
      </c>
      <c r="L1037" s="21">
        <v>-436139</v>
      </c>
      <c r="M1037" s="20" t="s">
        <v>3232</v>
      </c>
      <c r="N1037" s="20" t="s">
        <v>3231</v>
      </c>
      <c r="O1037" s="20" t="s">
        <v>3230</v>
      </c>
      <c r="P1037" s="20" t="s">
        <v>3229</v>
      </c>
      <c r="Q1037" s="20">
        <v>204</v>
      </c>
      <c r="R1037" s="20" t="s">
        <v>2593</v>
      </c>
      <c r="S1037" s="20" t="s">
        <v>66</v>
      </c>
      <c r="T1037" s="20" t="s">
        <v>3213</v>
      </c>
      <c r="U1037" s="20">
        <v>1</v>
      </c>
      <c r="V1037" s="20">
        <v>0.999</v>
      </c>
      <c r="W1037" s="20">
        <v>2</v>
      </c>
      <c r="X1037" s="20">
        <v>3</v>
      </c>
      <c r="Y1037" s="20">
        <v>0</v>
      </c>
      <c r="Z1037" s="20">
        <v>3</v>
      </c>
      <c r="AA1037" s="20" t="s">
        <v>3228</v>
      </c>
      <c r="AB1037" s="20" t="s">
        <v>3227</v>
      </c>
      <c r="AC1037" s="20" t="s">
        <v>3226</v>
      </c>
      <c r="AD1037" s="20">
        <v>182.3</v>
      </c>
      <c r="AE1037" s="22">
        <v>7.2999999999999995E-54</v>
      </c>
    </row>
    <row r="1038" spans="1:39" x14ac:dyDescent="0.25">
      <c r="A1038" s="20" t="s">
        <v>80</v>
      </c>
      <c r="B1038" s="20" t="s">
        <v>80</v>
      </c>
      <c r="C1038" s="20" t="s">
        <v>80</v>
      </c>
      <c r="D1038" s="20" t="s">
        <v>80</v>
      </c>
      <c r="E1038" s="20" t="s">
        <v>80</v>
      </c>
      <c r="F1038" s="20" t="s">
        <v>80</v>
      </c>
      <c r="G1038" s="20" t="s">
        <v>80</v>
      </c>
      <c r="H1038" s="21">
        <v>-105195</v>
      </c>
      <c r="I1038" s="21">
        <v>-114864</v>
      </c>
      <c r="J1038" s="20">
        <v>-0.57373399999999997</v>
      </c>
      <c r="K1038" s="21">
        <v>-295067</v>
      </c>
      <c r="L1038" s="20">
        <v>-0.43609999999999999</v>
      </c>
      <c r="M1038" s="20" t="s">
        <v>3225</v>
      </c>
      <c r="N1038" s="20" t="s">
        <v>3224</v>
      </c>
      <c r="O1038" s="20" t="s">
        <v>3223</v>
      </c>
      <c r="P1038" s="20" t="s">
        <v>3222</v>
      </c>
      <c r="Q1038" s="20">
        <v>268</v>
      </c>
      <c r="R1038" s="20" t="s">
        <v>2593</v>
      </c>
      <c r="S1038" s="20" t="s">
        <v>75</v>
      </c>
      <c r="T1038" s="20" t="s">
        <v>3221</v>
      </c>
      <c r="U1038" s="20">
        <v>1</v>
      </c>
      <c r="V1038" s="20">
        <v>0.999</v>
      </c>
      <c r="W1038" s="20">
        <v>7</v>
      </c>
      <c r="X1038" s="20">
        <v>12</v>
      </c>
      <c r="Y1038" s="20">
        <v>0</v>
      </c>
      <c r="Z1038" s="20">
        <v>34</v>
      </c>
      <c r="AA1038" s="20" t="s">
        <v>3220</v>
      </c>
      <c r="AB1038" s="20" t="s">
        <v>3219</v>
      </c>
      <c r="AC1038" s="20" t="s">
        <v>3218</v>
      </c>
      <c r="AD1038" s="20">
        <v>44.4</v>
      </c>
      <c r="AE1038" s="22">
        <v>9.6999999999999995E-12</v>
      </c>
    </row>
    <row r="1039" spans="1:39" x14ac:dyDescent="0.25">
      <c r="A1039" s="21">
        <v>-240214</v>
      </c>
      <c r="B1039" s="21">
        <v>-148149</v>
      </c>
      <c r="C1039" s="20" t="s">
        <v>80</v>
      </c>
      <c r="D1039" s="20" t="s">
        <v>80</v>
      </c>
      <c r="E1039" s="21">
        <v>-243402</v>
      </c>
      <c r="F1039" s="21">
        <v>-203058</v>
      </c>
      <c r="G1039" s="21">
        <v>-108691</v>
      </c>
      <c r="H1039" s="21">
        <v>-10616</v>
      </c>
      <c r="I1039" s="20">
        <v>-0.96019900000000002</v>
      </c>
      <c r="J1039" s="20">
        <v>-0.90196799999999999</v>
      </c>
      <c r="K1039" s="21">
        <v>-114192</v>
      </c>
      <c r="L1039" s="21">
        <v>-128149</v>
      </c>
      <c r="M1039" s="20" t="s">
        <v>3217</v>
      </c>
      <c r="N1039" s="20" t="s">
        <v>3216</v>
      </c>
      <c r="O1039" s="20" t="s">
        <v>3215</v>
      </c>
      <c r="P1039" s="20" t="s">
        <v>3214</v>
      </c>
      <c r="Q1039" s="20">
        <v>168</v>
      </c>
      <c r="R1039" s="20" t="s">
        <v>2593</v>
      </c>
      <c r="S1039" s="20" t="s">
        <v>66</v>
      </c>
      <c r="T1039" s="20" t="s">
        <v>3213</v>
      </c>
      <c r="U1039" s="20">
        <v>1</v>
      </c>
      <c r="V1039" s="20">
        <v>0.999</v>
      </c>
      <c r="W1039" s="20">
        <v>1</v>
      </c>
      <c r="X1039" s="20">
        <v>25</v>
      </c>
      <c r="Y1039" s="20">
        <v>0</v>
      </c>
      <c r="Z1039" s="20">
        <v>25</v>
      </c>
      <c r="AA1039" s="20" t="s">
        <v>3212</v>
      </c>
      <c r="AB1039" s="20" t="s">
        <v>3211</v>
      </c>
      <c r="AC1039" s="20" t="s">
        <v>3210</v>
      </c>
      <c r="AD1039" s="20">
        <v>103.9</v>
      </c>
      <c r="AE1039" s="22">
        <v>6.1999999999999998E-30</v>
      </c>
      <c r="AF1039" s="20" t="s">
        <v>157</v>
      </c>
      <c r="AG1039" s="20" t="s">
        <v>156</v>
      </c>
    </row>
    <row r="1040" spans="1:39" x14ac:dyDescent="0.25">
      <c r="A1040" s="20" t="s">
        <v>80</v>
      </c>
      <c r="B1040" s="20">
        <v>7.0495600000000005E-2</v>
      </c>
      <c r="C1040" s="21">
        <v>-182053</v>
      </c>
      <c r="D1040" s="21">
        <v>-190382</v>
      </c>
      <c r="E1040" s="21">
        <v>-212612</v>
      </c>
      <c r="F1040" s="20" t="s">
        <v>80</v>
      </c>
      <c r="G1040" s="21">
        <v>320645</v>
      </c>
      <c r="H1040" s="21">
        <v>356472</v>
      </c>
      <c r="I1040" s="21">
        <v>374702</v>
      </c>
      <c r="J1040" s="21">
        <v>441204</v>
      </c>
      <c r="K1040" s="21">
        <v>436552</v>
      </c>
      <c r="L1040" s="21">
        <v>39652</v>
      </c>
      <c r="M1040" s="20" t="s">
        <v>3209</v>
      </c>
      <c r="N1040" s="20" t="s">
        <v>3208</v>
      </c>
      <c r="O1040" s="20" t="s">
        <v>3207</v>
      </c>
      <c r="P1040" s="20" t="s">
        <v>3206</v>
      </c>
      <c r="Q1040" s="20">
        <v>342</v>
      </c>
      <c r="R1040" s="20" t="s">
        <v>2593</v>
      </c>
      <c r="S1040" s="20" t="s">
        <v>75</v>
      </c>
      <c r="T1040" s="20" t="s">
        <v>3205</v>
      </c>
      <c r="U1040" s="20">
        <v>1</v>
      </c>
      <c r="V1040" s="20">
        <v>0.999</v>
      </c>
      <c r="W1040" s="20">
        <v>20</v>
      </c>
      <c r="X1040" s="20">
        <v>260</v>
      </c>
      <c r="Y1040" s="20">
        <v>0</v>
      </c>
      <c r="Z1040" s="20">
        <v>260</v>
      </c>
      <c r="AA1040" s="20" t="s">
        <v>3204</v>
      </c>
      <c r="AB1040" s="20" t="s">
        <v>3203</v>
      </c>
      <c r="AC1040" s="20" t="s">
        <v>3202</v>
      </c>
      <c r="AD1040" s="20">
        <v>388.4</v>
      </c>
      <c r="AE1040" s="22">
        <v>2.3999999999999999E-116</v>
      </c>
      <c r="AF1040" s="20" t="s">
        <v>62</v>
      </c>
      <c r="AG1040" s="20" t="s">
        <v>61</v>
      </c>
    </row>
    <row r="1041" spans="1:35" x14ac:dyDescent="0.25">
      <c r="A1041" s="20" t="s">
        <v>80</v>
      </c>
      <c r="B1041" s="20" t="s">
        <v>80</v>
      </c>
      <c r="C1041" s="20" t="s">
        <v>80</v>
      </c>
      <c r="D1041" s="20" t="s">
        <v>80</v>
      </c>
      <c r="E1041" s="20" t="s">
        <v>80</v>
      </c>
      <c r="F1041" s="20" t="s">
        <v>80</v>
      </c>
      <c r="G1041" s="20" t="s">
        <v>80</v>
      </c>
      <c r="H1041" s="21">
        <v>-299185</v>
      </c>
      <c r="I1041" s="20" t="s">
        <v>80</v>
      </c>
      <c r="J1041" s="21">
        <v>-330559</v>
      </c>
      <c r="K1041" s="21">
        <v>-270112</v>
      </c>
      <c r="L1041" s="21">
        <v>-203302</v>
      </c>
      <c r="M1041" s="20" t="s">
        <v>3201</v>
      </c>
      <c r="N1041" s="20" t="s">
        <v>3200</v>
      </c>
      <c r="O1041" s="20" t="s">
        <v>3199</v>
      </c>
      <c r="P1041" s="20" t="s">
        <v>3198</v>
      </c>
      <c r="Q1041" s="20">
        <v>272</v>
      </c>
      <c r="R1041" s="20" t="s">
        <v>2593</v>
      </c>
      <c r="S1041" s="20" t="s">
        <v>66</v>
      </c>
      <c r="T1041" s="20" t="s">
        <v>3197</v>
      </c>
      <c r="U1041" s="20">
        <v>1</v>
      </c>
      <c r="V1041" s="20">
        <v>0.999</v>
      </c>
      <c r="W1041" s="20">
        <v>11</v>
      </c>
      <c r="X1041" s="20">
        <v>13</v>
      </c>
      <c r="Y1041" s="20">
        <v>0</v>
      </c>
      <c r="Z1041" s="20">
        <v>204</v>
      </c>
      <c r="AA1041" s="20" t="s">
        <v>3196</v>
      </c>
      <c r="AB1041" s="20" t="s">
        <v>1614</v>
      </c>
      <c r="AC1041" s="20" t="s">
        <v>1613</v>
      </c>
      <c r="AD1041" s="20">
        <v>61.4</v>
      </c>
      <c r="AE1041" s="22">
        <v>7.6999999999999994E-17</v>
      </c>
    </row>
    <row r="1042" spans="1:35" x14ac:dyDescent="0.25">
      <c r="A1042" s="20" t="s">
        <v>80</v>
      </c>
      <c r="B1042" s="20" t="s">
        <v>80</v>
      </c>
      <c r="C1042" s="20" t="s">
        <v>80</v>
      </c>
      <c r="D1042" s="20" t="s">
        <v>80</v>
      </c>
      <c r="E1042" s="20" t="s">
        <v>80</v>
      </c>
      <c r="F1042" s="20" t="s">
        <v>80</v>
      </c>
      <c r="G1042" s="20" t="s">
        <v>80</v>
      </c>
      <c r="H1042" s="20" t="s">
        <v>80</v>
      </c>
      <c r="I1042" s="20" t="s">
        <v>80</v>
      </c>
      <c r="J1042" s="21">
        <v>-470902</v>
      </c>
      <c r="K1042" s="21">
        <v>-497886</v>
      </c>
      <c r="L1042" s="21">
        <v>-493008</v>
      </c>
      <c r="M1042" s="20" t="s">
        <v>3195</v>
      </c>
      <c r="N1042" s="20" t="s">
        <v>3194</v>
      </c>
      <c r="O1042" s="20" t="s">
        <v>3193</v>
      </c>
      <c r="P1042" s="20" t="s">
        <v>3192</v>
      </c>
      <c r="Q1042" s="20">
        <v>357</v>
      </c>
      <c r="R1042" s="20" t="s">
        <v>2593</v>
      </c>
      <c r="S1042" s="20" t="s">
        <v>66</v>
      </c>
      <c r="T1042" s="20" t="s">
        <v>3191</v>
      </c>
      <c r="U1042" s="20">
        <v>0.99990000000000001</v>
      </c>
      <c r="V1042" s="20">
        <v>0.999</v>
      </c>
      <c r="W1042" s="20">
        <v>6</v>
      </c>
      <c r="X1042" s="20">
        <v>4</v>
      </c>
      <c r="Y1042" s="20">
        <v>0</v>
      </c>
      <c r="Z1042" s="20">
        <v>25</v>
      </c>
      <c r="AA1042" s="20" t="s">
        <v>3190</v>
      </c>
    </row>
    <row r="1043" spans="1:35" x14ac:dyDescent="0.25">
      <c r="A1043" s="21">
        <v>132057</v>
      </c>
      <c r="B1043" s="21">
        <v>295779</v>
      </c>
      <c r="C1043" s="21">
        <v>335634</v>
      </c>
      <c r="D1043" s="21">
        <v>121095</v>
      </c>
      <c r="E1043" s="21">
        <v>289323</v>
      </c>
      <c r="F1043" s="21">
        <v>148379</v>
      </c>
      <c r="G1043" s="21">
        <v>62303</v>
      </c>
      <c r="H1043" s="21">
        <v>617044</v>
      </c>
      <c r="I1043" s="21">
        <v>649521</v>
      </c>
      <c r="J1043" s="21">
        <v>557459</v>
      </c>
      <c r="K1043" s="21">
        <v>563648</v>
      </c>
      <c r="L1043" s="21">
        <v>57597</v>
      </c>
      <c r="M1043" s="20" t="s">
        <v>3189</v>
      </c>
      <c r="N1043" s="20" t="s">
        <v>3188</v>
      </c>
      <c r="O1043" s="20" t="s">
        <v>3187</v>
      </c>
      <c r="P1043" s="20" t="s">
        <v>3186</v>
      </c>
      <c r="Q1043" s="20">
        <v>312</v>
      </c>
      <c r="R1043" s="20" t="s">
        <v>2593</v>
      </c>
      <c r="S1043" s="20" t="s">
        <v>66</v>
      </c>
      <c r="T1043" s="20" t="s">
        <v>3087</v>
      </c>
      <c r="U1043" s="20">
        <v>1</v>
      </c>
      <c r="V1043" s="20">
        <v>0.999</v>
      </c>
      <c r="W1043" s="20">
        <v>28</v>
      </c>
      <c r="X1043" s="20">
        <v>604</v>
      </c>
      <c r="Y1043" s="20">
        <v>0</v>
      </c>
      <c r="Z1043" s="20">
        <v>604</v>
      </c>
      <c r="AA1043" s="20" t="s">
        <v>3185</v>
      </c>
      <c r="AB1043" s="20" t="s">
        <v>1614</v>
      </c>
      <c r="AC1043" s="20" t="s">
        <v>1613</v>
      </c>
      <c r="AD1043" s="20">
        <v>48.2</v>
      </c>
      <c r="AE1043" s="22">
        <v>9.9999999999999998E-13</v>
      </c>
    </row>
    <row r="1044" spans="1:35" x14ac:dyDescent="0.25">
      <c r="A1044" s="20">
        <v>0.51275599999999999</v>
      </c>
      <c r="B1044" s="20">
        <v>-0.99780999999999997</v>
      </c>
      <c r="C1044" s="21">
        <v>13766</v>
      </c>
      <c r="D1044" s="21">
        <v>-20487</v>
      </c>
      <c r="E1044" s="21">
        <v>-140395</v>
      </c>
      <c r="F1044" s="20">
        <v>-0.86561600000000005</v>
      </c>
      <c r="G1044" s="20">
        <v>-0.53693999999999997</v>
      </c>
      <c r="H1044" s="21">
        <v>320103</v>
      </c>
      <c r="I1044" s="20">
        <v>-0.418406</v>
      </c>
      <c r="J1044" s="21">
        <v>142836</v>
      </c>
      <c r="K1044" s="21">
        <v>147346</v>
      </c>
      <c r="L1044" s="21">
        <v>138148</v>
      </c>
      <c r="M1044" s="20" t="s">
        <v>3184</v>
      </c>
      <c r="N1044" s="20" t="s">
        <v>3183</v>
      </c>
      <c r="O1044" s="20" t="s">
        <v>3182</v>
      </c>
      <c r="P1044" s="20" t="s">
        <v>3181</v>
      </c>
      <c r="Q1044" s="20">
        <v>197</v>
      </c>
      <c r="R1044" s="20" t="s">
        <v>2593</v>
      </c>
      <c r="S1044" s="20" t="s">
        <v>66</v>
      </c>
      <c r="T1044" s="20" t="s">
        <v>535</v>
      </c>
      <c r="U1044" s="20">
        <v>1</v>
      </c>
      <c r="V1044" s="20">
        <v>0.999</v>
      </c>
      <c r="W1044" s="20">
        <v>11</v>
      </c>
      <c r="X1044" s="20">
        <v>55</v>
      </c>
      <c r="Y1044" s="20">
        <v>0</v>
      </c>
      <c r="Z1044" s="20">
        <v>55</v>
      </c>
      <c r="AA1044" s="20" t="s">
        <v>3180</v>
      </c>
      <c r="AB1044" s="20" t="s">
        <v>534</v>
      </c>
      <c r="AC1044" s="20" t="s">
        <v>533</v>
      </c>
      <c r="AD1044" s="20">
        <v>222.2</v>
      </c>
      <c r="AE1044" s="22">
        <v>3.1999999999999998E-66</v>
      </c>
    </row>
    <row r="1045" spans="1:35" x14ac:dyDescent="0.25">
      <c r="A1045" s="20" t="s">
        <v>80</v>
      </c>
      <c r="B1045" s="20" t="s">
        <v>80</v>
      </c>
      <c r="C1045" s="20" t="s">
        <v>80</v>
      </c>
      <c r="D1045" s="20" t="s">
        <v>80</v>
      </c>
      <c r="E1045" s="20" t="s">
        <v>80</v>
      </c>
      <c r="F1045" s="20" t="s">
        <v>80</v>
      </c>
      <c r="G1045" s="20" t="s">
        <v>80</v>
      </c>
      <c r="H1045" s="21">
        <v>-290071</v>
      </c>
      <c r="I1045" s="20" t="s">
        <v>80</v>
      </c>
      <c r="J1045" s="21">
        <v>-37653</v>
      </c>
      <c r="K1045" s="21">
        <v>-318424</v>
      </c>
      <c r="L1045" s="20" t="s">
        <v>80</v>
      </c>
      <c r="M1045" s="20" t="s">
        <v>3179</v>
      </c>
      <c r="N1045" s="20" t="s">
        <v>3178</v>
      </c>
      <c r="O1045" s="20" t="s">
        <v>3177</v>
      </c>
      <c r="P1045" s="20" t="s">
        <v>3176</v>
      </c>
      <c r="Q1045" s="20">
        <v>268</v>
      </c>
      <c r="R1045" s="20" t="s">
        <v>2593</v>
      </c>
      <c r="S1045" s="20" t="s">
        <v>66</v>
      </c>
      <c r="T1045" s="20" t="s">
        <v>3175</v>
      </c>
      <c r="U1045" s="20">
        <v>1</v>
      </c>
      <c r="V1045" s="20">
        <v>0.99809999999999999</v>
      </c>
      <c r="W1045" s="20">
        <v>4</v>
      </c>
      <c r="X1045" s="20">
        <v>4</v>
      </c>
      <c r="Y1045" s="20">
        <v>0</v>
      </c>
      <c r="Z1045" s="20">
        <v>4</v>
      </c>
      <c r="AA1045" s="20" t="s">
        <v>3174</v>
      </c>
      <c r="AB1045" s="20" t="s">
        <v>3173</v>
      </c>
      <c r="AC1045" s="20" t="s">
        <v>3172</v>
      </c>
      <c r="AD1045" s="20">
        <v>199.8</v>
      </c>
      <c r="AE1045" s="22">
        <v>3.0000000000000001E-59</v>
      </c>
      <c r="AF1045" s="20" t="s">
        <v>3171</v>
      </c>
      <c r="AG1045" s="20" t="s">
        <v>3170</v>
      </c>
      <c r="AH1045" s="20" t="s">
        <v>3169</v>
      </c>
      <c r="AI1045" s="20" t="s">
        <v>3168</v>
      </c>
    </row>
    <row r="1046" spans="1:35" x14ac:dyDescent="0.25">
      <c r="A1046" s="21">
        <v>-285122</v>
      </c>
      <c r="B1046" s="21">
        <v>-331425</v>
      </c>
      <c r="C1046" s="20">
        <v>0.61775400000000003</v>
      </c>
      <c r="D1046" s="20" t="s">
        <v>80</v>
      </c>
      <c r="E1046" s="20">
        <v>0.25746200000000002</v>
      </c>
      <c r="F1046" s="21">
        <v>-20141</v>
      </c>
      <c r="G1046" s="21">
        <v>-275224</v>
      </c>
      <c r="H1046" s="21">
        <v>-159427</v>
      </c>
      <c r="I1046" s="21">
        <v>-416831</v>
      </c>
      <c r="J1046" s="21">
        <v>-356381</v>
      </c>
      <c r="K1046" s="21">
        <v>-505002</v>
      </c>
      <c r="L1046" s="20" t="s">
        <v>80</v>
      </c>
      <c r="M1046" s="20" t="s">
        <v>3167</v>
      </c>
      <c r="N1046" s="20" t="s">
        <v>3166</v>
      </c>
      <c r="O1046" s="20" t="s">
        <v>3165</v>
      </c>
      <c r="P1046" s="20" t="s">
        <v>3164</v>
      </c>
      <c r="Q1046" s="20">
        <v>332</v>
      </c>
      <c r="R1046" s="20" t="s">
        <v>2593</v>
      </c>
      <c r="S1046" s="20" t="s">
        <v>66</v>
      </c>
      <c r="T1046" s="20" t="s">
        <v>3163</v>
      </c>
      <c r="U1046" s="20">
        <v>1</v>
      </c>
      <c r="V1046" s="20">
        <v>0.999</v>
      </c>
      <c r="W1046" s="20">
        <v>3</v>
      </c>
      <c r="X1046" s="20">
        <v>25</v>
      </c>
      <c r="Y1046" s="20">
        <v>0</v>
      </c>
      <c r="Z1046" s="20">
        <v>25</v>
      </c>
      <c r="AA1046" s="20" t="s">
        <v>3162</v>
      </c>
      <c r="AB1046" s="20" t="s">
        <v>3161</v>
      </c>
      <c r="AC1046" s="20" t="s">
        <v>3160</v>
      </c>
      <c r="AD1046" s="20">
        <v>61.4</v>
      </c>
      <c r="AE1046" s="22">
        <v>7.7999999999999998E-17</v>
      </c>
      <c r="AF1046" s="20" t="s">
        <v>204</v>
      </c>
      <c r="AG1046" s="20" t="s">
        <v>203</v>
      </c>
    </row>
    <row r="1047" spans="1:35" x14ac:dyDescent="0.25">
      <c r="A1047" s="20" t="s">
        <v>80</v>
      </c>
      <c r="B1047" s="20" t="s">
        <v>80</v>
      </c>
      <c r="C1047" s="21">
        <v>-244512</v>
      </c>
      <c r="D1047" s="20" t="s">
        <v>80</v>
      </c>
      <c r="E1047" s="20" t="s">
        <v>80</v>
      </c>
      <c r="F1047" s="20" t="s">
        <v>80</v>
      </c>
      <c r="G1047" s="21">
        <v>-238944</v>
      </c>
      <c r="H1047" s="21">
        <v>-273599</v>
      </c>
      <c r="I1047" s="21">
        <v>-287953</v>
      </c>
      <c r="J1047" s="20" t="s">
        <v>80</v>
      </c>
      <c r="K1047" s="21">
        <v>-521857</v>
      </c>
      <c r="L1047" s="20" t="s">
        <v>80</v>
      </c>
      <c r="M1047" s="20" t="s">
        <v>3159</v>
      </c>
      <c r="N1047" s="20" t="s">
        <v>3158</v>
      </c>
      <c r="O1047" s="20" t="s">
        <v>3157</v>
      </c>
      <c r="P1047" s="20" t="s">
        <v>3156</v>
      </c>
      <c r="Q1047" s="20">
        <v>84</v>
      </c>
      <c r="R1047" s="20" t="s">
        <v>2593</v>
      </c>
      <c r="S1047" s="20" t="s">
        <v>66</v>
      </c>
      <c r="T1047" s="20" t="s">
        <v>3155</v>
      </c>
      <c r="U1047" s="20">
        <v>1</v>
      </c>
      <c r="V1047" s="20">
        <v>0.99770000000000003</v>
      </c>
      <c r="W1047" s="20">
        <v>2</v>
      </c>
      <c r="X1047" s="20">
        <v>4</v>
      </c>
      <c r="Y1047" s="20">
        <v>0</v>
      </c>
      <c r="Z1047" s="20">
        <v>4</v>
      </c>
      <c r="AB1047" s="20" t="s">
        <v>3154</v>
      </c>
      <c r="AC1047" s="20" t="s">
        <v>3153</v>
      </c>
      <c r="AD1047" s="20">
        <v>144.6</v>
      </c>
      <c r="AE1047" s="22">
        <v>6.3000000000000002E-43</v>
      </c>
    </row>
    <row r="1048" spans="1:35" x14ac:dyDescent="0.25">
      <c r="A1048" s="21">
        <v>-146512</v>
      </c>
      <c r="B1048" s="20">
        <v>0.53673400000000004</v>
      </c>
      <c r="C1048" s="21">
        <v>-162377</v>
      </c>
      <c r="D1048" s="21">
        <v>-230363</v>
      </c>
      <c r="E1048" s="21">
        <v>-220904</v>
      </c>
      <c r="F1048" s="21">
        <v>-103467</v>
      </c>
      <c r="G1048" s="21">
        <v>45226</v>
      </c>
      <c r="H1048" s="21">
        <v>438323</v>
      </c>
      <c r="I1048" s="21">
        <v>466389</v>
      </c>
      <c r="J1048" s="21">
        <v>422882</v>
      </c>
      <c r="K1048" s="21">
        <v>41609</v>
      </c>
      <c r="L1048" s="21">
        <v>435767</v>
      </c>
      <c r="M1048" s="20" t="s">
        <v>3152</v>
      </c>
      <c r="N1048" s="20" t="s">
        <v>3151</v>
      </c>
      <c r="O1048" s="20" t="s">
        <v>3150</v>
      </c>
      <c r="P1048" s="20" t="s">
        <v>3149</v>
      </c>
      <c r="Q1048" s="20">
        <v>296</v>
      </c>
      <c r="R1048" s="20" t="s">
        <v>2593</v>
      </c>
      <c r="S1048" s="20" t="s">
        <v>75</v>
      </c>
      <c r="T1048" s="20" t="s">
        <v>3148</v>
      </c>
      <c r="U1048" s="20">
        <v>1</v>
      </c>
      <c r="V1048" s="20">
        <v>0.999</v>
      </c>
      <c r="W1048" s="20">
        <v>18</v>
      </c>
      <c r="X1048" s="20">
        <v>350</v>
      </c>
      <c r="Y1048" s="20">
        <v>0</v>
      </c>
      <c r="Z1048" s="20">
        <v>350</v>
      </c>
      <c r="AA1048" s="20" t="s">
        <v>3147</v>
      </c>
      <c r="AB1048" s="20" t="s">
        <v>2326</v>
      </c>
      <c r="AC1048" s="20" t="s">
        <v>2325</v>
      </c>
      <c r="AD1048" s="20">
        <v>215.2</v>
      </c>
      <c r="AE1048" s="22">
        <v>3.5999999999999998E-64</v>
      </c>
      <c r="AF1048" s="20" t="s">
        <v>2324</v>
      </c>
      <c r="AG1048" s="20" t="s">
        <v>2323</v>
      </c>
      <c r="AH1048" s="20" t="s">
        <v>1675</v>
      </c>
      <c r="AI1048" s="20" t="s">
        <v>1674</v>
      </c>
    </row>
    <row r="1049" spans="1:35" x14ac:dyDescent="0.25">
      <c r="A1049" s="20" t="s">
        <v>80</v>
      </c>
      <c r="B1049" s="20" t="s">
        <v>80</v>
      </c>
      <c r="C1049" s="20" t="s">
        <v>80</v>
      </c>
      <c r="D1049" s="20" t="s">
        <v>80</v>
      </c>
      <c r="E1049" s="20" t="s">
        <v>80</v>
      </c>
      <c r="F1049" s="20" t="s">
        <v>80</v>
      </c>
      <c r="G1049" s="20" t="s">
        <v>80</v>
      </c>
      <c r="H1049" s="21">
        <v>-336966</v>
      </c>
      <c r="I1049" s="20" t="s">
        <v>80</v>
      </c>
      <c r="J1049" s="21">
        <v>-127208</v>
      </c>
      <c r="K1049" s="21">
        <v>-240785</v>
      </c>
      <c r="L1049" s="21">
        <v>-368175</v>
      </c>
      <c r="M1049" s="20" t="s">
        <v>3146</v>
      </c>
      <c r="N1049" s="20" t="s">
        <v>3145</v>
      </c>
      <c r="O1049" s="20" t="s">
        <v>3144</v>
      </c>
      <c r="P1049" s="20" t="s">
        <v>3143</v>
      </c>
      <c r="Q1049" s="20">
        <v>110</v>
      </c>
      <c r="R1049" s="20" t="s">
        <v>2593</v>
      </c>
      <c r="S1049" s="20" t="s">
        <v>66</v>
      </c>
      <c r="T1049" s="20" t="s">
        <v>174</v>
      </c>
      <c r="U1049" s="20">
        <v>1</v>
      </c>
      <c r="V1049" s="20">
        <v>0.999</v>
      </c>
      <c r="W1049" s="20">
        <v>3</v>
      </c>
      <c r="X1049" s="20">
        <v>8</v>
      </c>
      <c r="Y1049" s="20">
        <v>0</v>
      </c>
      <c r="Z1049" s="20">
        <v>8</v>
      </c>
      <c r="AA1049" s="20" t="s">
        <v>3142</v>
      </c>
    </row>
    <row r="1050" spans="1:35" x14ac:dyDescent="0.25">
      <c r="A1050" s="20" t="s">
        <v>80</v>
      </c>
      <c r="B1050" s="21">
        <v>-268217</v>
      </c>
      <c r="C1050" s="20" t="s">
        <v>80</v>
      </c>
      <c r="D1050" s="20" t="s">
        <v>80</v>
      </c>
      <c r="E1050" s="20" t="s">
        <v>80</v>
      </c>
      <c r="F1050" s="20" t="s">
        <v>80</v>
      </c>
      <c r="G1050" s="21">
        <v>-199828</v>
      </c>
      <c r="H1050" s="21">
        <v>-167083</v>
      </c>
      <c r="I1050" s="21">
        <v>271665</v>
      </c>
      <c r="J1050" s="20">
        <v>-0.92318299999999998</v>
      </c>
      <c r="K1050" s="20">
        <v>-0.402781</v>
      </c>
      <c r="L1050" s="20">
        <v>-0.53051599999999999</v>
      </c>
      <c r="M1050" s="20" t="s">
        <v>3141</v>
      </c>
      <c r="N1050" s="20" t="s">
        <v>3140</v>
      </c>
      <c r="O1050" s="20" t="s">
        <v>3139</v>
      </c>
      <c r="P1050" s="20" t="s">
        <v>3138</v>
      </c>
      <c r="Q1050" s="20">
        <v>253</v>
      </c>
      <c r="R1050" s="20" t="s">
        <v>2593</v>
      </c>
      <c r="S1050" s="20" t="s">
        <v>66</v>
      </c>
      <c r="T1050" s="20" t="s">
        <v>3137</v>
      </c>
      <c r="U1050" s="20">
        <v>1</v>
      </c>
      <c r="V1050" s="20">
        <v>0.999</v>
      </c>
      <c r="W1050" s="20">
        <v>6</v>
      </c>
      <c r="X1050" s="20">
        <v>22</v>
      </c>
      <c r="Y1050" s="20">
        <v>0</v>
      </c>
      <c r="Z1050" s="20">
        <v>22</v>
      </c>
      <c r="AA1050" s="20" t="s">
        <v>3136</v>
      </c>
      <c r="AB1050" s="20" t="s">
        <v>570</v>
      </c>
      <c r="AC1050" s="20" t="s">
        <v>569</v>
      </c>
      <c r="AD1050" s="20">
        <v>68.5</v>
      </c>
      <c r="AE1050" s="22">
        <v>4.1999999999999998E-19</v>
      </c>
      <c r="AF1050" s="20" t="s">
        <v>568</v>
      </c>
      <c r="AG1050" s="20" t="s">
        <v>567</v>
      </c>
    </row>
    <row r="1051" spans="1:35" x14ac:dyDescent="0.25">
      <c r="A1051" s="21">
        <v>-184202</v>
      </c>
      <c r="B1051" s="21">
        <v>303994</v>
      </c>
      <c r="C1051" s="21">
        <v>110549</v>
      </c>
      <c r="D1051" s="21">
        <v>198767</v>
      </c>
      <c r="E1051" s="20">
        <v>0.37078899999999998</v>
      </c>
      <c r="F1051" s="21">
        <v>206876</v>
      </c>
      <c r="G1051" s="21">
        <v>54185</v>
      </c>
      <c r="H1051" s="21">
        <v>57554</v>
      </c>
      <c r="I1051" s="21">
        <v>523887</v>
      </c>
      <c r="J1051" s="21">
        <v>588226</v>
      </c>
      <c r="K1051" s="21">
        <v>573206</v>
      </c>
      <c r="L1051" s="21">
        <v>557973</v>
      </c>
      <c r="M1051" s="20" t="s">
        <v>3135</v>
      </c>
      <c r="N1051" s="20" t="s">
        <v>3134</v>
      </c>
      <c r="O1051" s="20" t="s">
        <v>3133</v>
      </c>
      <c r="P1051" s="20" t="s">
        <v>3132</v>
      </c>
      <c r="Q1051" s="20">
        <v>626</v>
      </c>
      <c r="R1051" s="20" t="s">
        <v>2593</v>
      </c>
      <c r="S1051" s="20" t="s">
        <v>75</v>
      </c>
      <c r="T1051" s="20" t="s">
        <v>3131</v>
      </c>
      <c r="U1051" s="20">
        <v>1</v>
      </c>
      <c r="V1051" s="20">
        <v>0.999</v>
      </c>
      <c r="W1051" s="20">
        <v>44</v>
      </c>
      <c r="X1051" s="20">
        <v>701</v>
      </c>
      <c r="Y1051" s="20">
        <v>0</v>
      </c>
      <c r="Z1051" s="20">
        <v>701</v>
      </c>
      <c r="AA1051" s="20" t="s">
        <v>3130</v>
      </c>
      <c r="AB1051" s="20" t="s">
        <v>3129</v>
      </c>
      <c r="AC1051" s="20" t="s">
        <v>3128</v>
      </c>
      <c r="AD1051" s="20">
        <v>731.8</v>
      </c>
      <c r="AE1051" s="22">
        <v>4.4999999999999997E-220</v>
      </c>
      <c r="AF1051" s="20" t="s">
        <v>191</v>
      </c>
      <c r="AG1051" s="20" t="s">
        <v>190</v>
      </c>
      <c r="AH1051" s="20" t="s">
        <v>3127</v>
      </c>
      <c r="AI1051" s="20" t="s">
        <v>3126</v>
      </c>
    </row>
    <row r="1052" spans="1:35" x14ac:dyDescent="0.25">
      <c r="A1052" s="20" t="s">
        <v>80</v>
      </c>
      <c r="B1052" s="20" t="s">
        <v>80</v>
      </c>
      <c r="C1052" s="20">
        <v>0.56828500000000004</v>
      </c>
      <c r="D1052" s="20" t="s">
        <v>80</v>
      </c>
      <c r="E1052" s="20" t="s">
        <v>80</v>
      </c>
      <c r="F1052" s="20" t="s">
        <v>80</v>
      </c>
      <c r="G1052" s="21">
        <v>139211</v>
      </c>
      <c r="H1052" s="21">
        <v>155054</v>
      </c>
      <c r="I1052" s="20">
        <v>-0.115479</v>
      </c>
      <c r="J1052" s="20">
        <v>-0.38529000000000002</v>
      </c>
      <c r="K1052" s="20">
        <v>0.63885199999999998</v>
      </c>
      <c r="L1052" s="20">
        <v>0.52419099999999996</v>
      </c>
      <c r="M1052" s="20" t="s">
        <v>3125</v>
      </c>
      <c r="N1052" s="20" t="s">
        <v>3124</v>
      </c>
      <c r="O1052" s="20" t="s">
        <v>3123</v>
      </c>
      <c r="P1052" s="20" t="s">
        <v>3122</v>
      </c>
      <c r="Q1052" s="20">
        <v>174</v>
      </c>
      <c r="R1052" s="20" t="s">
        <v>2593</v>
      </c>
      <c r="S1052" s="20" t="s">
        <v>66</v>
      </c>
      <c r="T1052" s="20" t="s">
        <v>174</v>
      </c>
      <c r="U1052" s="20">
        <v>1</v>
      </c>
      <c r="V1052" s="20">
        <v>0.999</v>
      </c>
      <c r="W1052" s="20">
        <v>7</v>
      </c>
      <c r="X1052" s="20">
        <v>54</v>
      </c>
      <c r="Y1052" s="20">
        <v>0</v>
      </c>
      <c r="Z1052" s="20">
        <v>54</v>
      </c>
      <c r="AA1052" s="20" t="s">
        <v>3121</v>
      </c>
    </row>
    <row r="1053" spans="1:35" x14ac:dyDescent="0.25">
      <c r="A1053" s="21">
        <v>-310457</v>
      </c>
      <c r="B1053" s="20" t="s">
        <v>80</v>
      </c>
      <c r="C1053" s="21">
        <v>137276</v>
      </c>
      <c r="D1053" s="21">
        <v>-152602</v>
      </c>
      <c r="E1053" s="21">
        <v>12528</v>
      </c>
      <c r="F1053" s="20">
        <v>-0.57170100000000001</v>
      </c>
      <c r="G1053" s="21">
        <v>-160283</v>
      </c>
      <c r="H1053" s="21">
        <v>-116183</v>
      </c>
      <c r="I1053" s="20">
        <v>-1</v>
      </c>
      <c r="J1053" s="20">
        <v>-0.86044900000000002</v>
      </c>
      <c r="K1053" s="21">
        <v>-193866</v>
      </c>
      <c r="L1053" s="21">
        <v>-321392</v>
      </c>
      <c r="M1053" s="20" t="s">
        <v>3120</v>
      </c>
      <c r="N1053" s="20" t="s">
        <v>3119</v>
      </c>
      <c r="O1053" s="20" t="s">
        <v>3118</v>
      </c>
      <c r="P1053" s="20" t="s">
        <v>3117</v>
      </c>
      <c r="Q1053" s="20">
        <v>133</v>
      </c>
      <c r="R1053" s="20" t="s">
        <v>2593</v>
      </c>
      <c r="S1053" s="20" t="s">
        <v>66</v>
      </c>
      <c r="T1053" s="20" t="s">
        <v>174</v>
      </c>
      <c r="U1053" s="20">
        <v>1</v>
      </c>
      <c r="V1053" s="20">
        <v>0.999</v>
      </c>
      <c r="W1053" s="20">
        <v>4</v>
      </c>
      <c r="X1053" s="20">
        <v>32</v>
      </c>
      <c r="Y1053" s="20">
        <v>0</v>
      </c>
      <c r="Z1053" s="20">
        <v>32</v>
      </c>
      <c r="AA1053" s="20" t="s">
        <v>3116</v>
      </c>
    </row>
    <row r="1054" spans="1:35" x14ac:dyDescent="0.25">
      <c r="A1054" s="21">
        <v>-287916</v>
      </c>
      <c r="B1054" s="21">
        <v>-27071</v>
      </c>
      <c r="C1054" s="21">
        <v>-167261</v>
      </c>
      <c r="D1054" s="20" t="s">
        <v>80</v>
      </c>
      <c r="E1054" s="21">
        <v>-296363</v>
      </c>
      <c r="F1054" s="20" t="s">
        <v>80</v>
      </c>
      <c r="G1054" s="21">
        <v>112535</v>
      </c>
      <c r="H1054" s="21">
        <v>105685</v>
      </c>
      <c r="I1054" s="21">
        <v>133598</v>
      </c>
      <c r="J1054" s="20">
        <v>0.39660499999999999</v>
      </c>
      <c r="K1054" s="20">
        <v>0.52390199999999998</v>
      </c>
      <c r="L1054" s="20">
        <v>0.75613799999999998</v>
      </c>
      <c r="M1054" s="20" t="s">
        <v>3115</v>
      </c>
      <c r="N1054" s="20" t="s">
        <v>3114</v>
      </c>
      <c r="O1054" s="20" t="s">
        <v>3113</v>
      </c>
      <c r="P1054" s="20" t="s">
        <v>3112</v>
      </c>
      <c r="Q1054" s="20">
        <v>157</v>
      </c>
      <c r="R1054" s="20" t="s">
        <v>2593</v>
      </c>
      <c r="S1054" s="20" t="s">
        <v>75</v>
      </c>
      <c r="T1054" s="20" t="s">
        <v>3111</v>
      </c>
      <c r="U1054" s="20">
        <v>1</v>
      </c>
      <c r="V1054" s="20">
        <v>0.999</v>
      </c>
      <c r="W1054" s="20">
        <v>6</v>
      </c>
      <c r="X1054" s="20">
        <v>74</v>
      </c>
      <c r="Y1054" s="20">
        <v>0</v>
      </c>
      <c r="Z1054" s="20">
        <v>74</v>
      </c>
      <c r="AA1054" s="20" t="s">
        <v>3110</v>
      </c>
      <c r="AB1054" s="20" t="s">
        <v>3109</v>
      </c>
      <c r="AC1054" s="20" t="s">
        <v>3108</v>
      </c>
      <c r="AD1054" s="20">
        <v>111.7</v>
      </c>
      <c r="AE1054" s="22">
        <v>1.9E-32</v>
      </c>
      <c r="AF1054" s="20" t="s">
        <v>3107</v>
      </c>
      <c r="AG1054" s="20" t="s">
        <v>3106</v>
      </c>
      <c r="AH1054" s="20" t="s">
        <v>3105</v>
      </c>
      <c r="AI1054" s="20" t="s">
        <v>3104</v>
      </c>
    </row>
    <row r="1055" spans="1:35" x14ac:dyDescent="0.25">
      <c r="A1055" s="21">
        <v>273242</v>
      </c>
      <c r="B1055" s="21">
        <v>32432</v>
      </c>
      <c r="C1055" s="21">
        <v>523213</v>
      </c>
      <c r="D1055" s="21">
        <v>122151</v>
      </c>
      <c r="E1055" s="21">
        <v>509551</v>
      </c>
      <c r="F1055" s="21">
        <v>450239</v>
      </c>
      <c r="G1055" s="21">
        <v>656166</v>
      </c>
      <c r="H1055" s="21">
        <v>599244</v>
      </c>
      <c r="I1055" s="21">
        <v>631053</v>
      </c>
      <c r="J1055" s="21">
        <v>628771</v>
      </c>
      <c r="K1055" s="21">
        <v>617458</v>
      </c>
      <c r="L1055" s="21">
        <v>644776</v>
      </c>
      <c r="M1055" s="20" t="s">
        <v>3103</v>
      </c>
      <c r="N1055" s="20" t="s">
        <v>3102</v>
      </c>
      <c r="O1055" s="20" t="s">
        <v>3101</v>
      </c>
      <c r="P1055" s="20" t="s">
        <v>3100</v>
      </c>
      <c r="Q1055" s="20">
        <v>405</v>
      </c>
      <c r="R1055" s="20" t="s">
        <v>2593</v>
      </c>
      <c r="S1055" s="20" t="s">
        <v>75</v>
      </c>
      <c r="T1055" s="20" t="s">
        <v>3099</v>
      </c>
      <c r="U1055" s="20">
        <v>1</v>
      </c>
      <c r="V1055" s="20">
        <v>0.999</v>
      </c>
      <c r="W1055" s="20">
        <v>12</v>
      </c>
      <c r="X1055" s="20">
        <v>525</v>
      </c>
      <c r="Y1055" s="20">
        <v>0</v>
      </c>
      <c r="Z1055" s="20">
        <v>525</v>
      </c>
      <c r="AA1055" s="20" t="s">
        <v>3098</v>
      </c>
      <c r="AB1055" s="20" t="s">
        <v>1694</v>
      </c>
      <c r="AC1055" s="20" t="s">
        <v>1693</v>
      </c>
      <c r="AD1055" s="20">
        <v>68.5</v>
      </c>
      <c r="AE1055" s="22">
        <v>5.0999999999999998E-19</v>
      </c>
      <c r="AF1055" s="20" t="s">
        <v>1692</v>
      </c>
      <c r="AG1055" s="20" t="s">
        <v>1691</v>
      </c>
    </row>
    <row r="1056" spans="1:35" x14ac:dyDescent="0.25">
      <c r="A1056" s="21">
        <v>261123</v>
      </c>
      <c r="B1056" s="21">
        <v>282198</v>
      </c>
      <c r="C1056" s="21">
        <v>50444</v>
      </c>
      <c r="D1056" s="21">
        <v>1066</v>
      </c>
      <c r="E1056" s="21">
        <v>497097</v>
      </c>
      <c r="F1056" s="21">
        <v>383802</v>
      </c>
      <c r="G1056" s="21">
        <v>506775</v>
      </c>
      <c r="H1056" s="21">
        <v>471358</v>
      </c>
      <c r="I1056" s="21">
        <v>518442</v>
      </c>
      <c r="J1056" s="21">
        <v>51768</v>
      </c>
      <c r="K1056" s="21">
        <v>511908</v>
      </c>
      <c r="L1056" s="21">
        <v>537405</v>
      </c>
      <c r="M1056" s="20" t="s">
        <v>3097</v>
      </c>
      <c r="N1056" s="20" t="s">
        <v>3096</v>
      </c>
      <c r="O1056" s="20" t="s">
        <v>3095</v>
      </c>
      <c r="P1056" s="20" t="s">
        <v>3094</v>
      </c>
      <c r="Q1056" s="20">
        <v>285</v>
      </c>
      <c r="R1056" s="20" t="s">
        <v>2593</v>
      </c>
      <c r="S1056" s="20" t="s">
        <v>75</v>
      </c>
      <c r="T1056" s="20" t="s">
        <v>3093</v>
      </c>
      <c r="U1056" s="20">
        <v>1</v>
      </c>
      <c r="V1056" s="20">
        <v>0.999</v>
      </c>
      <c r="W1056" s="20">
        <v>15</v>
      </c>
      <c r="X1056" s="20">
        <v>421</v>
      </c>
      <c r="Y1056" s="20">
        <v>0</v>
      </c>
      <c r="Z1056" s="20">
        <v>421</v>
      </c>
      <c r="AA1056" s="20" t="s">
        <v>3092</v>
      </c>
      <c r="AB1056" s="20" t="s">
        <v>1265</v>
      </c>
      <c r="AC1056" s="20" t="s">
        <v>1264</v>
      </c>
      <c r="AD1056" s="20">
        <v>137</v>
      </c>
      <c r="AE1056" s="22">
        <v>4.0999999999999996E-40</v>
      </c>
    </row>
    <row r="1057" spans="1:39" x14ac:dyDescent="0.25">
      <c r="A1057" s="20" t="s">
        <v>80</v>
      </c>
      <c r="B1057" s="20" t="s">
        <v>80</v>
      </c>
      <c r="C1057" s="20" t="s">
        <v>80</v>
      </c>
      <c r="D1057" s="20" t="s">
        <v>80</v>
      </c>
      <c r="E1057" s="20" t="s">
        <v>80</v>
      </c>
      <c r="F1057" s="20" t="s">
        <v>80</v>
      </c>
      <c r="G1057" s="21">
        <v>142554</v>
      </c>
      <c r="H1057" s="21">
        <v>129855</v>
      </c>
      <c r="I1057" s="21">
        <v>13578</v>
      </c>
      <c r="J1057" s="21">
        <v>193074</v>
      </c>
      <c r="K1057" s="21">
        <v>193209</v>
      </c>
      <c r="L1057" s="21">
        <v>175614</v>
      </c>
      <c r="M1057" s="20" t="s">
        <v>3091</v>
      </c>
      <c r="N1057" s="20" t="s">
        <v>3090</v>
      </c>
      <c r="O1057" s="20" t="s">
        <v>3089</v>
      </c>
      <c r="P1057" s="20" t="s">
        <v>3088</v>
      </c>
      <c r="Q1057" s="20">
        <v>266</v>
      </c>
      <c r="R1057" s="20" t="s">
        <v>2593</v>
      </c>
      <c r="S1057" s="20" t="s">
        <v>66</v>
      </c>
      <c r="T1057" s="20" t="s">
        <v>3087</v>
      </c>
      <c r="U1057" s="20">
        <v>1</v>
      </c>
      <c r="V1057" s="20">
        <v>0.999</v>
      </c>
      <c r="W1057" s="20">
        <v>10</v>
      </c>
      <c r="X1057" s="20">
        <v>93</v>
      </c>
      <c r="Y1057" s="20">
        <v>0</v>
      </c>
      <c r="Z1057" s="20">
        <v>93</v>
      </c>
      <c r="AA1057" s="20" t="s">
        <v>3086</v>
      </c>
      <c r="AB1057" s="20" t="s">
        <v>1614</v>
      </c>
      <c r="AC1057" s="20" t="s">
        <v>1613</v>
      </c>
      <c r="AD1057" s="20">
        <v>54.8</v>
      </c>
      <c r="AE1057" s="22">
        <v>8.9000000000000003E-15</v>
      </c>
    </row>
    <row r="1058" spans="1:39" x14ac:dyDescent="0.25">
      <c r="A1058" s="20" t="s">
        <v>80</v>
      </c>
      <c r="B1058" s="20" t="s">
        <v>80</v>
      </c>
      <c r="C1058" s="21">
        <v>-269148</v>
      </c>
      <c r="D1058" s="20" t="s">
        <v>80</v>
      </c>
      <c r="E1058" s="20" t="s">
        <v>80</v>
      </c>
      <c r="F1058" s="20" t="s">
        <v>80</v>
      </c>
      <c r="G1058" s="21">
        <v>-41902</v>
      </c>
      <c r="H1058" s="21">
        <v>-378974</v>
      </c>
      <c r="I1058" s="21">
        <v>-37601</v>
      </c>
      <c r="J1058" s="20" t="s">
        <v>80</v>
      </c>
      <c r="K1058" s="20" t="s">
        <v>80</v>
      </c>
      <c r="L1058" s="21">
        <v>-271784</v>
      </c>
      <c r="M1058" s="20" t="s">
        <v>3085</v>
      </c>
      <c r="N1058" s="20" t="s">
        <v>3084</v>
      </c>
      <c r="O1058" s="20" t="s">
        <v>3083</v>
      </c>
      <c r="P1058" s="20" t="s">
        <v>3082</v>
      </c>
      <c r="Q1058" s="20">
        <v>194</v>
      </c>
      <c r="R1058" s="20" t="s">
        <v>2593</v>
      </c>
      <c r="S1058" s="20" t="s">
        <v>66</v>
      </c>
      <c r="T1058" s="20" t="s">
        <v>3081</v>
      </c>
      <c r="U1058" s="20">
        <v>1</v>
      </c>
      <c r="V1058" s="20">
        <v>0.999</v>
      </c>
      <c r="W1058" s="20">
        <v>2</v>
      </c>
      <c r="X1058" s="20">
        <v>7</v>
      </c>
      <c r="Y1058" s="20">
        <v>0</v>
      </c>
      <c r="Z1058" s="20">
        <v>7</v>
      </c>
      <c r="AA1058" s="20" t="s">
        <v>3080</v>
      </c>
      <c r="AB1058" s="20" t="s">
        <v>3079</v>
      </c>
      <c r="AC1058" s="20" t="s">
        <v>3078</v>
      </c>
      <c r="AD1058" s="20">
        <v>49.1</v>
      </c>
      <c r="AE1058" s="22">
        <v>3.5999999999999998E-13</v>
      </c>
      <c r="AF1058" s="20" t="s">
        <v>3077</v>
      </c>
      <c r="AG1058" s="20" t="s">
        <v>3076</v>
      </c>
      <c r="AH1058" s="20" t="s">
        <v>3075</v>
      </c>
      <c r="AI1058" s="20" t="s">
        <v>3074</v>
      </c>
    </row>
    <row r="1059" spans="1:39" x14ac:dyDescent="0.25">
      <c r="A1059" s="20" t="s">
        <v>80</v>
      </c>
      <c r="B1059" s="20">
        <v>-1.98383E-2</v>
      </c>
      <c r="C1059" s="21">
        <v>-202589</v>
      </c>
      <c r="D1059" s="21">
        <v>-241708</v>
      </c>
      <c r="E1059" s="20" t="s">
        <v>80</v>
      </c>
      <c r="F1059" s="20" t="s">
        <v>80</v>
      </c>
      <c r="G1059" s="21">
        <v>173252</v>
      </c>
      <c r="H1059" s="21">
        <v>112862</v>
      </c>
      <c r="I1059" s="21">
        <v>-356527</v>
      </c>
      <c r="J1059" s="21">
        <v>-243326</v>
      </c>
      <c r="K1059" s="21">
        <v>241935</v>
      </c>
      <c r="L1059" s="21">
        <v>182585</v>
      </c>
      <c r="M1059" s="20" t="s">
        <v>3073</v>
      </c>
      <c r="N1059" s="20" t="s">
        <v>3072</v>
      </c>
      <c r="O1059" s="20" t="s">
        <v>3071</v>
      </c>
      <c r="P1059" s="20" t="s">
        <v>3070</v>
      </c>
      <c r="Q1059" s="20">
        <v>395</v>
      </c>
      <c r="R1059" s="20" t="s">
        <v>2593</v>
      </c>
      <c r="S1059" s="20" t="s">
        <v>66</v>
      </c>
      <c r="T1059" s="20" t="s">
        <v>3069</v>
      </c>
      <c r="U1059" s="20">
        <v>1</v>
      </c>
      <c r="V1059" s="20">
        <v>0.999</v>
      </c>
      <c r="W1059" s="20">
        <v>9</v>
      </c>
      <c r="X1059" s="20">
        <v>24</v>
      </c>
      <c r="Y1059" s="20">
        <v>0</v>
      </c>
      <c r="Z1059" s="20">
        <v>24</v>
      </c>
      <c r="AA1059" s="20" t="s">
        <v>3068</v>
      </c>
    </row>
    <row r="1060" spans="1:39" x14ac:dyDescent="0.25">
      <c r="A1060" s="20" t="s">
        <v>80</v>
      </c>
      <c r="B1060" s="20" t="s">
        <v>80</v>
      </c>
      <c r="C1060" s="20" t="s">
        <v>80</v>
      </c>
      <c r="D1060" s="20" t="s">
        <v>80</v>
      </c>
      <c r="E1060" s="20" t="s">
        <v>80</v>
      </c>
      <c r="F1060" s="20" t="s">
        <v>80</v>
      </c>
      <c r="G1060" s="20">
        <v>0.77464699999999997</v>
      </c>
      <c r="H1060" s="20" t="s">
        <v>80</v>
      </c>
      <c r="I1060" s="20" t="s">
        <v>80</v>
      </c>
      <c r="J1060" s="21">
        <v>132643</v>
      </c>
      <c r="K1060" s="21">
        <v>138964</v>
      </c>
      <c r="L1060" s="20">
        <v>-4.9076099999999998E-2</v>
      </c>
      <c r="M1060" s="20" t="s">
        <v>3067</v>
      </c>
      <c r="N1060" s="20" t="s">
        <v>3066</v>
      </c>
      <c r="O1060" s="20" t="s">
        <v>3065</v>
      </c>
      <c r="P1060" s="20" t="s">
        <v>3064</v>
      </c>
      <c r="Q1060" s="20">
        <v>1491</v>
      </c>
      <c r="R1060" s="20" t="s">
        <v>2593</v>
      </c>
      <c r="S1060" s="20" t="s">
        <v>66</v>
      </c>
      <c r="T1060" s="20" t="s">
        <v>2610</v>
      </c>
      <c r="U1060" s="20">
        <v>1</v>
      </c>
      <c r="V1060" s="20">
        <v>0.999</v>
      </c>
      <c r="W1060" s="20">
        <v>27</v>
      </c>
      <c r="X1060" s="20">
        <v>41</v>
      </c>
      <c r="Y1060" s="20">
        <v>0</v>
      </c>
      <c r="Z1060" s="20">
        <v>120</v>
      </c>
      <c r="AA1060" s="20" t="s">
        <v>3063</v>
      </c>
      <c r="AB1060" s="20" t="s">
        <v>1566</v>
      </c>
      <c r="AC1060" s="20" t="s">
        <v>1565</v>
      </c>
      <c r="AD1060" s="20">
        <v>37.9</v>
      </c>
      <c r="AE1060" s="22">
        <v>1.3999999999999999E-9</v>
      </c>
    </row>
    <row r="1061" spans="1:39" x14ac:dyDescent="0.25">
      <c r="A1061" s="20" t="s">
        <v>80</v>
      </c>
      <c r="B1061" s="20">
        <v>-0.88031800000000004</v>
      </c>
      <c r="C1061" s="20">
        <v>-0.68006299999999997</v>
      </c>
      <c r="D1061" s="21">
        <v>-235296</v>
      </c>
      <c r="E1061" s="21">
        <v>-124607</v>
      </c>
      <c r="F1061" s="20" t="s">
        <v>80</v>
      </c>
      <c r="G1061" s="21">
        <v>-198172</v>
      </c>
      <c r="H1061" s="21">
        <v>-167581</v>
      </c>
      <c r="I1061" s="21">
        <v>-109378</v>
      </c>
      <c r="J1061" s="21">
        <v>-121864</v>
      </c>
      <c r="K1061" s="21">
        <v>-221351</v>
      </c>
      <c r="L1061" s="21">
        <v>-163281</v>
      </c>
      <c r="M1061" s="20" t="s">
        <v>3062</v>
      </c>
      <c r="N1061" s="20" t="s">
        <v>3061</v>
      </c>
      <c r="O1061" s="20" t="s">
        <v>3060</v>
      </c>
      <c r="P1061" s="20" t="s">
        <v>3059</v>
      </c>
      <c r="Q1061" s="20">
        <v>256</v>
      </c>
      <c r="R1061" s="20" t="s">
        <v>2593</v>
      </c>
      <c r="S1061" s="20" t="s">
        <v>66</v>
      </c>
      <c r="T1061" s="20" t="s">
        <v>3058</v>
      </c>
      <c r="U1061" s="20">
        <v>1</v>
      </c>
      <c r="V1061" s="20">
        <v>0.999</v>
      </c>
      <c r="W1061" s="20">
        <v>5</v>
      </c>
      <c r="X1061" s="20">
        <v>31</v>
      </c>
      <c r="Y1061" s="20">
        <v>0</v>
      </c>
      <c r="Z1061" s="20">
        <v>31</v>
      </c>
      <c r="AA1061" s="20" t="s">
        <v>3057</v>
      </c>
      <c r="AB1061" s="20" t="s">
        <v>3056</v>
      </c>
      <c r="AC1061" s="20" t="s">
        <v>3055</v>
      </c>
      <c r="AD1061" s="20">
        <v>168.8</v>
      </c>
      <c r="AE1061" s="22">
        <v>1.4E-49</v>
      </c>
    </row>
    <row r="1062" spans="1:39" x14ac:dyDescent="0.25">
      <c r="A1062" s="20" t="s">
        <v>80</v>
      </c>
      <c r="B1062" s="20" t="s">
        <v>80</v>
      </c>
      <c r="C1062" s="20" t="s">
        <v>80</v>
      </c>
      <c r="D1062" s="20" t="s">
        <v>80</v>
      </c>
      <c r="E1062" s="20" t="s">
        <v>80</v>
      </c>
      <c r="F1062" s="20" t="s">
        <v>80</v>
      </c>
      <c r="G1062" s="20" t="s">
        <v>80</v>
      </c>
      <c r="H1062" s="20" t="s">
        <v>80</v>
      </c>
      <c r="I1062" s="20" t="s">
        <v>80</v>
      </c>
      <c r="J1062" s="21">
        <v>-230849</v>
      </c>
      <c r="K1062" s="21">
        <v>-231316</v>
      </c>
      <c r="L1062" s="21">
        <v>-327476</v>
      </c>
      <c r="M1062" s="20" t="s">
        <v>3054</v>
      </c>
      <c r="N1062" s="20" t="s">
        <v>3053</v>
      </c>
      <c r="O1062" s="20" t="s">
        <v>3052</v>
      </c>
      <c r="P1062" s="20" t="s">
        <v>1549</v>
      </c>
      <c r="Q1062" s="20">
        <v>449</v>
      </c>
      <c r="R1062" s="20" t="s">
        <v>2593</v>
      </c>
      <c r="S1062" s="20" t="s">
        <v>75</v>
      </c>
      <c r="T1062" s="20" t="s">
        <v>1548</v>
      </c>
      <c r="U1062" s="20">
        <v>1</v>
      </c>
      <c r="V1062" s="20">
        <v>0.999</v>
      </c>
      <c r="W1062" s="20">
        <v>12</v>
      </c>
      <c r="X1062" s="20">
        <v>3</v>
      </c>
      <c r="Y1062" s="20">
        <v>0</v>
      </c>
      <c r="Z1062" s="20">
        <v>27</v>
      </c>
      <c r="AA1062" s="20" t="s">
        <v>3051</v>
      </c>
      <c r="AB1062" s="20" t="s">
        <v>1547</v>
      </c>
      <c r="AC1062" s="20" t="s">
        <v>1546</v>
      </c>
      <c r="AD1062" s="20">
        <v>109.5</v>
      </c>
      <c r="AE1062" s="22">
        <v>6.9999999999999997E-32</v>
      </c>
    </row>
    <row r="1063" spans="1:39" x14ac:dyDescent="0.25">
      <c r="A1063" s="20" t="s">
        <v>80</v>
      </c>
      <c r="B1063" s="20" t="s">
        <v>80</v>
      </c>
      <c r="C1063" s="20">
        <v>0.78875899999999999</v>
      </c>
      <c r="D1063" s="20" t="s">
        <v>80</v>
      </c>
      <c r="E1063" s="20">
        <v>0.695581</v>
      </c>
      <c r="F1063" s="20" t="s">
        <v>80</v>
      </c>
      <c r="G1063" s="21">
        <v>-184984</v>
      </c>
      <c r="H1063" s="21">
        <v>144374</v>
      </c>
      <c r="I1063" s="21">
        <v>-312101</v>
      </c>
      <c r="J1063" s="21">
        <v>-171814</v>
      </c>
      <c r="K1063" s="21">
        <v>-205907</v>
      </c>
      <c r="L1063" s="21">
        <v>-347385</v>
      </c>
      <c r="M1063" s="20" t="s">
        <v>3050</v>
      </c>
      <c r="N1063" s="20" t="s">
        <v>3049</v>
      </c>
      <c r="O1063" s="20" t="s">
        <v>3048</v>
      </c>
      <c r="P1063" s="20" t="s">
        <v>3047</v>
      </c>
      <c r="Q1063" s="20">
        <v>815</v>
      </c>
      <c r="R1063" s="20" t="s">
        <v>2593</v>
      </c>
      <c r="S1063" s="20" t="s">
        <v>75</v>
      </c>
      <c r="T1063" s="20" t="s">
        <v>3046</v>
      </c>
      <c r="U1063" s="20">
        <v>1</v>
      </c>
      <c r="V1063" s="20">
        <v>0.999</v>
      </c>
      <c r="W1063" s="20">
        <v>11</v>
      </c>
      <c r="X1063" s="20">
        <v>38</v>
      </c>
      <c r="Y1063" s="20">
        <v>9</v>
      </c>
      <c r="Z1063" s="20">
        <v>38</v>
      </c>
      <c r="AB1063" s="20" t="s">
        <v>3045</v>
      </c>
      <c r="AC1063" s="20" t="s">
        <v>3044</v>
      </c>
      <c r="AD1063" s="20">
        <v>181.3</v>
      </c>
      <c r="AE1063" s="22">
        <v>1.2E-53</v>
      </c>
    </row>
    <row r="1064" spans="1:39" x14ac:dyDescent="0.25">
      <c r="A1064" s="20">
        <v>-0.409744</v>
      </c>
      <c r="B1064" s="20">
        <v>0.20572299999999999</v>
      </c>
      <c r="C1064" s="21">
        <v>-157368</v>
      </c>
      <c r="D1064" s="21">
        <v>-165929</v>
      </c>
      <c r="E1064" s="20" t="s">
        <v>80</v>
      </c>
      <c r="F1064" s="21">
        <v>-272143</v>
      </c>
      <c r="G1064" s="20">
        <v>0.306757</v>
      </c>
      <c r="H1064" s="21">
        <v>130794</v>
      </c>
      <c r="I1064" s="21">
        <v>139855</v>
      </c>
      <c r="J1064" s="21">
        <v>178953</v>
      </c>
      <c r="K1064" s="21">
        <v>150151</v>
      </c>
      <c r="L1064" s="21">
        <v>226785</v>
      </c>
      <c r="M1064" s="20" t="s">
        <v>3043</v>
      </c>
      <c r="N1064" s="20" t="s">
        <v>3042</v>
      </c>
      <c r="O1064" s="20" t="s">
        <v>3041</v>
      </c>
      <c r="P1064" s="20" t="s">
        <v>3040</v>
      </c>
      <c r="Q1064" s="20">
        <v>420</v>
      </c>
      <c r="R1064" s="20" t="s">
        <v>2593</v>
      </c>
      <c r="S1064" s="20" t="s">
        <v>75</v>
      </c>
      <c r="T1064" s="20" t="s">
        <v>3039</v>
      </c>
      <c r="U1064" s="20">
        <v>1</v>
      </c>
      <c r="V1064" s="20">
        <v>0.999</v>
      </c>
      <c r="W1064" s="20">
        <v>15</v>
      </c>
      <c r="X1064" s="20">
        <v>97</v>
      </c>
      <c r="Y1064" s="20">
        <v>0</v>
      </c>
      <c r="Z1064" s="20">
        <v>97</v>
      </c>
      <c r="AA1064" s="20" t="s">
        <v>3038</v>
      </c>
      <c r="AB1064" s="20" t="s">
        <v>3037</v>
      </c>
      <c r="AC1064" s="20" t="s">
        <v>3036</v>
      </c>
      <c r="AD1064" s="20">
        <v>520.5</v>
      </c>
      <c r="AE1064" s="22">
        <v>2.7000000000000001E-156</v>
      </c>
      <c r="AF1064" s="20" t="s">
        <v>1073</v>
      </c>
      <c r="AG1064" s="20" t="s">
        <v>1072</v>
      </c>
      <c r="AH1064" s="20" t="s">
        <v>3035</v>
      </c>
      <c r="AI1064" s="20" t="s">
        <v>3034</v>
      </c>
      <c r="AJ1064" s="20" t="s">
        <v>3033</v>
      </c>
      <c r="AK1064" s="20" t="s">
        <v>3032</v>
      </c>
      <c r="AL1064" s="20" t="s">
        <v>3031</v>
      </c>
      <c r="AM1064" s="20" t="s">
        <v>3030</v>
      </c>
    </row>
    <row r="1065" spans="1:39" x14ac:dyDescent="0.25">
      <c r="A1065" s="20" t="s">
        <v>80</v>
      </c>
      <c r="B1065" s="20" t="s">
        <v>80</v>
      </c>
      <c r="C1065" s="20" t="s">
        <v>80</v>
      </c>
      <c r="D1065" s="20" t="s">
        <v>80</v>
      </c>
      <c r="E1065" s="20" t="s">
        <v>80</v>
      </c>
      <c r="F1065" s="20" t="s">
        <v>80</v>
      </c>
      <c r="G1065" s="21">
        <v>-175858</v>
      </c>
      <c r="H1065" s="21">
        <v>-149941</v>
      </c>
      <c r="I1065" s="21">
        <v>-276351</v>
      </c>
      <c r="J1065" s="21">
        <v>-315287</v>
      </c>
      <c r="K1065" s="21">
        <v>-202401</v>
      </c>
      <c r="L1065" s="21">
        <v>-280081</v>
      </c>
      <c r="M1065" s="20" t="s">
        <v>3029</v>
      </c>
      <c r="N1065" s="20" t="s">
        <v>3028</v>
      </c>
      <c r="O1065" s="20" t="s">
        <v>3027</v>
      </c>
      <c r="P1065" s="20" t="s">
        <v>3026</v>
      </c>
      <c r="Q1065" s="20">
        <v>281</v>
      </c>
      <c r="R1065" s="20" t="s">
        <v>2593</v>
      </c>
      <c r="S1065" s="20" t="s">
        <v>66</v>
      </c>
      <c r="T1065" s="20" t="s">
        <v>3025</v>
      </c>
      <c r="U1065" s="20">
        <v>1</v>
      </c>
      <c r="V1065" s="20">
        <v>0.999</v>
      </c>
      <c r="W1065" s="20">
        <v>5</v>
      </c>
      <c r="X1065" s="20">
        <v>19</v>
      </c>
      <c r="Y1065" s="20">
        <v>0</v>
      </c>
      <c r="Z1065" s="20">
        <v>19</v>
      </c>
      <c r="AA1065" s="20" t="s">
        <v>3024</v>
      </c>
    </row>
    <row r="1066" spans="1:39" x14ac:dyDescent="0.25">
      <c r="A1066" s="20" t="s">
        <v>80</v>
      </c>
      <c r="B1066" s="20" t="s">
        <v>80</v>
      </c>
      <c r="C1066" s="20" t="s">
        <v>80</v>
      </c>
      <c r="D1066" s="20" t="s">
        <v>80</v>
      </c>
      <c r="E1066" s="20" t="s">
        <v>80</v>
      </c>
      <c r="F1066" s="20" t="s">
        <v>80</v>
      </c>
      <c r="G1066" s="20" t="s">
        <v>80</v>
      </c>
      <c r="H1066" s="20" t="s">
        <v>80</v>
      </c>
      <c r="I1066" s="20" t="s">
        <v>80</v>
      </c>
      <c r="J1066" s="21">
        <v>-157728</v>
      </c>
      <c r="K1066" s="21">
        <v>-217802</v>
      </c>
      <c r="L1066" s="21">
        <v>-21342</v>
      </c>
      <c r="M1066" s="20" t="s">
        <v>3023</v>
      </c>
      <c r="N1066" s="20" t="s">
        <v>3022</v>
      </c>
      <c r="O1066" s="20" t="s">
        <v>3021</v>
      </c>
      <c r="P1066" s="20" t="s">
        <v>3020</v>
      </c>
      <c r="Q1066" s="20">
        <v>454</v>
      </c>
      <c r="R1066" s="20" t="s">
        <v>2593</v>
      </c>
      <c r="S1066" s="20" t="s">
        <v>66</v>
      </c>
      <c r="T1066" s="20" t="s">
        <v>174</v>
      </c>
      <c r="U1066" s="20">
        <v>1</v>
      </c>
      <c r="V1066" s="20">
        <v>0.999</v>
      </c>
      <c r="W1066" s="20">
        <v>14</v>
      </c>
      <c r="X1066" s="20">
        <v>6</v>
      </c>
      <c r="Y1066" s="20">
        <v>0</v>
      </c>
      <c r="Z1066" s="20">
        <v>74</v>
      </c>
      <c r="AA1066" s="20" t="s">
        <v>3019</v>
      </c>
      <c r="AB1066" s="20" t="s">
        <v>148</v>
      </c>
      <c r="AC1066" s="20" t="s">
        <v>147</v>
      </c>
      <c r="AD1066" s="20">
        <v>61.8</v>
      </c>
      <c r="AE1066" s="22">
        <v>7.1999999999999999E-17</v>
      </c>
    </row>
    <row r="1067" spans="1:39" x14ac:dyDescent="0.25">
      <c r="A1067" s="20">
        <v>-4.8517200000000003E-2</v>
      </c>
      <c r="B1067" s="20">
        <v>0.63304499999999997</v>
      </c>
      <c r="C1067" s="21">
        <v>172849</v>
      </c>
      <c r="D1067" s="21">
        <v>-384749</v>
      </c>
      <c r="E1067" s="20">
        <v>0.415964</v>
      </c>
      <c r="F1067" s="20">
        <v>-0.20411099999999999</v>
      </c>
      <c r="G1067" s="21">
        <v>318709</v>
      </c>
      <c r="H1067" s="21">
        <v>337207</v>
      </c>
      <c r="I1067" s="21">
        <v>325481</v>
      </c>
      <c r="J1067" s="21">
        <v>494031</v>
      </c>
      <c r="K1067" s="21">
        <v>463451</v>
      </c>
      <c r="L1067" s="21">
        <v>458174</v>
      </c>
      <c r="M1067" s="20" t="s">
        <v>3018</v>
      </c>
      <c r="N1067" s="20" t="s">
        <v>3017</v>
      </c>
      <c r="O1067" s="20" t="s">
        <v>3016</v>
      </c>
      <c r="P1067" s="20" t="s">
        <v>3015</v>
      </c>
      <c r="Q1067" s="20">
        <v>450</v>
      </c>
      <c r="R1067" s="20" t="s">
        <v>2593</v>
      </c>
      <c r="S1067" s="20" t="s">
        <v>75</v>
      </c>
      <c r="T1067" s="20" t="s">
        <v>3014</v>
      </c>
      <c r="U1067" s="20">
        <v>1</v>
      </c>
      <c r="V1067" s="20">
        <v>0.999</v>
      </c>
      <c r="W1067" s="20">
        <v>23</v>
      </c>
      <c r="X1067" s="20">
        <v>330</v>
      </c>
      <c r="Y1067" s="20">
        <v>0</v>
      </c>
      <c r="Z1067" s="20">
        <v>330</v>
      </c>
      <c r="AA1067" s="20" t="s">
        <v>3013</v>
      </c>
      <c r="AB1067" s="20" t="s">
        <v>1065</v>
      </c>
      <c r="AC1067" s="20" t="s">
        <v>1064</v>
      </c>
      <c r="AD1067" s="20">
        <v>188.2</v>
      </c>
      <c r="AE1067" s="22">
        <v>2.1000000000000002E-55</v>
      </c>
    </row>
    <row r="1068" spans="1:39" x14ac:dyDescent="0.25">
      <c r="A1068" s="20" t="s">
        <v>80</v>
      </c>
      <c r="B1068" s="20" t="s">
        <v>80</v>
      </c>
      <c r="C1068" s="20" t="s">
        <v>80</v>
      </c>
      <c r="D1068" s="20" t="s">
        <v>80</v>
      </c>
      <c r="E1068" s="20">
        <v>0.82263900000000001</v>
      </c>
      <c r="F1068" s="20" t="s">
        <v>80</v>
      </c>
      <c r="G1068" s="21">
        <v>-102237</v>
      </c>
      <c r="H1068" s="20">
        <v>-0.72618300000000002</v>
      </c>
      <c r="I1068" s="21">
        <v>-258272</v>
      </c>
      <c r="J1068" s="20">
        <v>-0.91253700000000004</v>
      </c>
      <c r="K1068" s="20">
        <v>-6.7914000000000002E-2</v>
      </c>
      <c r="L1068" s="20">
        <v>-0.410221</v>
      </c>
      <c r="M1068" s="20" t="s">
        <v>3012</v>
      </c>
      <c r="N1068" s="20" t="s">
        <v>3011</v>
      </c>
      <c r="O1068" s="20" t="s">
        <v>3010</v>
      </c>
      <c r="P1068" s="20" t="s">
        <v>3009</v>
      </c>
      <c r="Q1068" s="20">
        <v>283</v>
      </c>
      <c r="R1068" s="20" t="s">
        <v>2593</v>
      </c>
      <c r="S1068" s="20" t="s">
        <v>66</v>
      </c>
      <c r="T1068" s="20" t="s">
        <v>174</v>
      </c>
      <c r="U1068" s="20">
        <v>0.99939999999999996</v>
      </c>
      <c r="V1068" s="20">
        <v>0.99390000000000001</v>
      </c>
      <c r="W1068" s="20">
        <v>3</v>
      </c>
      <c r="X1068" s="20">
        <v>6</v>
      </c>
      <c r="Y1068" s="20">
        <v>0</v>
      </c>
      <c r="Z1068" s="20">
        <v>7</v>
      </c>
      <c r="AA1068" s="20" t="s">
        <v>3008</v>
      </c>
    </row>
    <row r="1069" spans="1:39" x14ac:dyDescent="0.25">
      <c r="A1069" s="20" t="s">
        <v>80</v>
      </c>
      <c r="B1069" s="20" t="s">
        <v>80</v>
      </c>
      <c r="C1069" s="20" t="s">
        <v>80</v>
      </c>
      <c r="D1069" s="20" t="s">
        <v>80</v>
      </c>
      <c r="E1069" s="20" t="s">
        <v>80</v>
      </c>
      <c r="F1069" s="20" t="s">
        <v>80</v>
      </c>
      <c r="G1069" s="21">
        <v>-28775</v>
      </c>
      <c r="H1069" s="21">
        <v>-299871</v>
      </c>
      <c r="I1069" s="21">
        <v>-329234</v>
      </c>
      <c r="J1069" s="20" t="s">
        <v>80</v>
      </c>
      <c r="K1069" s="21">
        <v>-327753</v>
      </c>
      <c r="L1069" s="21">
        <v>-341022</v>
      </c>
      <c r="M1069" s="20" t="s">
        <v>3007</v>
      </c>
      <c r="N1069" s="20" t="s">
        <v>3006</v>
      </c>
      <c r="O1069" s="20" t="s">
        <v>3005</v>
      </c>
      <c r="P1069" s="20" t="s">
        <v>3004</v>
      </c>
      <c r="Q1069" s="20">
        <v>407</v>
      </c>
      <c r="R1069" s="20" t="s">
        <v>2593</v>
      </c>
      <c r="S1069" s="20" t="s">
        <v>66</v>
      </c>
      <c r="T1069" s="20" t="s">
        <v>3003</v>
      </c>
      <c r="U1069" s="20">
        <v>0.99960000000000004</v>
      </c>
      <c r="V1069" s="20">
        <v>0.99529999999999996</v>
      </c>
      <c r="W1069" s="20">
        <v>5</v>
      </c>
      <c r="X1069" s="20">
        <v>3</v>
      </c>
      <c r="Y1069" s="20">
        <v>3</v>
      </c>
      <c r="Z1069" s="20">
        <v>22</v>
      </c>
      <c r="AB1069" s="20" t="s">
        <v>1518</v>
      </c>
      <c r="AC1069" s="20" t="s">
        <v>1517</v>
      </c>
      <c r="AD1069" s="20">
        <v>138.30000000000001</v>
      </c>
      <c r="AE1069" s="22">
        <v>3.3999999999999998E-40</v>
      </c>
      <c r="AF1069" s="20" t="s">
        <v>1516</v>
      </c>
      <c r="AG1069" s="20" t="s">
        <v>1515</v>
      </c>
    </row>
    <row r="1070" spans="1:39" x14ac:dyDescent="0.25">
      <c r="A1070" s="20" t="s">
        <v>80</v>
      </c>
      <c r="B1070" s="20" t="s">
        <v>80</v>
      </c>
      <c r="C1070" s="20" t="s">
        <v>80</v>
      </c>
      <c r="D1070" s="20" t="s">
        <v>80</v>
      </c>
      <c r="E1070" s="20" t="s">
        <v>80</v>
      </c>
      <c r="F1070" s="20" t="s">
        <v>80</v>
      </c>
      <c r="G1070" s="21">
        <v>-156293</v>
      </c>
      <c r="H1070" s="21">
        <v>-265134</v>
      </c>
      <c r="I1070" s="21">
        <v>-285387</v>
      </c>
      <c r="J1070" s="21">
        <v>-353903</v>
      </c>
      <c r="K1070" s="20" t="s">
        <v>80</v>
      </c>
      <c r="L1070" s="21">
        <v>-300879</v>
      </c>
      <c r="M1070" s="20" t="s">
        <v>3002</v>
      </c>
      <c r="N1070" s="20" t="s">
        <v>3001</v>
      </c>
      <c r="O1070" s="20" t="s">
        <v>3000</v>
      </c>
      <c r="P1070" s="20" t="s">
        <v>2999</v>
      </c>
      <c r="Q1070" s="20">
        <v>198</v>
      </c>
      <c r="R1070" s="20" t="s">
        <v>2593</v>
      </c>
      <c r="S1070" s="20" t="s">
        <v>75</v>
      </c>
      <c r="T1070" s="20" t="s">
        <v>2998</v>
      </c>
      <c r="U1070" s="20">
        <v>1</v>
      </c>
      <c r="V1070" s="20">
        <v>0.99890000000000001</v>
      </c>
      <c r="W1070" s="20">
        <v>2</v>
      </c>
      <c r="X1070" s="20">
        <v>3</v>
      </c>
      <c r="Y1070" s="20">
        <v>0</v>
      </c>
      <c r="Z1070" s="20">
        <v>3</v>
      </c>
      <c r="AA1070" s="20" t="s">
        <v>2997</v>
      </c>
      <c r="AB1070" s="20" t="s">
        <v>2996</v>
      </c>
      <c r="AC1070" s="20" t="s">
        <v>2995</v>
      </c>
      <c r="AD1070" s="20">
        <v>81.3</v>
      </c>
      <c r="AE1070" s="22">
        <v>6.8999999999999994E-23</v>
      </c>
    </row>
    <row r="1071" spans="1:39" x14ac:dyDescent="0.25">
      <c r="A1071" s="20" t="s">
        <v>80</v>
      </c>
      <c r="B1071" s="20" t="s">
        <v>80</v>
      </c>
      <c r="C1071" s="21">
        <v>-274246</v>
      </c>
      <c r="D1071" s="20" t="s">
        <v>80</v>
      </c>
      <c r="E1071" s="20" t="s">
        <v>80</v>
      </c>
      <c r="F1071" s="20" t="s">
        <v>80</v>
      </c>
      <c r="G1071" s="21">
        <v>-242702</v>
      </c>
      <c r="H1071" s="21">
        <v>-203752</v>
      </c>
      <c r="I1071" s="21">
        <v>-231846</v>
      </c>
      <c r="J1071" s="20" t="s">
        <v>80</v>
      </c>
      <c r="K1071" s="20" t="s">
        <v>80</v>
      </c>
      <c r="L1071" s="20" t="s">
        <v>80</v>
      </c>
      <c r="M1071" s="20" t="s">
        <v>2994</v>
      </c>
      <c r="N1071" s="20" t="s">
        <v>2993</v>
      </c>
      <c r="O1071" s="20" t="s">
        <v>2992</v>
      </c>
      <c r="P1071" s="20" t="s">
        <v>2991</v>
      </c>
      <c r="Q1071" s="20">
        <v>243</v>
      </c>
      <c r="R1071" s="20" t="s">
        <v>2593</v>
      </c>
      <c r="S1071" s="20" t="s">
        <v>66</v>
      </c>
      <c r="T1071" s="20" t="s">
        <v>1275</v>
      </c>
      <c r="U1071" s="20">
        <v>1</v>
      </c>
      <c r="V1071" s="20">
        <v>0.999</v>
      </c>
      <c r="W1071" s="20">
        <v>6</v>
      </c>
      <c r="X1071" s="20">
        <v>5</v>
      </c>
      <c r="Y1071" s="20">
        <v>0</v>
      </c>
      <c r="Z1071" s="20">
        <v>27</v>
      </c>
      <c r="AA1071" s="20" t="s">
        <v>2990</v>
      </c>
      <c r="AB1071" s="20" t="s">
        <v>1487</v>
      </c>
      <c r="AC1071" s="20" t="s">
        <v>1486</v>
      </c>
      <c r="AD1071" s="20">
        <v>91.2</v>
      </c>
      <c r="AE1071" s="22">
        <v>7.7E-26</v>
      </c>
    </row>
    <row r="1072" spans="1:39" x14ac:dyDescent="0.25">
      <c r="A1072" s="20" t="s">
        <v>80</v>
      </c>
      <c r="B1072" s="20" t="s">
        <v>80</v>
      </c>
      <c r="C1072" s="20" t="s">
        <v>80</v>
      </c>
      <c r="D1072" s="20" t="s">
        <v>80</v>
      </c>
      <c r="E1072" s="20" t="s">
        <v>80</v>
      </c>
      <c r="F1072" s="20" t="s">
        <v>80</v>
      </c>
      <c r="G1072" s="21">
        <v>-122535</v>
      </c>
      <c r="H1072" s="20">
        <v>-0.532578</v>
      </c>
      <c r="I1072" s="21">
        <v>-114864</v>
      </c>
      <c r="J1072" s="20">
        <v>-0.18621799999999999</v>
      </c>
      <c r="K1072" s="20">
        <v>-0.69735199999999997</v>
      </c>
      <c r="L1072" s="21">
        <v>-280293</v>
      </c>
      <c r="M1072" s="20" t="s">
        <v>2989</v>
      </c>
      <c r="N1072" s="20" t="s">
        <v>2988</v>
      </c>
      <c r="O1072" s="20" t="s">
        <v>2987</v>
      </c>
      <c r="P1072" s="20" t="s">
        <v>2986</v>
      </c>
      <c r="Q1072" s="20">
        <v>616</v>
      </c>
      <c r="R1072" s="20" t="s">
        <v>2593</v>
      </c>
      <c r="S1072" s="20" t="s">
        <v>66</v>
      </c>
      <c r="T1072" s="20" t="s">
        <v>237</v>
      </c>
      <c r="U1072" s="20">
        <v>1</v>
      </c>
      <c r="V1072" s="20">
        <v>0.999</v>
      </c>
      <c r="W1072" s="20">
        <v>11</v>
      </c>
      <c r="X1072" s="20">
        <v>34</v>
      </c>
      <c r="Y1072" s="20">
        <v>0</v>
      </c>
      <c r="Z1072" s="20">
        <v>34</v>
      </c>
      <c r="AA1072" s="20" t="s">
        <v>2985</v>
      </c>
      <c r="AB1072" s="20" t="s">
        <v>2984</v>
      </c>
      <c r="AC1072" s="20" t="s">
        <v>2983</v>
      </c>
      <c r="AD1072" s="20">
        <v>46.4</v>
      </c>
      <c r="AE1072" s="22">
        <v>2.4999999999999998E-12</v>
      </c>
    </row>
    <row r="1073" spans="1:39" x14ac:dyDescent="0.25">
      <c r="A1073" s="20" t="s">
        <v>80</v>
      </c>
      <c r="B1073" s="20" t="s">
        <v>80</v>
      </c>
      <c r="C1073" s="20" t="s">
        <v>80</v>
      </c>
      <c r="D1073" s="20" t="s">
        <v>80</v>
      </c>
      <c r="E1073" s="20" t="s">
        <v>80</v>
      </c>
      <c r="F1073" s="20" t="s">
        <v>80</v>
      </c>
      <c r="G1073" s="21">
        <v>-337907</v>
      </c>
      <c r="H1073" s="21">
        <v>-276974</v>
      </c>
      <c r="I1073" s="20" t="s">
        <v>80</v>
      </c>
      <c r="J1073" s="20">
        <v>0.21431900000000001</v>
      </c>
      <c r="K1073" s="20">
        <v>-0.93980900000000001</v>
      </c>
      <c r="L1073" s="20">
        <v>-0.79773700000000003</v>
      </c>
      <c r="M1073" s="20" t="s">
        <v>2982</v>
      </c>
      <c r="N1073" s="20" t="s">
        <v>2981</v>
      </c>
      <c r="O1073" s="20" t="s">
        <v>2980</v>
      </c>
      <c r="P1073" s="20" t="s">
        <v>2979</v>
      </c>
      <c r="Q1073" s="20">
        <v>281</v>
      </c>
      <c r="R1073" s="20" t="s">
        <v>2593</v>
      </c>
      <c r="S1073" s="20" t="s">
        <v>75</v>
      </c>
      <c r="T1073" s="20" t="s">
        <v>2978</v>
      </c>
      <c r="U1073" s="20">
        <v>1</v>
      </c>
      <c r="V1073" s="20">
        <v>0.999</v>
      </c>
      <c r="W1073" s="20">
        <v>8</v>
      </c>
      <c r="X1073" s="20">
        <v>23</v>
      </c>
      <c r="Y1073" s="20">
        <v>0</v>
      </c>
      <c r="Z1073" s="20">
        <v>23</v>
      </c>
      <c r="AB1073" s="20" t="s">
        <v>2977</v>
      </c>
      <c r="AC1073" s="20" t="s">
        <v>2976</v>
      </c>
      <c r="AD1073" s="20">
        <v>106.8</v>
      </c>
      <c r="AE1073" s="22">
        <v>4.6999999999999999E-31</v>
      </c>
      <c r="AF1073" s="20" t="s">
        <v>2975</v>
      </c>
      <c r="AG1073" s="20" t="s">
        <v>2974</v>
      </c>
    </row>
    <row r="1074" spans="1:39" x14ac:dyDescent="0.25">
      <c r="A1074" s="20" t="s">
        <v>80</v>
      </c>
      <c r="B1074" s="20" t="s">
        <v>80</v>
      </c>
      <c r="C1074" s="20" t="s">
        <v>80</v>
      </c>
      <c r="D1074" s="20" t="s">
        <v>80</v>
      </c>
      <c r="E1074" s="20" t="s">
        <v>80</v>
      </c>
      <c r="F1074" s="20" t="s">
        <v>80</v>
      </c>
      <c r="G1074" s="21">
        <v>-374624</v>
      </c>
      <c r="H1074" s="21">
        <v>-311306</v>
      </c>
      <c r="I1074" s="20" t="s">
        <v>80</v>
      </c>
      <c r="J1074" s="21">
        <v>-242219</v>
      </c>
      <c r="K1074" s="21">
        <v>-181712</v>
      </c>
      <c r="L1074" s="21">
        <v>-209152</v>
      </c>
      <c r="M1074" s="20" t="s">
        <v>2973</v>
      </c>
      <c r="N1074" s="20" t="s">
        <v>2972</v>
      </c>
      <c r="O1074" s="20" t="s">
        <v>2971</v>
      </c>
      <c r="P1074" s="20" t="s">
        <v>2970</v>
      </c>
      <c r="Q1074" s="20">
        <v>248</v>
      </c>
      <c r="R1074" s="20" t="s">
        <v>2593</v>
      </c>
      <c r="S1074" s="20" t="s">
        <v>66</v>
      </c>
      <c r="T1074" s="20" t="s">
        <v>2969</v>
      </c>
      <c r="U1074" s="20">
        <v>1</v>
      </c>
      <c r="V1074" s="20">
        <v>0.99890000000000001</v>
      </c>
      <c r="W1074" s="20">
        <v>2</v>
      </c>
      <c r="X1074" s="20">
        <v>8</v>
      </c>
      <c r="Y1074" s="20">
        <v>0</v>
      </c>
      <c r="Z1074" s="20">
        <v>8</v>
      </c>
      <c r="AA1074" s="20" t="s">
        <v>2968</v>
      </c>
      <c r="AB1074" s="20" t="s">
        <v>2967</v>
      </c>
      <c r="AC1074" s="20" t="s">
        <v>2966</v>
      </c>
      <c r="AD1074" s="20">
        <v>78.900000000000006</v>
      </c>
      <c r="AE1074" s="22">
        <v>3.1999999999999999E-22</v>
      </c>
    </row>
    <row r="1075" spans="1:39" x14ac:dyDescent="0.25">
      <c r="A1075" s="20" t="s">
        <v>80</v>
      </c>
      <c r="B1075" s="20" t="s">
        <v>80</v>
      </c>
      <c r="C1075" s="21">
        <v>-489097</v>
      </c>
      <c r="D1075" s="20" t="s">
        <v>80</v>
      </c>
      <c r="E1075" s="20" t="s">
        <v>80</v>
      </c>
      <c r="F1075" s="21">
        <v>-10269</v>
      </c>
      <c r="G1075" s="21">
        <v>105872</v>
      </c>
      <c r="H1075" s="20">
        <v>8.5552199999999995E-2</v>
      </c>
      <c r="I1075" s="20">
        <v>0.49476399999999998</v>
      </c>
      <c r="J1075" s="20">
        <v>0.873444</v>
      </c>
      <c r="K1075" s="21">
        <v>170216</v>
      </c>
      <c r="L1075" s="21">
        <v>201679</v>
      </c>
      <c r="M1075" s="20" t="s">
        <v>2965</v>
      </c>
      <c r="N1075" s="20" t="s">
        <v>2964</v>
      </c>
      <c r="O1075" s="20" t="s">
        <v>2963</v>
      </c>
      <c r="P1075" s="20" t="s">
        <v>2962</v>
      </c>
      <c r="Q1075" s="20">
        <v>340</v>
      </c>
      <c r="R1075" s="20" t="s">
        <v>2593</v>
      </c>
      <c r="S1075" s="20" t="s">
        <v>75</v>
      </c>
      <c r="T1075" s="20" t="s">
        <v>2961</v>
      </c>
      <c r="U1075" s="20">
        <v>1</v>
      </c>
      <c r="V1075" s="20">
        <v>0.999</v>
      </c>
      <c r="W1075" s="20">
        <v>14</v>
      </c>
      <c r="X1075" s="20">
        <v>71</v>
      </c>
      <c r="Y1075" s="20">
        <v>0</v>
      </c>
      <c r="Z1075" s="20">
        <v>71</v>
      </c>
      <c r="AA1075" s="20" t="s">
        <v>2960</v>
      </c>
      <c r="AB1075" s="20" t="s">
        <v>2959</v>
      </c>
      <c r="AC1075" s="20" t="s">
        <v>2958</v>
      </c>
      <c r="AD1075" s="20">
        <v>354.3</v>
      </c>
      <c r="AE1075" s="22">
        <v>5.1000000000000005E-106</v>
      </c>
    </row>
    <row r="1076" spans="1:39" x14ac:dyDescent="0.25">
      <c r="A1076" s="20" t="s">
        <v>80</v>
      </c>
      <c r="B1076" s="20" t="s">
        <v>80</v>
      </c>
      <c r="C1076" s="20" t="s">
        <v>80</v>
      </c>
      <c r="D1076" s="20" t="s">
        <v>80</v>
      </c>
      <c r="E1076" s="20" t="s">
        <v>80</v>
      </c>
      <c r="F1076" s="20" t="s">
        <v>80</v>
      </c>
      <c r="G1076" s="21">
        <v>142223</v>
      </c>
      <c r="H1076" s="21">
        <v>121708</v>
      </c>
      <c r="I1076" s="21">
        <v>137735</v>
      </c>
      <c r="J1076" s="21">
        <v>-101131</v>
      </c>
      <c r="K1076" s="20">
        <v>-0.44900400000000001</v>
      </c>
      <c r="L1076" s="20">
        <v>-0.157913</v>
      </c>
      <c r="M1076" s="20" t="s">
        <v>2957</v>
      </c>
      <c r="N1076" s="20" t="s">
        <v>2956</v>
      </c>
      <c r="O1076" s="20" t="s">
        <v>2955</v>
      </c>
      <c r="P1076" s="20" t="s">
        <v>2954</v>
      </c>
      <c r="Q1076" s="20">
        <v>182</v>
      </c>
      <c r="R1076" s="20" t="s">
        <v>2593</v>
      </c>
      <c r="S1076" s="20" t="s">
        <v>75</v>
      </c>
      <c r="T1076" s="20" t="s">
        <v>2953</v>
      </c>
      <c r="U1076" s="20">
        <v>1</v>
      </c>
      <c r="V1076" s="20">
        <v>0.999</v>
      </c>
      <c r="W1076" s="20">
        <v>9</v>
      </c>
      <c r="X1076" s="20">
        <v>33</v>
      </c>
      <c r="Y1076" s="20">
        <v>0</v>
      </c>
      <c r="Z1076" s="20">
        <v>33</v>
      </c>
      <c r="AA1076" s="20" t="s">
        <v>2952</v>
      </c>
      <c r="AB1076" s="20" t="s">
        <v>2951</v>
      </c>
      <c r="AC1076" s="20" t="s">
        <v>2950</v>
      </c>
      <c r="AD1076" s="20">
        <v>160.1</v>
      </c>
      <c r="AE1076" s="22">
        <v>4.5E-47</v>
      </c>
      <c r="AF1076" s="20" t="s">
        <v>2949</v>
      </c>
      <c r="AG1076" s="20" t="s">
        <v>2948</v>
      </c>
      <c r="AH1076" s="20" t="s">
        <v>2947</v>
      </c>
      <c r="AI1076" s="20" t="s">
        <v>2946</v>
      </c>
    </row>
    <row r="1077" spans="1:39" x14ac:dyDescent="0.25">
      <c r="A1077" s="20" t="s">
        <v>80</v>
      </c>
      <c r="B1077" s="20" t="s">
        <v>80</v>
      </c>
      <c r="C1077" s="20" t="s">
        <v>80</v>
      </c>
      <c r="D1077" s="20" t="s">
        <v>80</v>
      </c>
      <c r="E1077" s="20" t="s">
        <v>80</v>
      </c>
      <c r="F1077" s="21">
        <v>-377803</v>
      </c>
      <c r="G1077" s="20">
        <v>-0.84445000000000003</v>
      </c>
      <c r="H1077" s="20">
        <v>-0.33825699999999997</v>
      </c>
      <c r="I1077" s="20">
        <v>-1.01242E-2</v>
      </c>
      <c r="J1077" s="21">
        <v>146148</v>
      </c>
      <c r="K1077" s="21">
        <v>181123</v>
      </c>
      <c r="L1077" s="21">
        <v>147123</v>
      </c>
      <c r="M1077" s="20" t="s">
        <v>2945</v>
      </c>
      <c r="N1077" s="20" t="s">
        <v>2944</v>
      </c>
      <c r="O1077" s="20" t="s">
        <v>2943</v>
      </c>
      <c r="P1077" s="20" t="s">
        <v>2942</v>
      </c>
      <c r="Q1077" s="20">
        <v>460</v>
      </c>
      <c r="R1077" s="20" t="s">
        <v>2593</v>
      </c>
      <c r="S1077" s="20" t="s">
        <v>66</v>
      </c>
      <c r="T1077" s="20" t="s">
        <v>2941</v>
      </c>
      <c r="U1077" s="20">
        <v>1</v>
      </c>
      <c r="V1077" s="20">
        <v>0.999</v>
      </c>
      <c r="W1077" s="20">
        <v>14</v>
      </c>
      <c r="X1077" s="20">
        <v>76</v>
      </c>
      <c r="Y1077" s="20">
        <v>0</v>
      </c>
      <c r="Z1077" s="20">
        <v>76</v>
      </c>
      <c r="AA1077" s="20" t="s">
        <v>2940</v>
      </c>
      <c r="AB1077" s="20" t="s">
        <v>1050</v>
      </c>
      <c r="AC1077" s="20" t="s">
        <v>1049</v>
      </c>
      <c r="AD1077" s="20">
        <v>53.6</v>
      </c>
      <c r="AE1077" s="22">
        <v>2.6E-14</v>
      </c>
      <c r="AF1077" s="20" t="s">
        <v>191</v>
      </c>
      <c r="AG1077" s="20" t="s">
        <v>190</v>
      </c>
      <c r="AH1077" s="20" t="s">
        <v>1048</v>
      </c>
      <c r="AI1077" s="20" t="s">
        <v>1047</v>
      </c>
      <c r="AJ1077" s="20" t="s">
        <v>963</v>
      </c>
      <c r="AK1077" s="20" t="s">
        <v>962</v>
      </c>
    </row>
    <row r="1078" spans="1:39" x14ac:dyDescent="0.25">
      <c r="A1078" s="20" t="s">
        <v>80</v>
      </c>
      <c r="B1078" s="20" t="s">
        <v>80</v>
      </c>
      <c r="C1078" s="20">
        <v>-0.84899100000000005</v>
      </c>
      <c r="D1078" s="20" t="s">
        <v>80</v>
      </c>
      <c r="E1078" s="20">
        <v>0.96242899999999998</v>
      </c>
      <c r="F1078" s="20" t="s">
        <v>80</v>
      </c>
      <c r="G1078" s="21">
        <v>125933</v>
      </c>
      <c r="H1078" s="21">
        <v>104566</v>
      </c>
      <c r="I1078" s="21">
        <v>145668</v>
      </c>
      <c r="J1078" s="21">
        <v>189026</v>
      </c>
      <c r="K1078" s="21">
        <v>191915</v>
      </c>
      <c r="L1078" s="21">
        <v>193081</v>
      </c>
      <c r="M1078" s="20" t="s">
        <v>2939</v>
      </c>
      <c r="N1078" s="20" t="s">
        <v>2938</v>
      </c>
      <c r="O1078" s="20" t="s">
        <v>2937</v>
      </c>
      <c r="P1078" s="20" t="s">
        <v>2936</v>
      </c>
      <c r="Q1078" s="20">
        <v>431</v>
      </c>
      <c r="R1078" s="20" t="s">
        <v>2593</v>
      </c>
      <c r="S1078" s="20" t="s">
        <v>75</v>
      </c>
      <c r="T1078" s="20" t="s">
        <v>2935</v>
      </c>
      <c r="U1078" s="20">
        <v>1</v>
      </c>
      <c r="V1078" s="20">
        <v>0.999</v>
      </c>
      <c r="W1078" s="20">
        <v>18</v>
      </c>
      <c r="X1078" s="20">
        <v>107</v>
      </c>
      <c r="Y1078" s="20">
        <v>0</v>
      </c>
      <c r="Z1078" s="20">
        <v>107</v>
      </c>
      <c r="AA1078" s="20" t="s">
        <v>2934</v>
      </c>
      <c r="AB1078" s="20" t="s">
        <v>2933</v>
      </c>
      <c r="AC1078" s="20" t="s">
        <v>2932</v>
      </c>
      <c r="AD1078" s="20">
        <v>208.5</v>
      </c>
      <c r="AE1078" s="22">
        <v>1.2E-61</v>
      </c>
    </row>
    <row r="1079" spans="1:39" x14ac:dyDescent="0.25">
      <c r="A1079" s="20" t="s">
        <v>80</v>
      </c>
      <c r="B1079" s="20" t="s">
        <v>80</v>
      </c>
      <c r="C1079" s="20" t="s">
        <v>80</v>
      </c>
      <c r="D1079" s="20" t="s">
        <v>80</v>
      </c>
      <c r="E1079" s="20" t="s">
        <v>80</v>
      </c>
      <c r="F1079" s="20" t="s">
        <v>80</v>
      </c>
      <c r="G1079" s="20">
        <v>-0.686083</v>
      </c>
      <c r="H1079" s="20">
        <v>-0.54606100000000002</v>
      </c>
      <c r="I1079" s="20" t="s">
        <v>80</v>
      </c>
      <c r="J1079" s="21">
        <v>144915</v>
      </c>
      <c r="K1079" s="21">
        <v>108125</v>
      </c>
      <c r="L1079" s="21">
        <v>174178</v>
      </c>
      <c r="M1079" s="20" t="s">
        <v>2931</v>
      </c>
      <c r="N1079" s="20" t="s">
        <v>2930</v>
      </c>
      <c r="O1079" s="20" t="s">
        <v>2929</v>
      </c>
      <c r="P1079" s="20" t="s">
        <v>2928</v>
      </c>
      <c r="Q1079" s="20">
        <v>307</v>
      </c>
      <c r="R1079" s="20" t="s">
        <v>2593</v>
      </c>
      <c r="S1079" s="20" t="s">
        <v>75</v>
      </c>
      <c r="T1079" s="20" t="s">
        <v>2927</v>
      </c>
      <c r="U1079" s="20">
        <v>1</v>
      </c>
      <c r="V1079" s="20">
        <v>0.999</v>
      </c>
      <c r="W1079" s="20">
        <v>10</v>
      </c>
      <c r="X1079" s="20">
        <v>15</v>
      </c>
      <c r="Y1079" s="20">
        <v>0</v>
      </c>
      <c r="Z1079" s="20">
        <v>128</v>
      </c>
      <c r="AA1079" s="20" t="s">
        <v>2926</v>
      </c>
      <c r="AB1079" s="20" t="s">
        <v>2925</v>
      </c>
      <c r="AC1079" s="20" t="s">
        <v>2924</v>
      </c>
      <c r="AD1079" s="20">
        <v>174.9</v>
      </c>
      <c r="AE1079" s="22">
        <v>2E-51</v>
      </c>
      <c r="AF1079" s="20" t="s">
        <v>157</v>
      </c>
      <c r="AG1079" s="20" t="s">
        <v>156</v>
      </c>
    </row>
    <row r="1080" spans="1:39" x14ac:dyDescent="0.25">
      <c r="A1080" s="21">
        <v>115087</v>
      </c>
      <c r="B1080" s="20">
        <v>0.91663700000000004</v>
      </c>
      <c r="C1080" s="21">
        <v>256828</v>
      </c>
      <c r="D1080" s="20">
        <v>0.29940699999999998</v>
      </c>
      <c r="E1080" s="21">
        <v>147319</v>
      </c>
      <c r="F1080" s="21">
        <v>129813</v>
      </c>
      <c r="G1080" s="21">
        <v>-250176</v>
      </c>
      <c r="H1080" s="21">
        <v>-360347</v>
      </c>
      <c r="I1080" s="20" t="s">
        <v>80</v>
      </c>
      <c r="J1080" s="20">
        <v>-0.29264099999999998</v>
      </c>
      <c r="K1080" s="21">
        <v>-268444</v>
      </c>
      <c r="L1080" s="21">
        <v>-123532</v>
      </c>
      <c r="M1080" s="20" t="s">
        <v>2923</v>
      </c>
      <c r="N1080" s="20" t="s">
        <v>2922</v>
      </c>
      <c r="O1080" s="20" t="s">
        <v>2921</v>
      </c>
      <c r="P1080" s="20" t="s">
        <v>2920</v>
      </c>
      <c r="Q1080" s="20">
        <v>1775</v>
      </c>
      <c r="R1080" s="20" t="s">
        <v>2593</v>
      </c>
      <c r="S1080" s="20" t="s">
        <v>66</v>
      </c>
      <c r="T1080" s="20" t="s">
        <v>400</v>
      </c>
      <c r="U1080" s="20">
        <v>1</v>
      </c>
      <c r="V1080" s="20">
        <v>0.999</v>
      </c>
      <c r="W1080" s="20">
        <v>26</v>
      </c>
      <c r="X1080" s="20">
        <v>84</v>
      </c>
      <c r="Y1080" s="20">
        <v>0</v>
      </c>
      <c r="Z1080" s="20">
        <v>471</v>
      </c>
      <c r="AB1080" s="20" t="s">
        <v>394</v>
      </c>
      <c r="AC1080" s="20" t="s">
        <v>393</v>
      </c>
      <c r="AD1080" s="20">
        <v>46.9</v>
      </c>
      <c r="AE1080" s="22">
        <v>2.0999999999999999E-12</v>
      </c>
    </row>
    <row r="1081" spans="1:39" x14ac:dyDescent="0.25">
      <c r="A1081" s="20" t="s">
        <v>80</v>
      </c>
      <c r="B1081" s="20" t="s">
        <v>80</v>
      </c>
      <c r="C1081" s="20" t="s">
        <v>80</v>
      </c>
      <c r="D1081" s="20" t="s">
        <v>80</v>
      </c>
      <c r="E1081" s="20" t="s">
        <v>80</v>
      </c>
      <c r="F1081" s="20" t="s">
        <v>80</v>
      </c>
      <c r="G1081" s="21">
        <v>-413871</v>
      </c>
      <c r="H1081" s="21">
        <v>-32852</v>
      </c>
      <c r="I1081" s="20" t="s">
        <v>80</v>
      </c>
      <c r="J1081" s="20" t="s">
        <v>80</v>
      </c>
      <c r="K1081" s="21">
        <v>-240275</v>
      </c>
      <c r="L1081" s="21">
        <v>-351979</v>
      </c>
      <c r="M1081" s="20" t="s">
        <v>2919</v>
      </c>
      <c r="N1081" s="20" t="s">
        <v>2918</v>
      </c>
      <c r="O1081" s="20" t="s">
        <v>2917</v>
      </c>
      <c r="P1081" s="20" t="s">
        <v>2916</v>
      </c>
      <c r="Q1081" s="20">
        <v>153</v>
      </c>
      <c r="R1081" s="20" t="s">
        <v>2593</v>
      </c>
      <c r="S1081" s="20" t="s">
        <v>66</v>
      </c>
      <c r="T1081" s="20" t="s">
        <v>174</v>
      </c>
      <c r="U1081" s="20">
        <v>1</v>
      </c>
      <c r="V1081" s="20">
        <v>0.99819999999999998</v>
      </c>
      <c r="W1081" s="20">
        <v>3</v>
      </c>
      <c r="X1081" s="20">
        <v>4</v>
      </c>
      <c r="Y1081" s="20">
        <v>0</v>
      </c>
      <c r="Z1081" s="20">
        <v>4</v>
      </c>
      <c r="AA1081" s="20" t="s">
        <v>2915</v>
      </c>
    </row>
    <row r="1082" spans="1:39" x14ac:dyDescent="0.25">
      <c r="A1082" s="21">
        <v>261123</v>
      </c>
      <c r="B1082" s="21">
        <v>349695</v>
      </c>
      <c r="C1082" s="21">
        <v>299377</v>
      </c>
      <c r="D1082" s="21">
        <v>128335</v>
      </c>
      <c r="E1082" s="21">
        <v>247985</v>
      </c>
      <c r="F1082" s="21">
        <v>284863</v>
      </c>
      <c r="G1082" s="21">
        <v>461426</v>
      </c>
      <c r="H1082" s="21">
        <v>461291</v>
      </c>
      <c r="I1082" s="21">
        <v>491694</v>
      </c>
      <c r="J1082" s="21">
        <v>595674</v>
      </c>
      <c r="K1082" s="21">
        <v>605399</v>
      </c>
      <c r="L1082" s="21">
        <v>596675</v>
      </c>
      <c r="M1082" s="20" t="s">
        <v>2914</v>
      </c>
      <c r="N1082" s="20" t="s">
        <v>2913</v>
      </c>
      <c r="O1082" s="20" t="s">
        <v>2912</v>
      </c>
      <c r="P1082" s="20" t="s">
        <v>2911</v>
      </c>
      <c r="Q1082" s="20">
        <v>408</v>
      </c>
      <c r="R1082" s="20" t="s">
        <v>2593</v>
      </c>
      <c r="S1082" s="20" t="s">
        <v>75</v>
      </c>
      <c r="T1082" s="20" t="s">
        <v>2910</v>
      </c>
      <c r="U1082" s="20">
        <v>1</v>
      </c>
      <c r="V1082" s="20">
        <v>0.999</v>
      </c>
      <c r="W1082" s="20">
        <v>32</v>
      </c>
      <c r="X1082" s="20">
        <v>491</v>
      </c>
      <c r="Y1082" s="20">
        <v>0</v>
      </c>
      <c r="Z1082" s="20">
        <v>491</v>
      </c>
      <c r="AA1082" s="20" t="s">
        <v>2909</v>
      </c>
      <c r="AB1082" s="20" t="s">
        <v>2908</v>
      </c>
      <c r="AC1082" s="20" t="s">
        <v>2907</v>
      </c>
      <c r="AD1082" s="20">
        <v>228.9</v>
      </c>
      <c r="AE1082" s="22">
        <v>2.5999999999999998E-68</v>
      </c>
      <c r="AF1082" s="20" t="s">
        <v>2906</v>
      </c>
      <c r="AG1082" s="20" t="s">
        <v>2905</v>
      </c>
      <c r="AH1082" s="20" t="s">
        <v>937</v>
      </c>
      <c r="AI1082" s="20" t="s">
        <v>936</v>
      </c>
    </row>
    <row r="1083" spans="1:39" x14ac:dyDescent="0.25">
      <c r="A1083" s="20" t="s">
        <v>80</v>
      </c>
      <c r="B1083" s="21">
        <v>-124519</v>
      </c>
      <c r="C1083" s="21">
        <v>-124917</v>
      </c>
      <c r="D1083" s="21">
        <v>-161348</v>
      </c>
      <c r="E1083" s="20" t="s">
        <v>80</v>
      </c>
      <c r="F1083" s="20" t="s">
        <v>80</v>
      </c>
      <c r="G1083" s="21">
        <v>165006</v>
      </c>
      <c r="H1083" s="20">
        <v>-0.71852899999999997</v>
      </c>
      <c r="I1083" s="21">
        <v>175002</v>
      </c>
      <c r="J1083" s="21">
        <v>-177276</v>
      </c>
      <c r="K1083" s="21">
        <v>-113111</v>
      </c>
      <c r="L1083" s="20">
        <v>-0.96661399999999997</v>
      </c>
      <c r="M1083" s="20" t="s">
        <v>2904</v>
      </c>
      <c r="N1083" s="20" t="s">
        <v>2903</v>
      </c>
      <c r="O1083" s="20" t="s">
        <v>2902</v>
      </c>
      <c r="P1083" s="20" t="s">
        <v>2901</v>
      </c>
      <c r="Q1083" s="20">
        <v>355</v>
      </c>
      <c r="R1083" s="20" t="s">
        <v>2593</v>
      </c>
      <c r="S1083" s="20" t="s">
        <v>75</v>
      </c>
      <c r="T1083" s="20" t="s">
        <v>2900</v>
      </c>
      <c r="U1083" s="20">
        <v>1</v>
      </c>
      <c r="V1083" s="20">
        <v>0.999</v>
      </c>
      <c r="W1083" s="20">
        <v>10</v>
      </c>
      <c r="X1083" s="20">
        <v>42</v>
      </c>
      <c r="Y1083" s="20">
        <v>0</v>
      </c>
      <c r="Z1083" s="20">
        <v>42</v>
      </c>
      <c r="AA1083" s="20" t="s">
        <v>2899</v>
      </c>
    </row>
    <row r="1084" spans="1:39" x14ac:dyDescent="0.25">
      <c r="A1084" s="20" t="s">
        <v>80</v>
      </c>
      <c r="B1084" s="20" t="s">
        <v>80</v>
      </c>
      <c r="C1084" s="21">
        <v>-2923</v>
      </c>
      <c r="D1084" s="20" t="s">
        <v>80</v>
      </c>
      <c r="E1084" s="20" t="s">
        <v>80</v>
      </c>
      <c r="F1084" s="20" t="s">
        <v>80</v>
      </c>
      <c r="G1084" s="21">
        <v>275899</v>
      </c>
      <c r="H1084" s="21">
        <v>256472</v>
      </c>
      <c r="I1084" s="21">
        <v>444977</v>
      </c>
      <c r="J1084" s="21">
        <v>274819</v>
      </c>
      <c r="K1084" s="21">
        <v>250844</v>
      </c>
      <c r="L1084" s="21">
        <v>323235</v>
      </c>
      <c r="M1084" s="20" t="s">
        <v>2898</v>
      </c>
      <c r="N1084" s="20" t="s">
        <v>2897</v>
      </c>
      <c r="O1084" s="20" t="s">
        <v>2896</v>
      </c>
      <c r="P1084" s="20" t="s">
        <v>2895</v>
      </c>
      <c r="Q1084" s="20">
        <v>175</v>
      </c>
      <c r="R1084" s="20" t="s">
        <v>2593</v>
      </c>
      <c r="S1084" s="20" t="s">
        <v>75</v>
      </c>
      <c r="T1084" s="20" t="s">
        <v>2894</v>
      </c>
      <c r="U1084" s="20">
        <v>1</v>
      </c>
      <c r="V1084" s="20">
        <v>0.999</v>
      </c>
      <c r="W1084" s="20">
        <v>7</v>
      </c>
      <c r="X1084" s="20">
        <v>75</v>
      </c>
      <c r="Y1084" s="20">
        <v>0</v>
      </c>
      <c r="Z1084" s="20">
        <v>75</v>
      </c>
      <c r="AA1084" s="20" t="s">
        <v>2893</v>
      </c>
      <c r="AB1084" s="20" t="s">
        <v>2892</v>
      </c>
      <c r="AC1084" s="20" t="s">
        <v>2891</v>
      </c>
      <c r="AD1084" s="20">
        <v>51.7</v>
      </c>
      <c r="AE1084" s="22">
        <v>1E-13</v>
      </c>
      <c r="AF1084" s="20" t="s">
        <v>2890</v>
      </c>
      <c r="AG1084" s="20" t="s">
        <v>2889</v>
      </c>
      <c r="AH1084" s="20" t="s">
        <v>661</v>
      </c>
      <c r="AI1084" s="20" t="s">
        <v>660</v>
      </c>
    </row>
    <row r="1085" spans="1:39" x14ac:dyDescent="0.25">
      <c r="A1085" s="20">
        <v>0.14471600000000001</v>
      </c>
      <c r="B1085" s="20">
        <v>0.61028099999999996</v>
      </c>
      <c r="C1085" s="20">
        <v>0.86994000000000005</v>
      </c>
      <c r="D1085" s="20" t="s">
        <v>80</v>
      </c>
      <c r="E1085" s="20">
        <v>0.124294</v>
      </c>
      <c r="F1085" s="20">
        <v>-0.123112</v>
      </c>
      <c r="G1085" s="20">
        <v>0.91309399999999996</v>
      </c>
      <c r="H1085" s="20">
        <v>0.91890099999999997</v>
      </c>
      <c r="I1085" s="21">
        <v>115074</v>
      </c>
      <c r="J1085" s="20">
        <v>0.32192799999999999</v>
      </c>
      <c r="K1085" s="21">
        <v>113596</v>
      </c>
      <c r="L1085" s="21">
        <v>1466</v>
      </c>
      <c r="M1085" s="20" t="s">
        <v>2888</v>
      </c>
      <c r="N1085" s="20" t="s">
        <v>2887</v>
      </c>
      <c r="O1085" s="20" t="s">
        <v>2886</v>
      </c>
      <c r="P1085" s="20" t="s">
        <v>2885</v>
      </c>
      <c r="Q1085" s="20">
        <v>163</v>
      </c>
      <c r="R1085" s="20" t="s">
        <v>2593</v>
      </c>
      <c r="S1085" s="20" t="s">
        <v>75</v>
      </c>
      <c r="T1085" s="20" t="s">
        <v>2884</v>
      </c>
      <c r="U1085" s="20">
        <v>1</v>
      </c>
      <c r="V1085" s="20">
        <v>0.999</v>
      </c>
      <c r="W1085" s="20">
        <v>8</v>
      </c>
      <c r="X1085" s="20">
        <v>90</v>
      </c>
      <c r="Y1085" s="20">
        <v>0</v>
      </c>
      <c r="Z1085" s="20">
        <v>90</v>
      </c>
      <c r="AA1085" s="20" t="s">
        <v>2883</v>
      </c>
      <c r="AB1085" s="20" t="s">
        <v>2882</v>
      </c>
      <c r="AC1085" s="20" t="s">
        <v>2881</v>
      </c>
      <c r="AD1085" s="20">
        <v>99.5</v>
      </c>
      <c r="AE1085" s="22">
        <v>8.3999999999999996E-29</v>
      </c>
    </row>
    <row r="1086" spans="1:39" x14ac:dyDescent="0.25">
      <c r="A1086" s="20" t="s">
        <v>80</v>
      </c>
      <c r="B1086" s="20" t="s">
        <v>80</v>
      </c>
      <c r="C1086" s="21">
        <v>-266514</v>
      </c>
      <c r="D1086" s="20" t="s">
        <v>80</v>
      </c>
      <c r="E1086" s="20" t="s">
        <v>80</v>
      </c>
      <c r="F1086" s="20" t="s">
        <v>80</v>
      </c>
      <c r="G1086" s="21">
        <v>-56878</v>
      </c>
      <c r="H1086" s="20" t="s">
        <v>80</v>
      </c>
      <c r="I1086" s="21">
        <v>-327453</v>
      </c>
      <c r="J1086" s="21">
        <v>-407461</v>
      </c>
      <c r="K1086" s="21">
        <v>-572021</v>
      </c>
      <c r="L1086" s="21">
        <v>-446691</v>
      </c>
      <c r="M1086" s="20" t="s">
        <v>2880</v>
      </c>
      <c r="N1086" s="20" t="s">
        <v>2879</v>
      </c>
      <c r="O1086" s="20" t="s">
        <v>2878</v>
      </c>
      <c r="P1086" s="20" t="s">
        <v>2877</v>
      </c>
      <c r="Q1086" s="20">
        <v>65</v>
      </c>
      <c r="R1086" s="20" t="s">
        <v>2593</v>
      </c>
      <c r="S1086" s="20" t="s">
        <v>66</v>
      </c>
      <c r="T1086" s="20" t="s">
        <v>2876</v>
      </c>
      <c r="U1086" s="20">
        <v>0.99199999999999999</v>
      </c>
      <c r="V1086" s="20">
        <v>0.99890000000000001</v>
      </c>
      <c r="W1086" s="20">
        <v>2</v>
      </c>
      <c r="X1086" s="20">
        <v>6</v>
      </c>
      <c r="Y1086" s="20">
        <v>0</v>
      </c>
      <c r="Z1086" s="20">
        <v>15</v>
      </c>
      <c r="AA1086" s="20" t="s">
        <v>2875</v>
      </c>
      <c r="AB1086" s="20" t="s">
        <v>2874</v>
      </c>
      <c r="AC1086" s="20" t="s">
        <v>2873</v>
      </c>
      <c r="AD1086" s="20">
        <v>27.9</v>
      </c>
      <c r="AE1086" s="20">
        <v>1.3E-6</v>
      </c>
    </row>
    <row r="1087" spans="1:39" x14ac:dyDescent="0.25">
      <c r="A1087" s="21">
        <v>-124452</v>
      </c>
      <c r="B1087" s="20" t="s">
        <v>80</v>
      </c>
      <c r="C1087" s="20" t="s">
        <v>80</v>
      </c>
      <c r="D1087" s="21">
        <v>-28208</v>
      </c>
      <c r="E1087" s="20" t="s">
        <v>80</v>
      </c>
      <c r="F1087" s="20" t="s">
        <v>80</v>
      </c>
      <c r="G1087" s="20">
        <v>-0.74438300000000002</v>
      </c>
      <c r="H1087" s="20">
        <v>-0.56652499999999995</v>
      </c>
      <c r="I1087" s="20">
        <v>-0.54516200000000004</v>
      </c>
      <c r="J1087" s="20">
        <v>0</v>
      </c>
      <c r="K1087" s="20">
        <v>0.51016099999999998</v>
      </c>
      <c r="L1087" s="20">
        <v>0.29563299999999998</v>
      </c>
      <c r="M1087" s="20" t="s">
        <v>2872</v>
      </c>
      <c r="N1087" s="20" t="s">
        <v>2871</v>
      </c>
      <c r="O1087" s="20" t="s">
        <v>2870</v>
      </c>
      <c r="P1087" s="20" t="s">
        <v>2869</v>
      </c>
      <c r="Q1087" s="20">
        <v>608</v>
      </c>
      <c r="R1087" s="20" t="s">
        <v>2593</v>
      </c>
      <c r="S1087" s="20" t="s">
        <v>75</v>
      </c>
      <c r="T1087" s="20" t="s">
        <v>2868</v>
      </c>
      <c r="U1087" s="20">
        <v>0</v>
      </c>
      <c r="V1087" s="20">
        <v>0.999</v>
      </c>
      <c r="W1087" s="20">
        <v>34</v>
      </c>
      <c r="X1087" s="20">
        <v>18</v>
      </c>
      <c r="Y1087" s="20">
        <v>0</v>
      </c>
      <c r="Z1087" s="20">
        <v>289</v>
      </c>
      <c r="AB1087" s="20" t="s">
        <v>2867</v>
      </c>
      <c r="AC1087" s="20" t="s">
        <v>2866</v>
      </c>
      <c r="AD1087" s="20">
        <v>184.6</v>
      </c>
      <c r="AE1087" s="22">
        <v>7.8000000000000004E-55</v>
      </c>
      <c r="AF1087" s="20" t="s">
        <v>2865</v>
      </c>
      <c r="AG1087" s="20" t="s">
        <v>2864</v>
      </c>
      <c r="AH1087" s="20" t="s">
        <v>191</v>
      </c>
      <c r="AI1087" s="20" t="s">
        <v>190</v>
      </c>
      <c r="AJ1087" s="20" t="s">
        <v>661</v>
      </c>
      <c r="AK1087" s="20" t="s">
        <v>660</v>
      </c>
      <c r="AL1087" s="20" t="s">
        <v>1621</v>
      </c>
      <c r="AM1087" s="20" t="s">
        <v>1620</v>
      </c>
    </row>
    <row r="1088" spans="1:39" x14ac:dyDescent="0.25">
      <c r="A1088" s="21">
        <v>-203174</v>
      </c>
      <c r="B1088" s="20">
        <v>0.64429499999999995</v>
      </c>
      <c r="C1088" s="20">
        <v>0.32391700000000001</v>
      </c>
      <c r="D1088" s="20">
        <v>-0.647698</v>
      </c>
      <c r="E1088" s="21">
        <v>-199249</v>
      </c>
      <c r="F1088" s="20" t="s">
        <v>80</v>
      </c>
      <c r="G1088" s="21">
        <v>265006</v>
      </c>
      <c r="H1088" s="21">
        <v>282252</v>
      </c>
      <c r="I1088" s="21">
        <v>223887</v>
      </c>
      <c r="J1088" s="21">
        <v>273132</v>
      </c>
      <c r="K1088" s="21">
        <v>28662</v>
      </c>
      <c r="L1088" s="21">
        <v>245548</v>
      </c>
      <c r="M1088" s="20" t="s">
        <v>2863</v>
      </c>
      <c r="N1088" s="20" t="s">
        <v>2862</v>
      </c>
      <c r="O1088" s="20" t="s">
        <v>2861</v>
      </c>
      <c r="P1088" s="20" t="s">
        <v>2860</v>
      </c>
      <c r="Q1088" s="20">
        <v>423</v>
      </c>
      <c r="R1088" s="20" t="s">
        <v>2593</v>
      </c>
      <c r="S1088" s="20" t="s">
        <v>75</v>
      </c>
      <c r="T1088" s="20" t="s">
        <v>2859</v>
      </c>
      <c r="U1088" s="20">
        <v>1</v>
      </c>
      <c r="V1088" s="20">
        <v>0.999</v>
      </c>
      <c r="W1088" s="20">
        <v>13</v>
      </c>
      <c r="X1088" s="20">
        <v>163</v>
      </c>
      <c r="Y1088" s="20">
        <v>0</v>
      </c>
      <c r="Z1088" s="20">
        <v>163</v>
      </c>
      <c r="AA1088" s="20" t="s">
        <v>2858</v>
      </c>
      <c r="AB1088" s="20" t="s">
        <v>2857</v>
      </c>
      <c r="AC1088" s="20" t="s">
        <v>2856</v>
      </c>
      <c r="AD1088" s="20">
        <v>230.4</v>
      </c>
      <c r="AE1088" s="22">
        <v>2.8000000000000001E-68</v>
      </c>
      <c r="AF1088" s="20" t="s">
        <v>2855</v>
      </c>
      <c r="AG1088" s="20" t="s">
        <v>2854</v>
      </c>
      <c r="AH1088" s="20" t="s">
        <v>1962</v>
      </c>
      <c r="AI1088" s="20" t="s">
        <v>1961</v>
      </c>
    </row>
    <row r="1089" spans="1:39" x14ac:dyDescent="0.25">
      <c r="A1089" s="20" t="s">
        <v>80</v>
      </c>
      <c r="B1089" s="20" t="s">
        <v>80</v>
      </c>
      <c r="C1089" s="20" t="s">
        <v>80</v>
      </c>
      <c r="D1089" s="20" t="s">
        <v>80</v>
      </c>
      <c r="E1089" s="20" t="s">
        <v>80</v>
      </c>
      <c r="F1089" s="20" t="s">
        <v>80</v>
      </c>
      <c r="G1089" s="20">
        <v>-0.43740499999999999</v>
      </c>
      <c r="H1089" s="21">
        <v>-162256</v>
      </c>
      <c r="I1089" s="20">
        <v>-0.89308500000000002</v>
      </c>
      <c r="J1089" s="20">
        <v>-0.430143</v>
      </c>
      <c r="K1089" s="20">
        <v>-0.37701899999999999</v>
      </c>
      <c r="L1089" s="20">
        <v>-0.44264199999999998</v>
      </c>
      <c r="M1089" s="20" t="s">
        <v>2853</v>
      </c>
      <c r="N1089" s="20" t="s">
        <v>2852</v>
      </c>
      <c r="O1089" s="20" t="s">
        <v>2851</v>
      </c>
      <c r="P1089" s="20" t="s">
        <v>2850</v>
      </c>
      <c r="Q1089" s="20">
        <v>209</v>
      </c>
      <c r="R1089" s="20" t="s">
        <v>2593</v>
      </c>
      <c r="S1089" s="20" t="s">
        <v>75</v>
      </c>
      <c r="T1089" s="20" t="s">
        <v>2849</v>
      </c>
      <c r="U1089" s="20">
        <v>1</v>
      </c>
      <c r="V1089" s="20">
        <v>0.999</v>
      </c>
      <c r="W1089" s="20">
        <v>7</v>
      </c>
      <c r="X1089" s="20">
        <v>27</v>
      </c>
      <c r="Y1089" s="20">
        <v>1</v>
      </c>
      <c r="Z1089" s="20">
        <v>27</v>
      </c>
      <c r="AB1089" s="20" t="s">
        <v>2848</v>
      </c>
      <c r="AC1089" s="20" t="s">
        <v>2847</v>
      </c>
      <c r="AD1089" s="20">
        <v>216.8</v>
      </c>
      <c r="AE1089" s="22">
        <v>1.9999999999999999E-64</v>
      </c>
      <c r="AF1089" s="20" t="s">
        <v>2846</v>
      </c>
      <c r="AG1089" s="20" t="s">
        <v>2845</v>
      </c>
      <c r="AH1089" s="20" t="s">
        <v>2844</v>
      </c>
      <c r="AI1089" s="20" t="s">
        <v>2843</v>
      </c>
    </row>
    <row r="1090" spans="1:39" x14ac:dyDescent="0.25">
      <c r="A1090" s="20" t="s">
        <v>80</v>
      </c>
      <c r="B1090" s="20" t="s">
        <v>80</v>
      </c>
      <c r="C1090" s="20" t="s">
        <v>80</v>
      </c>
      <c r="D1090" s="20" t="s">
        <v>80</v>
      </c>
      <c r="E1090" s="20" t="s">
        <v>80</v>
      </c>
      <c r="F1090" s="20" t="s">
        <v>80</v>
      </c>
      <c r="G1090" s="21">
        <v>-409381</v>
      </c>
      <c r="H1090" s="20">
        <v>-0.87989200000000001</v>
      </c>
      <c r="I1090" s="21">
        <v>-241046</v>
      </c>
      <c r="J1090" s="21">
        <v>102791</v>
      </c>
      <c r="K1090" s="20">
        <v>0.78294299999999994</v>
      </c>
      <c r="L1090" s="20">
        <v>0.70377500000000004</v>
      </c>
      <c r="M1090" s="20" t="s">
        <v>2842</v>
      </c>
      <c r="N1090" s="20" t="s">
        <v>2841</v>
      </c>
      <c r="O1090" s="20" t="s">
        <v>2840</v>
      </c>
      <c r="P1090" s="20" t="s">
        <v>2839</v>
      </c>
      <c r="Q1090" s="20">
        <v>334</v>
      </c>
      <c r="R1090" s="20" t="s">
        <v>2593</v>
      </c>
      <c r="S1090" s="20" t="s">
        <v>75</v>
      </c>
      <c r="T1090" s="20" t="s">
        <v>2838</v>
      </c>
      <c r="U1090" s="20">
        <v>1</v>
      </c>
      <c r="V1090" s="20">
        <v>0.999</v>
      </c>
      <c r="W1090" s="20">
        <v>7</v>
      </c>
      <c r="X1090" s="20">
        <v>50</v>
      </c>
      <c r="Y1090" s="20">
        <v>0</v>
      </c>
      <c r="Z1090" s="20">
        <v>50</v>
      </c>
      <c r="AA1090" s="20" t="s">
        <v>2837</v>
      </c>
    </row>
    <row r="1091" spans="1:39" x14ac:dyDescent="0.25">
      <c r="A1091" s="20" t="s">
        <v>80</v>
      </c>
      <c r="B1091" s="20" t="s">
        <v>80</v>
      </c>
      <c r="C1091" s="20" t="s">
        <v>80</v>
      </c>
      <c r="D1091" s="20" t="s">
        <v>80</v>
      </c>
      <c r="E1091" s="20" t="s">
        <v>80</v>
      </c>
      <c r="F1091" s="20" t="s">
        <v>80</v>
      </c>
      <c r="G1091" s="20" t="s">
        <v>80</v>
      </c>
      <c r="H1091" s="21">
        <v>-12584</v>
      </c>
      <c r="I1091" s="20" t="s">
        <v>80</v>
      </c>
      <c r="J1091" s="21">
        <v>-488221</v>
      </c>
      <c r="K1091" s="20" t="s">
        <v>80</v>
      </c>
      <c r="L1091" s="21">
        <v>-303185</v>
      </c>
      <c r="M1091" s="20" t="s">
        <v>2836</v>
      </c>
      <c r="N1091" s="20" t="s">
        <v>2835</v>
      </c>
      <c r="O1091" s="20" t="s">
        <v>2834</v>
      </c>
      <c r="P1091" s="20" t="s">
        <v>2833</v>
      </c>
      <c r="Q1091" s="20">
        <v>264</v>
      </c>
      <c r="R1091" s="20" t="s">
        <v>2593</v>
      </c>
      <c r="S1091" s="20" t="s">
        <v>66</v>
      </c>
      <c r="T1091" s="20" t="s">
        <v>2832</v>
      </c>
      <c r="U1091" s="20">
        <v>1</v>
      </c>
      <c r="V1091" s="20">
        <v>0.99709999999999999</v>
      </c>
      <c r="W1091" s="20">
        <v>2</v>
      </c>
      <c r="X1091" s="20">
        <v>2</v>
      </c>
      <c r="Y1091" s="20">
        <v>0</v>
      </c>
      <c r="Z1091" s="20">
        <v>2</v>
      </c>
      <c r="AA1091" s="20" t="s">
        <v>2831</v>
      </c>
      <c r="AB1091" s="20" t="s">
        <v>2830</v>
      </c>
      <c r="AC1091" s="20" t="s">
        <v>2829</v>
      </c>
      <c r="AD1091" s="20">
        <v>81.2</v>
      </c>
      <c r="AE1091" s="22">
        <v>1.2E-22</v>
      </c>
    </row>
    <row r="1092" spans="1:39" x14ac:dyDescent="0.25">
      <c r="A1092" s="21">
        <v>-155572</v>
      </c>
      <c r="B1092" s="20">
        <v>-3.3216500000000003E-2</v>
      </c>
      <c r="C1092" s="20">
        <v>-1.50013E-2</v>
      </c>
      <c r="D1092" s="21">
        <v>-295853</v>
      </c>
      <c r="E1092" s="20">
        <v>-0.62063199999999996</v>
      </c>
      <c r="F1092" s="21">
        <v>-216733</v>
      </c>
      <c r="G1092" s="21">
        <v>321604</v>
      </c>
      <c r="H1092" s="21">
        <v>344204</v>
      </c>
      <c r="I1092" s="21">
        <v>348849</v>
      </c>
      <c r="J1092" s="21">
        <v>36027</v>
      </c>
      <c r="K1092" s="21">
        <v>370593</v>
      </c>
      <c r="L1092" s="21">
        <v>355325</v>
      </c>
      <c r="M1092" s="20" t="s">
        <v>2828</v>
      </c>
      <c r="N1092" s="20" t="s">
        <v>2827</v>
      </c>
      <c r="O1092" s="20" t="s">
        <v>2826</v>
      </c>
      <c r="P1092" s="20" t="s">
        <v>2825</v>
      </c>
      <c r="Q1092" s="20">
        <v>439</v>
      </c>
      <c r="R1092" s="20" t="s">
        <v>2593</v>
      </c>
      <c r="S1092" s="20" t="s">
        <v>75</v>
      </c>
      <c r="T1092" s="20" t="s">
        <v>2824</v>
      </c>
      <c r="U1092" s="20">
        <v>1</v>
      </c>
      <c r="V1092" s="20">
        <v>0.999</v>
      </c>
      <c r="W1092" s="20">
        <v>20</v>
      </c>
      <c r="X1092" s="20">
        <v>225</v>
      </c>
      <c r="Y1092" s="20">
        <v>0</v>
      </c>
      <c r="Z1092" s="20">
        <v>225</v>
      </c>
      <c r="AA1092" s="20" t="s">
        <v>2823</v>
      </c>
      <c r="AB1092" s="20" t="s">
        <v>2822</v>
      </c>
      <c r="AC1092" s="20" t="s">
        <v>2821</v>
      </c>
      <c r="AD1092" s="20">
        <v>306.5</v>
      </c>
      <c r="AE1092" s="22">
        <v>1.7000000000000001E-91</v>
      </c>
      <c r="AF1092" s="20" t="s">
        <v>195</v>
      </c>
      <c r="AG1092" s="20" t="s">
        <v>194</v>
      </c>
      <c r="AH1092" s="20" t="s">
        <v>193</v>
      </c>
      <c r="AI1092" s="20" t="s">
        <v>192</v>
      </c>
      <c r="AJ1092" s="20" t="s">
        <v>191</v>
      </c>
      <c r="AK1092" s="20" t="s">
        <v>190</v>
      </c>
      <c r="AL1092" s="20" t="s">
        <v>189</v>
      </c>
      <c r="AM1092" s="20" t="s">
        <v>188</v>
      </c>
    </row>
    <row r="1093" spans="1:39" x14ac:dyDescent="0.25">
      <c r="A1093" s="20" t="s">
        <v>80</v>
      </c>
      <c r="B1093" s="20">
        <v>-5.5793799999999998E-2</v>
      </c>
      <c r="C1093" s="20" t="s">
        <v>80</v>
      </c>
      <c r="D1093" s="20" t="s">
        <v>80</v>
      </c>
      <c r="E1093" s="21">
        <v>-232028</v>
      </c>
      <c r="F1093" s="20" t="s">
        <v>80</v>
      </c>
      <c r="G1093" s="21">
        <v>207566</v>
      </c>
      <c r="H1093" s="21">
        <v>249237</v>
      </c>
      <c r="I1093" s="21">
        <v>220645</v>
      </c>
      <c r="J1093" s="21">
        <v>275656</v>
      </c>
      <c r="K1093" s="21">
        <v>303162</v>
      </c>
      <c r="L1093" s="21">
        <v>277035</v>
      </c>
      <c r="M1093" s="20" t="s">
        <v>2820</v>
      </c>
      <c r="N1093" s="20" t="s">
        <v>2819</v>
      </c>
      <c r="O1093" s="20" t="s">
        <v>2818</v>
      </c>
      <c r="P1093" s="20" t="s">
        <v>2817</v>
      </c>
      <c r="Q1093" s="20">
        <v>456</v>
      </c>
      <c r="R1093" s="20" t="s">
        <v>2593</v>
      </c>
      <c r="S1093" s="20" t="s">
        <v>75</v>
      </c>
      <c r="T1093" s="20" t="s">
        <v>2816</v>
      </c>
      <c r="U1093" s="20">
        <v>0.99980000000000002</v>
      </c>
      <c r="V1093" s="20">
        <v>0.999</v>
      </c>
      <c r="W1093" s="20">
        <v>14</v>
      </c>
      <c r="X1093" s="20">
        <v>129</v>
      </c>
      <c r="Y1093" s="20">
        <v>0</v>
      </c>
      <c r="Z1093" s="20">
        <v>129</v>
      </c>
      <c r="AB1093" s="20" t="s">
        <v>2815</v>
      </c>
      <c r="AC1093" s="20" t="s">
        <v>2814</v>
      </c>
      <c r="AD1093" s="20">
        <v>417.3</v>
      </c>
      <c r="AE1093" s="22">
        <v>7.2999999999999996E-125</v>
      </c>
    </row>
    <row r="1094" spans="1:39" x14ac:dyDescent="0.25">
      <c r="A1094" s="20" t="s">
        <v>80</v>
      </c>
      <c r="B1094" s="20" t="s">
        <v>80</v>
      </c>
      <c r="C1094" s="20" t="s">
        <v>80</v>
      </c>
      <c r="D1094" s="20" t="s">
        <v>80</v>
      </c>
      <c r="E1094" s="20" t="s">
        <v>80</v>
      </c>
      <c r="F1094" s="20" t="s">
        <v>80</v>
      </c>
      <c r="G1094" s="20" t="s">
        <v>80</v>
      </c>
      <c r="H1094" s="21">
        <v>-226214</v>
      </c>
      <c r="I1094" s="21">
        <v>-328736</v>
      </c>
      <c r="J1094" s="20" t="s">
        <v>80</v>
      </c>
      <c r="K1094" s="20" t="s">
        <v>80</v>
      </c>
      <c r="L1094" s="20" t="s">
        <v>80</v>
      </c>
      <c r="M1094" s="20" t="s">
        <v>2813</v>
      </c>
      <c r="N1094" s="20" t="s">
        <v>2812</v>
      </c>
      <c r="O1094" s="20" t="s">
        <v>2811</v>
      </c>
      <c r="P1094" s="20" t="s">
        <v>2810</v>
      </c>
      <c r="Q1094" s="20">
        <v>352</v>
      </c>
      <c r="R1094" s="20" t="s">
        <v>2593</v>
      </c>
      <c r="S1094" s="20" t="s">
        <v>66</v>
      </c>
      <c r="T1094" s="20" t="s">
        <v>2809</v>
      </c>
      <c r="U1094" s="20">
        <v>1</v>
      </c>
      <c r="V1094" s="20">
        <v>0.99750000000000005</v>
      </c>
      <c r="W1094" s="20">
        <v>3</v>
      </c>
      <c r="X1094" s="20">
        <v>4</v>
      </c>
      <c r="Y1094" s="20">
        <v>0</v>
      </c>
      <c r="Z1094" s="20">
        <v>4</v>
      </c>
      <c r="AA1094" s="20" t="s">
        <v>2808</v>
      </c>
      <c r="AB1094" s="20" t="s">
        <v>479</v>
      </c>
      <c r="AC1094" s="20" t="s">
        <v>478</v>
      </c>
      <c r="AD1094" s="20">
        <v>109.4</v>
      </c>
      <c r="AE1094" s="22">
        <v>1.7000000000000001E-31</v>
      </c>
      <c r="AF1094" s="20" t="s">
        <v>191</v>
      </c>
      <c r="AG1094" s="20" t="s">
        <v>190</v>
      </c>
      <c r="AH1094" s="20" t="s">
        <v>362</v>
      </c>
      <c r="AI1094" s="20" t="s">
        <v>361</v>
      </c>
    </row>
    <row r="1095" spans="1:39" x14ac:dyDescent="0.25">
      <c r="A1095" s="20" t="s">
        <v>80</v>
      </c>
      <c r="B1095" s="20" t="s">
        <v>80</v>
      </c>
      <c r="C1095" s="20" t="s">
        <v>80</v>
      </c>
      <c r="D1095" s="20" t="s">
        <v>80</v>
      </c>
      <c r="E1095" s="20" t="s">
        <v>80</v>
      </c>
      <c r="F1095" s="20" t="s">
        <v>80</v>
      </c>
      <c r="G1095" s="20" t="s">
        <v>80</v>
      </c>
      <c r="H1095" s="20" t="s">
        <v>80</v>
      </c>
      <c r="I1095" s="20" t="s">
        <v>80</v>
      </c>
      <c r="J1095" s="21">
        <v>405664</v>
      </c>
      <c r="K1095" s="21">
        <v>364043</v>
      </c>
      <c r="L1095" s="21">
        <v>365635</v>
      </c>
      <c r="M1095" s="20" t="s">
        <v>2807</v>
      </c>
      <c r="N1095" s="20" t="s">
        <v>2806</v>
      </c>
      <c r="O1095" s="20" t="s">
        <v>2805</v>
      </c>
      <c r="P1095" s="20" t="s">
        <v>2804</v>
      </c>
      <c r="Q1095" s="20">
        <v>92</v>
      </c>
      <c r="R1095" s="20" t="s">
        <v>2593</v>
      </c>
      <c r="S1095" s="20" t="s">
        <v>75</v>
      </c>
      <c r="T1095" s="20" t="s">
        <v>2803</v>
      </c>
      <c r="U1095" s="20">
        <v>1</v>
      </c>
      <c r="V1095" s="20">
        <v>0.999</v>
      </c>
      <c r="W1095" s="20">
        <v>4</v>
      </c>
      <c r="X1095" s="20">
        <v>58</v>
      </c>
      <c r="Y1095" s="20">
        <v>0</v>
      </c>
      <c r="Z1095" s="20">
        <v>58</v>
      </c>
      <c r="AA1095" s="20" t="s">
        <v>2802</v>
      </c>
      <c r="AB1095" s="20" t="s">
        <v>2801</v>
      </c>
      <c r="AC1095" s="20" t="s">
        <v>2800</v>
      </c>
      <c r="AD1095" s="20">
        <v>66.2</v>
      </c>
      <c r="AE1095" s="22">
        <v>1.6E-18</v>
      </c>
      <c r="AF1095" s="20" t="s">
        <v>663</v>
      </c>
      <c r="AG1095" s="20" t="s">
        <v>662</v>
      </c>
    </row>
    <row r="1096" spans="1:39" x14ac:dyDescent="0.25">
      <c r="A1096" s="20" t="s">
        <v>80</v>
      </c>
      <c r="B1096" s="20" t="s">
        <v>80</v>
      </c>
      <c r="C1096" s="20" t="s">
        <v>80</v>
      </c>
      <c r="D1096" s="20" t="s">
        <v>80</v>
      </c>
      <c r="E1096" s="20" t="s">
        <v>80</v>
      </c>
      <c r="F1096" s="20" t="s">
        <v>80</v>
      </c>
      <c r="G1096" s="21">
        <v>277205</v>
      </c>
      <c r="H1096" s="21">
        <v>-171163</v>
      </c>
      <c r="I1096" s="20">
        <v>0.17551800000000001</v>
      </c>
      <c r="J1096" s="21">
        <v>551422</v>
      </c>
      <c r="K1096" s="21">
        <v>504508</v>
      </c>
      <c r="L1096" s="21">
        <v>431224</v>
      </c>
      <c r="M1096" s="20" t="s">
        <v>2799</v>
      </c>
      <c r="N1096" s="20" t="s">
        <v>2798</v>
      </c>
      <c r="O1096" s="20" t="s">
        <v>2797</v>
      </c>
      <c r="P1096" s="20" t="s">
        <v>2796</v>
      </c>
      <c r="Q1096" s="20">
        <v>69</v>
      </c>
      <c r="R1096" s="20" t="s">
        <v>2593</v>
      </c>
      <c r="S1096" s="20" t="s">
        <v>75</v>
      </c>
      <c r="T1096" s="20" t="s">
        <v>2795</v>
      </c>
      <c r="U1096" s="20">
        <v>1</v>
      </c>
      <c r="V1096" s="20">
        <v>0.999</v>
      </c>
      <c r="W1096" s="20">
        <v>6</v>
      </c>
      <c r="X1096" s="20">
        <v>58</v>
      </c>
      <c r="Y1096" s="20">
        <v>0</v>
      </c>
      <c r="Z1096" s="20">
        <v>58</v>
      </c>
      <c r="AA1096" s="20" t="s">
        <v>2794</v>
      </c>
      <c r="AB1096" s="20" t="s">
        <v>2793</v>
      </c>
      <c r="AC1096" s="20" t="s">
        <v>2792</v>
      </c>
      <c r="AD1096" s="20">
        <v>67.099999999999994</v>
      </c>
      <c r="AE1096" s="22">
        <v>1.2E-18</v>
      </c>
    </row>
    <row r="1097" spans="1:39" x14ac:dyDescent="0.25">
      <c r="A1097" s="20" t="s">
        <v>80</v>
      </c>
      <c r="B1097" s="20" t="s">
        <v>80</v>
      </c>
      <c r="C1097" s="20" t="s">
        <v>80</v>
      </c>
      <c r="D1097" s="20" t="s">
        <v>80</v>
      </c>
      <c r="E1097" s="20" t="s">
        <v>80</v>
      </c>
      <c r="F1097" s="20" t="s">
        <v>80</v>
      </c>
      <c r="G1097" s="20" t="s">
        <v>80</v>
      </c>
      <c r="H1097" s="20">
        <v>-0.805037</v>
      </c>
      <c r="I1097" s="20">
        <v>-7.2408700000000006E-2</v>
      </c>
      <c r="J1097" s="20">
        <v>-0.12348199999999999</v>
      </c>
      <c r="K1097" s="20">
        <v>-0.97802800000000001</v>
      </c>
      <c r="L1097" s="20">
        <v>-0.27563500000000002</v>
      </c>
      <c r="M1097" s="20" t="s">
        <v>2791</v>
      </c>
      <c r="N1097" s="20" t="s">
        <v>2790</v>
      </c>
      <c r="O1097" s="20" t="s">
        <v>2789</v>
      </c>
      <c r="P1097" s="20" t="s">
        <v>2788</v>
      </c>
      <c r="Q1097" s="20">
        <v>82</v>
      </c>
      <c r="R1097" s="20" t="s">
        <v>2593</v>
      </c>
      <c r="S1097" s="20" t="s">
        <v>75</v>
      </c>
      <c r="T1097" s="20" t="s">
        <v>2787</v>
      </c>
      <c r="U1097" s="20">
        <v>1</v>
      </c>
      <c r="V1097" s="20">
        <v>0.999</v>
      </c>
      <c r="W1097" s="20">
        <v>5</v>
      </c>
      <c r="X1097" s="20">
        <v>25</v>
      </c>
      <c r="Y1097" s="20">
        <v>0</v>
      </c>
      <c r="Z1097" s="20">
        <v>25</v>
      </c>
      <c r="AA1097" s="20" t="s">
        <v>2786</v>
      </c>
      <c r="AB1097" s="20" t="s">
        <v>2785</v>
      </c>
      <c r="AC1097" s="20" t="s">
        <v>2784</v>
      </c>
      <c r="AD1097" s="20">
        <v>109.7</v>
      </c>
      <c r="AE1097" s="22">
        <v>4.8000000000000003E-32</v>
      </c>
    </row>
    <row r="1098" spans="1:39" x14ac:dyDescent="0.25">
      <c r="A1098" s="20" t="s">
        <v>80</v>
      </c>
      <c r="B1098" s="20" t="s">
        <v>80</v>
      </c>
      <c r="C1098" s="20" t="s">
        <v>80</v>
      </c>
      <c r="D1098" s="20" t="s">
        <v>80</v>
      </c>
      <c r="E1098" s="20" t="s">
        <v>80</v>
      </c>
      <c r="F1098" s="20" t="s">
        <v>80</v>
      </c>
      <c r="G1098" s="20">
        <v>0.36651</v>
      </c>
      <c r="H1098" s="20">
        <v>-9.0946200000000005E-2</v>
      </c>
      <c r="I1098" s="21">
        <v>137929</v>
      </c>
      <c r="J1098" s="21">
        <v>114466</v>
      </c>
      <c r="K1098" s="20">
        <v>-0.61223499999999997</v>
      </c>
      <c r="L1098" s="20">
        <v>0.16831599999999999</v>
      </c>
      <c r="M1098" s="20" t="s">
        <v>2783</v>
      </c>
      <c r="N1098" s="20" t="s">
        <v>2782</v>
      </c>
      <c r="O1098" s="20" t="s">
        <v>2781</v>
      </c>
      <c r="P1098" s="20" t="s">
        <v>2780</v>
      </c>
      <c r="Q1098" s="20">
        <v>226</v>
      </c>
      <c r="R1098" s="20" t="s">
        <v>2593</v>
      </c>
      <c r="S1098" s="20" t="s">
        <v>75</v>
      </c>
      <c r="T1098" s="20" t="s">
        <v>2779</v>
      </c>
      <c r="U1098" s="20">
        <v>1</v>
      </c>
      <c r="V1098" s="20">
        <v>0.999</v>
      </c>
      <c r="W1098" s="20">
        <v>6</v>
      </c>
      <c r="X1098" s="20">
        <v>30</v>
      </c>
      <c r="Y1098" s="20">
        <v>0</v>
      </c>
      <c r="Z1098" s="20">
        <v>30</v>
      </c>
      <c r="AA1098" s="20" t="s">
        <v>2778</v>
      </c>
      <c r="AB1098" s="20" t="s">
        <v>2777</v>
      </c>
      <c r="AC1098" s="20" t="s">
        <v>2776</v>
      </c>
      <c r="AD1098" s="20">
        <v>204.8</v>
      </c>
      <c r="AE1098" s="22">
        <v>8.0999999999999995E-61</v>
      </c>
      <c r="AF1098" s="20" t="s">
        <v>2775</v>
      </c>
      <c r="AG1098" s="20" t="s">
        <v>2774</v>
      </c>
      <c r="AH1098" s="20" t="s">
        <v>383</v>
      </c>
      <c r="AI1098" s="20" t="s">
        <v>382</v>
      </c>
    </row>
    <row r="1099" spans="1:39" x14ac:dyDescent="0.25">
      <c r="A1099" s="21">
        <v>-118133</v>
      </c>
      <c r="B1099" s="21">
        <v>-189513</v>
      </c>
      <c r="C1099" s="20">
        <v>0.31194499999999997</v>
      </c>
      <c r="D1099" s="20" t="s">
        <v>80</v>
      </c>
      <c r="E1099" s="21">
        <v>-111981</v>
      </c>
      <c r="F1099" s="20" t="s">
        <v>80</v>
      </c>
      <c r="G1099" s="21">
        <v>-128901</v>
      </c>
      <c r="H1099" s="20">
        <v>-0.50598299999999996</v>
      </c>
      <c r="I1099" s="21">
        <v>-121736</v>
      </c>
      <c r="J1099" s="20">
        <v>0.64745900000000001</v>
      </c>
      <c r="K1099" s="20">
        <v>-7.3728600000000002E-3</v>
      </c>
      <c r="L1099" s="20">
        <v>0.185389</v>
      </c>
      <c r="M1099" s="20" t="s">
        <v>2773</v>
      </c>
      <c r="N1099" s="20" t="s">
        <v>2772</v>
      </c>
      <c r="O1099" s="20" t="s">
        <v>2771</v>
      </c>
      <c r="P1099" s="20" t="s">
        <v>2770</v>
      </c>
      <c r="Q1099" s="20">
        <v>358</v>
      </c>
      <c r="R1099" s="20" t="s">
        <v>2593</v>
      </c>
      <c r="S1099" s="20" t="s">
        <v>66</v>
      </c>
      <c r="T1099" s="20" t="s">
        <v>2769</v>
      </c>
      <c r="U1099" s="20">
        <v>1</v>
      </c>
      <c r="V1099" s="20">
        <v>0.999</v>
      </c>
      <c r="W1099" s="20">
        <v>11</v>
      </c>
      <c r="X1099" s="20">
        <v>49</v>
      </c>
      <c r="Y1099" s="20">
        <v>0</v>
      </c>
      <c r="Z1099" s="20">
        <v>49</v>
      </c>
      <c r="AA1099" s="20" t="s">
        <v>2768</v>
      </c>
      <c r="AB1099" s="20" t="s">
        <v>2537</v>
      </c>
      <c r="AC1099" s="20" t="s">
        <v>2536</v>
      </c>
      <c r="AD1099" s="20">
        <v>86.7</v>
      </c>
      <c r="AE1099" s="22">
        <v>1.9000000000000001E-24</v>
      </c>
      <c r="AF1099" s="20" t="s">
        <v>1677</v>
      </c>
      <c r="AG1099" s="20" t="s">
        <v>1676</v>
      </c>
    </row>
    <row r="1100" spans="1:39" x14ac:dyDescent="0.25">
      <c r="A1100" s="20" t="s">
        <v>80</v>
      </c>
      <c r="B1100" s="20" t="s">
        <v>80</v>
      </c>
      <c r="C1100" s="20" t="s">
        <v>80</v>
      </c>
      <c r="D1100" s="20" t="s">
        <v>80</v>
      </c>
      <c r="E1100" s="20" t="s">
        <v>80</v>
      </c>
      <c r="F1100" s="20" t="s">
        <v>80</v>
      </c>
      <c r="G1100" s="21">
        <v>-321779</v>
      </c>
      <c r="H1100" s="21">
        <v>-24342</v>
      </c>
      <c r="I1100" s="21">
        <v>-216065</v>
      </c>
      <c r="J1100" s="20" t="s">
        <v>80</v>
      </c>
      <c r="K1100" s="20" t="s">
        <v>80</v>
      </c>
      <c r="L1100" s="20" t="s">
        <v>80</v>
      </c>
      <c r="M1100" s="20" t="s">
        <v>2767</v>
      </c>
      <c r="N1100" s="20" t="s">
        <v>2766</v>
      </c>
      <c r="O1100" s="20" t="s">
        <v>2765</v>
      </c>
      <c r="P1100" s="20" t="s">
        <v>2764</v>
      </c>
      <c r="Q1100" s="20">
        <v>286</v>
      </c>
      <c r="R1100" s="20" t="s">
        <v>2593</v>
      </c>
      <c r="S1100" s="20" t="s">
        <v>75</v>
      </c>
      <c r="T1100" s="20" t="s">
        <v>2763</v>
      </c>
      <c r="U1100" s="20">
        <v>1</v>
      </c>
      <c r="V1100" s="20">
        <v>0.999</v>
      </c>
      <c r="W1100" s="20">
        <v>8</v>
      </c>
      <c r="X1100" s="20">
        <v>8</v>
      </c>
      <c r="Y1100" s="20">
        <v>0</v>
      </c>
      <c r="Z1100" s="20">
        <v>80</v>
      </c>
      <c r="AA1100" s="20" t="s">
        <v>2762</v>
      </c>
      <c r="AB1100" s="20" t="s">
        <v>2761</v>
      </c>
      <c r="AC1100" s="20" t="s">
        <v>2760</v>
      </c>
      <c r="AD1100" s="20">
        <v>169.8</v>
      </c>
      <c r="AE1100" s="22">
        <v>4E-50</v>
      </c>
      <c r="AF1100" s="20" t="s">
        <v>2759</v>
      </c>
      <c r="AG1100" s="20" t="s">
        <v>2758</v>
      </c>
      <c r="AH1100" s="20" t="s">
        <v>986</v>
      </c>
      <c r="AI1100" s="20" t="s">
        <v>985</v>
      </c>
      <c r="AJ1100" s="20" t="s">
        <v>1621</v>
      </c>
      <c r="AK1100" s="20" t="s">
        <v>1620</v>
      </c>
    </row>
    <row r="1101" spans="1:39" x14ac:dyDescent="0.25">
      <c r="A1101" s="21">
        <v>-108179</v>
      </c>
      <c r="B1101" s="20">
        <v>5.3718599999999998E-2</v>
      </c>
      <c r="C1101" s="21">
        <v>-248622</v>
      </c>
      <c r="D1101" s="20" t="s">
        <v>80</v>
      </c>
      <c r="E1101" s="20" t="s">
        <v>80</v>
      </c>
      <c r="F1101" s="20" t="s">
        <v>80</v>
      </c>
      <c r="G1101" s="21">
        <v>151989</v>
      </c>
      <c r="H1101" s="21">
        <v>157565</v>
      </c>
      <c r="I1101" s="21">
        <v>235188</v>
      </c>
      <c r="J1101" s="21">
        <v>226444</v>
      </c>
      <c r="K1101" s="21">
        <v>264043</v>
      </c>
      <c r="L1101" s="21">
        <v>243778</v>
      </c>
      <c r="M1101" s="20" t="s">
        <v>2757</v>
      </c>
      <c r="N1101" s="20" t="s">
        <v>2756</v>
      </c>
      <c r="O1101" s="20" t="s">
        <v>2755</v>
      </c>
      <c r="P1101" s="20" t="s">
        <v>2754</v>
      </c>
      <c r="Q1101" s="20">
        <v>200</v>
      </c>
      <c r="R1101" s="20" t="s">
        <v>2593</v>
      </c>
      <c r="S1101" s="20" t="s">
        <v>66</v>
      </c>
      <c r="T1101" s="20" t="s">
        <v>2753</v>
      </c>
      <c r="U1101" s="20">
        <v>1</v>
      </c>
      <c r="V1101" s="20">
        <v>0.999</v>
      </c>
      <c r="W1101" s="20">
        <v>11</v>
      </c>
      <c r="X1101" s="20">
        <v>85</v>
      </c>
      <c r="Y1101" s="20">
        <v>0</v>
      </c>
      <c r="Z1101" s="20">
        <v>85</v>
      </c>
      <c r="AA1101" s="20" t="s">
        <v>2752</v>
      </c>
      <c r="AB1101" s="20" t="s">
        <v>2751</v>
      </c>
      <c r="AC1101" s="20" t="s">
        <v>2750</v>
      </c>
      <c r="AD1101" s="20">
        <v>49.9</v>
      </c>
      <c r="AE1101" s="22">
        <v>1.9E-13</v>
      </c>
      <c r="AF1101" s="20" t="s">
        <v>2749</v>
      </c>
      <c r="AG1101" s="20" t="s">
        <v>2748</v>
      </c>
      <c r="AH1101" s="20" t="s">
        <v>2588</v>
      </c>
      <c r="AI1101" s="20" t="s">
        <v>2587</v>
      </c>
    </row>
    <row r="1102" spans="1:39" x14ac:dyDescent="0.25">
      <c r="A1102" s="21">
        <v>-141579</v>
      </c>
      <c r="B1102" s="20" t="s">
        <v>80</v>
      </c>
      <c r="C1102" s="20" t="s">
        <v>80</v>
      </c>
      <c r="D1102" s="20" t="s">
        <v>80</v>
      </c>
      <c r="E1102" s="20" t="s">
        <v>80</v>
      </c>
      <c r="F1102" s="20" t="s">
        <v>80</v>
      </c>
      <c r="G1102" s="21">
        <v>-27603</v>
      </c>
      <c r="H1102" s="21">
        <v>-184483</v>
      </c>
      <c r="I1102" s="21">
        <v>-519615</v>
      </c>
      <c r="J1102" s="21">
        <v>-15001</v>
      </c>
      <c r="K1102" s="21">
        <v>-125468</v>
      </c>
      <c r="L1102" s="21">
        <v>-221281</v>
      </c>
      <c r="M1102" s="20" t="s">
        <v>2747</v>
      </c>
      <c r="N1102" s="20" t="s">
        <v>2746</v>
      </c>
      <c r="O1102" s="20" t="s">
        <v>2745</v>
      </c>
      <c r="P1102" s="20" t="s">
        <v>2744</v>
      </c>
      <c r="Q1102" s="20">
        <v>141</v>
      </c>
      <c r="R1102" s="20" t="s">
        <v>2593</v>
      </c>
      <c r="S1102" s="20" t="s">
        <v>66</v>
      </c>
      <c r="T1102" s="20" t="s">
        <v>174</v>
      </c>
      <c r="U1102" s="20">
        <v>1</v>
      </c>
      <c r="V1102" s="20">
        <v>0.999</v>
      </c>
      <c r="W1102" s="20">
        <v>2</v>
      </c>
      <c r="X1102" s="20">
        <v>11</v>
      </c>
      <c r="Y1102" s="20">
        <v>0</v>
      </c>
      <c r="Z1102" s="20">
        <v>11</v>
      </c>
      <c r="AA1102" s="20" t="s">
        <v>2743</v>
      </c>
    </row>
    <row r="1103" spans="1:39" x14ac:dyDescent="0.25">
      <c r="A1103" s="20" t="s">
        <v>80</v>
      </c>
      <c r="B1103" s="20" t="s">
        <v>80</v>
      </c>
      <c r="C1103" s="20" t="s">
        <v>80</v>
      </c>
      <c r="D1103" s="20" t="s">
        <v>80</v>
      </c>
      <c r="E1103" s="20" t="s">
        <v>80</v>
      </c>
      <c r="F1103" s="20" t="s">
        <v>80</v>
      </c>
      <c r="G1103" s="21">
        <v>145822</v>
      </c>
      <c r="H1103" s="21">
        <v>1229</v>
      </c>
      <c r="I1103" s="21">
        <v>147856</v>
      </c>
      <c r="J1103" s="21">
        <v>-431502</v>
      </c>
      <c r="K1103" s="21">
        <v>-444472</v>
      </c>
      <c r="L1103" s="20" t="s">
        <v>80</v>
      </c>
      <c r="M1103" s="20" t="s">
        <v>2742</v>
      </c>
      <c r="N1103" s="20" t="s">
        <v>2741</v>
      </c>
      <c r="O1103" s="20" t="s">
        <v>2740</v>
      </c>
      <c r="P1103" s="20" t="s">
        <v>2739</v>
      </c>
      <c r="Q1103" s="20">
        <v>401</v>
      </c>
      <c r="R1103" s="20" t="s">
        <v>2593</v>
      </c>
      <c r="S1103" s="20" t="s">
        <v>66</v>
      </c>
      <c r="T1103" s="20" t="s">
        <v>237</v>
      </c>
      <c r="U1103" s="20">
        <v>1</v>
      </c>
      <c r="V1103" s="20">
        <v>0.99880000000000002</v>
      </c>
      <c r="W1103" s="20">
        <v>2</v>
      </c>
      <c r="X1103" s="20">
        <v>5</v>
      </c>
      <c r="Y1103" s="20">
        <v>0</v>
      </c>
      <c r="Z1103" s="20">
        <v>5</v>
      </c>
      <c r="AA1103" s="20" t="s">
        <v>2738</v>
      </c>
      <c r="AB1103" s="20" t="s">
        <v>2737</v>
      </c>
      <c r="AC1103" s="20" t="s">
        <v>2736</v>
      </c>
      <c r="AD1103" s="20">
        <v>129.9</v>
      </c>
      <c r="AE1103" s="22">
        <v>5.2000000000000002E-38</v>
      </c>
    </row>
    <row r="1104" spans="1:39" x14ac:dyDescent="0.25">
      <c r="A1104" s="20" t="s">
        <v>80</v>
      </c>
      <c r="B1104" s="20" t="s">
        <v>80</v>
      </c>
      <c r="C1104" s="20" t="s">
        <v>80</v>
      </c>
      <c r="D1104" s="20" t="s">
        <v>80</v>
      </c>
      <c r="E1104" s="20" t="s">
        <v>80</v>
      </c>
      <c r="F1104" s="20" t="s">
        <v>80</v>
      </c>
      <c r="G1104" s="20" t="s">
        <v>80</v>
      </c>
      <c r="H1104" s="20" t="s">
        <v>80</v>
      </c>
      <c r="I1104" s="20" t="s">
        <v>80</v>
      </c>
      <c r="J1104" s="20" t="s">
        <v>80</v>
      </c>
      <c r="K1104" s="21">
        <v>-325052</v>
      </c>
      <c r="L1104" s="21">
        <v>-275526</v>
      </c>
      <c r="M1104" s="20" t="s">
        <v>2735</v>
      </c>
      <c r="N1104" s="20" t="s">
        <v>2734</v>
      </c>
      <c r="O1104" s="20" t="s">
        <v>2733</v>
      </c>
      <c r="P1104" s="20" t="s">
        <v>2732</v>
      </c>
      <c r="Q1104" s="20">
        <v>306</v>
      </c>
      <c r="R1104" s="20" t="s">
        <v>2593</v>
      </c>
      <c r="S1104" s="20" t="s">
        <v>75</v>
      </c>
      <c r="T1104" s="20" t="s">
        <v>2731</v>
      </c>
      <c r="U1104" s="20">
        <v>1</v>
      </c>
      <c r="V1104" s="20">
        <v>0.99890000000000001</v>
      </c>
      <c r="W1104" s="20">
        <v>3</v>
      </c>
      <c r="X1104" s="20">
        <v>6</v>
      </c>
      <c r="Y1104" s="20">
        <v>0</v>
      </c>
      <c r="Z1104" s="20">
        <v>6</v>
      </c>
      <c r="AA1104" s="20" t="s">
        <v>2730</v>
      </c>
      <c r="AB1104" s="20" t="s">
        <v>2729</v>
      </c>
      <c r="AC1104" s="20" t="s">
        <v>2728</v>
      </c>
      <c r="AD1104" s="20">
        <v>77.400000000000006</v>
      </c>
      <c r="AE1104" s="22">
        <v>9.2999999999999999E-22</v>
      </c>
    </row>
    <row r="1105" spans="1:37" x14ac:dyDescent="0.25">
      <c r="A1105" s="20" t="s">
        <v>80</v>
      </c>
      <c r="B1105" s="20" t="s">
        <v>80</v>
      </c>
      <c r="C1105" s="20" t="s">
        <v>80</v>
      </c>
      <c r="D1105" s="20" t="s">
        <v>80</v>
      </c>
      <c r="E1105" s="20" t="s">
        <v>80</v>
      </c>
      <c r="F1105" s="20" t="s">
        <v>80</v>
      </c>
      <c r="G1105" s="20" t="s">
        <v>80</v>
      </c>
      <c r="H1105" s="20" t="s">
        <v>80</v>
      </c>
      <c r="I1105" s="20" t="s">
        <v>80</v>
      </c>
      <c r="J1105" s="21">
        <v>-34958</v>
      </c>
      <c r="K1105" s="20" t="s">
        <v>80</v>
      </c>
      <c r="L1105" s="21">
        <v>-405974</v>
      </c>
      <c r="M1105" s="20" t="s">
        <v>2727</v>
      </c>
      <c r="N1105" s="20" t="s">
        <v>2726</v>
      </c>
      <c r="O1105" s="20" t="s">
        <v>2725</v>
      </c>
      <c r="P1105" s="20" t="s">
        <v>2724</v>
      </c>
      <c r="Q1105" s="20">
        <v>333</v>
      </c>
      <c r="R1105" s="20" t="s">
        <v>2593</v>
      </c>
      <c r="S1105" s="20" t="s">
        <v>66</v>
      </c>
      <c r="T1105" s="20" t="s">
        <v>2723</v>
      </c>
      <c r="U1105" s="20">
        <v>1</v>
      </c>
      <c r="V1105" s="20">
        <v>0.99870000000000003</v>
      </c>
      <c r="W1105" s="20">
        <v>3</v>
      </c>
      <c r="X1105" s="20">
        <v>9</v>
      </c>
      <c r="Y1105" s="20">
        <v>0</v>
      </c>
      <c r="Z1105" s="20">
        <v>9</v>
      </c>
      <c r="AA1105" s="20" t="s">
        <v>2722</v>
      </c>
      <c r="AB1105" s="20" t="s">
        <v>373</v>
      </c>
      <c r="AC1105" s="20" t="s">
        <v>372</v>
      </c>
      <c r="AD1105" s="20">
        <v>54.8</v>
      </c>
      <c r="AE1105" s="22">
        <v>1.3E-14</v>
      </c>
      <c r="AF1105" s="20" t="s">
        <v>157</v>
      </c>
      <c r="AG1105" s="20" t="s">
        <v>156</v>
      </c>
      <c r="AH1105" s="20" t="s">
        <v>371</v>
      </c>
      <c r="AI1105" s="20" t="s">
        <v>370</v>
      </c>
    </row>
    <row r="1106" spans="1:37" x14ac:dyDescent="0.25">
      <c r="A1106" s="20" t="s">
        <v>80</v>
      </c>
      <c r="B1106" s="20" t="s">
        <v>80</v>
      </c>
      <c r="C1106" s="21">
        <v>162422</v>
      </c>
      <c r="D1106" s="20" t="s">
        <v>80</v>
      </c>
      <c r="E1106" s="21">
        <v>103662</v>
      </c>
      <c r="F1106" s="20" t="s">
        <v>80</v>
      </c>
      <c r="G1106" s="20">
        <v>-0.95197699999999996</v>
      </c>
      <c r="H1106" s="20">
        <v>-0.58728400000000003</v>
      </c>
      <c r="I1106" s="20">
        <v>0.223833</v>
      </c>
      <c r="J1106" s="21">
        <v>-103422</v>
      </c>
      <c r="K1106" s="21">
        <v>-140278</v>
      </c>
      <c r="L1106" s="21">
        <v>-155158</v>
      </c>
      <c r="M1106" s="20" t="s">
        <v>2721</v>
      </c>
      <c r="N1106" s="20" t="s">
        <v>2720</v>
      </c>
      <c r="O1106" s="20" t="s">
        <v>2719</v>
      </c>
      <c r="P1106" s="20" t="s">
        <v>2718</v>
      </c>
      <c r="Q1106" s="20">
        <v>161</v>
      </c>
      <c r="R1106" s="20" t="s">
        <v>2593</v>
      </c>
      <c r="S1106" s="20" t="s">
        <v>66</v>
      </c>
      <c r="T1106" s="20" t="s">
        <v>2717</v>
      </c>
      <c r="U1106" s="20">
        <v>1</v>
      </c>
      <c r="V1106" s="20">
        <v>0.999</v>
      </c>
      <c r="W1106" s="20">
        <v>2</v>
      </c>
      <c r="X1106" s="20">
        <v>28</v>
      </c>
      <c r="Y1106" s="20">
        <v>0</v>
      </c>
      <c r="Z1106" s="20">
        <v>28</v>
      </c>
      <c r="AA1106" s="20" t="s">
        <v>2716</v>
      </c>
      <c r="AB1106" s="20" t="s">
        <v>2715</v>
      </c>
      <c r="AC1106" s="20" t="s">
        <v>2714</v>
      </c>
      <c r="AD1106" s="20">
        <v>147.69999999999999</v>
      </c>
      <c r="AE1106" s="22">
        <v>1.5999999999999999E-43</v>
      </c>
    </row>
    <row r="1107" spans="1:37" x14ac:dyDescent="0.25">
      <c r="A1107" s="20" t="s">
        <v>80</v>
      </c>
      <c r="B1107" s="21">
        <v>-219587</v>
      </c>
      <c r="C1107" s="21">
        <v>-245961</v>
      </c>
      <c r="D1107" s="20" t="s">
        <v>80</v>
      </c>
      <c r="E1107" s="21">
        <v>-292253</v>
      </c>
      <c r="F1107" s="21">
        <v>-24207</v>
      </c>
      <c r="G1107" s="21">
        <v>-114462</v>
      </c>
      <c r="H1107" s="20">
        <v>-0.93204299999999995</v>
      </c>
      <c r="I1107" s="20">
        <v>-0.33969300000000002</v>
      </c>
      <c r="J1107" s="21">
        <v>107146</v>
      </c>
      <c r="K1107" s="20">
        <v>-9.3909300000000001E-2</v>
      </c>
      <c r="L1107" s="20">
        <v>-0.29919099999999998</v>
      </c>
      <c r="M1107" s="20" t="s">
        <v>2713</v>
      </c>
      <c r="N1107" s="20" t="s">
        <v>2712</v>
      </c>
      <c r="O1107" s="20" t="s">
        <v>2711</v>
      </c>
      <c r="P1107" s="20" t="s">
        <v>2710</v>
      </c>
      <c r="Q1107" s="20">
        <v>308</v>
      </c>
      <c r="R1107" s="20" t="s">
        <v>2593</v>
      </c>
      <c r="S1107" s="20" t="s">
        <v>66</v>
      </c>
      <c r="T1107" s="20" t="s">
        <v>2709</v>
      </c>
      <c r="U1107" s="20">
        <v>1</v>
      </c>
      <c r="V1107" s="20">
        <v>0.999</v>
      </c>
      <c r="W1107" s="20">
        <v>7</v>
      </c>
      <c r="X1107" s="20">
        <v>35</v>
      </c>
      <c r="Y1107" s="20">
        <v>0</v>
      </c>
      <c r="Z1107" s="20">
        <v>35</v>
      </c>
      <c r="AA1107" s="20" t="s">
        <v>2708</v>
      </c>
      <c r="AB1107" s="20" t="s">
        <v>2707</v>
      </c>
      <c r="AC1107" s="20" t="s">
        <v>2706</v>
      </c>
      <c r="AD1107" s="20">
        <v>73.7</v>
      </c>
      <c r="AE1107" s="22">
        <v>1.2E-20</v>
      </c>
      <c r="AF1107" s="20" t="s">
        <v>180</v>
      </c>
      <c r="AG1107" s="20" t="s">
        <v>179</v>
      </c>
    </row>
    <row r="1108" spans="1:37" x14ac:dyDescent="0.25">
      <c r="A1108" s="20" t="s">
        <v>80</v>
      </c>
      <c r="B1108" s="20" t="s">
        <v>80</v>
      </c>
      <c r="C1108" s="21">
        <v>-269084</v>
      </c>
      <c r="D1108" s="20" t="s">
        <v>80</v>
      </c>
      <c r="E1108" s="20" t="s">
        <v>80</v>
      </c>
      <c r="F1108" s="20" t="s">
        <v>80</v>
      </c>
      <c r="G1108" s="20" t="s">
        <v>80</v>
      </c>
      <c r="H1108" s="21">
        <v>-128077</v>
      </c>
      <c r="I1108" s="21">
        <v>-380218</v>
      </c>
      <c r="J1108" s="20">
        <v>0.61102500000000004</v>
      </c>
      <c r="K1108" s="20">
        <v>0.83347000000000004</v>
      </c>
      <c r="L1108" s="20">
        <v>0.91554800000000003</v>
      </c>
      <c r="M1108" s="20" t="s">
        <v>2705</v>
      </c>
      <c r="N1108" s="20" t="s">
        <v>2704</v>
      </c>
      <c r="O1108" s="20" t="s">
        <v>2703</v>
      </c>
      <c r="P1108" s="20" t="s">
        <v>2702</v>
      </c>
      <c r="Q1108" s="20">
        <v>779</v>
      </c>
      <c r="R1108" s="20" t="s">
        <v>2593</v>
      </c>
      <c r="S1108" s="20" t="s">
        <v>66</v>
      </c>
      <c r="T1108" s="20" t="s">
        <v>2605</v>
      </c>
      <c r="U1108" s="20">
        <v>1</v>
      </c>
      <c r="V1108" s="20">
        <v>0.999</v>
      </c>
      <c r="W1108" s="20">
        <v>21</v>
      </c>
      <c r="X1108" s="20">
        <v>52</v>
      </c>
      <c r="Y1108" s="20">
        <v>5</v>
      </c>
      <c r="Z1108" s="20">
        <v>52</v>
      </c>
      <c r="AB1108" s="20" t="s">
        <v>577</v>
      </c>
      <c r="AC1108" s="20" t="s">
        <v>576</v>
      </c>
      <c r="AD1108" s="20">
        <v>82.7</v>
      </c>
      <c r="AE1108" s="22">
        <v>2.4E-23</v>
      </c>
    </row>
    <row r="1109" spans="1:37" x14ac:dyDescent="0.25">
      <c r="A1109" s="21">
        <v>-186978</v>
      </c>
      <c r="B1109" s="20">
        <v>-0.60924500000000004</v>
      </c>
      <c r="C1109" s="20">
        <v>0.45308700000000002</v>
      </c>
      <c r="D1109" s="20" t="s">
        <v>80</v>
      </c>
      <c r="E1109" s="21">
        <v>-235817</v>
      </c>
      <c r="F1109" s="20" t="s">
        <v>80</v>
      </c>
      <c r="G1109" s="21">
        <v>154445</v>
      </c>
      <c r="H1109" s="21">
        <v>176908</v>
      </c>
      <c r="I1109" s="21">
        <v>165711</v>
      </c>
      <c r="J1109" s="21">
        <v>318612</v>
      </c>
      <c r="K1109" s="21">
        <v>303162</v>
      </c>
      <c r="L1109" s="21">
        <v>264482</v>
      </c>
      <c r="M1109" s="20" t="s">
        <v>2701</v>
      </c>
      <c r="N1109" s="20" t="s">
        <v>2700</v>
      </c>
      <c r="O1109" s="20" t="s">
        <v>2699</v>
      </c>
      <c r="P1109" s="20" t="s">
        <v>604</v>
      </c>
      <c r="Q1109" s="20">
        <v>160</v>
      </c>
      <c r="R1109" s="20" t="s">
        <v>2593</v>
      </c>
      <c r="S1109" s="20" t="s">
        <v>75</v>
      </c>
      <c r="T1109" s="20" t="s">
        <v>603</v>
      </c>
      <c r="U1109" s="20">
        <v>1</v>
      </c>
      <c r="V1109" s="20">
        <v>0.999</v>
      </c>
      <c r="W1109" s="20">
        <v>9</v>
      </c>
      <c r="X1109" s="20">
        <v>73</v>
      </c>
      <c r="Y1109" s="20">
        <v>0</v>
      </c>
      <c r="Z1109" s="20">
        <v>73</v>
      </c>
      <c r="AA1109" s="20" t="s">
        <v>2698</v>
      </c>
      <c r="AB1109" s="20" t="s">
        <v>602</v>
      </c>
      <c r="AC1109" s="20" t="s">
        <v>601</v>
      </c>
      <c r="AD1109" s="20">
        <v>73.2</v>
      </c>
      <c r="AE1109" s="22">
        <v>2.2999999999999999E-20</v>
      </c>
    </row>
    <row r="1110" spans="1:37" x14ac:dyDescent="0.25">
      <c r="A1110" s="20" t="s">
        <v>80</v>
      </c>
      <c r="B1110" s="20" t="s">
        <v>80</v>
      </c>
      <c r="C1110" s="20" t="s">
        <v>80</v>
      </c>
      <c r="D1110" s="20" t="s">
        <v>80</v>
      </c>
      <c r="E1110" s="20" t="s">
        <v>80</v>
      </c>
      <c r="F1110" s="20" t="s">
        <v>80</v>
      </c>
      <c r="G1110" s="20" t="s">
        <v>80</v>
      </c>
      <c r="H1110" s="20" t="s">
        <v>80</v>
      </c>
      <c r="I1110" s="20" t="s">
        <v>80</v>
      </c>
      <c r="J1110" s="20">
        <v>-0.27889999999999998</v>
      </c>
      <c r="K1110" s="20">
        <v>0.17349000000000001</v>
      </c>
      <c r="L1110" s="20">
        <v>0.28775000000000001</v>
      </c>
      <c r="M1110" s="20" t="s">
        <v>2697</v>
      </c>
      <c r="N1110" s="20" t="s">
        <v>2696</v>
      </c>
      <c r="O1110" s="20" t="s">
        <v>2695</v>
      </c>
      <c r="P1110" s="20" t="s">
        <v>2694</v>
      </c>
      <c r="Q1110" s="20">
        <v>409</v>
      </c>
      <c r="R1110" s="20" t="s">
        <v>2593</v>
      </c>
      <c r="S1110" s="20" t="s">
        <v>66</v>
      </c>
      <c r="T1110" s="20" t="s">
        <v>1387</v>
      </c>
      <c r="U1110" s="20">
        <v>1</v>
      </c>
      <c r="V1110" s="20">
        <v>0.999</v>
      </c>
      <c r="W1110" s="20">
        <v>14</v>
      </c>
      <c r="X1110" s="20">
        <v>20</v>
      </c>
      <c r="Y1110" s="20">
        <v>0</v>
      </c>
      <c r="Z1110" s="20">
        <v>115</v>
      </c>
      <c r="AA1110" s="20" t="s">
        <v>2693</v>
      </c>
      <c r="AB1110" s="20" t="s">
        <v>1385</v>
      </c>
      <c r="AC1110" s="20" t="s">
        <v>1384</v>
      </c>
      <c r="AD1110" s="20">
        <v>323.89999999999998</v>
      </c>
      <c r="AE1110" s="22">
        <v>1.0999999999999999E-96</v>
      </c>
    </row>
    <row r="1111" spans="1:37" x14ac:dyDescent="0.25">
      <c r="A1111" s="20" t="s">
        <v>80</v>
      </c>
      <c r="B1111" s="20" t="s">
        <v>80</v>
      </c>
      <c r="C1111" s="20" t="s">
        <v>80</v>
      </c>
      <c r="D1111" s="20" t="s">
        <v>80</v>
      </c>
      <c r="E1111" s="20" t="s">
        <v>80</v>
      </c>
      <c r="F1111" s="20" t="s">
        <v>80</v>
      </c>
      <c r="G1111" s="21">
        <v>131034</v>
      </c>
      <c r="H1111" s="21">
        <v>14214</v>
      </c>
      <c r="I1111" s="21">
        <v>145484</v>
      </c>
      <c r="J1111" s="21">
        <v>247168</v>
      </c>
      <c r="K1111" s="21">
        <v>238212</v>
      </c>
      <c r="L1111" s="21">
        <v>253255</v>
      </c>
      <c r="M1111" s="20" t="s">
        <v>2692</v>
      </c>
      <c r="N1111" s="20" t="s">
        <v>2691</v>
      </c>
      <c r="O1111" s="20" t="s">
        <v>2690</v>
      </c>
      <c r="P1111" s="20" t="s">
        <v>2689</v>
      </c>
      <c r="Q1111" s="20">
        <v>185</v>
      </c>
      <c r="R1111" s="20" t="s">
        <v>2593</v>
      </c>
      <c r="S1111" s="20" t="s">
        <v>75</v>
      </c>
      <c r="T1111" s="20" t="s">
        <v>623</v>
      </c>
      <c r="U1111" s="20">
        <v>1</v>
      </c>
      <c r="V1111" s="20">
        <v>0.999</v>
      </c>
      <c r="W1111" s="20">
        <v>7</v>
      </c>
      <c r="X1111" s="20">
        <v>80</v>
      </c>
      <c r="Y1111" s="20">
        <v>0</v>
      </c>
      <c r="Z1111" s="20">
        <v>80</v>
      </c>
      <c r="AA1111" s="20" t="s">
        <v>2688</v>
      </c>
      <c r="AB1111" s="20" t="s">
        <v>622</v>
      </c>
      <c r="AC1111" s="20" t="s">
        <v>621</v>
      </c>
      <c r="AD1111" s="20">
        <v>248</v>
      </c>
      <c r="AE1111" s="22">
        <v>3.6000000000000002E-74</v>
      </c>
      <c r="AF1111" s="20" t="s">
        <v>620</v>
      </c>
      <c r="AG1111" s="20" t="s">
        <v>619</v>
      </c>
    </row>
    <row r="1112" spans="1:37" x14ac:dyDescent="0.25">
      <c r="A1112" s="20" t="s">
        <v>80</v>
      </c>
      <c r="B1112" s="21">
        <v>-128732</v>
      </c>
      <c r="C1112" s="21">
        <v>-310843</v>
      </c>
      <c r="D1112" s="20" t="s">
        <v>80</v>
      </c>
      <c r="E1112" s="20" t="s">
        <v>80</v>
      </c>
      <c r="F1112" s="20" t="s">
        <v>80</v>
      </c>
      <c r="G1112" s="21">
        <v>297199</v>
      </c>
      <c r="H1112" s="21">
        <v>282252</v>
      </c>
      <c r="I1112" s="21">
        <v>297584</v>
      </c>
      <c r="J1112" s="21">
        <v>239874</v>
      </c>
      <c r="K1112" s="21">
        <v>219082</v>
      </c>
      <c r="L1112" s="21">
        <v>269038</v>
      </c>
      <c r="M1112" s="20" t="s">
        <v>2687</v>
      </c>
      <c r="N1112" s="20" t="s">
        <v>2686</v>
      </c>
      <c r="O1112" s="20" t="s">
        <v>2685</v>
      </c>
      <c r="P1112" s="20" t="s">
        <v>2684</v>
      </c>
      <c r="Q1112" s="20">
        <v>334</v>
      </c>
      <c r="R1112" s="20" t="s">
        <v>2593</v>
      </c>
      <c r="S1112" s="20" t="s">
        <v>66</v>
      </c>
      <c r="T1112" s="20" t="s">
        <v>630</v>
      </c>
      <c r="U1112" s="20">
        <v>1</v>
      </c>
      <c r="V1112" s="20">
        <v>0.999</v>
      </c>
      <c r="W1112" s="20">
        <v>17</v>
      </c>
      <c r="X1112" s="20">
        <v>110</v>
      </c>
      <c r="Y1112" s="20">
        <v>0</v>
      </c>
      <c r="Z1112" s="20">
        <v>110</v>
      </c>
      <c r="AA1112" s="20" t="s">
        <v>2683</v>
      </c>
      <c r="AB1112" s="20" t="s">
        <v>629</v>
      </c>
      <c r="AC1112" s="20" t="s">
        <v>628</v>
      </c>
      <c r="AD1112" s="20">
        <v>324.89999999999998</v>
      </c>
      <c r="AE1112" s="22">
        <v>6.0000000000000005E-97</v>
      </c>
    </row>
    <row r="1113" spans="1:37" x14ac:dyDescent="0.25">
      <c r="A1113" s="20" t="s">
        <v>80</v>
      </c>
      <c r="B1113" s="20" t="s">
        <v>80</v>
      </c>
      <c r="C1113" s="20" t="s">
        <v>80</v>
      </c>
      <c r="D1113" s="20" t="s">
        <v>80</v>
      </c>
      <c r="E1113" s="20" t="s">
        <v>80</v>
      </c>
      <c r="F1113" s="20" t="s">
        <v>80</v>
      </c>
      <c r="G1113" s="20" t="s">
        <v>80</v>
      </c>
      <c r="H1113" s="20" t="s">
        <v>80</v>
      </c>
      <c r="I1113" s="20" t="s">
        <v>80</v>
      </c>
      <c r="J1113" s="21">
        <v>-142995</v>
      </c>
      <c r="K1113" s="21">
        <v>-196962</v>
      </c>
      <c r="L1113" s="21">
        <v>-145582</v>
      </c>
      <c r="M1113" s="20" t="s">
        <v>2682</v>
      </c>
      <c r="N1113" s="20" t="s">
        <v>2681</v>
      </c>
      <c r="O1113" s="20" t="s">
        <v>2680</v>
      </c>
      <c r="P1113" s="20" t="s">
        <v>2679</v>
      </c>
      <c r="Q1113" s="20">
        <v>379</v>
      </c>
      <c r="R1113" s="20" t="s">
        <v>2593</v>
      </c>
      <c r="S1113" s="20" t="s">
        <v>66</v>
      </c>
      <c r="T1113" s="20" t="s">
        <v>2605</v>
      </c>
      <c r="U1113" s="20">
        <v>1</v>
      </c>
      <c r="V1113" s="20">
        <v>0.999</v>
      </c>
      <c r="W1113" s="20">
        <v>4</v>
      </c>
      <c r="X1113" s="20">
        <v>16</v>
      </c>
      <c r="Y1113" s="20">
        <v>0</v>
      </c>
      <c r="Z1113" s="20">
        <v>16</v>
      </c>
      <c r="AA1113" s="20" t="s">
        <v>2678</v>
      </c>
      <c r="AB1113" s="20" t="s">
        <v>577</v>
      </c>
      <c r="AC1113" s="20" t="s">
        <v>576</v>
      </c>
      <c r="AD1113" s="20">
        <v>127</v>
      </c>
      <c r="AE1113" s="22">
        <v>6E-37</v>
      </c>
    </row>
    <row r="1114" spans="1:37" x14ac:dyDescent="0.25">
      <c r="A1114" s="20" t="s">
        <v>80</v>
      </c>
      <c r="B1114" s="20" t="s">
        <v>80</v>
      </c>
      <c r="C1114" s="20" t="s">
        <v>80</v>
      </c>
      <c r="D1114" s="20" t="s">
        <v>80</v>
      </c>
      <c r="E1114" s="20" t="s">
        <v>80</v>
      </c>
      <c r="F1114" s="20" t="s">
        <v>80</v>
      </c>
      <c r="G1114" s="21">
        <v>-331882</v>
      </c>
      <c r="H1114" s="21">
        <v>-339644</v>
      </c>
      <c r="I1114" s="21">
        <v>-370081</v>
      </c>
      <c r="J1114" s="21">
        <v>-277155</v>
      </c>
      <c r="K1114" s="21">
        <v>-393407</v>
      </c>
      <c r="L1114" s="21">
        <v>-311095</v>
      </c>
      <c r="M1114" s="20" t="s">
        <v>2677</v>
      </c>
      <c r="N1114" s="20" t="s">
        <v>2676</v>
      </c>
      <c r="O1114" s="20" t="s">
        <v>2675</v>
      </c>
      <c r="P1114" s="20" t="s">
        <v>2674</v>
      </c>
      <c r="Q1114" s="20">
        <v>346</v>
      </c>
      <c r="R1114" s="20" t="s">
        <v>2593</v>
      </c>
      <c r="S1114" s="20" t="s">
        <v>66</v>
      </c>
      <c r="T1114" s="20" t="s">
        <v>2605</v>
      </c>
      <c r="U1114" s="20">
        <v>1</v>
      </c>
      <c r="V1114" s="20">
        <v>0.99890000000000001</v>
      </c>
      <c r="W1114" s="20">
        <v>3</v>
      </c>
      <c r="X1114" s="20">
        <v>11</v>
      </c>
      <c r="Y1114" s="20">
        <v>0</v>
      </c>
      <c r="Z1114" s="20">
        <v>11</v>
      </c>
      <c r="AA1114" s="20" t="s">
        <v>2673</v>
      </c>
      <c r="AB1114" s="20" t="s">
        <v>1360</v>
      </c>
      <c r="AC1114" s="20" t="s">
        <v>1359</v>
      </c>
      <c r="AD1114" s="20">
        <v>58.3</v>
      </c>
      <c r="AE1114" s="22">
        <v>6.5999999999999998E-16</v>
      </c>
    </row>
    <row r="1115" spans="1:37" x14ac:dyDescent="0.25">
      <c r="A1115" s="20" t="s">
        <v>80</v>
      </c>
      <c r="B1115" s="20" t="s">
        <v>80</v>
      </c>
      <c r="C1115" s="20" t="s">
        <v>80</v>
      </c>
      <c r="D1115" s="20" t="s">
        <v>80</v>
      </c>
      <c r="E1115" s="20" t="s">
        <v>80</v>
      </c>
      <c r="F1115" s="20" t="s">
        <v>80</v>
      </c>
      <c r="G1115" s="21">
        <v>-290133</v>
      </c>
      <c r="H1115" s="20">
        <v>-0.94092200000000004</v>
      </c>
      <c r="I1115" s="20">
        <v>-0.47337200000000001</v>
      </c>
      <c r="J1115" s="21">
        <v>105257</v>
      </c>
      <c r="K1115" s="20">
        <v>0.79998100000000005</v>
      </c>
      <c r="L1115" s="20">
        <v>0.86875500000000005</v>
      </c>
      <c r="M1115" s="20" t="s">
        <v>2672</v>
      </c>
      <c r="N1115" s="20" t="s">
        <v>2671</v>
      </c>
      <c r="O1115" s="20" t="s">
        <v>2670</v>
      </c>
      <c r="P1115" s="20" t="s">
        <v>2669</v>
      </c>
      <c r="Q1115" s="20">
        <v>280</v>
      </c>
      <c r="R1115" s="20" t="s">
        <v>2593</v>
      </c>
      <c r="S1115" s="20" t="s">
        <v>66</v>
      </c>
      <c r="T1115" s="20" t="s">
        <v>2668</v>
      </c>
      <c r="U1115" s="20">
        <v>1</v>
      </c>
      <c r="V1115" s="20">
        <v>0.999</v>
      </c>
      <c r="W1115" s="20">
        <v>7</v>
      </c>
      <c r="X1115" s="20">
        <v>35</v>
      </c>
      <c r="Y1115" s="20">
        <v>0</v>
      </c>
      <c r="Z1115" s="20">
        <v>35</v>
      </c>
      <c r="AB1115" s="20" t="s">
        <v>2667</v>
      </c>
      <c r="AC1115" s="20" t="s">
        <v>2666</v>
      </c>
      <c r="AD1115" s="20">
        <v>336.8</v>
      </c>
      <c r="AE1115" s="22">
        <v>8.2000000000000005E-101</v>
      </c>
    </row>
    <row r="1116" spans="1:37" x14ac:dyDescent="0.25">
      <c r="A1116" s="20" t="s">
        <v>80</v>
      </c>
      <c r="B1116" s="20" t="s">
        <v>80</v>
      </c>
      <c r="C1116" s="20" t="s">
        <v>80</v>
      </c>
      <c r="D1116" s="20" t="s">
        <v>80</v>
      </c>
      <c r="E1116" s="20" t="s">
        <v>80</v>
      </c>
      <c r="F1116" s="20" t="s">
        <v>80</v>
      </c>
      <c r="G1116" s="20" t="s">
        <v>80</v>
      </c>
      <c r="H1116" s="20" t="s">
        <v>80</v>
      </c>
      <c r="I1116" s="20" t="s">
        <v>80</v>
      </c>
      <c r="J1116" s="21">
        <v>-173537</v>
      </c>
      <c r="K1116" s="21">
        <v>-172415</v>
      </c>
      <c r="L1116" s="21">
        <v>-109472</v>
      </c>
      <c r="M1116" s="20" t="s">
        <v>2665</v>
      </c>
      <c r="N1116" s="20" t="s">
        <v>2664</v>
      </c>
      <c r="O1116" s="20" t="s">
        <v>2663</v>
      </c>
      <c r="P1116" s="20" t="s">
        <v>2662</v>
      </c>
      <c r="Q1116" s="20">
        <v>344</v>
      </c>
      <c r="R1116" s="20" t="s">
        <v>2593</v>
      </c>
      <c r="S1116" s="20" t="s">
        <v>66</v>
      </c>
      <c r="T1116" s="20" t="s">
        <v>2605</v>
      </c>
      <c r="U1116" s="20">
        <v>1</v>
      </c>
      <c r="V1116" s="20">
        <v>0.999</v>
      </c>
      <c r="W1116" s="20">
        <v>3</v>
      </c>
      <c r="X1116" s="20">
        <v>7</v>
      </c>
      <c r="Y1116" s="20">
        <v>0</v>
      </c>
      <c r="Z1116" s="20">
        <v>7</v>
      </c>
      <c r="AA1116" s="20" t="s">
        <v>2661</v>
      </c>
      <c r="AB1116" s="20" t="s">
        <v>577</v>
      </c>
      <c r="AC1116" s="20" t="s">
        <v>576</v>
      </c>
      <c r="AD1116" s="20">
        <v>88.4</v>
      </c>
      <c r="AE1116" s="22">
        <v>4.2999999999999998E-25</v>
      </c>
    </row>
    <row r="1117" spans="1:37" x14ac:dyDescent="0.25">
      <c r="A1117" s="20" t="s">
        <v>80</v>
      </c>
      <c r="B1117" s="20" t="s">
        <v>80</v>
      </c>
      <c r="C1117" s="20" t="s">
        <v>80</v>
      </c>
      <c r="D1117" s="20" t="s">
        <v>80</v>
      </c>
      <c r="E1117" s="20" t="s">
        <v>80</v>
      </c>
      <c r="F1117" s="20" t="s">
        <v>80</v>
      </c>
      <c r="G1117" s="20" t="s">
        <v>80</v>
      </c>
      <c r="H1117" s="20" t="s">
        <v>80</v>
      </c>
      <c r="I1117" s="20" t="s">
        <v>80</v>
      </c>
      <c r="J1117" s="21">
        <v>-215278</v>
      </c>
      <c r="K1117" s="21">
        <v>-301877</v>
      </c>
      <c r="L1117" s="21">
        <v>-202755</v>
      </c>
      <c r="M1117" s="20" t="s">
        <v>2660</v>
      </c>
      <c r="N1117" s="20" t="s">
        <v>2659</v>
      </c>
      <c r="O1117" s="20" t="s">
        <v>2658</v>
      </c>
      <c r="P1117" s="20" t="s">
        <v>2657</v>
      </c>
      <c r="Q1117" s="20">
        <v>533</v>
      </c>
      <c r="R1117" s="20" t="s">
        <v>2593</v>
      </c>
      <c r="S1117" s="20" t="s">
        <v>75</v>
      </c>
      <c r="T1117" s="20" t="s">
        <v>2656</v>
      </c>
      <c r="U1117" s="20">
        <v>1</v>
      </c>
      <c r="V1117" s="20">
        <v>0.999</v>
      </c>
      <c r="W1117" s="20">
        <v>3</v>
      </c>
      <c r="X1117" s="20">
        <v>10</v>
      </c>
      <c r="Y1117" s="20">
        <v>0</v>
      </c>
      <c r="Z1117" s="20">
        <v>10</v>
      </c>
      <c r="AA1117" s="20" t="s">
        <v>2655</v>
      </c>
      <c r="AB1117" s="20" t="s">
        <v>577</v>
      </c>
      <c r="AC1117" s="20" t="s">
        <v>576</v>
      </c>
      <c r="AD1117" s="20">
        <v>81.900000000000006</v>
      </c>
      <c r="AE1117" s="22">
        <v>4.1000000000000003E-23</v>
      </c>
    </row>
    <row r="1118" spans="1:37" x14ac:dyDescent="0.25">
      <c r="A1118" s="20" t="s">
        <v>80</v>
      </c>
      <c r="B1118" s="20" t="s">
        <v>80</v>
      </c>
      <c r="C1118" s="20" t="s">
        <v>80</v>
      </c>
      <c r="D1118" s="20" t="s">
        <v>80</v>
      </c>
      <c r="E1118" s="20" t="s">
        <v>80</v>
      </c>
      <c r="F1118" s="20" t="s">
        <v>80</v>
      </c>
      <c r="G1118" s="21">
        <v>-40526</v>
      </c>
      <c r="H1118" s="21">
        <v>-359638</v>
      </c>
      <c r="I1118" s="21">
        <v>-317707</v>
      </c>
      <c r="J1118" s="21">
        <v>-305141</v>
      </c>
      <c r="K1118" s="20" t="s">
        <v>80</v>
      </c>
      <c r="L1118" s="21">
        <v>-516706</v>
      </c>
      <c r="M1118" s="20" t="s">
        <v>2654</v>
      </c>
      <c r="N1118" s="20" t="s">
        <v>2653</v>
      </c>
      <c r="O1118" s="20" t="s">
        <v>2652</v>
      </c>
      <c r="P1118" s="20" t="s">
        <v>2651</v>
      </c>
      <c r="Q1118" s="20">
        <v>502</v>
      </c>
      <c r="R1118" s="20" t="s">
        <v>2593</v>
      </c>
      <c r="S1118" s="20" t="s">
        <v>66</v>
      </c>
      <c r="T1118" s="20" t="s">
        <v>2605</v>
      </c>
      <c r="U1118" s="20">
        <v>1</v>
      </c>
      <c r="V1118" s="20">
        <v>0.99739999999999995</v>
      </c>
      <c r="W1118" s="20">
        <v>3</v>
      </c>
      <c r="X1118" s="20">
        <v>8</v>
      </c>
      <c r="Y1118" s="20">
        <v>0</v>
      </c>
      <c r="Z1118" s="20">
        <v>8</v>
      </c>
      <c r="AA1118" s="20" t="s">
        <v>2650</v>
      </c>
      <c r="AB1118" s="20" t="s">
        <v>2649</v>
      </c>
      <c r="AC1118" s="20" t="s">
        <v>2648</v>
      </c>
      <c r="AD1118" s="20">
        <v>35.1</v>
      </c>
      <c r="AE1118" s="20">
        <v>1.4E-8</v>
      </c>
    </row>
    <row r="1119" spans="1:37" x14ac:dyDescent="0.25">
      <c r="A1119" s="20">
        <v>-0.70328100000000004</v>
      </c>
      <c r="B1119" s="20" t="s">
        <v>80</v>
      </c>
      <c r="C1119" s="20">
        <v>0.190779</v>
      </c>
      <c r="D1119" s="20" t="s">
        <v>80</v>
      </c>
      <c r="E1119" s="20">
        <v>-0.82226600000000005</v>
      </c>
      <c r="F1119" s="20" t="s">
        <v>80</v>
      </c>
      <c r="G1119" s="20" t="s">
        <v>80</v>
      </c>
      <c r="H1119" s="21">
        <v>-283998</v>
      </c>
      <c r="I1119" s="20" t="s">
        <v>80</v>
      </c>
      <c r="J1119" s="21">
        <v>-217175</v>
      </c>
      <c r="K1119" s="21">
        <v>-176222</v>
      </c>
      <c r="L1119" s="21">
        <v>-374747</v>
      </c>
      <c r="M1119" s="20" t="s">
        <v>2647</v>
      </c>
      <c r="N1119" s="20" t="s">
        <v>2646</v>
      </c>
      <c r="O1119" s="20" t="s">
        <v>2645</v>
      </c>
      <c r="P1119" s="20" t="s">
        <v>2644</v>
      </c>
      <c r="Q1119" s="20">
        <v>428</v>
      </c>
      <c r="R1119" s="20" t="s">
        <v>2593</v>
      </c>
      <c r="S1119" s="20" t="s">
        <v>75</v>
      </c>
      <c r="T1119" s="20" t="s">
        <v>2643</v>
      </c>
      <c r="U1119" s="20">
        <v>1</v>
      </c>
      <c r="V1119" s="20">
        <v>0.99739999999999995</v>
      </c>
      <c r="W1119" s="20">
        <v>3</v>
      </c>
      <c r="X1119" s="20">
        <v>16</v>
      </c>
      <c r="Y1119" s="20">
        <v>5</v>
      </c>
      <c r="Z1119" s="20">
        <v>16</v>
      </c>
      <c r="AB1119" s="20" t="s">
        <v>2642</v>
      </c>
      <c r="AC1119" s="20" t="s">
        <v>2641</v>
      </c>
      <c r="AD1119" s="20">
        <v>300.10000000000002</v>
      </c>
      <c r="AE1119" s="22">
        <v>1.8E-89</v>
      </c>
      <c r="AF1119" s="20" t="s">
        <v>2640</v>
      </c>
      <c r="AG1119" s="20" t="s">
        <v>2639</v>
      </c>
      <c r="AH1119" s="20" t="s">
        <v>2638</v>
      </c>
      <c r="AI1119" s="20" t="s">
        <v>2637</v>
      </c>
      <c r="AJ1119" s="20" t="s">
        <v>204</v>
      </c>
      <c r="AK1119" s="20" t="s">
        <v>203</v>
      </c>
    </row>
    <row r="1120" spans="1:37" x14ac:dyDescent="0.25">
      <c r="A1120" s="20">
        <v>0.77419700000000002</v>
      </c>
      <c r="B1120" s="20">
        <v>0.27611200000000002</v>
      </c>
      <c r="C1120" s="21">
        <v>206088</v>
      </c>
      <c r="D1120" s="20">
        <v>-5.1240000000000001E-2</v>
      </c>
      <c r="E1120" s="21">
        <v>208463</v>
      </c>
      <c r="F1120" s="21">
        <v>260762</v>
      </c>
      <c r="G1120" s="21">
        <v>350511</v>
      </c>
      <c r="H1120" s="21">
        <v>35919</v>
      </c>
      <c r="I1120" s="21">
        <v>382027</v>
      </c>
      <c r="J1120" s="21">
        <v>37936</v>
      </c>
      <c r="K1120" s="21">
        <v>374678</v>
      </c>
      <c r="L1120" s="21">
        <v>374538</v>
      </c>
      <c r="M1120" s="20" t="s">
        <v>2636</v>
      </c>
      <c r="N1120" s="20" t="s">
        <v>2635</v>
      </c>
      <c r="O1120" s="20" t="s">
        <v>2634</v>
      </c>
      <c r="P1120" s="20" t="s">
        <v>2633</v>
      </c>
      <c r="Q1120" s="20">
        <v>263</v>
      </c>
      <c r="R1120" s="20" t="s">
        <v>2593</v>
      </c>
      <c r="S1120" s="20" t="s">
        <v>75</v>
      </c>
      <c r="T1120" s="20" t="s">
        <v>2632</v>
      </c>
      <c r="U1120" s="20">
        <v>1</v>
      </c>
      <c r="V1120" s="20">
        <v>0.999</v>
      </c>
      <c r="W1120" s="20">
        <v>11</v>
      </c>
      <c r="X1120" s="20">
        <v>187</v>
      </c>
      <c r="Y1120" s="20">
        <v>0</v>
      </c>
      <c r="Z1120" s="20">
        <v>187</v>
      </c>
      <c r="AA1120" s="20" t="s">
        <v>2631</v>
      </c>
      <c r="AB1120" s="20" t="s">
        <v>2630</v>
      </c>
      <c r="AC1120" s="20" t="s">
        <v>2629</v>
      </c>
      <c r="AD1120" s="20">
        <v>216.3</v>
      </c>
      <c r="AE1120" s="22">
        <v>4.1E-64</v>
      </c>
      <c r="AF1120" s="20" t="s">
        <v>180</v>
      </c>
      <c r="AG1120" s="20" t="s">
        <v>179</v>
      </c>
    </row>
    <row r="1121" spans="1:35" x14ac:dyDescent="0.25">
      <c r="A1121" s="20" t="s">
        <v>80</v>
      </c>
      <c r="B1121" s="20" t="s">
        <v>80</v>
      </c>
      <c r="C1121" s="20" t="s">
        <v>80</v>
      </c>
      <c r="D1121" s="20" t="s">
        <v>80</v>
      </c>
      <c r="E1121" s="20" t="s">
        <v>80</v>
      </c>
      <c r="F1121" s="20" t="s">
        <v>80</v>
      </c>
      <c r="G1121" s="21">
        <v>-177822</v>
      </c>
      <c r="H1121" s="21">
        <v>-115149</v>
      </c>
      <c r="I1121" s="20">
        <v>-0.55995899999999998</v>
      </c>
      <c r="J1121" s="20" t="s">
        <v>80</v>
      </c>
      <c r="K1121" s="20" t="s">
        <v>80</v>
      </c>
      <c r="L1121" s="20" t="s">
        <v>80</v>
      </c>
      <c r="M1121" s="20" t="s">
        <v>2628</v>
      </c>
      <c r="N1121" s="20" t="s">
        <v>2627</v>
      </c>
      <c r="O1121" s="20" t="s">
        <v>2626</v>
      </c>
      <c r="P1121" s="20" t="s">
        <v>2625</v>
      </c>
      <c r="Q1121" s="20">
        <v>992</v>
      </c>
      <c r="R1121" s="20" t="s">
        <v>2593</v>
      </c>
      <c r="S1121" s="20" t="s">
        <v>75</v>
      </c>
      <c r="T1121" s="20" t="s">
        <v>2624</v>
      </c>
      <c r="U1121" s="20">
        <v>1</v>
      </c>
      <c r="V1121" s="20">
        <v>0.999</v>
      </c>
      <c r="W1121" s="20">
        <v>6</v>
      </c>
      <c r="X1121" s="20">
        <v>14</v>
      </c>
      <c r="Y1121" s="20">
        <v>13</v>
      </c>
      <c r="Z1121" s="20">
        <v>14</v>
      </c>
      <c r="AB1121" s="20" t="s">
        <v>2623</v>
      </c>
      <c r="AC1121" s="20" t="s">
        <v>2622</v>
      </c>
      <c r="AD1121" s="20">
        <v>313.7</v>
      </c>
      <c r="AE1121" s="22">
        <v>1.5000000000000001E-93</v>
      </c>
    </row>
    <row r="1122" spans="1:35" x14ac:dyDescent="0.25">
      <c r="A1122" s="21">
        <v>-237318</v>
      </c>
      <c r="B1122" s="21">
        <v>-339006</v>
      </c>
      <c r="C1122" s="21">
        <v>-215149</v>
      </c>
      <c r="D1122" s="20" t="s">
        <v>80</v>
      </c>
      <c r="E1122" s="21">
        <v>-152681</v>
      </c>
      <c r="F1122" s="20" t="s">
        <v>80</v>
      </c>
      <c r="G1122" s="21">
        <v>251679</v>
      </c>
      <c r="H1122" s="21">
        <v>130607</v>
      </c>
      <c r="I1122" s="21">
        <v>216206</v>
      </c>
      <c r="J1122" s="21">
        <v>133092</v>
      </c>
      <c r="K1122" s="21">
        <v>282517</v>
      </c>
      <c r="L1122" s="21">
        <v>287929</v>
      </c>
      <c r="M1122" s="20" t="s">
        <v>2621</v>
      </c>
      <c r="N1122" s="20" t="s">
        <v>2620</v>
      </c>
      <c r="O1122" s="20" t="s">
        <v>2619</v>
      </c>
      <c r="P1122" s="20" t="s">
        <v>2618</v>
      </c>
      <c r="Q1122" s="20">
        <v>411</v>
      </c>
      <c r="R1122" s="20" t="s">
        <v>2593</v>
      </c>
      <c r="S1122" s="20" t="s">
        <v>75</v>
      </c>
      <c r="T1122" s="20" t="s">
        <v>2617</v>
      </c>
      <c r="U1122" s="20">
        <v>1</v>
      </c>
      <c r="V1122" s="20">
        <v>0.999</v>
      </c>
      <c r="W1122" s="20">
        <v>20</v>
      </c>
      <c r="X1122" s="20">
        <v>149</v>
      </c>
      <c r="Y1122" s="20">
        <v>0</v>
      </c>
      <c r="Z1122" s="20">
        <v>149</v>
      </c>
      <c r="AB1122" s="20" t="s">
        <v>2616</v>
      </c>
      <c r="AC1122" s="20" t="s">
        <v>2615</v>
      </c>
      <c r="AD1122" s="20">
        <v>152.19999999999999</v>
      </c>
      <c r="AE1122" s="22">
        <v>9.3999999999999996E-45</v>
      </c>
      <c r="AF1122" s="20" t="s">
        <v>191</v>
      </c>
      <c r="AG1122" s="20" t="s">
        <v>190</v>
      </c>
      <c r="AH1122" s="20" t="s">
        <v>362</v>
      </c>
      <c r="AI1122" s="20" t="s">
        <v>361</v>
      </c>
    </row>
    <row r="1123" spans="1:35" x14ac:dyDescent="0.25">
      <c r="A1123" s="20" t="s">
        <v>80</v>
      </c>
      <c r="B1123" s="20" t="s">
        <v>80</v>
      </c>
      <c r="C1123" s="20">
        <v>-0.62531999999999999</v>
      </c>
      <c r="D1123" s="20" t="s">
        <v>80</v>
      </c>
      <c r="E1123" s="21">
        <v>-101117</v>
      </c>
      <c r="F1123" s="21">
        <v>-10742</v>
      </c>
      <c r="G1123" s="20" t="s">
        <v>80</v>
      </c>
      <c r="H1123" s="20" t="s">
        <v>80</v>
      </c>
      <c r="I1123" s="20" t="s">
        <v>80</v>
      </c>
      <c r="J1123" s="20" t="s">
        <v>80</v>
      </c>
      <c r="K1123" s="20" t="s">
        <v>80</v>
      </c>
      <c r="L1123" s="20" t="s">
        <v>80</v>
      </c>
      <c r="M1123" s="20" t="s">
        <v>2614</v>
      </c>
      <c r="N1123" s="20" t="s">
        <v>2613</v>
      </c>
      <c r="O1123" s="20" t="s">
        <v>2612</v>
      </c>
      <c r="P1123" s="20" t="s">
        <v>2611</v>
      </c>
      <c r="Q1123" s="20">
        <v>179</v>
      </c>
      <c r="R1123" s="20" t="s">
        <v>2593</v>
      </c>
      <c r="S1123" s="20" t="s">
        <v>66</v>
      </c>
      <c r="T1123" s="20" t="s">
        <v>2610</v>
      </c>
      <c r="U1123" s="20">
        <v>1</v>
      </c>
      <c r="V1123" s="20">
        <v>0.999</v>
      </c>
      <c r="W1123" s="20">
        <v>3</v>
      </c>
      <c r="X1123" s="20">
        <v>8</v>
      </c>
      <c r="Y1123" s="20">
        <v>1</v>
      </c>
      <c r="Z1123" s="20">
        <v>8</v>
      </c>
    </row>
    <row r="1124" spans="1:35" x14ac:dyDescent="0.25">
      <c r="A1124" s="20" t="s">
        <v>80</v>
      </c>
      <c r="B1124" s="20" t="s">
        <v>80</v>
      </c>
      <c r="C1124" s="20" t="s">
        <v>80</v>
      </c>
      <c r="D1124" s="20" t="s">
        <v>80</v>
      </c>
      <c r="E1124" s="20" t="s">
        <v>80</v>
      </c>
      <c r="F1124" s="20" t="s">
        <v>80</v>
      </c>
      <c r="G1124" s="20" t="s">
        <v>80</v>
      </c>
      <c r="H1124" s="20" t="s">
        <v>80</v>
      </c>
      <c r="I1124" s="20" t="s">
        <v>80</v>
      </c>
      <c r="J1124" s="21">
        <v>-180889</v>
      </c>
      <c r="K1124" s="21">
        <v>-191245</v>
      </c>
      <c r="L1124" s="20">
        <v>-0.64657399999999998</v>
      </c>
      <c r="M1124" s="20" t="s">
        <v>2609</v>
      </c>
      <c r="N1124" s="20" t="s">
        <v>2608</v>
      </c>
      <c r="O1124" s="20" t="s">
        <v>2607</v>
      </c>
      <c r="P1124" s="20" t="s">
        <v>2606</v>
      </c>
      <c r="Q1124" s="20">
        <v>344</v>
      </c>
      <c r="R1124" s="20" t="s">
        <v>2593</v>
      </c>
      <c r="S1124" s="20" t="s">
        <v>66</v>
      </c>
      <c r="T1124" s="20" t="s">
        <v>2605</v>
      </c>
      <c r="U1124" s="20">
        <v>0.99990000000000001</v>
      </c>
      <c r="V1124" s="20">
        <v>0.999</v>
      </c>
      <c r="W1124" s="20">
        <v>4</v>
      </c>
      <c r="X1124" s="20">
        <v>13</v>
      </c>
      <c r="Y1124" s="20">
        <v>0</v>
      </c>
      <c r="Z1124" s="20">
        <v>13</v>
      </c>
      <c r="AA1124" s="20" t="s">
        <v>2604</v>
      </c>
      <c r="AB1124" s="20" t="s">
        <v>577</v>
      </c>
      <c r="AC1124" s="20" t="s">
        <v>576</v>
      </c>
      <c r="AD1124" s="20">
        <v>78.400000000000006</v>
      </c>
      <c r="AE1124" s="22">
        <v>4.9999999999999995E-22</v>
      </c>
    </row>
    <row r="1125" spans="1:35" x14ac:dyDescent="0.25">
      <c r="A1125" s="20" t="s">
        <v>80</v>
      </c>
      <c r="B1125" s="20" t="s">
        <v>80</v>
      </c>
      <c r="C1125" s="21">
        <v>-167096</v>
      </c>
      <c r="D1125" s="20" t="s">
        <v>80</v>
      </c>
      <c r="E1125" s="20" t="s">
        <v>80</v>
      </c>
      <c r="F1125" s="20" t="s">
        <v>80</v>
      </c>
      <c r="G1125" s="21">
        <v>-485402</v>
      </c>
      <c r="H1125" s="21">
        <v>-482496</v>
      </c>
      <c r="I1125" s="21">
        <v>-387743</v>
      </c>
      <c r="J1125" s="21">
        <v>-115451</v>
      </c>
      <c r="K1125" s="20">
        <v>-0.96837899999999999</v>
      </c>
      <c r="L1125" s="21">
        <v>-107425</v>
      </c>
      <c r="M1125" s="20" t="s">
        <v>2603</v>
      </c>
      <c r="N1125" s="20" t="s">
        <v>2602</v>
      </c>
      <c r="O1125" s="20" t="s">
        <v>2601</v>
      </c>
      <c r="P1125" s="20" t="s">
        <v>2600</v>
      </c>
      <c r="Q1125" s="20">
        <v>199</v>
      </c>
      <c r="R1125" s="20" t="s">
        <v>2593</v>
      </c>
      <c r="S1125" s="20" t="s">
        <v>66</v>
      </c>
      <c r="T1125" s="20" t="s">
        <v>2599</v>
      </c>
      <c r="U1125" s="20">
        <v>1</v>
      </c>
      <c r="V1125" s="20">
        <v>0.999</v>
      </c>
      <c r="W1125" s="20">
        <v>4</v>
      </c>
      <c r="X1125" s="20">
        <v>21</v>
      </c>
      <c r="Y1125" s="20">
        <v>0</v>
      </c>
      <c r="Z1125" s="20">
        <v>21</v>
      </c>
      <c r="AA1125" s="20" t="s">
        <v>2598</v>
      </c>
    </row>
    <row r="1126" spans="1:35" x14ac:dyDescent="0.25">
      <c r="A1126" s="20" t="s">
        <v>80</v>
      </c>
      <c r="B1126" s="20" t="s">
        <v>80</v>
      </c>
      <c r="C1126" s="20" t="s">
        <v>80</v>
      </c>
      <c r="D1126" s="20" t="s">
        <v>80</v>
      </c>
      <c r="E1126" s="20" t="s">
        <v>80</v>
      </c>
      <c r="F1126" s="20" t="s">
        <v>80</v>
      </c>
      <c r="G1126" s="21">
        <v>-131087</v>
      </c>
      <c r="H1126" s="21">
        <v>-219998</v>
      </c>
      <c r="I1126" s="21">
        <v>-220826</v>
      </c>
      <c r="J1126" s="20">
        <v>-0.77118100000000001</v>
      </c>
      <c r="K1126" s="20">
        <v>-0.64261000000000001</v>
      </c>
      <c r="L1126" s="21">
        <v>-101455</v>
      </c>
      <c r="M1126" s="20" t="s">
        <v>2597</v>
      </c>
      <c r="N1126" s="20" t="s">
        <v>2596</v>
      </c>
      <c r="O1126" s="20" t="s">
        <v>2595</v>
      </c>
      <c r="P1126" s="20" t="s">
        <v>2594</v>
      </c>
      <c r="Q1126" s="20">
        <v>216</v>
      </c>
      <c r="R1126" s="20" t="s">
        <v>2593</v>
      </c>
      <c r="S1126" s="20" t="s">
        <v>66</v>
      </c>
      <c r="T1126" s="20" t="s">
        <v>2592</v>
      </c>
      <c r="U1126" s="20">
        <v>1</v>
      </c>
      <c r="V1126" s="20">
        <v>0.999</v>
      </c>
      <c r="W1126" s="20">
        <v>5</v>
      </c>
      <c r="X1126" s="20">
        <v>33</v>
      </c>
      <c r="Y1126" s="20">
        <v>0</v>
      </c>
      <c r="Z1126" s="20">
        <v>33</v>
      </c>
      <c r="AA1126" s="20" t="s">
        <v>2591</v>
      </c>
      <c r="AB1126" s="20" t="s">
        <v>2590</v>
      </c>
      <c r="AC1126" s="20" t="s">
        <v>2589</v>
      </c>
      <c r="AD1126" s="20">
        <v>111.6</v>
      </c>
      <c r="AE1126" s="22">
        <v>2.2E-32</v>
      </c>
      <c r="AF1126" s="20" t="s">
        <v>2588</v>
      </c>
      <c r="AG1126" s="20" t="s">
        <v>2587</v>
      </c>
    </row>
    <row r="1127" spans="1:35" x14ac:dyDescent="0.25">
      <c r="A1127" s="20" t="s">
        <v>80</v>
      </c>
      <c r="B1127" s="20" t="s">
        <v>80</v>
      </c>
      <c r="C1127" s="20" t="s">
        <v>80</v>
      </c>
      <c r="D1127" s="20" t="s">
        <v>80</v>
      </c>
      <c r="E1127" s="20" t="s">
        <v>80</v>
      </c>
      <c r="F1127" s="20" t="s">
        <v>80</v>
      </c>
      <c r="G1127" s="20" t="s">
        <v>80</v>
      </c>
      <c r="H1127" s="21">
        <v>-293401</v>
      </c>
      <c r="I1127" s="20" t="s">
        <v>80</v>
      </c>
      <c r="J1127" s="21">
        <v>-125853</v>
      </c>
      <c r="K1127" s="20">
        <v>-0.89341599999999999</v>
      </c>
      <c r="L1127" s="20">
        <v>-0.87527500000000003</v>
      </c>
      <c r="M1127" s="20" t="s">
        <v>2586</v>
      </c>
      <c r="N1127" s="20" t="s">
        <v>2585</v>
      </c>
      <c r="O1127" s="20" t="s">
        <v>2584</v>
      </c>
      <c r="P1127" s="20" t="s">
        <v>2583</v>
      </c>
      <c r="Q1127" s="20">
        <v>316</v>
      </c>
      <c r="R1127" s="20" t="s">
        <v>1110</v>
      </c>
      <c r="S1127" s="20" t="s">
        <v>75</v>
      </c>
      <c r="T1127" s="20" t="s">
        <v>419</v>
      </c>
      <c r="U1127" s="20">
        <v>1</v>
      </c>
      <c r="V1127" s="20">
        <v>0.999</v>
      </c>
      <c r="W1127" s="20">
        <v>6</v>
      </c>
      <c r="X1127" s="20">
        <v>18</v>
      </c>
      <c r="Y1127" s="20">
        <v>0</v>
      </c>
      <c r="Z1127" s="20">
        <v>18</v>
      </c>
      <c r="AA1127" s="20" t="s">
        <v>2582</v>
      </c>
      <c r="AB1127" s="20" t="s">
        <v>418</v>
      </c>
      <c r="AC1127" s="20" t="s">
        <v>417</v>
      </c>
      <c r="AD1127" s="20">
        <v>114.9</v>
      </c>
      <c r="AE1127" s="22">
        <v>2.2999999999999999E-33</v>
      </c>
    </row>
    <row r="1128" spans="1:35" x14ac:dyDescent="0.25">
      <c r="A1128" s="21">
        <v>13476</v>
      </c>
      <c r="B1128" s="21">
        <v>338825</v>
      </c>
      <c r="C1128" s="21">
        <v>337564</v>
      </c>
      <c r="D1128" s="20">
        <v>0.55477200000000004</v>
      </c>
      <c r="E1128" s="21">
        <v>341179</v>
      </c>
      <c r="F1128" s="21">
        <v>138377</v>
      </c>
      <c r="G1128" s="21">
        <v>422793</v>
      </c>
      <c r="H1128" s="21">
        <v>40213</v>
      </c>
      <c r="I1128" s="21">
        <v>425217</v>
      </c>
      <c r="J1128" s="21">
        <v>206339</v>
      </c>
      <c r="K1128" s="21">
        <v>156767</v>
      </c>
      <c r="L1128" s="21">
        <v>327783</v>
      </c>
      <c r="M1128" s="20" t="s">
        <v>2581</v>
      </c>
      <c r="N1128" s="20" t="s">
        <v>2580</v>
      </c>
      <c r="O1128" s="20" t="s">
        <v>2579</v>
      </c>
      <c r="P1128" s="20" t="s">
        <v>2578</v>
      </c>
      <c r="Q1128" s="20">
        <v>226</v>
      </c>
      <c r="R1128" s="20" t="s">
        <v>1110</v>
      </c>
      <c r="S1128" s="20" t="s">
        <v>66</v>
      </c>
      <c r="T1128" s="20" t="s">
        <v>2577</v>
      </c>
      <c r="U1128" s="20">
        <v>1</v>
      </c>
      <c r="V1128" s="20">
        <v>0.999</v>
      </c>
      <c r="W1128" s="20">
        <v>12</v>
      </c>
      <c r="X1128" s="20">
        <v>212</v>
      </c>
      <c r="Y1128" s="20">
        <v>0</v>
      </c>
      <c r="Z1128" s="20">
        <v>212</v>
      </c>
      <c r="AA1128" s="20" t="s">
        <v>2576</v>
      </c>
      <c r="AB1128" s="20" t="s">
        <v>2575</v>
      </c>
      <c r="AC1128" s="20" t="s">
        <v>2574</v>
      </c>
      <c r="AD1128" s="20">
        <v>60.5</v>
      </c>
      <c r="AE1128" s="22">
        <v>1.7E-16</v>
      </c>
    </row>
    <row r="1129" spans="1:35" x14ac:dyDescent="0.25">
      <c r="A1129" s="20">
        <v>0.50637200000000004</v>
      </c>
      <c r="B1129" s="20">
        <v>0.82815899999999998</v>
      </c>
      <c r="C1129" s="20">
        <v>0.33579100000000001</v>
      </c>
      <c r="D1129" s="20" t="s">
        <v>80</v>
      </c>
      <c r="E1129" s="21">
        <v>-179627</v>
      </c>
      <c r="F1129" s="20">
        <v>-0.29459200000000002</v>
      </c>
      <c r="G1129" s="20">
        <v>0.56859400000000004</v>
      </c>
      <c r="H1129" s="21">
        <v>130794</v>
      </c>
      <c r="I1129" s="21">
        <v>136565</v>
      </c>
      <c r="J1129" s="20" t="s">
        <v>80</v>
      </c>
      <c r="K1129" s="20" t="s">
        <v>80</v>
      </c>
      <c r="L1129" s="20" t="s">
        <v>80</v>
      </c>
      <c r="M1129" s="20" t="s">
        <v>2573</v>
      </c>
      <c r="N1129" s="20" t="s">
        <v>2572</v>
      </c>
      <c r="O1129" s="20" t="s">
        <v>2571</v>
      </c>
      <c r="P1129" s="20" t="s">
        <v>2570</v>
      </c>
      <c r="Q1129" s="20">
        <v>182</v>
      </c>
      <c r="R1129" s="20" t="s">
        <v>1110</v>
      </c>
      <c r="S1129" s="20" t="s">
        <v>66</v>
      </c>
      <c r="T1129" s="20" t="s">
        <v>2569</v>
      </c>
      <c r="U1129" s="20">
        <v>1</v>
      </c>
      <c r="V1129" s="20">
        <v>0.999</v>
      </c>
      <c r="W1129" s="20">
        <v>5</v>
      </c>
      <c r="X1129" s="20">
        <v>35</v>
      </c>
      <c r="Y1129" s="20">
        <v>0</v>
      </c>
      <c r="Z1129" s="20">
        <v>35</v>
      </c>
      <c r="AA1129" s="20" t="s">
        <v>2568</v>
      </c>
      <c r="AB1129" s="20" t="s">
        <v>2567</v>
      </c>
      <c r="AC1129" s="20" t="s">
        <v>2566</v>
      </c>
      <c r="AD1129" s="20">
        <v>109.6</v>
      </c>
      <c r="AE1129" s="22">
        <v>1.2E-31</v>
      </c>
    </row>
    <row r="1130" spans="1:35" x14ac:dyDescent="0.25">
      <c r="A1130" s="21">
        <v>522806</v>
      </c>
      <c r="B1130" s="21">
        <v>519859</v>
      </c>
      <c r="C1130" s="21">
        <v>601084</v>
      </c>
      <c r="D1130" s="21">
        <v>42136</v>
      </c>
      <c r="E1130" s="21">
        <v>554803</v>
      </c>
      <c r="F1130" s="21">
        <v>483269</v>
      </c>
      <c r="G1130" s="21">
        <v>205445</v>
      </c>
      <c r="H1130" s="21">
        <v>183557</v>
      </c>
      <c r="I1130" s="20">
        <v>0.83165</v>
      </c>
      <c r="J1130" s="20" t="s">
        <v>80</v>
      </c>
      <c r="K1130" s="20" t="s">
        <v>80</v>
      </c>
      <c r="L1130" s="21">
        <v>-136602</v>
      </c>
      <c r="M1130" s="20" t="s">
        <v>2565</v>
      </c>
      <c r="N1130" s="20" t="s">
        <v>2564</v>
      </c>
      <c r="O1130" s="20" t="s">
        <v>2563</v>
      </c>
      <c r="P1130" s="20" t="s">
        <v>2562</v>
      </c>
      <c r="Q1130" s="20">
        <v>2530</v>
      </c>
      <c r="R1130" s="20" t="s">
        <v>1110</v>
      </c>
      <c r="S1130" s="20" t="s">
        <v>66</v>
      </c>
      <c r="T1130" s="20" t="s">
        <v>326</v>
      </c>
      <c r="U1130" s="20">
        <v>1</v>
      </c>
      <c r="V1130" s="20">
        <v>0.999</v>
      </c>
      <c r="W1130" s="20">
        <v>63</v>
      </c>
      <c r="X1130" s="20">
        <v>646</v>
      </c>
      <c r="Y1130" s="20">
        <v>0</v>
      </c>
      <c r="Z1130" s="20">
        <v>946</v>
      </c>
      <c r="AB1130" s="20" t="s">
        <v>394</v>
      </c>
      <c r="AC1130" s="20" t="s">
        <v>393</v>
      </c>
      <c r="AD1130" s="20">
        <v>44.1</v>
      </c>
      <c r="AE1130" s="22">
        <v>1.6E-11</v>
      </c>
    </row>
    <row r="1131" spans="1:35" x14ac:dyDescent="0.25">
      <c r="A1131" s="20" t="s">
        <v>80</v>
      </c>
      <c r="B1131" s="20" t="s">
        <v>80</v>
      </c>
      <c r="C1131" s="20" t="s">
        <v>80</v>
      </c>
      <c r="D1131" s="20" t="s">
        <v>80</v>
      </c>
      <c r="E1131" s="20" t="s">
        <v>80</v>
      </c>
      <c r="F1131" s="20" t="s">
        <v>80</v>
      </c>
      <c r="G1131" s="20" t="s">
        <v>80</v>
      </c>
      <c r="H1131" s="20" t="s">
        <v>80</v>
      </c>
      <c r="I1131" s="21">
        <v>-291086</v>
      </c>
      <c r="J1131" s="21">
        <v>-162214</v>
      </c>
      <c r="K1131" s="21">
        <v>-164278</v>
      </c>
      <c r="L1131" s="21">
        <v>-1224</v>
      </c>
      <c r="M1131" s="20" t="s">
        <v>2561</v>
      </c>
      <c r="N1131" s="20" t="s">
        <v>2560</v>
      </c>
      <c r="O1131" s="20" t="s">
        <v>2559</v>
      </c>
      <c r="P1131" s="20" t="s">
        <v>2558</v>
      </c>
      <c r="Q1131" s="20">
        <v>456</v>
      </c>
      <c r="R1131" s="20" t="s">
        <v>1110</v>
      </c>
      <c r="S1131" s="20" t="s">
        <v>75</v>
      </c>
      <c r="T1131" s="20" t="s">
        <v>2557</v>
      </c>
      <c r="U1131" s="20">
        <v>1</v>
      </c>
      <c r="V1131" s="20">
        <v>0.999</v>
      </c>
      <c r="W1131" s="20">
        <v>7</v>
      </c>
      <c r="X1131" s="20">
        <v>19</v>
      </c>
      <c r="Y1131" s="20">
        <v>3</v>
      </c>
      <c r="Z1131" s="20">
        <v>19</v>
      </c>
      <c r="AB1131" s="20" t="s">
        <v>2556</v>
      </c>
      <c r="AC1131" s="20" t="s">
        <v>2555</v>
      </c>
      <c r="AD1131" s="20">
        <v>134.80000000000001</v>
      </c>
      <c r="AE1131" s="22">
        <v>1.3E-39</v>
      </c>
      <c r="AF1131" s="20" t="s">
        <v>271</v>
      </c>
      <c r="AG1131" s="20" t="s">
        <v>270</v>
      </c>
    </row>
    <row r="1132" spans="1:35" x14ac:dyDescent="0.25">
      <c r="A1132" s="20" t="s">
        <v>80</v>
      </c>
      <c r="B1132" s="20" t="s">
        <v>80</v>
      </c>
      <c r="C1132" s="20" t="s">
        <v>80</v>
      </c>
      <c r="D1132" s="20" t="s">
        <v>80</v>
      </c>
      <c r="E1132" s="20" t="s">
        <v>80</v>
      </c>
      <c r="F1132" s="20" t="s">
        <v>80</v>
      </c>
      <c r="G1132" s="21">
        <v>-284875</v>
      </c>
      <c r="H1132" s="21">
        <v>-25687</v>
      </c>
      <c r="I1132" s="21">
        <v>-453229</v>
      </c>
      <c r="J1132" s="20" t="s">
        <v>80</v>
      </c>
      <c r="K1132" s="20" t="s">
        <v>80</v>
      </c>
      <c r="L1132" s="20" t="s">
        <v>80</v>
      </c>
      <c r="M1132" s="20" t="s">
        <v>2554</v>
      </c>
      <c r="N1132" s="20" t="s">
        <v>2553</v>
      </c>
      <c r="O1132" s="20" t="s">
        <v>2552</v>
      </c>
      <c r="P1132" s="20" t="s">
        <v>2551</v>
      </c>
      <c r="Q1132" s="20">
        <v>179</v>
      </c>
      <c r="R1132" s="20" t="s">
        <v>1110</v>
      </c>
      <c r="S1132" s="20" t="s">
        <v>66</v>
      </c>
      <c r="T1132" s="20" t="s">
        <v>1275</v>
      </c>
      <c r="U1132" s="20">
        <v>1</v>
      </c>
      <c r="V1132" s="20">
        <v>0.99690000000000001</v>
      </c>
      <c r="W1132" s="20">
        <v>3</v>
      </c>
      <c r="X1132" s="20">
        <v>3</v>
      </c>
      <c r="Y1132" s="20">
        <v>3</v>
      </c>
      <c r="Z1132" s="20">
        <v>3</v>
      </c>
      <c r="AB1132" s="20" t="s">
        <v>1193</v>
      </c>
      <c r="AC1132" s="20" t="s">
        <v>1192</v>
      </c>
      <c r="AD1132" s="20">
        <v>30</v>
      </c>
      <c r="AE1132" s="20">
        <v>3.4999999999999998E-7</v>
      </c>
    </row>
    <row r="1133" spans="1:35" x14ac:dyDescent="0.25">
      <c r="A1133" s="20" t="s">
        <v>80</v>
      </c>
      <c r="B1133" s="20" t="s">
        <v>80</v>
      </c>
      <c r="C1133" s="20" t="s">
        <v>80</v>
      </c>
      <c r="D1133" s="20" t="s">
        <v>80</v>
      </c>
      <c r="E1133" s="20" t="s">
        <v>80</v>
      </c>
      <c r="F1133" s="20" t="s">
        <v>80</v>
      </c>
      <c r="G1133" s="21">
        <v>-365619</v>
      </c>
      <c r="H1133" s="21">
        <v>-286324</v>
      </c>
      <c r="I1133" s="21">
        <v>-441074</v>
      </c>
      <c r="J1133" s="20" t="s">
        <v>80</v>
      </c>
      <c r="K1133" s="20" t="s">
        <v>80</v>
      </c>
      <c r="L1133" s="20" t="s">
        <v>80</v>
      </c>
      <c r="M1133" s="20" t="s">
        <v>2550</v>
      </c>
      <c r="N1133" s="20" t="s">
        <v>2549</v>
      </c>
      <c r="O1133" s="20" t="s">
        <v>2548</v>
      </c>
      <c r="P1133" s="20" t="s">
        <v>2547</v>
      </c>
      <c r="Q1133" s="20">
        <v>284</v>
      </c>
      <c r="R1133" s="20" t="s">
        <v>1110</v>
      </c>
      <c r="S1133" s="20" t="s">
        <v>75</v>
      </c>
      <c r="T1133" s="20" t="s">
        <v>2546</v>
      </c>
      <c r="U1133" s="20">
        <v>1</v>
      </c>
      <c r="V1133" s="20">
        <v>0.99870000000000003</v>
      </c>
      <c r="W1133" s="20">
        <v>5</v>
      </c>
      <c r="X1133" s="20">
        <v>3</v>
      </c>
      <c r="Y1133" s="20">
        <v>3</v>
      </c>
      <c r="Z1133" s="20">
        <v>10</v>
      </c>
      <c r="AB1133" s="20" t="s">
        <v>2545</v>
      </c>
      <c r="AC1133" s="20" t="s">
        <v>2544</v>
      </c>
      <c r="AD1133" s="20">
        <v>34.4</v>
      </c>
      <c r="AE1133" s="20">
        <v>1.7999999999999999E-8</v>
      </c>
      <c r="AF1133" s="20" t="s">
        <v>191</v>
      </c>
      <c r="AG1133" s="20" t="s">
        <v>190</v>
      </c>
    </row>
    <row r="1134" spans="1:35" x14ac:dyDescent="0.25">
      <c r="A1134" s="21">
        <v>-21905</v>
      </c>
      <c r="B1134" s="21">
        <v>-194042</v>
      </c>
      <c r="C1134" s="21">
        <v>-185583</v>
      </c>
      <c r="D1134" s="21">
        <v>-235296</v>
      </c>
      <c r="E1134" s="21">
        <v>-428796</v>
      </c>
      <c r="F1134" s="21">
        <v>-200439</v>
      </c>
      <c r="G1134" s="21">
        <v>170555</v>
      </c>
      <c r="H1134" s="20">
        <v>0.99767899999999998</v>
      </c>
      <c r="I1134" s="21">
        <v>135188</v>
      </c>
      <c r="J1134" s="20">
        <v>0.56605499999999997</v>
      </c>
      <c r="K1134" s="21">
        <v>137076</v>
      </c>
      <c r="L1134" s="20">
        <v>0.408993</v>
      </c>
      <c r="M1134" s="20" t="s">
        <v>2543</v>
      </c>
      <c r="N1134" s="20" t="s">
        <v>2542</v>
      </c>
      <c r="O1134" s="20" t="s">
        <v>2541</v>
      </c>
      <c r="P1134" s="20" t="s">
        <v>2540</v>
      </c>
      <c r="Q1134" s="20">
        <v>250</v>
      </c>
      <c r="R1134" s="20" t="s">
        <v>1110</v>
      </c>
      <c r="S1134" s="20" t="s">
        <v>75</v>
      </c>
      <c r="T1134" s="20" t="s">
        <v>2539</v>
      </c>
      <c r="U1134" s="20">
        <v>1</v>
      </c>
      <c r="V1134" s="20">
        <v>0.999</v>
      </c>
      <c r="W1134" s="20">
        <v>10</v>
      </c>
      <c r="X1134" s="20">
        <v>69</v>
      </c>
      <c r="Y1134" s="20">
        <v>0</v>
      </c>
      <c r="Z1134" s="20">
        <v>69</v>
      </c>
      <c r="AA1134" s="20" t="s">
        <v>2538</v>
      </c>
      <c r="AB1134" s="20" t="s">
        <v>2537</v>
      </c>
      <c r="AC1134" s="20" t="s">
        <v>2536</v>
      </c>
      <c r="AD1134" s="20">
        <v>151.69999999999999</v>
      </c>
      <c r="AE1134" s="22">
        <v>2.4000000000000001E-44</v>
      </c>
      <c r="AF1134" s="20" t="s">
        <v>1677</v>
      </c>
      <c r="AG1134" s="20" t="s">
        <v>1676</v>
      </c>
    </row>
    <row r="1135" spans="1:35" x14ac:dyDescent="0.25">
      <c r="A1135" s="20" t="s">
        <v>80</v>
      </c>
      <c r="B1135" s="21">
        <v>-105125</v>
      </c>
      <c r="C1135" s="20" t="s">
        <v>80</v>
      </c>
      <c r="D1135" s="20" t="s">
        <v>80</v>
      </c>
      <c r="E1135" s="20" t="s">
        <v>80</v>
      </c>
      <c r="F1135" s="20" t="s">
        <v>80</v>
      </c>
      <c r="G1135" s="21">
        <v>169188</v>
      </c>
      <c r="H1135" s="20">
        <v>0.98601499999999997</v>
      </c>
      <c r="I1135" s="21">
        <v>130365</v>
      </c>
      <c r="J1135" s="21">
        <v>245121</v>
      </c>
      <c r="K1135" s="21">
        <v>238212</v>
      </c>
      <c r="L1135" s="21">
        <v>256553</v>
      </c>
      <c r="M1135" s="20" t="s">
        <v>2535</v>
      </c>
      <c r="N1135" s="20" t="s">
        <v>2534</v>
      </c>
      <c r="O1135" s="20" t="s">
        <v>2533</v>
      </c>
      <c r="P1135" s="20" t="s">
        <v>2532</v>
      </c>
      <c r="Q1135" s="20">
        <v>224</v>
      </c>
      <c r="R1135" s="20" t="s">
        <v>1110</v>
      </c>
      <c r="S1135" s="20" t="s">
        <v>66</v>
      </c>
      <c r="T1135" s="20" t="s">
        <v>2531</v>
      </c>
      <c r="U1135" s="20">
        <v>1</v>
      </c>
      <c r="V1135" s="20">
        <v>0.999</v>
      </c>
      <c r="W1135" s="20">
        <v>7</v>
      </c>
      <c r="X1135" s="20">
        <v>62</v>
      </c>
      <c r="Y1135" s="20">
        <v>0</v>
      </c>
      <c r="Z1135" s="20">
        <v>62</v>
      </c>
      <c r="AA1135" s="20" t="s">
        <v>2530</v>
      </c>
      <c r="AB1135" s="20" t="s">
        <v>2529</v>
      </c>
      <c r="AC1135" s="20" t="s">
        <v>2528</v>
      </c>
      <c r="AD1135" s="20">
        <v>179.9</v>
      </c>
      <c r="AE1135" s="22">
        <v>5.3999999999999998E-53</v>
      </c>
    </row>
    <row r="1136" spans="1:35" x14ac:dyDescent="0.25">
      <c r="A1136" s="20" t="s">
        <v>80</v>
      </c>
      <c r="B1136" s="21">
        <v>-443164</v>
      </c>
      <c r="C1136" s="20">
        <v>-0.78759000000000001</v>
      </c>
      <c r="D1136" s="20" t="s">
        <v>80</v>
      </c>
      <c r="E1136" s="21">
        <v>-213735</v>
      </c>
      <c r="F1136" s="20" t="s">
        <v>80</v>
      </c>
      <c r="G1136" s="21">
        <v>187245</v>
      </c>
      <c r="H1136" s="21">
        <v>270649</v>
      </c>
      <c r="I1136" s="21">
        <v>208092</v>
      </c>
      <c r="J1136" s="21">
        <v>278136</v>
      </c>
      <c r="K1136" s="21">
        <v>325916</v>
      </c>
      <c r="L1136" s="21">
        <v>304629</v>
      </c>
      <c r="M1136" s="20" t="s">
        <v>2527</v>
      </c>
      <c r="N1136" s="20" t="s">
        <v>2526</v>
      </c>
      <c r="O1136" s="20" t="s">
        <v>2525</v>
      </c>
      <c r="P1136" s="20" t="s">
        <v>366</v>
      </c>
      <c r="Q1136" s="20">
        <v>917</v>
      </c>
      <c r="R1136" s="20" t="s">
        <v>1110</v>
      </c>
      <c r="S1136" s="20" t="s">
        <v>75</v>
      </c>
      <c r="T1136" s="20" t="s">
        <v>365</v>
      </c>
      <c r="U1136" s="20">
        <v>1</v>
      </c>
      <c r="V1136" s="20">
        <v>0.999</v>
      </c>
      <c r="W1136" s="20">
        <v>39</v>
      </c>
      <c r="X1136" s="20">
        <v>178</v>
      </c>
      <c r="Y1136" s="20">
        <v>2</v>
      </c>
      <c r="Z1136" s="20">
        <v>178</v>
      </c>
      <c r="AB1136" s="20" t="s">
        <v>364</v>
      </c>
      <c r="AC1136" s="20" t="s">
        <v>363</v>
      </c>
      <c r="AD1136" s="20">
        <v>77.5</v>
      </c>
      <c r="AE1136" s="22">
        <v>1.7999999999999999E-21</v>
      </c>
      <c r="AF1136" s="20" t="s">
        <v>362</v>
      </c>
      <c r="AG1136" s="20" t="s">
        <v>361</v>
      </c>
      <c r="AH1136" s="20" t="s">
        <v>360</v>
      </c>
      <c r="AI1136" s="20" t="s">
        <v>359</v>
      </c>
    </row>
    <row r="1137" spans="1:35" x14ac:dyDescent="0.25">
      <c r="A1137" s="21">
        <v>-264908</v>
      </c>
      <c r="B1137" s="20">
        <v>-0.23485</v>
      </c>
      <c r="C1137" s="20">
        <v>-2.5091200000000001E-2</v>
      </c>
      <c r="D1137" s="20" t="s">
        <v>80</v>
      </c>
      <c r="E1137" s="21">
        <v>-223925</v>
      </c>
      <c r="F1137" s="21">
        <v>-230911</v>
      </c>
      <c r="G1137" s="20">
        <v>-0.53693999999999997</v>
      </c>
      <c r="H1137" s="20">
        <v>-5.6768399999999997E-2</v>
      </c>
      <c r="I1137" s="20">
        <v>-8.3055500000000004E-2</v>
      </c>
      <c r="J1137" s="21">
        <v>102791</v>
      </c>
      <c r="K1137" s="21">
        <v>119941</v>
      </c>
      <c r="L1137" s="20">
        <v>0.87402899999999994</v>
      </c>
      <c r="M1137" s="20" t="s">
        <v>2524</v>
      </c>
      <c r="N1137" s="20" t="s">
        <v>2523</v>
      </c>
      <c r="O1137" s="20" t="s">
        <v>2522</v>
      </c>
      <c r="P1137" s="20" t="s">
        <v>2521</v>
      </c>
      <c r="Q1137" s="20">
        <v>407</v>
      </c>
      <c r="R1137" s="20" t="s">
        <v>1110</v>
      </c>
      <c r="S1137" s="20" t="s">
        <v>75</v>
      </c>
      <c r="T1137" s="20" t="s">
        <v>2520</v>
      </c>
      <c r="U1137" s="20">
        <v>1</v>
      </c>
      <c r="V1137" s="20">
        <v>0.999</v>
      </c>
      <c r="W1137" s="20">
        <v>13</v>
      </c>
      <c r="X1137" s="20">
        <v>68</v>
      </c>
      <c r="Y1137" s="20">
        <v>4</v>
      </c>
      <c r="Z1137" s="20">
        <v>68</v>
      </c>
      <c r="AB1137" s="20" t="s">
        <v>1954</v>
      </c>
      <c r="AC1137" s="20" t="s">
        <v>1953</v>
      </c>
      <c r="AD1137" s="20">
        <v>62.1</v>
      </c>
      <c r="AE1137" s="22">
        <v>9.2999999999999995E-17</v>
      </c>
      <c r="AF1137" s="20" t="s">
        <v>1516</v>
      </c>
      <c r="AG1137" s="20" t="s">
        <v>1515</v>
      </c>
    </row>
    <row r="1138" spans="1:35" x14ac:dyDescent="0.25">
      <c r="A1138" s="20" t="s">
        <v>80</v>
      </c>
      <c r="B1138" s="20" t="s">
        <v>80</v>
      </c>
      <c r="C1138" s="20">
        <v>-0.87612699999999999</v>
      </c>
      <c r="D1138" s="20" t="s">
        <v>80</v>
      </c>
      <c r="E1138" s="20">
        <v>-0.428699</v>
      </c>
      <c r="F1138" s="20" t="s">
        <v>80</v>
      </c>
      <c r="G1138" s="21">
        <v>-424472</v>
      </c>
      <c r="H1138" s="21">
        <v>-367377</v>
      </c>
      <c r="I1138" s="20" t="s">
        <v>80</v>
      </c>
      <c r="J1138" s="21">
        <v>-217464</v>
      </c>
      <c r="K1138" s="21">
        <v>-241983</v>
      </c>
      <c r="L1138" s="21">
        <v>-259081</v>
      </c>
      <c r="M1138" s="20" t="s">
        <v>2519</v>
      </c>
      <c r="N1138" s="20" t="s">
        <v>2518</v>
      </c>
      <c r="O1138" s="20" t="s">
        <v>2517</v>
      </c>
      <c r="P1138" s="20" t="s">
        <v>2516</v>
      </c>
      <c r="Q1138" s="20">
        <v>352</v>
      </c>
      <c r="R1138" s="20" t="s">
        <v>1110</v>
      </c>
      <c r="S1138" s="20" t="s">
        <v>66</v>
      </c>
      <c r="T1138" s="20" t="s">
        <v>2515</v>
      </c>
      <c r="U1138" s="20">
        <v>1</v>
      </c>
      <c r="V1138" s="20">
        <v>0.999</v>
      </c>
      <c r="W1138" s="20">
        <v>5</v>
      </c>
      <c r="X1138" s="20">
        <v>19</v>
      </c>
      <c r="Y1138" s="20">
        <v>0</v>
      </c>
      <c r="Z1138" s="20">
        <v>19</v>
      </c>
      <c r="AA1138" s="20" t="s">
        <v>2514</v>
      </c>
      <c r="AB1138" s="20" t="s">
        <v>2513</v>
      </c>
      <c r="AC1138" s="20" t="s">
        <v>2512</v>
      </c>
      <c r="AD1138" s="20">
        <v>122.5</v>
      </c>
      <c r="AE1138" s="22">
        <v>2.1E-35</v>
      </c>
    </row>
    <row r="1139" spans="1:35" x14ac:dyDescent="0.25">
      <c r="A1139" s="20" t="s">
        <v>80</v>
      </c>
      <c r="B1139" s="20" t="s">
        <v>80</v>
      </c>
      <c r="C1139" s="20" t="s">
        <v>80</v>
      </c>
      <c r="D1139" s="20" t="s">
        <v>80</v>
      </c>
      <c r="E1139" s="20" t="s">
        <v>80</v>
      </c>
      <c r="F1139" s="20" t="s">
        <v>80</v>
      </c>
      <c r="G1139" s="20" t="s">
        <v>80</v>
      </c>
      <c r="H1139" s="20" t="s">
        <v>80</v>
      </c>
      <c r="I1139" s="21">
        <v>-256809</v>
      </c>
      <c r="J1139" s="20">
        <v>0.21431900000000001</v>
      </c>
      <c r="K1139" s="20">
        <v>-0.38984200000000002</v>
      </c>
      <c r="L1139" s="21">
        <v>-103418</v>
      </c>
      <c r="M1139" s="20" t="s">
        <v>2511</v>
      </c>
      <c r="N1139" s="20" t="s">
        <v>2510</v>
      </c>
      <c r="O1139" s="20" t="s">
        <v>2509</v>
      </c>
      <c r="P1139" s="20" t="s">
        <v>2508</v>
      </c>
      <c r="Q1139" s="20">
        <v>179</v>
      </c>
      <c r="R1139" s="20" t="s">
        <v>1110</v>
      </c>
      <c r="S1139" s="20" t="s">
        <v>75</v>
      </c>
      <c r="T1139" s="20" t="s">
        <v>2507</v>
      </c>
      <c r="U1139" s="20">
        <v>1</v>
      </c>
      <c r="V1139" s="20">
        <v>0.999</v>
      </c>
      <c r="W1139" s="20">
        <v>4</v>
      </c>
      <c r="X1139" s="20">
        <v>17</v>
      </c>
      <c r="Y1139" s="20">
        <v>0</v>
      </c>
      <c r="Z1139" s="20">
        <v>17</v>
      </c>
      <c r="AA1139" s="20" t="s">
        <v>2506</v>
      </c>
      <c r="AB1139" s="20" t="s">
        <v>2505</v>
      </c>
      <c r="AC1139" s="20" t="s">
        <v>2504</v>
      </c>
      <c r="AD1139" s="20">
        <v>55.7</v>
      </c>
      <c r="AE1139" s="22">
        <v>5.5000000000000002E-15</v>
      </c>
      <c r="AF1139" s="20" t="s">
        <v>157</v>
      </c>
      <c r="AG1139" s="20" t="s">
        <v>156</v>
      </c>
      <c r="AH1139" s="20" t="s">
        <v>963</v>
      </c>
      <c r="AI1139" s="20" t="s">
        <v>962</v>
      </c>
    </row>
    <row r="1140" spans="1:35" x14ac:dyDescent="0.25">
      <c r="A1140" s="20" t="s">
        <v>80</v>
      </c>
      <c r="B1140" s="20" t="s">
        <v>80</v>
      </c>
      <c r="C1140" s="20" t="s">
        <v>80</v>
      </c>
      <c r="D1140" s="20" t="s">
        <v>80</v>
      </c>
      <c r="E1140" s="20" t="s">
        <v>80</v>
      </c>
      <c r="F1140" s="20" t="s">
        <v>80</v>
      </c>
      <c r="G1140" s="21">
        <v>126857</v>
      </c>
      <c r="H1140" s="20">
        <v>-0.78092600000000001</v>
      </c>
      <c r="I1140" s="20">
        <v>0.46948400000000001</v>
      </c>
      <c r="J1140" s="20">
        <v>-0.92318299999999998</v>
      </c>
      <c r="K1140" s="20">
        <v>-0.208512</v>
      </c>
      <c r="L1140" s="20">
        <v>0.55407499999999998</v>
      </c>
      <c r="M1140" s="20" t="s">
        <v>2503</v>
      </c>
      <c r="N1140" s="20" t="s">
        <v>2502</v>
      </c>
      <c r="O1140" s="20" t="s">
        <v>2501</v>
      </c>
      <c r="P1140" s="20" t="s">
        <v>2500</v>
      </c>
      <c r="Q1140" s="20">
        <v>359</v>
      </c>
      <c r="R1140" s="20" t="s">
        <v>1110</v>
      </c>
      <c r="S1140" s="20" t="s">
        <v>75</v>
      </c>
      <c r="T1140" s="20" t="s">
        <v>2499</v>
      </c>
      <c r="U1140" s="20">
        <v>1</v>
      </c>
      <c r="V1140" s="20">
        <v>0.999</v>
      </c>
      <c r="W1140" s="20">
        <v>11</v>
      </c>
      <c r="X1140" s="20">
        <v>51</v>
      </c>
      <c r="Y1140" s="20">
        <v>0</v>
      </c>
      <c r="Z1140" s="20">
        <v>51</v>
      </c>
      <c r="AB1140" s="20" t="s">
        <v>1265</v>
      </c>
      <c r="AC1140" s="20" t="s">
        <v>1264</v>
      </c>
      <c r="AD1140" s="20">
        <v>138.9</v>
      </c>
      <c r="AE1140" s="22">
        <v>1.1E-40</v>
      </c>
    </row>
    <row r="1141" spans="1:35" x14ac:dyDescent="0.25">
      <c r="A1141" s="20" t="s">
        <v>80</v>
      </c>
      <c r="B1141" s="20" t="s">
        <v>80</v>
      </c>
      <c r="C1141" s="20" t="s">
        <v>80</v>
      </c>
      <c r="D1141" s="20" t="s">
        <v>80</v>
      </c>
      <c r="E1141" s="20" t="s">
        <v>80</v>
      </c>
      <c r="F1141" s="20" t="s">
        <v>80</v>
      </c>
      <c r="G1141" s="20" t="s">
        <v>80</v>
      </c>
      <c r="H1141" s="20" t="s">
        <v>80</v>
      </c>
      <c r="I1141" s="20" t="s">
        <v>80</v>
      </c>
      <c r="J1141" s="21">
        <v>-256968</v>
      </c>
      <c r="K1141" s="21">
        <v>-194533</v>
      </c>
      <c r="L1141" s="21">
        <v>-187683</v>
      </c>
      <c r="M1141" s="20" t="s">
        <v>2498</v>
      </c>
      <c r="N1141" s="20" t="s">
        <v>2497</v>
      </c>
      <c r="O1141" s="20" t="s">
        <v>2496</v>
      </c>
      <c r="P1141" s="20" t="s">
        <v>2495</v>
      </c>
      <c r="Q1141" s="20">
        <v>376</v>
      </c>
      <c r="R1141" s="20" t="s">
        <v>1110</v>
      </c>
      <c r="S1141" s="20" t="s">
        <v>66</v>
      </c>
      <c r="T1141" s="20" t="s">
        <v>2494</v>
      </c>
      <c r="U1141" s="20">
        <v>1</v>
      </c>
      <c r="V1141" s="20">
        <v>0.999</v>
      </c>
      <c r="W1141" s="20">
        <v>5</v>
      </c>
      <c r="X1141" s="20">
        <v>9</v>
      </c>
      <c r="Y1141" s="20">
        <v>0</v>
      </c>
      <c r="Z1141" s="20">
        <v>9</v>
      </c>
      <c r="AA1141" s="20" t="s">
        <v>2493</v>
      </c>
      <c r="AB1141" s="20" t="s">
        <v>2492</v>
      </c>
      <c r="AC1141" s="20" t="s">
        <v>2491</v>
      </c>
      <c r="AD1141" s="20">
        <v>143.80000000000001</v>
      </c>
      <c r="AE1141" s="22">
        <v>5.5E-42</v>
      </c>
    </row>
    <row r="1142" spans="1:35" x14ac:dyDescent="0.25">
      <c r="A1142" s="20" t="s">
        <v>80</v>
      </c>
      <c r="B1142" s="20" t="s">
        <v>80</v>
      </c>
      <c r="C1142" s="20" t="s">
        <v>80</v>
      </c>
      <c r="D1142" s="20" t="s">
        <v>80</v>
      </c>
      <c r="E1142" s="20" t="s">
        <v>80</v>
      </c>
      <c r="F1142" s="20" t="s">
        <v>80</v>
      </c>
      <c r="G1142" s="21">
        <v>-336633</v>
      </c>
      <c r="H1142" s="21">
        <v>-277957</v>
      </c>
      <c r="I1142" s="20" t="s">
        <v>80</v>
      </c>
      <c r="J1142" s="20" t="s">
        <v>80</v>
      </c>
      <c r="K1142" s="20" t="s">
        <v>80</v>
      </c>
      <c r="L1142" s="20" t="s">
        <v>80</v>
      </c>
      <c r="M1142" s="20" t="s">
        <v>2490</v>
      </c>
      <c r="N1142" s="20" t="s">
        <v>2489</v>
      </c>
      <c r="O1142" s="20" t="s">
        <v>2488</v>
      </c>
      <c r="P1142" s="20" t="s">
        <v>2487</v>
      </c>
      <c r="Q1142" s="20">
        <v>87</v>
      </c>
      <c r="R1142" s="20" t="s">
        <v>1110</v>
      </c>
      <c r="S1142" s="20" t="s">
        <v>75</v>
      </c>
      <c r="T1142" s="20" t="s">
        <v>2486</v>
      </c>
      <c r="U1142" s="20">
        <v>0.95479999999999998</v>
      </c>
      <c r="V1142" s="20">
        <v>0.99890000000000001</v>
      </c>
      <c r="W1142" s="20">
        <v>1</v>
      </c>
      <c r="X1142" s="20">
        <v>2</v>
      </c>
      <c r="Y1142" s="20">
        <v>2</v>
      </c>
      <c r="Z1142" s="20">
        <v>2</v>
      </c>
      <c r="AB1142" s="20" t="s">
        <v>2485</v>
      </c>
      <c r="AC1142" s="20" t="s">
        <v>2484</v>
      </c>
      <c r="AD1142" s="20">
        <v>71.2</v>
      </c>
      <c r="AE1142" s="22">
        <v>5.6000000000000005E-20</v>
      </c>
    </row>
    <row r="1143" spans="1:35" x14ac:dyDescent="0.25">
      <c r="A1143" s="20" t="s">
        <v>80</v>
      </c>
      <c r="B1143" s="20" t="s">
        <v>80</v>
      </c>
      <c r="C1143" s="20" t="s">
        <v>80</v>
      </c>
      <c r="D1143" s="20" t="s">
        <v>80</v>
      </c>
      <c r="E1143" s="20" t="s">
        <v>80</v>
      </c>
      <c r="F1143" s="20" t="s">
        <v>80</v>
      </c>
      <c r="G1143" s="20">
        <v>-0.78970700000000005</v>
      </c>
      <c r="H1143" s="20">
        <v>-0.58033199999999996</v>
      </c>
      <c r="I1143" s="21">
        <v>-18979</v>
      </c>
      <c r="J1143" s="21">
        <v>-277787</v>
      </c>
      <c r="K1143" s="20" t="s">
        <v>80</v>
      </c>
      <c r="L1143" s="21">
        <v>-310692</v>
      </c>
      <c r="M1143" s="20" t="s">
        <v>2483</v>
      </c>
      <c r="N1143" s="20" t="s">
        <v>2482</v>
      </c>
      <c r="O1143" s="20" t="s">
        <v>2481</v>
      </c>
      <c r="P1143" s="20" t="s">
        <v>2480</v>
      </c>
      <c r="Q1143" s="20">
        <v>242</v>
      </c>
      <c r="R1143" s="20" t="s">
        <v>1110</v>
      </c>
      <c r="S1143" s="20" t="s">
        <v>75</v>
      </c>
      <c r="T1143" s="20" t="s">
        <v>2479</v>
      </c>
      <c r="U1143" s="20">
        <v>1</v>
      </c>
      <c r="V1143" s="20">
        <v>0.998</v>
      </c>
      <c r="W1143" s="20">
        <v>4</v>
      </c>
      <c r="X1143" s="20">
        <v>10</v>
      </c>
      <c r="Y1143" s="20">
        <v>10</v>
      </c>
      <c r="Z1143" s="20">
        <v>10</v>
      </c>
      <c r="AB1143" s="20" t="s">
        <v>2478</v>
      </c>
      <c r="AC1143" s="20" t="s">
        <v>2477</v>
      </c>
      <c r="AD1143" s="20">
        <v>119.7</v>
      </c>
      <c r="AE1143" s="22">
        <v>1.3E-34</v>
      </c>
    </row>
    <row r="1144" spans="1:35" x14ac:dyDescent="0.25">
      <c r="A1144" s="21">
        <v>-368361</v>
      </c>
      <c r="B1144" s="20" t="s">
        <v>80</v>
      </c>
      <c r="C1144" s="21">
        <v>-215414</v>
      </c>
      <c r="D1144" s="20" t="s">
        <v>80</v>
      </c>
      <c r="E1144" s="20" t="s">
        <v>80</v>
      </c>
      <c r="F1144" s="20" t="s">
        <v>80</v>
      </c>
      <c r="G1144" s="20">
        <v>-0.56950800000000001</v>
      </c>
      <c r="H1144" s="20">
        <v>-0.18273900000000001</v>
      </c>
      <c r="I1144" s="20">
        <v>-0.70865999999999996</v>
      </c>
      <c r="J1144" s="21">
        <v>114975</v>
      </c>
      <c r="K1144" s="21">
        <v>161177</v>
      </c>
      <c r="L1144" s="21">
        <v>187929</v>
      </c>
      <c r="M1144" s="20" t="s">
        <v>2476</v>
      </c>
      <c r="N1144" s="20" t="s">
        <v>2475</v>
      </c>
      <c r="O1144" s="20" t="s">
        <v>2474</v>
      </c>
      <c r="P1144" s="20" t="s">
        <v>2473</v>
      </c>
      <c r="Q1144" s="20">
        <v>491</v>
      </c>
      <c r="R1144" s="20" t="s">
        <v>1110</v>
      </c>
      <c r="S1144" s="20" t="s">
        <v>75</v>
      </c>
      <c r="T1144" s="20" t="s">
        <v>135</v>
      </c>
      <c r="U1144" s="20">
        <v>1</v>
      </c>
      <c r="V1144" s="20">
        <v>0.999</v>
      </c>
      <c r="W1144" s="20">
        <v>16</v>
      </c>
      <c r="X1144" s="20">
        <v>83</v>
      </c>
      <c r="Y1144" s="20">
        <v>0</v>
      </c>
      <c r="Z1144" s="20">
        <v>83</v>
      </c>
      <c r="AA1144" s="20" t="s">
        <v>2472</v>
      </c>
      <c r="AB1144" s="20" t="s">
        <v>134</v>
      </c>
      <c r="AC1144" s="20" t="s">
        <v>133</v>
      </c>
      <c r="AD1144" s="20">
        <v>120.6</v>
      </c>
      <c r="AE1144" s="22">
        <v>7.7999999999999996E-35</v>
      </c>
    </row>
    <row r="1145" spans="1:35" x14ac:dyDescent="0.25">
      <c r="A1145" s="20" t="s">
        <v>80</v>
      </c>
      <c r="B1145" s="20" t="s">
        <v>80</v>
      </c>
      <c r="C1145" s="20" t="s">
        <v>80</v>
      </c>
      <c r="D1145" s="20" t="s">
        <v>80</v>
      </c>
      <c r="E1145" s="20" t="s">
        <v>80</v>
      </c>
      <c r="F1145" s="20" t="s">
        <v>80</v>
      </c>
      <c r="G1145" s="20" t="s">
        <v>80</v>
      </c>
      <c r="H1145" s="20" t="s">
        <v>80</v>
      </c>
      <c r="I1145" s="20" t="s">
        <v>80</v>
      </c>
      <c r="J1145" s="21">
        <v>-461956</v>
      </c>
      <c r="K1145" s="21">
        <v>-350099</v>
      </c>
      <c r="L1145" s="20" t="s">
        <v>80</v>
      </c>
      <c r="M1145" s="20" t="s">
        <v>2471</v>
      </c>
      <c r="N1145" s="20" t="s">
        <v>2470</v>
      </c>
      <c r="O1145" s="20" t="s">
        <v>2469</v>
      </c>
      <c r="P1145" s="20" t="s">
        <v>2468</v>
      </c>
      <c r="Q1145" s="20">
        <v>130</v>
      </c>
      <c r="R1145" s="20" t="s">
        <v>1110</v>
      </c>
      <c r="S1145" s="20" t="s">
        <v>66</v>
      </c>
      <c r="T1145" s="20" t="s">
        <v>174</v>
      </c>
      <c r="U1145" s="20">
        <v>1</v>
      </c>
      <c r="V1145" s="20">
        <v>0.999</v>
      </c>
      <c r="W1145" s="20">
        <v>2</v>
      </c>
      <c r="X1145" s="20">
        <v>3</v>
      </c>
      <c r="Y1145" s="20">
        <v>0</v>
      </c>
      <c r="Z1145" s="20">
        <v>3</v>
      </c>
      <c r="AA1145" s="20" t="s">
        <v>2467</v>
      </c>
    </row>
    <row r="1146" spans="1:35" x14ac:dyDescent="0.25">
      <c r="A1146" s="20" t="s">
        <v>80</v>
      </c>
      <c r="B1146" s="20" t="s">
        <v>80</v>
      </c>
      <c r="C1146" s="20" t="s">
        <v>80</v>
      </c>
      <c r="D1146" s="20" t="s">
        <v>80</v>
      </c>
      <c r="E1146" s="20" t="s">
        <v>80</v>
      </c>
      <c r="F1146" s="20" t="s">
        <v>80</v>
      </c>
      <c r="G1146" s="20" t="s">
        <v>80</v>
      </c>
      <c r="H1146" s="20" t="s">
        <v>80</v>
      </c>
      <c r="I1146" s="20" t="s">
        <v>80</v>
      </c>
      <c r="J1146" s="21">
        <v>206339</v>
      </c>
      <c r="K1146" s="21">
        <v>132244</v>
      </c>
      <c r="L1146" s="21">
        <v>155408</v>
      </c>
      <c r="M1146" s="20" t="s">
        <v>2466</v>
      </c>
      <c r="N1146" s="20" t="s">
        <v>2465</v>
      </c>
      <c r="O1146" s="20" t="s">
        <v>2464</v>
      </c>
      <c r="P1146" s="20" t="s">
        <v>2463</v>
      </c>
      <c r="Q1146" s="20">
        <v>141</v>
      </c>
      <c r="R1146" s="20" t="s">
        <v>1110</v>
      </c>
      <c r="S1146" s="20" t="s">
        <v>66</v>
      </c>
      <c r="T1146" s="20" t="s">
        <v>174</v>
      </c>
      <c r="U1146" s="20">
        <v>1</v>
      </c>
      <c r="V1146" s="20">
        <v>0.999</v>
      </c>
      <c r="W1146" s="20">
        <v>7</v>
      </c>
      <c r="X1146" s="20">
        <v>40</v>
      </c>
      <c r="Y1146" s="20">
        <v>6</v>
      </c>
      <c r="Z1146" s="20">
        <v>73</v>
      </c>
    </row>
    <row r="1147" spans="1:35" x14ac:dyDescent="0.25">
      <c r="A1147" s="20" t="s">
        <v>80</v>
      </c>
      <c r="B1147" s="20" t="s">
        <v>80</v>
      </c>
      <c r="C1147" s="20" t="s">
        <v>80</v>
      </c>
      <c r="D1147" s="20" t="s">
        <v>80</v>
      </c>
      <c r="E1147" s="20" t="s">
        <v>80</v>
      </c>
      <c r="F1147" s="20" t="s">
        <v>80</v>
      </c>
      <c r="G1147" s="21">
        <v>-443224</v>
      </c>
      <c r="H1147" s="20" t="s">
        <v>80</v>
      </c>
      <c r="I1147" s="20" t="s">
        <v>80</v>
      </c>
      <c r="J1147" s="20">
        <v>-9.9132499999999998E-2</v>
      </c>
      <c r="K1147" s="20">
        <v>-0.94926900000000003</v>
      </c>
      <c r="L1147" s="20">
        <v>-0.37851299999999999</v>
      </c>
      <c r="M1147" s="20" t="s">
        <v>2462</v>
      </c>
      <c r="N1147" s="20" t="s">
        <v>2461</v>
      </c>
      <c r="O1147" s="20" t="s">
        <v>2460</v>
      </c>
      <c r="P1147" s="20" t="s">
        <v>2459</v>
      </c>
      <c r="Q1147" s="20">
        <v>160</v>
      </c>
      <c r="R1147" s="20" t="s">
        <v>1110</v>
      </c>
      <c r="S1147" s="20" t="s">
        <v>66</v>
      </c>
      <c r="T1147" s="20" t="s">
        <v>2458</v>
      </c>
      <c r="U1147" s="20">
        <v>1</v>
      </c>
      <c r="V1147" s="20">
        <v>0.99890000000000001</v>
      </c>
      <c r="W1147" s="20">
        <v>4</v>
      </c>
      <c r="X1147" s="20">
        <v>11</v>
      </c>
      <c r="Y1147" s="20">
        <v>0</v>
      </c>
      <c r="Z1147" s="20">
        <v>11</v>
      </c>
      <c r="AA1147" s="20" t="s">
        <v>2457</v>
      </c>
      <c r="AB1147" s="20" t="s">
        <v>2456</v>
      </c>
      <c r="AC1147" s="20" t="s">
        <v>2455</v>
      </c>
      <c r="AD1147" s="20">
        <v>73.2</v>
      </c>
      <c r="AE1147" s="22">
        <v>1.1E-20</v>
      </c>
      <c r="AF1147" s="20" t="s">
        <v>1073</v>
      </c>
      <c r="AG1147" s="20" t="s">
        <v>1072</v>
      </c>
    </row>
    <row r="1148" spans="1:35" x14ac:dyDescent="0.25">
      <c r="A1148" s="21">
        <v>-386653</v>
      </c>
      <c r="B1148" s="20" t="s">
        <v>80</v>
      </c>
      <c r="C1148" s="20" t="s">
        <v>80</v>
      </c>
      <c r="D1148" s="20" t="s">
        <v>80</v>
      </c>
      <c r="E1148" s="20" t="s">
        <v>80</v>
      </c>
      <c r="F1148" s="20" t="s">
        <v>80</v>
      </c>
      <c r="G1148" s="21">
        <v>-111548</v>
      </c>
      <c r="H1148" s="21">
        <v>-216534</v>
      </c>
      <c r="I1148" s="21">
        <v>-411371</v>
      </c>
      <c r="J1148" s="21">
        <v>-397398</v>
      </c>
      <c r="K1148" s="21">
        <v>-252595</v>
      </c>
      <c r="L1148" s="21">
        <v>-190752</v>
      </c>
      <c r="M1148" s="20" t="s">
        <v>2454</v>
      </c>
      <c r="N1148" s="20" t="s">
        <v>2453</v>
      </c>
      <c r="O1148" s="20" t="s">
        <v>2452</v>
      </c>
      <c r="P1148" s="20" t="s">
        <v>2451</v>
      </c>
      <c r="Q1148" s="20">
        <v>130</v>
      </c>
      <c r="R1148" s="20" t="s">
        <v>1110</v>
      </c>
      <c r="S1148" s="20" t="s">
        <v>66</v>
      </c>
      <c r="T1148" s="20" t="s">
        <v>2450</v>
      </c>
      <c r="U1148" s="20">
        <v>1</v>
      </c>
      <c r="V1148" s="20">
        <v>0.999</v>
      </c>
      <c r="W1148" s="20">
        <v>3</v>
      </c>
      <c r="X1148" s="20">
        <v>16</v>
      </c>
      <c r="Y1148" s="20">
        <v>0</v>
      </c>
      <c r="Z1148" s="20">
        <v>16</v>
      </c>
      <c r="AA1148" s="20" t="s">
        <v>2449</v>
      </c>
    </row>
    <row r="1149" spans="1:35" x14ac:dyDescent="0.25">
      <c r="A1149" s="21">
        <v>-163819</v>
      </c>
      <c r="B1149" s="21">
        <v>186469</v>
      </c>
      <c r="C1149" s="21">
        <v>277864</v>
      </c>
      <c r="D1149" s="21">
        <v>-168275</v>
      </c>
      <c r="E1149" s="21">
        <v>216125</v>
      </c>
      <c r="F1149" s="20">
        <v>0.76710100000000003</v>
      </c>
      <c r="G1149" s="21">
        <v>273252</v>
      </c>
      <c r="H1149" s="21">
        <v>331728</v>
      </c>
      <c r="I1149" s="21">
        <v>302624</v>
      </c>
      <c r="J1149" s="21">
        <v>368387</v>
      </c>
      <c r="K1149" s="21">
        <v>380069</v>
      </c>
      <c r="L1149" s="21">
        <v>349024</v>
      </c>
      <c r="M1149" s="20" t="s">
        <v>2448</v>
      </c>
      <c r="N1149" s="20" t="s">
        <v>2447</v>
      </c>
      <c r="O1149" s="20" t="s">
        <v>2446</v>
      </c>
      <c r="P1149" s="20" t="s">
        <v>2445</v>
      </c>
      <c r="Q1149" s="20">
        <v>398</v>
      </c>
      <c r="R1149" s="20" t="s">
        <v>1110</v>
      </c>
      <c r="S1149" s="20" t="s">
        <v>75</v>
      </c>
      <c r="T1149" s="20" t="s">
        <v>2444</v>
      </c>
      <c r="U1149" s="20">
        <v>1</v>
      </c>
      <c r="V1149" s="20">
        <v>0.999</v>
      </c>
      <c r="W1149" s="20">
        <v>22</v>
      </c>
      <c r="X1149" s="20">
        <v>269</v>
      </c>
      <c r="Y1149" s="20">
        <v>0</v>
      </c>
      <c r="Z1149" s="20">
        <v>269</v>
      </c>
      <c r="AB1149" s="20" t="s">
        <v>1436</v>
      </c>
      <c r="AC1149" s="20" t="s">
        <v>1435</v>
      </c>
      <c r="AD1149" s="20">
        <v>257.8</v>
      </c>
      <c r="AE1149" s="22">
        <v>1.3E-76</v>
      </c>
    </row>
    <row r="1150" spans="1:35" x14ac:dyDescent="0.25">
      <c r="A1150" s="21">
        <v>-391538</v>
      </c>
      <c r="B1150" s="20" t="s">
        <v>80</v>
      </c>
      <c r="C1150" s="20" t="s">
        <v>80</v>
      </c>
      <c r="D1150" s="20" t="s">
        <v>80</v>
      </c>
      <c r="E1150" s="20" t="s">
        <v>80</v>
      </c>
      <c r="F1150" s="20" t="s">
        <v>80</v>
      </c>
      <c r="G1150" s="20">
        <v>0.187086</v>
      </c>
      <c r="H1150" s="20">
        <v>0.38100800000000001</v>
      </c>
      <c r="I1150" s="20">
        <v>0</v>
      </c>
      <c r="J1150" s="20">
        <v>0.11894200000000001</v>
      </c>
      <c r="K1150" s="20">
        <v>0.428512</v>
      </c>
      <c r="L1150" s="21">
        <v>137591</v>
      </c>
      <c r="M1150" s="20" t="s">
        <v>2443</v>
      </c>
      <c r="N1150" s="20" t="s">
        <v>2442</v>
      </c>
      <c r="O1150" s="20" t="s">
        <v>2441</v>
      </c>
      <c r="P1150" s="20" t="s">
        <v>2440</v>
      </c>
      <c r="Q1150" s="20">
        <v>236</v>
      </c>
      <c r="R1150" s="20" t="s">
        <v>1110</v>
      </c>
      <c r="S1150" s="20" t="s">
        <v>75</v>
      </c>
      <c r="T1150" s="20" t="s">
        <v>2439</v>
      </c>
      <c r="U1150" s="20">
        <v>1</v>
      </c>
      <c r="V1150" s="20">
        <v>0.999</v>
      </c>
      <c r="W1150" s="20">
        <v>10</v>
      </c>
      <c r="X1150" s="20">
        <v>56</v>
      </c>
      <c r="Y1150" s="20">
        <v>0</v>
      </c>
      <c r="Z1150" s="20">
        <v>56</v>
      </c>
      <c r="AA1150" s="20" t="s">
        <v>2438</v>
      </c>
      <c r="AB1150" s="20" t="s">
        <v>2437</v>
      </c>
      <c r="AC1150" s="20" t="s">
        <v>2436</v>
      </c>
      <c r="AD1150" s="20">
        <v>87.1</v>
      </c>
      <c r="AE1150" s="22">
        <v>5.5999999999999998E-25</v>
      </c>
      <c r="AF1150" s="20" t="s">
        <v>2435</v>
      </c>
      <c r="AG1150" s="20" t="s">
        <v>2434</v>
      </c>
      <c r="AH1150" s="20" t="s">
        <v>912</v>
      </c>
      <c r="AI1150" s="20" t="s">
        <v>911</v>
      </c>
    </row>
    <row r="1151" spans="1:35" x14ac:dyDescent="0.25">
      <c r="A1151" s="20">
        <v>0.95383099999999998</v>
      </c>
      <c r="B1151" s="20" t="s">
        <v>80</v>
      </c>
      <c r="C1151" s="21">
        <v>-291089</v>
      </c>
      <c r="D1151" s="20" t="s">
        <v>80</v>
      </c>
      <c r="E1151" s="20" t="s">
        <v>80</v>
      </c>
      <c r="F1151" s="20" t="s">
        <v>80</v>
      </c>
      <c r="G1151" s="20" t="s">
        <v>80</v>
      </c>
      <c r="H1151" s="20" t="s">
        <v>80</v>
      </c>
      <c r="I1151" s="20" t="s">
        <v>80</v>
      </c>
      <c r="J1151" s="21">
        <v>103892</v>
      </c>
      <c r="K1151" s="20">
        <v>-0.93041099999999999</v>
      </c>
      <c r="L1151" s="20">
        <v>-0.70830300000000002</v>
      </c>
      <c r="M1151" s="20" t="s">
        <v>2433</v>
      </c>
      <c r="N1151" s="20" t="s">
        <v>2432</v>
      </c>
      <c r="O1151" s="20" t="s">
        <v>2431</v>
      </c>
      <c r="P1151" s="20" t="s">
        <v>2430</v>
      </c>
      <c r="Q1151" s="20">
        <v>1496</v>
      </c>
      <c r="R1151" s="20" t="s">
        <v>1110</v>
      </c>
      <c r="S1151" s="20" t="s">
        <v>66</v>
      </c>
      <c r="T1151" s="20" t="s">
        <v>2429</v>
      </c>
      <c r="U1151" s="20">
        <v>1</v>
      </c>
      <c r="V1151" s="20">
        <v>0.999</v>
      </c>
      <c r="W1151" s="20">
        <v>34</v>
      </c>
      <c r="X1151" s="20">
        <v>28</v>
      </c>
      <c r="Y1151" s="20">
        <v>5</v>
      </c>
      <c r="Z1151" s="20">
        <v>218</v>
      </c>
      <c r="AB1151" s="20" t="s">
        <v>2428</v>
      </c>
      <c r="AC1151" s="20" t="s">
        <v>2427</v>
      </c>
      <c r="AD1151" s="20">
        <v>74.900000000000006</v>
      </c>
      <c r="AE1151" s="22">
        <v>6.1000000000000001E-21</v>
      </c>
    </row>
    <row r="1152" spans="1:35" x14ac:dyDescent="0.25">
      <c r="A1152" s="20" t="s">
        <v>80</v>
      </c>
      <c r="B1152" s="20">
        <v>0.433529</v>
      </c>
      <c r="C1152" s="20">
        <v>-0.57257800000000003</v>
      </c>
      <c r="D1152" s="20" t="s">
        <v>80</v>
      </c>
      <c r="E1152" s="21">
        <v>-134624</v>
      </c>
      <c r="F1152" s="20" t="s">
        <v>80</v>
      </c>
      <c r="G1152" s="21">
        <v>135267</v>
      </c>
      <c r="H1152" s="21">
        <v>130231</v>
      </c>
      <c r="I1152" s="21">
        <v>176642</v>
      </c>
      <c r="J1152" s="21">
        <v>128077</v>
      </c>
      <c r="K1152" s="21">
        <v>15392</v>
      </c>
      <c r="L1152" s="20">
        <v>0.78722599999999998</v>
      </c>
      <c r="M1152" s="20" t="s">
        <v>2426</v>
      </c>
      <c r="N1152" s="20" t="s">
        <v>2425</v>
      </c>
      <c r="O1152" s="20" t="s">
        <v>2424</v>
      </c>
      <c r="P1152" s="20" t="s">
        <v>2423</v>
      </c>
      <c r="Q1152" s="20">
        <v>262</v>
      </c>
      <c r="R1152" s="20" t="s">
        <v>1110</v>
      </c>
      <c r="S1152" s="20" t="s">
        <v>75</v>
      </c>
      <c r="T1152" s="20" t="s">
        <v>2422</v>
      </c>
      <c r="U1152" s="20">
        <v>1</v>
      </c>
      <c r="V1152" s="20">
        <v>0.99890000000000001</v>
      </c>
      <c r="W1152" s="20">
        <v>12</v>
      </c>
      <c r="X1152" s="20">
        <v>44</v>
      </c>
      <c r="Y1152" s="20">
        <v>0</v>
      </c>
      <c r="Z1152" s="20">
        <v>44</v>
      </c>
      <c r="AB1152" s="20" t="s">
        <v>2416</v>
      </c>
      <c r="AC1152" s="20" t="s">
        <v>2415</v>
      </c>
      <c r="AD1152" s="20">
        <v>103.6</v>
      </c>
      <c r="AE1152" s="22">
        <v>9.9999999999999994E-30</v>
      </c>
    </row>
    <row r="1153" spans="1:39" x14ac:dyDescent="0.25">
      <c r="A1153" s="20" t="s">
        <v>80</v>
      </c>
      <c r="B1153" s="20" t="s">
        <v>80</v>
      </c>
      <c r="C1153" s="20" t="s">
        <v>80</v>
      </c>
      <c r="D1153" s="20" t="s">
        <v>80</v>
      </c>
      <c r="E1153" s="20" t="s">
        <v>80</v>
      </c>
      <c r="F1153" s="20" t="s">
        <v>80</v>
      </c>
      <c r="G1153" s="20" t="s">
        <v>80</v>
      </c>
      <c r="H1153" s="20" t="s">
        <v>80</v>
      </c>
      <c r="I1153" s="20" t="s">
        <v>80</v>
      </c>
      <c r="J1153" s="20">
        <v>-0.17982100000000001</v>
      </c>
      <c r="K1153" s="20">
        <v>-0.52477200000000002</v>
      </c>
      <c r="L1153" s="20">
        <v>-0.96661399999999997</v>
      </c>
      <c r="M1153" s="20" t="s">
        <v>2421</v>
      </c>
      <c r="N1153" s="20" t="s">
        <v>2420</v>
      </c>
      <c r="O1153" s="20" t="s">
        <v>2419</v>
      </c>
      <c r="P1153" s="20" t="s">
        <v>2418</v>
      </c>
      <c r="Q1153" s="20">
        <v>234</v>
      </c>
      <c r="R1153" s="20" t="s">
        <v>1110</v>
      </c>
      <c r="S1153" s="20" t="s">
        <v>75</v>
      </c>
      <c r="T1153" s="20" t="s">
        <v>2417</v>
      </c>
      <c r="U1153" s="20">
        <v>1</v>
      </c>
      <c r="V1153" s="20">
        <v>0.999</v>
      </c>
      <c r="W1153" s="20">
        <v>13</v>
      </c>
      <c r="X1153" s="20">
        <v>25</v>
      </c>
      <c r="Y1153" s="20">
        <v>0</v>
      </c>
      <c r="Z1153" s="20">
        <v>103</v>
      </c>
      <c r="AB1153" s="20" t="s">
        <v>2416</v>
      </c>
      <c r="AC1153" s="20" t="s">
        <v>2415</v>
      </c>
      <c r="AD1153" s="20">
        <v>120.1</v>
      </c>
      <c r="AE1153" s="22">
        <v>8.2000000000000005E-35</v>
      </c>
    </row>
    <row r="1154" spans="1:39" x14ac:dyDescent="0.25">
      <c r="A1154" s="20" t="s">
        <v>80</v>
      </c>
      <c r="B1154" s="20" t="s">
        <v>80</v>
      </c>
      <c r="C1154" s="20" t="s">
        <v>80</v>
      </c>
      <c r="D1154" s="20" t="s">
        <v>80</v>
      </c>
      <c r="E1154" s="20" t="s">
        <v>80</v>
      </c>
      <c r="F1154" s="20" t="s">
        <v>80</v>
      </c>
      <c r="G1154" s="20" t="s">
        <v>80</v>
      </c>
      <c r="H1154" s="20" t="s">
        <v>80</v>
      </c>
      <c r="I1154" s="20" t="s">
        <v>80</v>
      </c>
      <c r="J1154" s="20">
        <v>3.89194E-2</v>
      </c>
      <c r="K1154" s="20">
        <v>-0.39629799999999998</v>
      </c>
      <c r="L1154" s="20">
        <v>-0.73214900000000005</v>
      </c>
      <c r="M1154" s="20" t="s">
        <v>2414</v>
      </c>
      <c r="N1154" s="20" t="s">
        <v>2413</v>
      </c>
      <c r="O1154" s="20" t="s">
        <v>2412</v>
      </c>
      <c r="P1154" s="20" t="s">
        <v>2411</v>
      </c>
      <c r="Q1154" s="20">
        <v>233</v>
      </c>
      <c r="R1154" s="20" t="s">
        <v>1110</v>
      </c>
      <c r="S1154" s="20" t="s">
        <v>75</v>
      </c>
      <c r="T1154" s="20" t="s">
        <v>2410</v>
      </c>
      <c r="U1154" s="20">
        <v>0.99990000000000001</v>
      </c>
      <c r="V1154" s="20">
        <v>0.999</v>
      </c>
      <c r="W1154" s="20">
        <v>9</v>
      </c>
      <c r="X1154" s="20">
        <v>5</v>
      </c>
      <c r="Y1154" s="20">
        <v>5</v>
      </c>
      <c r="Z1154" s="20">
        <v>98</v>
      </c>
      <c r="AB1154" s="20" t="s">
        <v>2409</v>
      </c>
      <c r="AC1154" s="20" t="s">
        <v>2408</v>
      </c>
      <c r="AD1154" s="20">
        <v>71.7</v>
      </c>
      <c r="AE1154" s="22">
        <v>3.7000000000000001E-20</v>
      </c>
    </row>
    <row r="1155" spans="1:39" x14ac:dyDescent="0.25">
      <c r="A1155" s="20" t="s">
        <v>80</v>
      </c>
      <c r="B1155" s="20" t="s">
        <v>80</v>
      </c>
      <c r="C1155" s="20" t="s">
        <v>80</v>
      </c>
      <c r="D1155" s="20" t="s">
        <v>80</v>
      </c>
      <c r="E1155" s="20" t="s">
        <v>80</v>
      </c>
      <c r="F1155" s="20" t="s">
        <v>80</v>
      </c>
      <c r="G1155" s="20" t="s">
        <v>80</v>
      </c>
      <c r="H1155" s="20" t="s">
        <v>80</v>
      </c>
      <c r="I1155" s="20" t="s">
        <v>80</v>
      </c>
      <c r="J1155" s="21">
        <v>411959</v>
      </c>
      <c r="K1155" s="21">
        <v>330464</v>
      </c>
      <c r="L1155" s="21">
        <v>448379</v>
      </c>
      <c r="M1155" s="20" t="s">
        <v>2407</v>
      </c>
      <c r="N1155" s="20" t="s">
        <v>2406</v>
      </c>
      <c r="O1155" s="20" t="s">
        <v>2405</v>
      </c>
      <c r="P1155" s="20" t="s">
        <v>2404</v>
      </c>
      <c r="Q1155" s="20">
        <v>130</v>
      </c>
      <c r="R1155" s="20" t="s">
        <v>1110</v>
      </c>
      <c r="S1155" s="20" t="s">
        <v>75</v>
      </c>
      <c r="T1155" s="20" t="s">
        <v>2403</v>
      </c>
      <c r="U1155" s="20">
        <v>1</v>
      </c>
      <c r="V1155" s="20">
        <v>0.999</v>
      </c>
      <c r="W1155" s="20">
        <v>6</v>
      </c>
      <c r="X1155" s="20">
        <v>34</v>
      </c>
      <c r="Y1155" s="20">
        <v>2</v>
      </c>
      <c r="Z1155" s="20">
        <v>119</v>
      </c>
      <c r="AB1155" s="20" t="s">
        <v>2402</v>
      </c>
      <c r="AC1155" s="20" t="s">
        <v>2401</v>
      </c>
      <c r="AD1155" s="20">
        <v>79.5</v>
      </c>
      <c r="AE1155" s="22">
        <v>2.0000000000000001E-22</v>
      </c>
      <c r="AF1155" s="20" t="s">
        <v>2400</v>
      </c>
      <c r="AG1155" s="20" t="s">
        <v>2399</v>
      </c>
      <c r="AH1155" s="20" t="s">
        <v>62</v>
      </c>
      <c r="AI1155" s="20" t="s">
        <v>61</v>
      </c>
    </row>
    <row r="1156" spans="1:39" x14ac:dyDescent="0.25">
      <c r="A1156" s="21">
        <v>422564</v>
      </c>
      <c r="B1156" s="21">
        <v>321518</v>
      </c>
      <c r="C1156" s="21">
        <v>392338</v>
      </c>
      <c r="D1156" s="21">
        <v>116788</v>
      </c>
      <c r="E1156" s="21">
        <v>305369</v>
      </c>
      <c r="F1156" s="21">
        <v>315248</v>
      </c>
      <c r="G1156" s="20">
        <v>-0.467777</v>
      </c>
      <c r="H1156" s="21">
        <v>-101398</v>
      </c>
      <c r="I1156" s="20" t="s">
        <v>80</v>
      </c>
      <c r="J1156" s="20" t="s">
        <v>80</v>
      </c>
      <c r="K1156" s="20" t="s">
        <v>80</v>
      </c>
      <c r="L1156" s="21">
        <v>237405</v>
      </c>
      <c r="M1156" s="20" t="s">
        <v>2398</v>
      </c>
      <c r="N1156" s="20" t="s">
        <v>2397</v>
      </c>
      <c r="O1156" s="20" t="s">
        <v>2396</v>
      </c>
      <c r="P1156" s="20" t="s">
        <v>2395</v>
      </c>
      <c r="Q1156" s="20">
        <v>2065</v>
      </c>
      <c r="R1156" s="20" t="s">
        <v>1110</v>
      </c>
      <c r="S1156" s="20" t="s">
        <v>66</v>
      </c>
      <c r="T1156" s="20" t="s">
        <v>326</v>
      </c>
      <c r="U1156" s="20">
        <v>1</v>
      </c>
      <c r="V1156" s="20">
        <v>0.999</v>
      </c>
      <c r="W1156" s="20">
        <v>36</v>
      </c>
      <c r="X1156" s="20">
        <v>311</v>
      </c>
      <c r="Y1156" s="20">
        <v>223</v>
      </c>
      <c r="Z1156" s="20">
        <v>501</v>
      </c>
      <c r="AB1156" s="20" t="s">
        <v>394</v>
      </c>
      <c r="AC1156" s="20" t="s">
        <v>393</v>
      </c>
      <c r="AD1156" s="20">
        <v>43.9</v>
      </c>
      <c r="AE1156" s="22">
        <v>1.8999999999999999E-11</v>
      </c>
    </row>
    <row r="1157" spans="1:39" x14ac:dyDescent="0.25">
      <c r="A1157" s="20" t="s">
        <v>80</v>
      </c>
      <c r="B1157" s="21">
        <v>-280066</v>
      </c>
      <c r="C1157" s="20" t="s">
        <v>80</v>
      </c>
      <c r="D1157" s="20" t="s">
        <v>80</v>
      </c>
      <c r="E1157" s="20" t="s">
        <v>80</v>
      </c>
      <c r="F1157" s="20" t="s">
        <v>80</v>
      </c>
      <c r="G1157" s="21">
        <v>135267</v>
      </c>
      <c r="H1157" s="21">
        <v>134494</v>
      </c>
      <c r="I1157" s="21">
        <v>273191</v>
      </c>
      <c r="J1157" s="21">
        <v>159059</v>
      </c>
      <c r="K1157" s="20">
        <v>0.81123100000000004</v>
      </c>
      <c r="L1157" s="21">
        <v>223748</v>
      </c>
      <c r="M1157" s="20" t="s">
        <v>2394</v>
      </c>
      <c r="N1157" s="20" t="s">
        <v>2393</v>
      </c>
      <c r="O1157" s="20" t="s">
        <v>2392</v>
      </c>
      <c r="P1157" s="20" t="s">
        <v>2391</v>
      </c>
      <c r="Q1157" s="20">
        <v>174</v>
      </c>
      <c r="R1157" s="20" t="s">
        <v>1110</v>
      </c>
      <c r="S1157" s="20" t="s">
        <v>75</v>
      </c>
      <c r="T1157" s="20" t="s">
        <v>2390</v>
      </c>
      <c r="U1157" s="20">
        <v>1</v>
      </c>
      <c r="V1157" s="20">
        <v>0.999</v>
      </c>
      <c r="W1157" s="20">
        <v>8</v>
      </c>
      <c r="X1157" s="20">
        <v>85</v>
      </c>
      <c r="Y1157" s="20">
        <v>27</v>
      </c>
      <c r="Z1157" s="20">
        <v>85</v>
      </c>
      <c r="AB1157" s="20" t="s">
        <v>2389</v>
      </c>
      <c r="AC1157" s="20" t="s">
        <v>2388</v>
      </c>
      <c r="AD1157" s="20">
        <v>79.7</v>
      </c>
      <c r="AE1157" s="22">
        <v>1.6999999999999999E-22</v>
      </c>
      <c r="AF1157" s="20" t="s">
        <v>62</v>
      </c>
      <c r="AG1157" s="20" t="s">
        <v>61</v>
      </c>
    </row>
    <row r="1158" spans="1:39" x14ac:dyDescent="0.25">
      <c r="A1158" s="20">
        <v>0.64649000000000001</v>
      </c>
      <c r="B1158" s="21">
        <v>23415</v>
      </c>
      <c r="C1158" s="21">
        <v>137084</v>
      </c>
      <c r="D1158" s="21">
        <v>129341</v>
      </c>
      <c r="E1158" s="21">
        <v>118428</v>
      </c>
      <c r="F1158" s="21">
        <v>12413</v>
      </c>
      <c r="G1158" s="21">
        <v>231748</v>
      </c>
      <c r="H1158" s="21">
        <v>304678</v>
      </c>
      <c r="I1158" s="21">
        <v>271665</v>
      </c>
      <c r="J1158" s="21">
        <v>300141</v>
      </c>
      <c r="K1158" s="21">
        <v>284583</v>
      </c>
      <c r="L1158" s="21">
        <v>272728</v>
      </c>
      <c r="M1158" s="20" t="s">
        <v>2387</v>
      </c>
      <c r="N1158" s="20" t="s">
        <v>2386</v>
      </c>
      <c r="O1158" s="20" t="s">
        <v>2385</v>
      </c>
      <c r="P1158" s="20" t="s">
        <v>309</v>
      </c>
      <c r="Q1158" s="20">
        <v>448</v>
      </c>
      <c r="R1158" s="20" t="s">
        <v>1110</v>
      </c>
      <c r="S1158" s="20" t="s">
        <v>75</v>
      </c>
      <c r="T1158" s="20" t="s">
        <v>308</v>
      </c>
      <c r="U1158" s="20">
        <v>1</v>
      </c>
      <c r="V1158" s="20">
        <v>0.999</v>
      </c>
      <c r="W1158" s="20">
        <v>21</v>
      </c>
      <c r="X1158" s="20">
        <v>198</v>
      </c>
      <c r="Y1158" s="20">
        <v>25</v>
      </c>
      <c r="Z1158" s="20">
        <v>198</v>
      </c>
      <c r="AB1158" s="20" t="s">
        <v>307</v>
      </c>
      <c r="AC1158" s="20" t="s">
        <v>306</v>
      </c>
      <c r="AD1158" s="20">
        <v>390.1</v>
      </c>
      <c r="AE1158" s="22">
        <v>6.6000000000000003E-117</v>
      </c>
    </row>
    <row r="1159" spans="1:39" x14ac:dyDescent="0.25">
      <c r="A1159" s="20" t="s">
        <v>80</v>
      </c>
      <c r="B1159" s="20">
        <v>-0.24519199999999999</v>
      </c>
      <c r="C1159" s="20">
        <v>-0.92252000000000001</v>
      </c>
      <c r="D1159" s="21">
        <v>-154739</v>
      </c>
      <c r="E1159" s="21">
        <v>-177074</v>
      </c>
      <c r="F1159" s="21">
        <v>-132765</v>
      </c>
      <c r="G1159" s="20">
        <v>0.63011899999999998</v>
      </c>
      <c r="H1159" s="21">
        <v>10479</v>
      </c>
      <c r="I1159" s="20">
        <v>0.50546500000000005</v>
      </c>
      <c r="J1159" s="21">
        <v>240939</v>
      </c>
      <c r="K1159" s="21">
        <v>23244</v>
      </c>
      <c r="L1159" s="21">
        <v>172144</v>
      </c>
      <c r="M1159" s="20" t="s">
        <v>2384</v>
      </c>
      <c r="N1159" s="20" t="s">
        <v>2383</v>
      </c>
      <c r="O1159" s="20" t="s">
        <v>2382</v>
      </c>
      <c r="P1159" s="20" t="s">
        <v>2381</v>
      </c>
      <c r="Q1159" s="20">
        <v>553</v>
      </c>
      <c r="R1159" s="20" t="s">
        <v>1110</v>
      </c>
      <c r="S1159" s="20" t="s">
        <v>75</v>
      </c>
      <c r="T1159" s="20" t="s">
        <v>2380</v>
      </c>
      <c r="U1159" s="20">
        <v>1</v>
      </c>
      <c r="V1159" s="20">
        <v>0.999</v>
      </c>
      <c r="W1159" s="20">
        <v>12</v>
      </c>
      <c r="X1159" s="20">
        <v>93</v>
      </c>
      <c r="Y1159" s="20">
        <v>2</v>
      </c>
      <c r="Z1159" s="20">
        <v>93</v>
      </c>
      <c r="AB1159" s="20" t="s">
        <v>2379</v>
      </c>
      <c r="AC1159" s="20" t="s">
        <v>2378</v>
      </c>
      <c r="AD1159" s="20">
        <v>47.6</v>
      </c>
      <c r="AE1159" s="22">
        <v>1.4000000000000001E-12</v>
      </c>
      <c r="AF1159" s="20" t="s">
        <v>2377</v>
      </c>
      <c r="AG1159" s="20" t="s">
        <v>2376</v>
      </c>
      <c r="AH1159" s="20" t="s">
        <v>1073</v>
      </c>
      <c r="AI1159" s="20" t="s">
        <v>1072</v>
      </c>
      <c r="AJ1159" s="20" t="s">
        <v>191</v>
      </c>
      <c r="AK1159" s="20" t="s">
        <v>190</v>
      </c>
      <c r="AL1159" s="20" t="s">
        <v>2375</v>
      </c>
      <c r="AM1159" s="20" t="s">
        <v>2374</v>
      </c>
    </row>
    <row r="1160" spans="1:39" x14ac:dyDescent="0.25">
      <c r="A1160" s="20" t="s">
        <v>80</v>
      </c>
      <c r="B1160" s="20">
        <v>0.85745400000000005</v>
      </c>
      <c r="C1160" s="21">
        <v>148187</v>
      </c>
      <c r="D1160" s="20" t="s">
        <v>80</v>
      </c>
      <c r="E1160" s="20">
        <v>-0.91013900000000003</v>
      </c>
      <c r="F1160" s="20">
        <v>-0.48923899999999998</v>
      </c>
      <c r="G1160" s="20" t="s">
        <v>80</v>
      </c>
      <c r="H1160" s="20" t="s">
        <v>80</v>
      </c>
      <c r="I1160" s="20" t="s">
        <v>80</v>
      </c>
      <c r="J1160" s="21">
        <v>-608165</v>
      </c>
      <c r="K1160" s="20" t="s">
        <v>80</v>
      </c>
      <c r="L1160" s="21">
        <v>-534047</v>
      </c>
      <c r="M1160" s="20" t="s">
        <v>2373</v>
      </c>
      <c r="N1160" s="20" t="s">
        <v>2372</v>
      </c>
      <c r="O1160" s="20" t="s">
        <v>2371</v>
      </c>
      <c r="P1160" s="20" t="s">
        <v>2370</v>
      </c>
      <c r="Q1160" s="20">
        <v>592</v>
      </c>
      <c r="R1160" s="20" t="s">
        <v>1110</v>
      </c>
      <c r="S1160" s="20" t="s">
        <v>66</v>
      </c>
      <c r="T1160" s="20" t="s">
        <v>2369</v>
      </c>
      <c r="U1160" s="20">
        <v>1</v>
      </c>
      <c r="V1160" s="20">
        <v>0.999</v>
      </c>
      <c r="W1160" s="20">
        <v>6</v>
      </c>
      <c r="X1160" s="20">
        <v>20</v>
      </c>
      <c r="Y1160" s="20">
        <v>0</v>
      </c>
      <c r="Z1160" s="20">
        <v>20</v>
      </c>
      <c r="AB1160" s="20" t="s">
        <v>1566</v>
      </c>
      <c r="AC1160" s="20" t="s">
        <v>1565</v>
      </c>
      <c r="AD1160" s="20">
        <v>43.6</v>
      </c>
      <c r="AE1160" s="22">
        <v>2.4000000000000001E-11</v>
      </c>
    </row>
    <row r="1161" spans="1:39" x14ac:dyDescent="0.25">
      <c r="A1161" s="20">
        <v>-0.90122000000000002</v>
      </c>
      <c r="B1161" s="21">
        <v>-106035</v>
      </c>
      <c r="C1161" s="20" t="s">
        <v>80</v>
      </c>
      <c r="D1161" s="20" t="s">
        <v>80</v>
      </c>
      <c r="E1161" s="20" t="s">
        <v>80</v>
      </c>
      <c r="F1161" s="20" t="s">
        <v>80</v>
      </c>
      <c r="G1161" s="20" t="s">
        <v>80</v>
      </c>
      <c r="H1161" s="20" t="s">
        <v>80</v>
      </c>
      <c r="I1161" s="20" t="s">
        <v>80</v>
      </c>
      <c r="J1161" s="20" t="s">
        <v>80</v>
      </c>
      <c r="K1161" s="21">
        <v>-273352</v>
      </c>
      <c r="L1161" s="21">
        <v>-442293</v>
      </c>
      <c r="M1161" s="20" t="s">
        <v>2368</v>
      </c>
      <c r="N1161" s="20" t="s">
        <v>2367</v>
      </c>
      <c r="O1161" s="20" t="s">
        <v>2366</v>
      </c>
      <c r="P1161" s="20" t="s">
        <v>2365</v>
      </c>
      <c r="Q1161" s="20">
        <v>1049</v>
      </c>
      <c r="R1161" s="20" t="s">
        <v>1110</v>
      </c>
      <c r="S1161" s="20" t="s">
        <v>66</v>
      </c>
      <c r="T1161" s="20" t="s">
        <v>326</v>
      </c>
      <c r="U1161" s="20">
        <v>1</v>
      </c>
      <c r="V1161" s="20">
        <v>0.99660000000000004</v>
      </c>
      <c r="W1161" s="20">
        <v>15</v>
      </c>
      <c r="X1161" s="20">
        <v>3</v>
      </c>
      <c r="Y1161" s="20">
        <v>0</v>
      </c>
      <c r="Z1161" s="20">
        <v>91</v>
      </c>
      <c r="AB1161" s="20" t="s">
        <v>1566</v>
      </c>
      <c r="AC1161" s="20" t="s">
        <v>1565</v>
      </c>
      <c r="AD1161" s="20">
        <v>59.8</v>
      </c>
      <c r="AE1161" s="22">
        <v>2.5999999999999998E-16</v>
      </c>
    </row>
    <row r="1162" spans="1:39" x14ac:dyDescent="0.25">
      <c r="A1162" s="21">
        <v>115291</v>
      </c>
      <c r="B1162" s="20">
        <v>0.35696600000000001</v>
      </c>
      <c r="C1162" s="21">
        <v>214202</v>
      </c>
      <c r="D1162" s="21">
        <v>-181474</v>
      </c>
      <c r="E1162" s="20">
        <v>-0.58681700000000003</v>
      </c>
      <c r="F1162" s="20">
        <v>0.36172300000000002</v>
      </c>
      <c r="G1162" s="21">
        <v>204372</v>
      </c>
      <c r="H1162" s="21">
        <v>156158</v>
      </c>
      <c r="I1162" s="21">
        <v>240998</v>
      </c>
      <c r="J1162" s="21">
        <v>274819</v>
      </c>
      <c r="K1162" s="21">
        <v>279007</v>
      </c>
      <c r="L1162" s="21">
        <v>189234</v>
      </c>
      <c r="M1162" s="20" t="s">
        <v>2364</v>
      </c>
      <c r="N1162" s="20" t="s">
        <v>2363</v>
      </c>
      <c r="O1162" s="20" t="s">
        <v>2362</v>
      </c>
      <c r="P1162" s="20" t="s">
        <v>2361</v>
      </c>
      <c r="Q1162" s="20">
        <v>184</v>
      </c>
      <c r="R1162" s="20" t="s">
        <v>1110</v>
      </c>
      <c r="S1162" s="20" t="s">
        <v>75</v>
      </c>
      <c r="T1162" s="20" t="s">
        <v>2360</v>
      </c>
      <c r="U1162" s="20">
        <v>1</v>
      </c>
      <c r="V1162" s="20">
        <v>0.999</v>
      </c>
      <c r="W1162" s="20">
        <v>6</v>
      </c>
      <c r="X1162" s="20">
        <v>81</v>
      </c>
      <c r="Y1162" s="20">
        <v>0</v>
      </c>
      <c r="Z1162" s="20">
        <v>81</v>
      </c>
      <c r="AA1162" s="20" t="s">
        <v>2359</v>
      </c>
      <c r="AB1162" s="20" t="s">
        <v>2358</v>
      </c>
      <c r="AC1162" s="20" t="s">
        <v>2357</v>
      </c>
      <c r="AD1162" s="20">
        <v>280.10000000000002</v>
      </c>
      <c r="AE1162" s="22">
        <v>7.7000000000000001E-84</v>
      </c>
      <c r="AF1162" s="20" t="s">
        <v>2356</v>
      </c>
      <c r="AG1162" s="20" t="s">
        <v>2355</v>
      </c>
      <c r="AH1162" s="20" t="s">
        <v>2354</v>
      </c>
      <c r="AI1162" s="20" t="s">
        <v>2353</v>
      </c>
      <c r="AJ1162" s="20" t="s">
        <v>2352</v>
      </c>
      <c r="AK1162" s="20" t="s">
        <v>2351</v>
      </c>
    </row>
    <row r="1163" spans="1:39" x14ac:dyDescent="0.25">
      <c r="A1163" s="20" t="s">
        <v>80</v>
      </c>
      <c r="B1163" s="20" t="s">
        <v>80</v>
      </c>
      <c r="C1163" s="21">
        <v>-196062</v>
      </c>
      <c r="D1163" s="20" t="s">
        <v>80</v>
      </c>
      <c r="E1163" s="20" t="s">
        <v>80</v>
      </c>
      <c r="F1163" s="20">
        <v>-0.59451100000000001</v>
      </c>
      <c r="G1163" s="20">
        <v>0.26303500000000002</v>
      </c>
      <c r="H1163" s="20">
        <v>0.186834</v>
      </c>
      <c r="I1163" s="20">
        <v>-0.84698899999999999</v>
      </c>
      <c r="J1163" s="21">
        <v>370131</v>
      </c>
      <c r="K1163" s="21">
        <v>310772</v>
      </c>
      <c r="L1163" s="21">
        <v>351578</v>
      </c>
      <c r="M1163" s="20" t="s">
        <v>2350</v>
      </c>
      <c r="N1163" s="20" t="s">
        <v>2349</v>
      </c>
      <c r="O1163" s="20" t="s">
        <v>2348</v>
      </c>
      <c r="P1163" s="20" t="s">
        <v>2347</v>
      </c>
      <c r="Q1163" s="20">
        <v>539</v>
      </c>
      <c r="R1163" s="20" t="s">
        <v>1110</v>
      </c>
      <c r="S1163" s="20" t="s">
        <v>75</v>
      </c>
      <c r="T1163" s="20" t="s">
        <v>2346</v>
      </c>
      <c r="U1163" s="20">
        <v>1</v>
      </c>
      <c r="V1163" s="20">
        <v>0.999</v>
      </c>
      <c r="W1163" s="20">
        <v>17</v>
      </c>
      <c r="X1163" s="20">
        <v>143</v>
      </c>
      <c r="Y1163" s="20">
        <v>24</v>
      </c>
      <c r="Z1163" s="20">
        <v>143</v>
      </c>
      <c r="AB1163" s="20" t="s">
        <v>2345</v>
      </c>
      <c r="AC1163" s="20" t="s">
        <v>2344</v>
      </c>
      <c r="AD1163" s="20">
        <v>233.6</v>
      </c>
      <c r="AE1163" s="22">
        <v>3.3E-69</v>
      </c>
    </row>
    <row r="1164" spans="1:39" x14ac:dyDescent="0.25">
      <c r="A1164" s="20" t="s">
        <v>80</v>
      </c>
      <c r="B1164" s="20" t="s">
        <v>80</v>
      </c>
      <c r="C1164" s="20" t="s">
        <v>80</v>
      </c>
      <c r="D1164" s="20" t="s">
        <v>80</v>
      </c>
      <c r="E1164" s="20" t="s">
        <v>80</v>
      </c>
      <c r="F1164" s="20" t="s">
        <v>80</v>
      </c>
      <c r="G1164" s="20" t="s">
        <v>80</v>
      </c>
      <c r="H1164" s="20" t="s">
        <v>80</v>
      </c>
      <c r="I1164" s="20" t="s">
        <v>80</v>
      </c>
      <c r="J1164" s="20">
        <v>-0.53239400000000003</v>
      </c>
      <c r="K1164" s="21">
        <v>-260314</v>
      </c>
      <c r="L1164" s="21">
        <v>-365523</v>
      </c>
      <c r="M1164" s="20" t="s">
        <v>2343</v>
      </c>
      <c r="N1164" s="20" t="s">
        <v>2342</v>
      </c>
      <c r="O1164" s="20" t="s">
        <v>2341</v>
      </c>
      <c r="P1164" s="20" t="s">
        <v>2340</v>
      </c>
      <c r="Q1164" s="20">
        <v>310</v>
      </c>
      <c r="R1164" s="20" t="s">
        <v>1110</v>
      </c>
      <c r="S1164" s="20" t="s">
        <v>75</v>
      </c>
      <c r="T1164" s="20" t="s">
        <v>2339</v>
      </c>
      <c r="U1164" s="20">
        <v>1</v>
      </c>
      <c r="V1164" s="20">
        <v>0.999</v>
      </c>
      <c r="W1164" s="20">
        <v>8</v>
      </c>
      <c r="X1164" s="20">
        <v>20</v>
      </c>
      <c r="Y1164" s="20">
        <v>0</v>
      </c>
      <c r="Z1164" s="20">
        <v>20</v>
      </c>
      <c r="AA1164" s="20" t="s">
        <v>2338</v>
      </c>
      <c r="AB1164" s="20" t="s">
        <v>479</v>
      </c>
      <c r="AC1164" s="20" t="s">
        <v>478</v>
      </c>
      <c r="AD1164" s="20">
        <v>91.2</v>
      </c>
      <c r="AE1164" s="22">
        <v>7.2000000000000003E-26</v>
      </c>
      <c r="AF1164" s="20" t="s">
        <v>191</v>
      </c>
      <c r="AG1164" s="20" t="s">
        <v>190</v>
      </c>
      <c r="AH1164" s="20" t="s">
        <v>362</v>
      </c>
      <c r="AI1164" s="20" t="s">
        <v>361</v>
      </c>
    </row>
    <row r="1165" spans="1:39" x14ac:dyDescent="0.25">
      <c r="A1165" s="20" t="s">
        <v>80</v>
      </c>
      <c r="B1165" s="21">
        <v>-104221</v>
      </c>
      <c r="C1165" s="20">
        <v>0.38614700000000002</v>
      </c>
      <c r="D1165" s="20" t="s">
        <v>80</v>
      </c>
      <c r="E1165" s="21">
        <v>-106447</v>
      </c>
      <c r="F1165" s="20" t="s">
        <v>80</v>
      </c>
      <c r="G1165" s="20">
        <v>0.84305799999999997</v>
      </c>
      <c r="H1165" s="21">
        <v>105015</v>
      </c>
      <c r="I1165" s="20">
        <v>0.59501599999999999</v>
      </c>
      <c r="J1165" s="20">
        <v>-0.93391000000000002</v>
      </c>
      <c r="K1165" s="20">
        <v>0.133719</v>
      </c>
      <c r="L1165" s="20">
        <v>-0.21837799999999999</v>
      </c>
      <c r="M1165" s="20" t="s">
        <v>2337</v>
      </c>
      <c r="N1165" s="20" t="s">
        <v>2336</v>
      </c>
      <c r="O1165" s="20" t="s">
        <v>2335</v>
      </c>
      <c r="P1165" s="20" t="s">
        <v>2334</v>
      </c>
      <c r="Q1165" s="20">
        <v>319</v>
      </c>
      <c r="R1165" s="20" t="s">
        <v>1110</v>
      </c>
      <c r="S1165" s="20" t="s">
        <v>75</v>
      </c>
      <c r="T1165" s="20" t="s">
        <v>2333</v>
      </c>
      <c r="U1165" s="20">
        <v>1</v>
      </c>
      <c r="V1165" s="20">
        <v>0.999</v>
      </c>
      <c r="W1165" s="20">
        <v>13</v>
      </c>
      <c r="X1165" s="20">
        <v>44</v>
      </c>
      <c r="Y1165" s="20">
        <v>1</v>
      </c>
      <c r="Z1165" s="20">
        <v>44</v>
      </c>
      <c r="AB1165" s="20" t="s">
        <v>1323</v>
      </c>
      <c r="AC1165" s="20" t="s">
        <v>1322</v>
      </c>
      <c r="AD1165" s="20">
        <v>158.9</v>
      </c>
      <c r="AE1165" s="22">
        <v>1.6E-46</v>
      </c>
    </row>
    <row r="1166" spans="1:39" x14ac:dyDescent="0.25">
      <c r="A1166" s="21">
        <v>-290587</v>
      </c>
      <c r="B1166" s="20">
        <v>-0.31974000000000002</v>
      </c>
      <c r="C1166" s="20">
        <v>-0.96073900000000001</v>
      </c>
      <c r="D1166" s="21">
        <v>-288215</v>
      </c>
      <c r="E1166" s="21">
        <v>-120275</v>
      </c>
      <c r="F1166" s="21">
        <v>-214746</v>
      </c>
      <c r="G1166" s="21">
        <v>21968</v>
      </c>
      <c r="H1166" s="21">
        <v>270649</v>
      </c>
      <c r="I1166" s="21">
        <v>298861</v>
      </c>
      <c r="J1166" s="21">
        <v>185331</v>
      </c>
      <c r="K1166" s="21">
        <v>215815</v>
      </c>
      <c r="L1166" s="21">
        <v>182585</v>
      </c>
      <c r="M1166" s="20" t="s">
        <v>2332</v>
      </c>
      <c r="N1166" s="20" t="s">
        <v>2331</v>
      </c>
      <c r="O1166" s="20" t="s">
        <v>2330</v>
      </c>
      <c r="P1166" s="20" t="s">
        <v>2329</v>
      </c>
      <c r="Q1166" s="20">
        <v>297</v>
      </c>
      <c r="R1166" s="20" t="s">
        <v>1110</v>
      </c>
      <c r="S1166" s="20" t="s">
        <v>75</v>
      </c>
      <c r="T1166" s="20" t="s">
        <v>2328</v>
      </c>
      <c r="U1166" s="20">
        <v>1</v>
      </c>
      <c r="V1166" s="20">
        <v>0.999</v>
      </c>
      <c r="W1166" s="20">
        <v>13</v>
      </c>
      <c r="X1166" s="20">
        <v>116</v>
      </c>
      <c r="Y1166" s="20">
        <v>0</v>
      </c>
      <c r="Z1166" s="20">
        <v>116</v>
      </c>
      <c r="AA1166" s="20" t="s">
        <v>2327</v>
      </c>
      <c r="AB1166" s="20" t="s">
        <v>2326</v>
      </c>
      <c r="AC1166" s="20" t="s">
        <v>2325</v>
      </c>
      <c r="AD1166" s="20">
        <v>182.8</v>
      </c>
      <c r="AE1166" s="22">
        <v>3.4999999999999998E-54</v>
      </c>
      <c r="AF1166" s="20" t="s">
        <v>2324</v>
      </c>
      <c r="AG1166" s="20" t="s">
        <v>2323</v>
      </c>
      <c r="AH1166" s="20" t="s">
        <v>1675</v>
      </c>
      <c r="AI1166" s="20" t="s">
        <v>1674</v>
      </c>
    </row>
    <row r="1167" spans="1:39" x14ac:dyDescent="0.25">
      <c r="A1167" s="20" t="s">
        <v>80</v>
      </c>
      <c r="B1167" s="20" t="s">
        <v>80</v>
      </c>
      <c r="C1167" s="20" t="s">
        <v>80</v>
      </c>
      <c r="D1167" s="20" t="s">
        <v>80</v>
      </c>
      <c r="E1167" s="20" t="s">
        <v>80</v>
      </c>
      <c r="F1167" s="20" t="s">
        <v>80</v>
      </c>
      <c r="G1167" s="21">
        <v>-315577</v>
      </c>
      <c r="H1167" s="21">
        <v>-238609</v>
      </c>
      <c r="I1167" s="20" t="s">
        <v>80</v>
      </c>
      <c r="J1167" s="20">
        <v>-0.218639</v>
      </c>
      <c r="K1167" s="20">
        <v>-0.67363600000000001</v>
      </c>
      <c r="L1167" s="20">
        <v>-0.34136</v>
      </c>
      <c r="M1167" s="20" t="s">
        <v>2322</v>
      </c>
      <c r="N1167" s="20" t="s">
        <v>2321</v>
      </c>
      <c r="O1167" s="20" t="s">
        <v>2320</v>
      </c>
      <c r="P1167" s="20" t="s">
        <v>2319</v>
      </c>
      <c r="Q1167" s="20">
        <v>309</v>
      </c>
      <c r="R1167" s="20" t="s">
        <v>1110</v>
      </c>
      <c r="S1167" s="20" t="s">
        <v>66</v>
      </c>
      <c r="T1167" s="20" t="s">
        <v>2318</v>
      </c>
      <c r="U1167" s="20">
        <v>1</v>
      </c>
      <c r="V1167" s="20">
        <v>0.999</v>
      </c>
      <c r="W1167" s="20">
        <v>6</v>
      </c>
      <c r="X1167" s="20">
        <v>20</v>
      </c>
      <c r="Y1167" s="20">
        <v>0</v>
      </c>
      <c r="Z1167" s="20">
        <v>20</v>
      </c>
      <c r="AA1167" s="20" t="s">
        <v>2317</v>
      </c>
      <c r="AB1167" s="20" t="s">
        <v>629</v>
      </c>
      <c r="AC1167" s="20" t="s">
        <v>628</v>
      </c>
      <c r="AD1167" s="20">
        <v>193.4</v>
      </c>
      <c r="AE1167" s="22">
        <v>6.0999999999999998E-57</v>
      </c>
    </row>
    <row r="1168" spans="1:39" x14ac:dyDescent="0.25">
      <c r="A1168" s="21">
        <v>-301816</v>
      </c>
      <c r="B1168" s="20">
        <v>-0.29267100000000001</v>
      </c>
      <c r="C1168" s="20">
        <v>-5.5787999999999997E-2</v>
      </c>
      <c r="D1168" s="20" t="s">
        <v>80</v>
      </c>
      <c r="E1168" s="21">
        <v>101842</v>
      </c>
      <c r="F1168" s="20" t="s">
        <v>80</v>
      </c>
      <c r="G1168" s="21">
        <v>187245</v>
      </c>
      <c r="H1168" s="21">
        <v>210725</v>
      </c>
      <c r="I1168" s="21">
        <v>224952</v>
      </c>
      <c r="J1168" s="21">
        <v>287652</v>
      </c>
      <c r="K1168" s="21">
        <v>349977</v>
      </c>
      <c r="L1168" s="21">
        <v>366398</v>
      </c>
      <c r="M1168" s="20" t="s">
        <v>2316</v>
      </c>
      <c r="N1168" s="20" t="s">
        <v>2315</v>
      </c>
      <c r="O1168" s="20" t="s">
        <v>2314</v>
      </c>
      <c r="P1168" s="20" t="s">
        <v>2313</v>
      </c>
      <c r="Q1168" s="20">
        <v>486</v>
      </c>
      <c r="R1168" s="20" t="s">
        <v>1110</v>
      </c>
      <c r="S1168" s="20" t="s">
        <v>66</v>
      </c>
      <c r="T1168" s="20" t="s">
        <v>2312</v>
      </c>
      <c r="U1168" s="20">
        <v>1</v>
      </c>
      <c r="V1168" s="20">
        <v>0.999</v>
      </c>
      <c r="W1168" s="20">
        <v>16</v>
      </c>
      <c r="X1168" s="20">
        <v>185</v>
      </c>
      <c r="Y1168" s="20">
        <v>0</v>
      </c>
      <c r="Z1168" s="20">
        <v>185</v>
      </c>
      <c r="AA1168" s="20" t="s">
        <v>2311</v>
      </c>
      <c r="AB1168" s="20" t="s">
        <v>2310</v>
      </c>
      <c r="AC1168" s="20" t="s">
        <v>2309</v>
      </c>
      <c r="AD1168" s="20">
        <v>139.5</v>
      </c>
      <c r="AE1168" s="22">
        <v>1.1E-40</v>
      </c>
      <c r="AF1168" s="20" t="s">
        <v>2308</v>
      </c>
      <c r="AG1168" s="20" t="s">
        <v>2307</v>
      </c>
    </row>
    <row r="1169" spans="1:37" x14ac:dyDescent="0.25">
      <c r="A1169" s="20" t="s">
        <v>80</v>
      </c>
      <c r="B1169" s="20" t="s">
        <v>80</v>
      </c>
      <c r="C1169" s="20" t="s">
        <v>80</v>
      </c>
      <c r="D1169" s="20" t="s">
        <v>80</v>
      </c>
      <c r="E1169" s="20" t="s">
        <v>80</v>
      </c>
      <c r="F1169" s="20" t="s">
        <v>80</v>
      </c>
      <c r="G1169" s="20" t="s">
        <v>80</v>
      </c>
      <c r="H1169" s="20" t="s">
        <v>80</v>
      </c>
      <c r="I1169" s="20" t="s">
        <v>80</v>
      </c>
      <c r="J1169" s="21">
        <v>-393969</v>
      </c>
      <c r="K1169" s="21">
        <v>-200171</v>
      </c>
      <c r="L1169" s="21">
        <v>-19343</v>
      </c>
      <c r="M1169" s="20" t="s">
        <v>2306</v>
      </c>
      <c r="N1169" s="20" t="s">
        <v>2305</v>
      </c>
      <c r="O1169" s="20" t="s">
        <v>2304</v>
      </c>
      <c r="P1169" s="20" t="s">
        <v>2303</v>
      </c>
      <c r="Q1169" s="20">
        <v>324</v>
      </c>
      <c r="R1169" s="20" t="s">
        <v>1110</v>
      </c>
      <c r="S1169" s="20" t="s">
        <v>75</v>
      </c>
      <c r="T1169" s="20" t="s">
        <v>2302</v>
      </c>
      <c r="U1169" s="20">
        <v>1</v>
      </c>
      <c r="V1169" s="20">
        <v>0.99890000000000001</v>
      </c>
      <c r="W1169" s="20">
        <v>6</v>
      </c>
      <c r="X1169" s="20">
        <v>12</v>
      </c>
      <c r="Y1169" s="20">
        <v>4</v>
      </c>
      <c r="Z1169" s="20">
        <v>12</v>
      </c>
      <c r="AB1169" s="20" t="s">
        <v>1214</v>
      </c>
      <c r="AC1169" s="20" t="s">
        <v>1213</v>
      </c>
      <c r="AD1169" s="20">
        <v>44.7</v>
      </c>
      <c r="AE1169" s="22">
        <v>9.9999999999999994E-12</v>
      </c>
    </row>
    <row r="1170" spans="1:37" x14ac:dyDescent="0.25">
      <c r="A1170" s="20" t="s">
        <v>80</v>
      </c>
      <c r="B1170" s="20" t="s">
        <v>80</v>
      </c>
      <c r="C1170" s="20" t="s">
        <v>80</v>
      </c>
      <c r="D1170" s="20" t="s">
        <v>80</v>
      </c>
      <c r="E1170" s="20" t="s">
        <v>80</v>
      </c>
      <c r="F1170" s="20" t="s">
        <v>80</v>
      </c>
      <c r="G1170" s="20" t="s">
        <v>80</v>
      </c>
      <c r="H1170" s="20" t="s">
        <v>80</v>
      </c>
      <c r="I1170" s="20" t="s">
        <v>80</v>
      </c>
      <c r="J1170" s="21">
        <v>-136945</v>
      </c>
      <c r="K1170" s="20">
        <v>-0.76256800000000002</v>
      </c>
      <c r="L1170" s="21">
        <v>-130514</v>
      </c>
      <c r="M1170" s="20" t="s">
        <v>2301</v>
      </c>
      <c r="N1170" s="20" t="s">
        <v>2300</v>
      </c>
      <c r="O1170" s="20" t="s">
        <v>2299</v>
      </c>
      <c r="P1170" s="20" t="s">
        <v>2298</v>
      </c>
      <c r="Q1170" s="20">
        <v>478</v>
      </c>
      <c r="R1170" s="20" t="s">
        <v>1110</v>
      </c>
      <c r="S1170" s="20" t="s">
        <v>66</v>
      </c>
      <c r="T1170" s="20" t="s">
        <v>2297</v>
      </c>
      <c r="U1170" s="20">
        <v>1</v>
      </c>
      <c r="V1170" s="20">
        <v>0.999</v>
      </c>
      <c r="W1170" s="20">
        <v>8</v>
      </c>
      <c r="X1170" s="20">
        <v>19</v>
      </c>
      <c r="Y1170" s="20">
        <v>4</v>
      </c>
      <c r="Z1170" s="20">
        <v>20</v>
      </c>
      <c r="AB1170" s="20" t="s">
        <v>1050</v>
      </c>
      <c r="AC1170" s="20" t="s">
        <v>1049</v>
      </c>
      <c r="AD1170" s="20">
        <v>71.8</v>
      </c>
      <c r="AE1170" s="22">
        <v>6.6E-20</v>
      </c>
      <c r="AF1170" s="20" t="s">
        <v>191</v>
      </c>
      <c r="AG1170" s="20" t="s">
        <v>190</v>
      </c>
      <c r="AH1170" s="20" t="s">
        <v>1048</v>
      </c>
      <c r="AI1170" s="20" t="s">
        <v>1047</v>
      </c>
      <c r="AJ1170" s="20" t="s">
        <v>963</v>
      </c>
      <c r="AK1170" s="20" t="s">
        <v>962</v>
      </c>
    </row>
    <row r="1171" spans="1:37" x14ac:dyDescent="0.25">
      <c r="A1171" s="20" t="s">
        <v>80</v>
      </c>
      <c r="B1171" s="20" t="s">
        <v>80</v>
      </c>
      <c r="C1171" s="20" t="s">
        <v>80</v>
      </c>
      <c r="D1171" s="20" t="s">
        <v>80</v>
      </c>
      <c r="E1171" s="20" t="s">
        <v>80</v>
      </c>
      <c r="F1171" s="20" t="s">
        <v>80</v>
      </c>
      <c r="G1171" s="20" t="s">
        <v>80</v>
      </c>
      <c r="H1171" s="20" t="s">
        <v>80</v>
      </c>
      <c r="I1171" s="20" t="s">
        <v>80</v>
      </c>
      <c r="J1171" s="21">
        <v>-237465</v>
      </c>
      <c r="K1171" s="20" t="s">
        <v>80</v>
      </c>
      <c r="L1171" s="21">
        <v>-253317</v>
      </c>
      <c r="M1171" s="20" t="s">
        <v>2296</v>
      </c>
      <c r="N1171" s="20" t="s">
        <v>2295</v>
      </c>
      <c r="O1171" s="20" t="s">
        <v>2294</v>
      </c>
      <c r="P1171" s="20" t="s">
        <v>2293</v>
      </c>
      <c r="Q1171" s="20">
        <v>155</v>
      </c>
      <c r="R1171" s="20" t="s">
        <v>1110</v>
      </c>
      <c r="S1171" s="20" t="s">
        <v>66</v>
      </c>
      <c r="T1171" s="20" t="s">
        <v>174</v>
      </c>
      <c r="U1171" s="20">
        <v>1</v>
      </c>
      <c r="V1171" s="20">
        <v>0.999</v>
      </c>
      <c r="W1171" s="20">
        <v>3</v>
      </c>
      <c r="X1171" s="20">
        <v>5</v>
      </c>
      <c r="Y1171" s="20">
        <v>3</v>
      </c>
      <c r="Z1171" s="20">
        <v>5</v>
      </c>
    </row>
    <row r="1172" spans="1:37" x14ac:dyDescent="0.25">
      <c r="A1172" s="20" t="s">
        <v>80</v>
      </c>
      <c r="B1172" s="20" t="s">
        <v>80</v>
      </c>
      <c r="C1172" s="20" t="s">
        <v>80</v>
      </c>
      <c r="D1172" s="20" t="s">
        <v>80</v>
      </c>
      <c r="E1172" s="20" t="s">
        <v>80</v>
      </c>
      <c r="F1172" s="20" t="s">
        <v>80</v>
      </c>
      <c r="G1172" s="21">
        <v>-398492</v>
      </c>
      <c r="H1172" s="21">
        <v>-357404</v>
      </c>
      <c r="I1172" s="21">
        <v>-447242</v>
      </c>
      <c r="J1172" s="21">
        <v>-132757</v>
      </c>
      <c r="K1172" s="21">
        <v>-221802</v>
      </c>
      <c r="L1172" s="21">
        <v>-137851</v>
      </c>
      <c r="M1172" s="20" t="s">
        <v>2292</v>
      </c>
      <c r="N1172" s="20" t="s">
        <v>2291</v>
      </c>
      <c r="O1172" s="20" t="s">
        <v>2290</v>
      </c>
      <c r="P1172" s="20" t="s">
        <v>2289</v>
      </c>
      <c r="Q1172" s="20">
        <v>183</v>
      </c>
      <c r="R1172" s="20" t="s">
        <v>1110</v>
      </c>
      <c r="S1172" s="20" t="s">
        <v>75</v>
      </c>
      <c r="T1172" s="20" t="s">
        <v>2288</v>
      </c>
      <c r="U1172" s="20">
        <v>1</v>
      </c>
      <c r="V1172" s="20">
        <v>0.999</v>
      </c>
      <c r="W1172" s="20">
        <v>4</v>
      </c>
      <c r="X1172" s="20">
        <v>15</v>
      </c>
      <c r="Y1172" s="20">
        <v>7</v>
      </c>
      <c r="Z1172" s="20">
        <v>15</v>
      </c>
      <c r="AB1172" s="20" t="s">
        <v>2287</v>
      </c>
      <c r="AC1172" s="20" t="s">
        <v>2286</v>
      </c>
      <c r="AD1172" s="20">
        <v>179.8</v>
      </c>
      <c r="AE1172" s="22">
        <v>5.3999999999999998E-53</v>
      </c>
    </row>
    <row r="1173" spans="1:37" x14ac:dyDescent="0.25">
      <c r="A1173" s="20" t="s">
        <v>80</v>
      </c>
      <c r="B1173" s="20" t="s">
        <v>80</v>
      </c>
      <c r="C1173" s="20" t="s">
        <v>80</v>
      </c>
      <c r="D1173" s="20" t="s">
        <v>80</v>
      </c>
      <c r="E1173" s="20" t="s">
        <v>80</v>
      </c>
      <c r="F1173" s="20" t="s">
        <v>80</v>
      </c>
      <c r="G1173" s="21">
        <v>-260316</v>
      </c>
      <c r="H1173" s="21">
        <v>-259546</v>
      </c>
      <c r="I1173" s="21">
        <v>-130189</v>
      </c>
      <c r="J1173" s="21">
        <v>-106926</v>
      </c>
      <c r="K1173" s="21">
        <v>-152477</v>
      </c>
      <c r="L1173" s="21">
        <v>-278074</v>
      </c>
      <c r="M1173" s="20" t="s">
        <v>2285</v>
      </c>
      <c r="N1173" s="20" t="s">
        <v>2284</v>
      </c>
      <c r="O1173" s="20" t="s">
        <v>2283</v>
      </c>
      <c r="P1173" s="20" t="s">
        <v>2282</v>
      </c>
      <c r="Q1173" s="20">
        <v>492</v>
      </c>
      <c r="R1173" s="20" t="s">
        <v>1110</v>
      </c>
      <c r="S1173" s="20" t="s">
        <v>66</v>
      </c>
      <c r="T1173" s="20" t="s">
        <v>2281</v>
      </c>
      <c r="U1173" s="20">
        <v>1</v>
      </c>
      <c r="V1173" s="20">
        <v>0.999</v>
      </c>
      <c r="W1173" s="20">
        <v>7</v>
      </c>
      <c r="X1173" s="20">
        <v>20</v>
      </c>
      <c r="Y1173" s="20">
        <v>0</v>
      </c>
      <c r="Z1173" s="20">
        <v>20</v>
      </c>
      <c r="AA1173" s="20" t="s">
        <v>2280</v>
      </c>
      <c r="AB1173" s="20" t="s">
        <v>2279</v>
      </c>
      <c r="AC1173" s="20" t="s">
        <v>2278</v>
      </c>
      <c r="AD1173" s="20">
        <v>312.89999999999998</v>
      </c>
      <c r="AE1173" s="22">
        <v>2.4000000000000001E-93</v>
      </c>
    </row>
    <row r="1174" spans="1:37" x14ac:dyDescent="0.25">
      <c r="A1174" s="20" t="s">
        <v>80</v>
      </c>
      <c r="B1174" s="20" t="s">
        <v>80</v>
      </c>
      <c r="C1174" s="21">
        <v>-273864</v>
      </c>
      <c r="D1174" s="20" t="s">
        <v>80</v>
      </c>
      <c r="E1174" s="20" t="s">
        <v>80</v>
      </c>
      <c r="F1174" s="20" t="s">
        <v>80</v>
      </c>
      <c r="G1174" s="21">
        <v>-195076</v>
      </c>
      <c r="H1174" s="21">
        <v>-30479</v>
      </c>
      <c r="I1174" s="21">
        <v>-421155</v>
      </c>
      <c r="J1174" s="20">
        <v>-0.48430099999999998</v>
      </c>
      <c r="K1174" s="20">
        <v>-0.14734900000000001</v>
      </c>
      <c r="L1174" s="21">
        <v>103339</v>
      </c>
      <c r="M1174" s="20" t="s">
        <v>2277</v>
      </c>
      <c r="N1174" s="20" t="s">
        <v>2276</v>
      </c>
      <c r="O1174" s="20" t="s">
        <v>2275</v>
      </c>
      <c r="P1174" s="20" t="s">
        <v>2274</v>
      </c>
      <c r="Q1174" s="20">
        <v>342</v>
      </c>
      <c r="R1174" s="20" t="s">
        <v>1110</v>
      </c>
      <c r="S1174" s="20" t="s">
        <v>75</v>
      </c>
      <c r="T1174" s="20" t="s">
        <v>2273</v>
      </c>
      <c r="U1174" s="20">
        <v>1</v>
      </c>
      <c r="V1174" s="20">
        <v>0.999</v>
      </c>
      <c r="W1174" s="20">
        <v>8</v>
      </c>
      <c r="X1174" s="20">
        <v>26</v>
      </c>
      <c r="Y1174" s="20">
        <v>0</v>
      </c>
      <c r="Z1174" s="20">
        <v>26</v>
      </c>
      <c r="AA1174" s="20" t="s">
        <v>2272</v>
      </c>
      <c r="AB1174" s="20" t="s">
        <v>2271</v>
      </c>
      <c r="AC1174" s="20" t="s">
        <v>2270</v>
      </c>
      <c r="AD1174" s="20">
        <v>32.9</v>
      </c>
      <c r="AE1174" s="20">
        <v>4.3000000000000001E-8</v>
      </c>
    </row>
    <row r="1175" spans="1:37" x14ac:dyDescent="0.25">
      <c r="A1175" s="20" t="s">
        <v>80</v>
      </c>
      <c r="B1175" s="21">
        <v>-189126</v>
      </c>
      <c r="C1175" s="20" t="s">
        <v>80</v>
      </c>
      <c r="D1175" s="20" t="s">
        <v>80</v>
      </c>
      <c r="E1175" s="20" t="s">
        <v>80</v>
      </c>
      <c r="F1175" s="20" t="s">
        <v>80</v>
      </c>
      <c r="G1175" s="21">
        <v>246949</v>
      </c>
      <c r="H1175" s="21">
        <v>277587</v>
      </c>
      <c r="I1175" s="21">
        <v>247494</v>
      </c>
      <c r="J1175" s="21">
        <v>257932</v>
      </c>
      <c r="K1175" s="21">
        <v>233418</v>
      </c>
      <c r="L1175" s="21">
        <v>249024</v>
      </c>
      <c r="M1175" s="20" t="s">
        <v>2269</v>
      </c>
      <c r="N1175" s="20" t="s">
        <v>2268</v>
      </c>
      <c r="O1175" s="20" t="s">
        <v>2267</v>
      </c>
      <c r="P1175" s="20" t="s">
        <v>2266</v>
      </c>
      <c r="Q1175" s="20">
        <v>143</v>
      </c>
      <c r="R1175" s="20" t="s">
        <v>1110</v>
      </c>
      <c r="S1175" s="20" t="s">
        <v>66</v>
      </c>
      <c r="T1175" s="20" t="s">
        <v>2265</v>
      </c>
      <c r="U1175" s="20">
        <v>1</v>
      </c>
      <c r="V1175" s="20">
        <v>0.999</v>
      </c>
      <c r="W1175" s="20">
        <v>7</v>
      </c>
      <c r="X1175" s="20">
        <v>65</v>
      </c>
      <c r="Y1175" s="20">
        <v>0</v>
      </c>
      <c r="Z1175" s="20">
        <v>65</v>
      </c>
      <c r="AA1175" s="20" t="s">
        <v>2264</v>
      </c>
    </row>
    <row r="1176" spans="1:37" x14ac:dyDescent="0.25">
      <c r="A1176" s="20">
        <v>-0.52270899999999998</v>
      </c>
      <c r="B1176" s="21">
        <v>114564</v>
      </c>
      <c r="C1176" s="20">
        <v>-0.59494599999999997</v>
      </c>
      <c r="D1176" s="20">
        <v>-0.89010500000000004</v>
      </c>
      <c r="E1176" s="20">
        <v>-0.88937999999999995</v>
      </c>
      <c r="F1176" s="21">
        <v>-19222</v>
      </c>
      <c r="G1176" s="21">
        <v>159234</v>
      </c>
      <c r="H1176" s="21">
        <v>143519</v>
      </c>
      <c r="I1176" s="21">
        <v>129546</v>
      </c>
      <c r="J1176" s="20">
        <v>0.55842000000000003</v>
      </c>
      <c r="K1176" s="21">
        <v>143398</v>
      </c>
      <c r="L1176" s="21">
        <v>150222</v>
      </c>
      <c r="M1176" s="20" t="s">
        <v>2263</v>
      </c>
      <c r="N1176" s="20" t="s">
        <v>2262</v>
      </c>
      <c r="O1176" s="20" t="s">
        <v>2261</v>
      </c>
      <c r="P1176" s="20" t="s">
        <v>2260</v>
      </c>
      <c r="Q1176" s="20">
        <v>493</v>
      </c>
      <c r="R1176" s="20" t="s">
        <v>1110</v>
      </c>
      <c r="S1176" s="20" t="s">
        <v>66</v>
      </c>
      <c r="T1176" s="20" t="s">
        <v>2259</v>
      </c>
      <c r="U1176" s="20">
        <v>1</v>
      </c>
      <c r="V1176" s="20">
        <v>0.999</v>
      </c>
      <c r="W1176" s="20">
        <v>22</v>
      </c>
      <c r="X1176" s="20">
        <v>108</v>
      </c>
      <c r="Y1176" s="20">
        <v>2</v>
      </c>
      <c r="Z1176" s="20">
        <v>108</v>
      </c>
      <c r="AB1176" s="20" t="s">
        <v>2258</v>
      </c>
      <c r="AC1176" s="20" t="s">
        <v>2257</v>
      </c>
      <c r="AD1176" s="20">
        <v>84.7</v>
      </c>
      <c r="AE1176" s="22">
        <v>3.6999999999999998E-24</v>
      </c>
      <c r="AF1176" s="20" t="s">
        <v>2256</v>
      </c>
      <c r="AG1176" s="20" t="s">
        <v>2255</v>
      </c>
      <c r="AH1176" s="20" t="s">
        <v>371</v>
      </c>
      <c r="AI1176" s="20" t="s">
        <v>370</v>
      </c>
    </row>
    <row r="1177" spans="1:37" x14ac:dyDescent="0.25">
      <c r="A1177" s="20" t="s">
        <v>80</v>
      </c>
      <c r="B1177" s="20" t="s">
        <v>80</v>
      </c>
      <c r="C1177" s="20" t="s">
        <v>80</v>
      </c>
      <c r="D1177" s="20" t="s">
        <v>80</v>
      </c>
      <c r="E1177" s="20" t="s">
        <v>80</v>
      </c>
      <c r="F1177" s="20" t="s">
        <v>80</v>
      </c>
      <c r="G1177" s="21">
        <v>-165779</v>
      </c>
      <c r="H1177" s="21">
        <v>-267933</v>
      </c>
      <c r="I1177" s="20">
        <v>-0.89308500000000002</v>
      </c>
      <c r="J1177" s="20">
        <v>0.93073799999999995</v>
      </c>
      <c r="K1177" s="20">
        <v>-0.163775</v>
      </c>
      <c r="L1177" s="21">
        <v>-105408</v>
      </c>
      <c r="M1177" s="20" t="s">
        <v>2254</v>
      </c>
      <c r="N1177" s="20" t="s">
        <v>2253</v>
      </c>
      <c r="O1177" s="20" t="s">
        <v>2252</v>
      </c>
      <c r="P1177" s="20" t="s">
        <v>2251</v>
      </c>
      <c r="Q1177" s="20">
        <v>208</v>
      </c>
      <c r="R1177" s="20" t="s">
        <v>1110</v>
      </c>
      <c r="S1177" s="20" t="s">
        <v>75</v>
      </c>
      <c r="T1177" s="20" t="s">
        <v>2250</v>
      </c>
      <c r="U1177" s="20">
        <v>1</v>
      </c>
      <c r="V1177" s="20">
        <v>0.999</v>
      </c>
      <c r="W1177" s="20">
        <v>10</v>
      </c>
      <c r="X1177" s="20">
        <v>56</v>
      </c>
      <c r="Y1177" s="20">
        <v>0</v>
      </c>
      <c r="Z1177" s="20">
        <v>56</v>
      </c>
      <c r="AA1177" s="20" t="s">
        <v>2249</v>
      </c>
      <c r="AB1177" s="20" t="s">
        <v>2248</v>
      </c>
      <c r="AC1177" s="20" t="s">
        <v>2247</v>
      </c>
      <c r="AD1177" s="20">
        <v>239</v>
      </c>
      <c r="AE1177" s="22">
        <v>3.1E-71</v>
      </c>
    </row>
    <row r="1178" spans="1:37" x14ac:dyDescent="0.25">
      <c r="A1178" s="20" t="s">
        <v>80</v>
      </c>
      <c r="B1178" s="20">
        <v>0.40405099999999999</v>
      </c>
      <c r="C1178" s="21">
        <v>-257677</v>
      </c>
      <c r="D1178" s="21">
        <v>-457734</v>
      </c>
      <c r="E1178" s="20" t="s">
        <v>80</v>
      </c>
      <c r="F1178" s="20" t="s">
        <v>80</v>
      </c>
      <c r="G1178" s="21">
        <v>209657</v>
      </c>
      <c r="H1178" s="21">
        <v>15741</v>
      </c>
      <c r="I1178" s="21">
        <v>177677</v>
      </c>
      <c r="J1178" s="21">
        <v>276487</v>
      </c>
      <c r="K1178" s="21">
        <v>254258</v>
      </c>
      <c r="L1178" s="21">
        <v>213135</v>
      </c>
      <c r="M1178" s="20" t="s">
        <v>2246</v>
      </c>
      <c r="N1178" s="20" t="s">
        <v>2245</v>
      </c>
      <c r="O1178" s="20" t="s">
        <v>2244</v>
      </c>
      <c r="P1178" s="20" t="s">
        <v>2243</v>
      </c>
      <c r="Q1178" s="20">
        <v>564</v>
      </c>
      <c r="R1178" s="20" t="s">
        <v>1110</v>
      </c>
      <c r="S1178" s="20" t="s">
        <v>75</v>
      </c>
      <c r="T1178" s="20" t="s">
        <v>2242</v>
      </c>
      <c r="U1178" s="20">
        <v>1</v>
      </c>
      <c r="V1178" s="20">
        <v>0.999</v>
      </c>
      <c r="W1178" s="20">
        <v>21</v>
      </c>
      <c r="X1178" s="20">
        <v>127</v>
      </c>
      <c r="Y1178" s="20">
        <v>0</v>
      </c>
      <c r="Z1178" s="20">
        <v>127</v>
      </c>
      <c r="AA1178" s="20" t="s">
        <v>2241</v>
      </c>
      <c r="AB1178" s="20" t="s">
        <v>2240</v>
      </c>
      <c r="AC1178" s="20" t="s">
        <v>2239</v>
      </c>
      <c r="AD1178" s="20">
        <v>83</v>
      </c>
      <c r="AE1178" s="22">
        <v>1.2E-23</v>
      </c>
    </row>
    <row r="1179" spans="1:37" x14ac:dyDescent="0.25">
      <c r="A1179" s="20" t="s">
        <v>80</v>
      </c>
      <c r="B1179" s="20" t="s">
        <v>80</v>
      </c>
      <c r="C1179" s="20" t="s">
        <v>80</v>
      </c>
      <c r="D1179" s="20" t="s">
        <v>80</v>
      </c>
      <c r="E1179" s="20" t="s">
        <v>80</v>
      </c>
      <c r="F1179" s="20" t="s">
        <v>80</v>
      </c>
      <c r="G1179" s="21">
        <v>-102237</v>
      </c>
      <c r="H1179" s="21">
        <v>-248285</v>
      </c>
      <c r="I1179" s="21">
        <v>-184903</v>
      </c>
      <c r="J1179" s="20" t="s">
        <v>80</v>
      </c>
      <c r="K1179" s="20" t="s">
        <v>80</v>
      </c>
      <c r="L1179" s="20" t="s">
        <v>80</v>
      </c>
      <c r="M1179" s="20" t="s">
        <v>2238</v>
      </c>
      <c r="N1179" s="20" t="s">
        <v>2237</v>
      </c>
      <c r="O1179" s="20" t="s">
        <v>2236</v>
      </c>
      <c r="P1179" s="20" t="s">
        <v>2235</v>
      </c>
      <c r="Q1179" s="20">
        <v>263</v>
      </c>
      <c r="R1179" s="20" t="s">
        <v>1110</v>
      </c>
      <c r="S1179" s="20" t="s">
        <v>66</v>
      </c>
      <c r="T1179" s="20" t="s">
        <v>2234</v>
      </c>
      <c r="U1179" s="20">
        <v>1</v>
      </c>
      <c r="V1179" s="20">
        <v>0.999</v>
      </c>
      <c r="W1179" s="20">
        <v>5</v>
      </c>
      <c r="X1179" s="20">
        <v>5</v>
      </c>
      <c r="Y1179" s="20">
        <v>5</v>
      </c>
      <c r="Z1179" s="20">
        <v>26</v>
      </c>
      <c r="AB1179" s="20" t="s">
        <v>2233</v>
      </c>
      <c r="AC1179" s="20" t="s">
        <v>2232</v>
      </c>
      <c r="AD1179" s="20">
        <v>219.1</v>
      </c>
      <c r="AE1179" s="22">
        <v>5.7999999999999996E-65</v>
      </c>
      <c r="AF1179" s="20" t="s">
        <v>2231</v>
      </c>
      <c r="AG1179" s="20" t="s">
        <v>2230</v>
      </c>
    </row>
    <row r="1180" spans="1:37" x14ac:dyDescent="0.25">
      <c r="A1180" s="20" t="s">
        <v>80</v>
      </c>
      <c r="B1180" s="20" t="s">
        <v>80</v>
      </c>
      <c r="C1180" s="20" t="s">
        <v>80</v>
      </c>
      <c r="D1180" s="20" t="s">
        <v>80</v>
      </c>
      <c r="E1180" s="20" t="s">
        <v>80</v>
      </c>
      <c r="F1180" s="20" t="s">
        <v>80</v>
      </c>
      <c r="G1180" s="20" t="s">
        <v>80</v>
      </c>
      <c r="H1180" s="20" t="s">
        <v>80</v>
      </c>
      <c r="I1180" s="20" t="s">
        <v>80</v>
      </c>
      <c r="J1180" s="20" t="s">
        <v>80</v>
      </c>
      <c r="K1180" s="21">
        <v>-513315</v>
      </c>
      <c r="L1180" s="21">
        <v>-349609</v>
      </c>
      <c r="M1180" s="20" t="s">
        <v>2229</v>
      </c>
      <c r="N1180" s="20" t="s">
        <v>2228</v>
      </c>
      <c r="O1180" s="20" t="s">
        <v>2227</v>
      </c>
      <c r="P1180" s="20" t="s">
        <v>2226</v>
      </c>
      <c r="Q1180" s="20">
        <v>390</v>
      </c>
      <c r="R1180" s="20" t="s">
        <v>1110</v>
      </c>
      <c r="S1180" s="20" t="s">
        <v>66</v>
      </c>
      <c r="T1180" s="20" t="s">
        <v>2225</v>
      </c>
      <c r="U1180" s="20">
        <v>1</v>
      </c>
      <c r="V1180" s="20">
        <v>0.999</v>
      </c>
      <c r="W1180" s="20">
        <v>10</v>
      </c>
      <c r="X1180" s="20">
        <v>2</v>
      </c>
      <c r="Y1180" s="20">
        <v>2</v>
      </c>
      <c r="Z1180" s="20">
        <v>33</v>
      </c>
      <c r="AB1180" s="20" t="s">
        <v>2224</v>
      </c>
      <c r="AC1180" s="20" t="s">
        <v>2223</v>
      </c>
      <c r="AD1180" s="20">
        <v>107.1</v>
      </c>
      <c r="AE1180" s="22">
        <v>8.3000000000000003E-31</v>
      </c>
      <c r="AF1180" s="20" t="s">
        <v>191</v>
      </c>
      <c r="AG1180" s="20" t="s">
        <v>190</v>
      </c>
      <c r="AH1180" s="20" t="s">
        <v>1444</v>
      </c>
      <c r="AI1180" s="20" t="s">
        <v>1443</v>
      </c>
    </row>
    <row r="1181" spans="1:37" x14ac:dyDescent="0.25">
      <c r="A1181" s="20" t="s">
        <v>80</v>
      </c>
      <c r="B1181" s="20" t="s">
        <v>80</v>
      </c>
      <c r="C1181" s="20" t="s">
        <v>80</v>
      </c>
      <c r="D1181" s="20" t="s">
        <v>80</v>
      </c>
      <c r="E1181" s="20" t="s">
        <v>80</v>
      </c>
      <c r="F1181" s="20" t="s">
        <v>80</v>
      </c>
      <c r="G1181" s="20" t="s">
        <v>80</v>
      </c>
      <c r="H1181" s="20" t="s">
        <v>80</v>
      </c>
      <c r="I1181" s="20" t="s">
        <v>80</v>
      </c>
      <c r="J1181" s="21">
        <v>-334407</v>
      </c>
      <c r="K1181" s="21">
        <v>-382388</v>
      </c>
      <c r="L1181" s="21">
        <v>-179566</v>
      </c>
      <c r="M1181" s="20" t="s">
        <v>2222</v>
      </c>
      <c r="N1181" s="20" t="s">
        <v>2221</v>
      </c>
      <c r="O1181" s="20" t="s">
        <v>2220</v>
      </c>
      <c r="P1181" s="20" t="s">
        <v>2219</v>
      </c>
      <c r="Q1181" s="20">
        <v>249</v>
      </c>
      <c r="R1181" s="20" t="s">
        <v>1110</v>
      </c>
      <c r="S1181" s="20" t="s">
        <v>66</v>
      </c>
      <c r="T1181" s="20" t="s">
        <v>2218</v>
      </c>
      <c r="U1181" s="20">
        <v>0.99980000000000002</v>
      </c>
      <c r="V1181" s="20">
        <v>0.999</v>
      </c>
      <c r="W1181" s="20">
        <v>3</v>
      </c>
      <c r="X1181" s="20">
        <v>4</v>
      </c>
      <c r="Y1181" s="20">
        <v>4</v>
      </c>
      <c r="Z1181" s="20">
        <v>13</v>
      </c>
    </row>
    <row r="1182" spans="1:37" x14ac:dyDescent="0.25">
      <c r="A1182" s="20">
        <v>-0.66675600000000002</v>
      </c>
      <c r="B1182" s="20">
        <v>0.87904000000000004</v>
      </c>
      <c r="C1182" s="20">
        <v>0.28769699999999998</v>
      </c>
      <c r="D1182" s="20">
        <v>6.1297400000000002E-2</v>
      </c>
      <c r="E1182" s="20">
        <v>-0.42371700000000001</v>
      </c>
      <c r="F1182" s="20">
        <v>0.399729</v>
      </c>
      <c r="G1182" s="20">
        <v>-0.29444700000000001</v>
      </c>
      <c r="H1182" s="20">
        <v>0.93354800000000004</v>
      </c>
      <c r="I1182" s="20">
        <v>0.91159100000000004</v>
      </c>
      <c r="J1182" s="21">
        <v>182177</v>
      </c>
      <c r="K1182" s="20">
        <v>0.471688</v>
      </c>
      <c r="L1182" s="20">
        <v>0.33823999999999999</v>
      </c>
      <c r="M1182" s="20" t="s">
        <v>2217</v>
      </c>
      <c r="N1182" s="20" t="s">
        <v>2216</v>
      </c>
      <c r="O1182" s="20" t="s">
        <v>2215</v>
      </c>
      <c r="P1182" s="20" t="s">
        <v>2214</v>
      </c>
      <c r="Q1182" s="20">
        <v>254</v>
      </c>
      <c r="R1182" s="20" t="s">
        <v>1110</v>
      </c>
      <c r="S1182" s="20" t="s">
        <v>75</v>
      </c>
      <c r="T1182" s="20" t="s">
        <v>2213</v>
      </c>
      <c r="U1182" s="20">
        <v>1</v>
      </c>
      <c r="V1182" s="20">
        <v>0.999</v>
      </c>
      <c r="W1182" s="20">
        <v>7</v>
      </c>
      <c r="X1182" s="20">
        <v>63</v>
      </c>
      <c r="Y1182" s="20">
        <v>17</v>
      </c>
      <c r="Z1182" s="20">
        <v>63</v>
      </c>
      <c r="AB1182" s="20" t="s">
        <v>2212</v>
      </c>
      <c r="AC1182" s="20" t="s">
        <v>2211</v>
      </c>
      <c r="AD1182" s="20">
        <v>109.8</v>
      </c>
      <c r="AE1182" s="22">
        <v>5.7999999999999999E-32</v>
      </c>
      <c r="AF1182" s="20" t="s">
        <v>2210</v>
      </c>
      <c r="AG1182" s="20" t="s">
        <v>2209</v>
      </c>
      <c r="AH1182" s="20" t="s">
        <v>2146</v>
      </c>
      <c r="AI1182" s="20" t="s">
        <v>2145</v>
      </c>
    </row>
    <row r="1183" spans="1:37" x14ac:dyDescent="0.25">
      <c r="A1183" s="20" t="s">
        <v>80</v>
      </c>
      <c r="B1183" s="20" t="s">
        <v>80</v>
      </c>
      <c r="C1183" s="20" t="s">
        <v>80</v>
      </c>
      <c r="D1183" s="20" t="s">
        <v>80</v>
      </c>
      <c r="E1183" s="20" t="s">
        <v>80</v>
      </c>
      <c r="F1183" s="20" t="s">
        <v>80</v>
      </c>
      <c r="G1183" s="20">
        <v>0.45660400000000001</v>
      </c>
      <c r="H1183" s="20" t="s">
        <v>80</v>
      </c>
      <c r="I1183" s="20">
        <v>-0.13750499999999999</v>
      </c>
      <c r="J1183" s="20" t="s">
        <v>80</v>
      </c>
      <c r="K1183" s="20" t="s">
        <v>80</v>
      </c>
      <c r="L1183" s="20" t="s">
        <v>80</v>
      </c>
      <c r="M1183" s="20" t="s">
        <v>2208</v>
      </c>
      <c r="N1183" s="20" t="s">
        <v>2207</v>
      </c>
      <c r="O1183" s="20" t="s">
        <v>2206</v>
      </c>
      <c r="P1183" s="20" t="s">
        <v>2205</v>
      </c>
      <c r="Q1183" s="20">
        <v>135</v>
      </c>
      <c r="R1183" s="20" t="s">
        <v>1110</v>
      </c>
      <c r="S1183" s="20" t="s">
        <v>66</v>
      </c>
      <c r="T1183" s="20" t="s">
        <v>2204</v>
      </c>
      <c r="U1183" s="20">
        <v>1</v>
      </c>
      <c r="V1183" s="20">
        <v>0.99890000000000001</v>
      </c>
      <c r="W1183" s="20">
        <v>6</v>
      </c>
      <c r="X1183" s="20">
        <v>8</v>
      </c>
      <c r="Y1183" s="20">
        <v>8</v>
      </c>
      <c r="Z1183" s="20">
        <v>58</v>
      </c>
      <c r="AB1183" s="20" t="s">
        <v>1897</v>
      </c>
      <c r="AC1183" s="20" t="s">
        <v>1896</v>
      </c>
      <c r="AD1183" s="20">
        <v>30.1</v>
      </c>
      <c r="AE1183" s="20">
        <v>3.4999999999999998E-7</v>
      </c>
    </row>
    <row r="1184" spans="1:37" x14ac:dyDescent="0.25">
      <c r="A1184" s="20" t="s">
        <v>80</v>
      </c>
      <c r="B1184" s="20" t="s">
        <v>80</v>
      </c>
      <c r="C1184" s="20" t="s">
        <v>80</v>
      </c>
      <c r="D1184" s="20" t="s">
        <v>80</v>
      </c>
      <c r="E1184" s="20" t="s">
        <v>80</v>
      </c>
      <c r="F1184" s="20" t="s">
        <v>80</v>
      </c>
      <c r="G1184" s="21">
        <v>-190447</v>
      </c>
      <c r="H1184" s="20">
        <v>-0.82133900000000004</v>
      </c>
      <c r="I1184" s="20">
        <v>-0.494535</v>
      </c>
      <c r="J1184" s="20" t="s">
        <v>80</v>
      </c>
      <c r="K1184" s="20" t="s">
        <v>80</v>
      </c>
      <c r="L1184" s="20" t="s">
        <v>80</v>
      </c>
      <c r="M1184" s="20" t="s">
        <v>2203</v>
      </c>
      <c r="N1184" s="20" t="s">
        <v>2202</v>
      </c>
      <c r="O1184" s="20" t="s">
        <v>2201</v>
      </c>
      <c r="P1184" s="20" t="s">
        <v>2200</v>
      </c>
      <c r="Q1184" s="20">
        <v>240</v>
      </c>
      <c r="R1184" s="20" t="s">
        <v>1110</v>
      </c>
      <c r="S1184" s="20" t="s">
        <v>66</v>
      </c>
      <c r="T1184" s="20" t="s">
        <v>2199</v>
      </c>
      <c r="U1184" s="20">
        <v>1</v>
      </c>
      <c r="V1184" s="20">
        <v>0.999</v>
      </c>
      <c r="W1184" s="20">
        <v>12</v>
      </c>
      <c r="X1184" s="20">
        <v>14</v>
      </c>
      <c r="Y1184" s="20">
        <v>14</v>
      </c>
      <c r="Z1184" s="20">
        <v>76</v>
      </c>
      <c r="AB1184" s="20" t="s">
        <v>2198</v>
      </c>
      <c r="AC1184" s="20" t="s">
        <v>2197</v>
      </c>
      <c r="AD1184" s="20">
        <v>54.9</v>
      </c>
      <c r="AE1184" s="22">
        <v>6.4999999999999999E-15</v>
      </c>
      <c r="AF1184" s="20" t="s">
        <v>2196</v>
      </c>
      <c r="AG1184" s="20" t="s">
        <v>2195</v>
      </c>
    </row>
    <row r="1185" spans="1:35" x14ac:dyDescent="0.25">
      <c r="A1185" s="20" t="s">
        <v>80</v>
      </c>
      <c r="B1185" s="20" t="s">
        <v>80</v>
      </c>
      <c r="C1185" s="20" t="s">
        <v>80</v>
      </c>
      <c r="D1185" s="20" t="s">
        <v>80</v>
      </c>
      <c r="E1185" s="20" t="s">
        <v>80</v>
      </c>
      <c r="F1185" s="20" t="s">
        <v>80</v>
      </c>
      <c r="G1185" s="20">
        <v>0.66972500000000001</v>
      </c>
      <c r="H1185" s="20">
        <v>0.647007</v>
      </c>
      <c r="I1185" s="20">
        <v>0.355827</v>
      </c>
      <c r="J1185" s="20">
        <v>0.37068699999999999</v>
      </c>
      <c r="K1185" s="21">
        <v>14358</v>
      </c>
      <c r="L1185" s="21">
        <v>130152</v>
      </c>
      <c r="M1185" s="20" t="s">
        <v>2194</v>
      </c>
      <c r="N1185" s="20" t="s">
        <v>2193</v>
      </c>
      <c r="O1185" s="20" t="s">
        <v>2192</v>
      </c>
      <c r="P1185" s="20" t="s">
        <v>2191</v>
      </c>
      <c r="Q1185" s="20">
        <v>470</v>
      </c>
      <c r="R1185" s="20" t="s">
        <v>1110</v>
      </c>
      <c r="S1185" s="20" t="s">
        <v>75</v>
      </c>
      <c r="T1185" s="20" t="s">
        <v>2190</v>
      </c>
      <c r="U1185" s="20">
        <v>0.99980000000000002</v>
      </c>
      <c r="V1185" s="20">
        <v>0.999</v>
      </c>
      <c r="W1185" s="20">
        <v>19</v>
      </c>
      <c r="X1185" s="20">
        <v>72</v>
      </c>
      <c r="Y1185" s="20">
        <v>0</v>
      </c>
      <c r="Z1185" s="20">
        <v>72</v>
      </c>
      <c r="AB1185" s="20" t="s">
        <v>2189</v>
      </c>
      <c r="AC1185" s="20" t="s">
        <v>2188</v>
      </c>
      <c r="AD1185" s="20">
        <v>540.1</v>
      </c>
      <c r="AE1185" s="22">
        <v>3.4E-162</v>
      </c>
      <c r="AF1185" s="20" t="s">
        <v>62</v>
      </c>
      <c r="AG1185" s="20" t="s">
        <v>61</v>
      </c>
    </row>
    <row r="1186" spans="1:35" x14ac:dyDescent="0.25">
      <c r="A1186" s="20" t="s">
        <v>80</v>
      </c>
      <c r="B1186" s="20" t="s">
        <v>80</v>
      </c>
      <c r="C1186" s="20" t="s">
        <v>80</v>
      </c>
      <c r="D1186" s="20" t="s">
        <v>80</v>
      </c>
      <c r="E1186" s="20" t="s">
        <v>80</v>
      </c>
      <c r="F1186" s="20" t="s">
        <v>80</v>
      </c>
      <c r="G1186" s="21">
        <v>-216263</v>
      </c>
      <c r="H1186" s="21">
        <v>-200917</v>
      </c>
      <c r="I1186" s="21">
        <v>-316833</v>
      </c>
      <c r="J1186" s="20">
        <v>-0.66908299999999998</v>
      </c>
      <c r="K1186" s="21">
        <v>-164053</v>
      </c>
      <c r="L1186" s="20">
        <v>-0.84896300000000002</v>
      </c>
      <c r="M1186" s="20" t="s">
        <v>2187</v>
      </c>
      <c r="N1186" s="20" t="s">
        <v>2186</v>
      </c>
      <c r="O1186" s="20" t="s">
        <v>2185</v>
      </c>
      <c r="P1186" s="20" t="s">
        <v>2184</v>
      </c>
      <c r="Q1186" s="20">
        <v>347</v>
      </c>
      <c r="R1186" s="20" t="s">
        <v>1110</v>
      </c>
      <c r="S1186" s="20" t="s">
        <v>75</v>
      </c>
      <c r="T1186" s="20" t="s">
        <v>2183</v>
      </c>
      <c r="U1186" s="20">
        <v>1</v>
      </c>
      <c r="V1186" s="20">
        <v>0.999</v>
      </c>
      <c r="W1186" s="20">
        <v>7</v>
      </c>
      <c r="X1186" s="20">
        <v>22</v>
      </c>
      <c r="Y1186" s="20">
        <v>0</v>
      </c>
      <c r="Z1186" s="20">
        <v>22</v>
      </c>
      <c r="AA1186" s="20" t="s">
        <v>2182</v>
      </c>
      <c r="AB1186" s="20" t="s">
        <v>2181</v>
      </c>
      <c r="AC1186" s="20" t="s">
        <v>2180</v>
      </c>
      <c r="AD1186" s="20">
        <v>191.6</v>
      </c>
      <c r="AE1186" s="22">
        <v>1.2E-56</v>
      </c>
    </row>
    <row r="1187" spans="1:35" x14ac:dyDescent="0.25">
      <c r="A1187" s="21">
        <v>-302046</v>
      </c>
      <c r="B1187" s="20" t="s">
        <v>80</v>
      </c>
      <c r="C1187" s="21">
        <v>-156895</v>
      </c>
      <c r="D1187" s="20" t="s">
        <v>80</v>
      </c>
      <c r="E1187" s="20" t="s">
        <v>80</v>
      </c>
      <c r="F1187" s="20" t="s">
        <v>80</v>
      </c>
      <c r="G1187" s="20" t="s">
        <v>80</v>
      </c>
      <c r="H1187" s="20" t="s">
        <v>80</v>
      </c>
      <c r="I1187" s="20" t="s">
        <v>80</v>
      </c>
      <c r="J1187" s="20" t="s">
        <v>80</v>
      </c>
      <c r="K1187" s="20" t="s">
        <v>80</v>
      </c>
      <c r="L1187" s="20" t="s">
        <v>80</v>
      </c>
      <c r="M1187" s="20" t="s">
        <v>2179</v>
      </c>
      <c r="N1187" s="20" t="s">
        <v>2178</v>
      </c>
      <c r="O1187" s="20" t="s">
        <v>2177</v>
      </c>
      <c r="P1187" s="20" t="s">
        <v>2176</v>
      </c>
      <c r="Q1187" s="20">
        <v>250</v>
      </c>
      <c r="R1187" s="20" t="s">
        <v>1110</v>
      </c>
      <c r="S1187" s="20" t="s">
        <v>66</v>
      </c>
      <c r="T1187" s="20" t="s">
        <v>2175</v>
      </c>
      <c r="U1187" s="20">
        <v>0.84840000000000004</v>
      </c>
      <c r="V1187" s="20">
        <v>0.996</v>
      </c>
      <c r="W1187" s="20">
        <v>1</v>
      </c>
      <c r="X1187" s="20">
        <v>2</v>
      </c>
      <c r="Y1187" s="20">
        <v>0</v>
      </c>
      <c r="Z1187" s="20">
        <v>2</v>
      </c>
      <c r="AA1187" s="20" t="s">
        <v>2174</v>
      </c>
    </row>
    <row r="1188" spans="1:35" x14ac:dyDescent="0.25">
      <c r="A1188" s="20" t="s">
        <v>80</v>
      </c>
      <c r="B1188" s="20" t="s">
        <v>80</v>
      </c>
      <c r="C1188" s="20" t="s">
        <v>80</v>
      </c>
      <c r="D1188" s="20" t="s">
        <v>80</v>
      </c>
      <c r="E1188" s="20" t="s">
        <v>80</v>
      </c>
      <c r="F1188" s="20" t="s">
        <v>80</v>
      </c>
      <c r="G1188" s="21">
        <v>-23636</v>
      </c>
      <c r="H1188" s="21">
        <v>-366382</v>
      </c>
      <c r="I1188" s="21">
        <v>-313239</v>
      </c>
      <c r="J1188" s="20" t="s">
        <v>80</v>
      </c>
      <c r="K1188" s="20" t="s">
        <v>80</v>
      </c>
      <c r="L1188" s="20" t="s">
        <v>80</v>
      </c>
      <c r="M1188" s="20" t="s">
        <v>2173</v>
      </c>
      <c r="N1188" s="20" t="s">
        <v>2172</v>
      </c>
      <c r="O1188" s="20" t="s">
        <v>2171</v>
      </c>
      <c r="P1188" s="20" t="s">
        <v>2170</v>
      </c>
      <c r="Q1188" s="20">
        <v>399</v>
      </c>
      <c r="R1188" s="20" t="s">
        <v>1110</v>
      </c>
      <c r="S1188" s="20" t="s">
        <v>66</v>
      </c>
      <c r="T1188" s="20" t="s">
        <v>2169</v>
      </c>
      <c r="U1188" s="20">
        <v>1</v>
      </c>
      <c r="V1188" s="20">
        <v>0.999</v>
      </c>
      <c r="W1188" s="20">
        <v>6</v>
      </c>
      <c r="X1188" s="20">
        <v>3</v>
      </c>
      <c r="Y1188" s="20">
        <v>3</v>
      </c>
      <c r="Z1188" s="20">
        <v>19</v>
      </c>
      <c r="AB1188" s="20" t="s">
        <v>166</v>
      </c>
      <c r="AC1188" s="20" t="s">
        <v>165</v>
      </c>
      <c r="AD1188" s="20">
        <v>295.5</v>
      </c>
      <c r="AE1188" s="22">
        <v>4.5999999999999997E-88</v>
      </c>
    </row>
    <row r="1189" spans="1:35" x14ac:dyDescent="0.25">
      <c r="A1189" s="20" t="s">
        <v>80</v>
      </c>
      <c r="B1189" s="20" t="s">
        <v>80</v>
      </c>
      <c r="C1189" s="20" t="s">
        <v>80</v>
      </c>
      <c r="D1189" s="20" t="s">
        <v>80</v>
      </c>
      <c r="E1189" s="20" t="s">
        <v>80</v>
      </c>
      <c r="F1189" s="20" t="s">
        <v>80</v>
      </c>
      <c r="G1189" s="21">
        <v>-170924</v>
      </c>
      <c r="H1189" s="21">
        <v>-133826</v>
      </c>
      <c r="I1189" s="21">
        <v>-294327</v>
      </c>
      <c r="J1189" s="21">
        <v>-30199</v>
      </c>
      <c r="K1189" s="21">
        <v>-294847</v>
      </c>
      <c r="L1189" s="21">
        <v>-294101</v>
      </c>
      <c r="M1189" s="20" t="s">
        <v>2168</v>
      </c>
      <c r="N1189" s="20" t="s">
        <v>2167</v>
      </c>
      <c r="O1189" s="20" t="s">
        <v>2166</v>
      </c>
      <c r="P1189" s="20" t="s">
        <v>2165</v>
      </c>
      <c r="Q1189" s="20">
        <v>217</v>
      </c>
      <c r="R1189" s="20" t="s">
        <v>1110</v>
      </c>
      <c r="S1189" s="20" t="s">
        <v>66</v>
      </c>
      <c r="T1189" s="20" t="s">
        <v>2164</v>
      </c>
      <c r="U1189" s="20">
        <v>1</v>
      </c>
      <c r="V1189" s="20">
        <v>0.999</v>
      </c>
      <c r="W1189" s="20">
        <v>5</v>
      </c>
      <c r="X1189" s="20">
        <v>11</v>
      </c>
      <c r="Y1189" s="20">
        <v>2</v>
      </c>
      <c r="Z1189" s="20">
        <v>11</v>
      </c>
      <c r="AB1189" s="20" t="s">
        <v>127</v>
      </c>
      <c r="AC1189" s="20" t="s">
        <v>126</v>
      </c>
      <c r="AD1189" s="20">
        <v>154.4</v>
      </c>
      <c r="AE1189" s="22">
        <v>9.1999999999999997E-46</v>
      </c>
    </row>
    <row r="1190" spans="1:35" x14ac:dyDescent="0.25">
      <c r="A1190" s="20" t="s">
        <v>80</v>
      </c>
      <c r="B1190" s="20" t="s">
        <v>80</v>
      </c>
      <c r="C1190" s="20" t="s">
        <v>80</v>
      </c>
      <c r="D1190" s="20" t="s">
        <v>80</v>
      </c>
      <c r="E1190" s="20" t="s">
        <v>80</v>
      </c>
      <c r="F1190" s="20" t="s">
        <v>80</v>
      </c>
      <c r="G1190" s="21">
        <v>-305513</v>
      </c>
      <c r="H1190" s="21">
        <v>-437286</v>
      </c>
      <c r="I1190" s="21">
        <v>-369179</v>
      </c>
      <c r="J1190" s="20">
        <v>5.5282600000000001E-2</v>
      </c>
      <c r="K1190" s="20">
        <v>-0.69735199999999997</v>
      </c>
      <c r="L1190" s="20">
        <v>0.16831599999999999</v>
      </c>
      <c r="M1190" s="20" t="s">
        <v>2163</v>
      </c>
      <c r="N1190" s="20" t="s">
        <v>2162</v>
      </c>
      <c r="O1190" s="20" t="s">
        <v>2161</v>
      </c>
      <c r="P1190" s="20" t="s">
        <v>2160</v>
      </c>
      <c r="Q1190" s="20">
        <v>385</v>
      </c>
      <c r="R1190" s="20" t="s">
        <v>1110</v>
      </c>
      <c r="S1190" s="20" t="s">
        <v>66</v>
      </c>
      <c r="T1190" s="20" t="s">
        <v>2159</v>
      </c>
      <c r="U1190" s="20">
        <v>1</v>
      </c>
      <c r="V1190" s="20">
        <v>0.999</v>
      </c>
      <c r="W1190" s="20">
        <v>10</v>
      </c>
      <c r="X1190" s="20">
        <v>33</v>
      </c>
      <c r="Y1190" s="20">
        <v>4</v>
      </c>
      <c r="Z1190" s="20">
        <v>33</v>
      </c>
      <c r="AB1190" s="20" t="s">
        <v>1518</v>
      </c>
      <c r="AC1190" s="20" t="s">
        <v>1517</v>
      </c>
      <c r="AD1190" s="20">
        <v>101.5</v>
      </c>
      <c r="AE1190" s="22">
        <v>5.2000000000000004E-29</v>
      </c>
      <c r="AF1190" s="20" t="s">
        <v>1516</v>
      </c>
      <c r="AG1190" s="20" t="s">
        <v>1515</v>
      </c>
    </row>
    <row r="1191" spans="1:35" x14ac:dyDescent="0.25">
      <c r="A1191" s="20" t="s">
        <v>80</v>
      </c>
      <c r="B1191" s="20">
        <v>-0.75680400000000003</v>
      </c>
      <c r="C1191" s="20">
        <v>-0.79620400000000002</v>
      </c>
      <c r="D1191" s="20" t="s">
        <v>80</v>
      </c>
      <c r="E1191" s="20">
        <v>-0.77707700000000002</v>
      </c>
      <c r="F1191" s="20" t="s">
        <v>80</v>
      </c>
      <c r="G1191" s="21">
        <v>242058</v>
      </c>
      <c r="H1191" s="21">
        <v>221108</v>
      </c>
      <c r="I1191" s="21">
        <v>221734</v>
      </c>
      <c r="J1191" s="21">
        <v>271425</v>
      </c>
      <c r="K1191" s="21">
        <v>296393</v>
      </c>
      <c r="L1191" s="21">
        <v>30752</v>
      </c>
      <c r="M1191" s="20" t="s">
        <v>2158</v>
      </c>
      <c r="N1191" s="20" t="s">
        <v>2157</v>
      </c>
      <c r="O1191" s="20" t="s">
        <v>2156</v>
      </c>
      <c r="P1191" s="20" t="s">
        <v>692</v>
      </c>
      <c r="Q1191" s="20">
        <v>360</v>
      </c>
      <c r="R1191" s="20" t="s">
        <v>1110</v>
      </c>
      <c r="S1191" s="20" t="s">
        <v>75</v>
      </c>
      <c r="T1191" s="20" t="s">
        <v>691</v>
      </c>
      <c r="U1191" s="20">
        <v>1</v>
      </c>
      <c r="V1191" s="20">
        <v>0.999</v>
      </c>
      <c r="W1191" s="20">
        <v>15</v>
      </c>
      <c r="X1191" s="20">
        <v>150</v>
      </c>
      <c r="Y1191" s="20">
        <v>23</v>
      </c>
      <c r="Z1191" s="20">
        <v>150</v>
      </c>
      <c r="AB1191" s="20" t="s">
        <v>690</v>
      </c>
      <c r="AC1191" s="20" t="s">
        <v>689</v>
      </c>
      <c r="AD1191" s="20">
        <v>161.1</v>
      </c>
      <c r="AE1191" s="22">
        <v>9.5000000000000004E-48</v>
      </c>
    </row>
    <row r="1192" spans="1:35" x14ac:dyDescent="0.25">
      <c r="A1192" s="20" t="s">
        <v>80</v>
      </c>
      <c r="B1192" s="20" t="s">
        <v>80</v>
      </c>
      <c r="C1192" s="20" t="s">
        <v>80</v>
      </c>
      <c r="D1192" s="20" t="s">
        <v>80</v>
      </c>
      <c r="E1192" s="20" t="s">
        <v>80</v>
      </c>
      <c r="F1192" s="20" t="s">
        <v>80</v>
      </c>
      <c r="G1192" s="21">
        <v>-144948</v>
      </c>
      <c r="H1192" s="21">
        <v>-159427</v>
      </c>
      <c r="I1192" s="20">
        <v>-0.40498400000000001</v>
      </c>
      <c r="J1192" s="20">
        <v>-0.29264099999999998</v>
      </c>
      <c r="K1192" s="20">
        <v>0.115685</v>
      </c>
      <c r="L1192" s="20">
        <v>0.67686500000000005</v>
      </c>
      <c r="M1192" s="20" t="s">
        <v>2155</v>
      </c>
      <c r="N1192" s="20" t="s">
        <v>2154</v>
      </c>
      <c r="O1192" s="20" t="s">
        <v>2153</v>
      </c>
      <c r="P1192" s="20" t="s">
        <v>2152</v>
      </c>
      <c r="Q1192" s="20">
        <v>276</v>
      </c>
      <c r="R1192" s="20" t="s">
        <v>1110</v>
      </c>
      <c r="S1192" s="20" t="s">
        <v>75</v>
      </c>
      <c r="T1192" s="20" t="s">
        <v>2151</v>
      </c>
      <c r="U1192" s="20">
        <v>1</v>
      </c>
      <c r="V1192" s="20">
        <v>0.999</v>
      </c>
      <c r="W1192" s="20">
        <v>11</v>
      </c>
      <c r="X1192" s="20">
        <v>38</v>
      </c>
      <c r="Y1192" s="20">
        <v>3</v>
      </c>
      <c r="Z1192" s="20">
        <v>38</v>
      </c>
      <c r="AB1192" s="20" t="s">
        <v>2150</v>
      </c>
      <c r="AC1192" s="20" t="s">
        <v>2149</v>
      </c>
      <c r="AD1192" s="20">
        <v>180.6</v>
      </c>
      <c r="AE1192" s="22">
        <v>1.8999999999999999E-53</v>
      </c>
      <c r="AF1192" s="20" t="s">
        <v>2148</v>
      </c>
      <c r="AG1192" s="20" t="s">
        <v>2147</v>
      </c>
      <c r="AH1192" s="20" t="s">
        <v>2146</v>
      </c>
      <c r="AI1192" s="20" t="s">
        <v>2145</v>
      </c>
    </row>
    <row r="1193" spans="1:35" x14ac:dyDescent="0.25">
      <c r="A1193" s="20" t="s">
        <v>80</v>
      </c>
      <c r="B1193" s="20" t="s">
        <v>80</v>
      </c>
      <c r="C1193" s="20" t="s">
        <v>80</v>
      </c>
      <c r="D1193" s="20" t="s">
        <v>80</v>
      </c>
      <c r="E1193" s="20" t="s">
        <v>80</v>
      </c>
      <c r="F1193" s="20" t="s">
        <v>80</v>
      </c>
      <c r="G1193" s="20" t="s">
        <v>80</v>
      </c>
      <c r="H1193" s="20" t="s">
        <v>80</v>
      </c>
      <c r="I1193" s="20" t="s">
        <v>80</v>
      </c>
      <c r="J1193" s="21">
        <v>-153983</v>
      </c>
      <c r="K1193" s="21">
        <v>-165707</v>
      </c>
      <c r="L1193" s="21">
        <v>-169582</v>
      </c>
      <c r="M1193" s="20" t="s">
        <v>2144</v>
      </c>
      <c r="N1193" s="20" t="s">
        <v>2143</v>
      </c>
      <c r="O1193" s="20" t="s">
        <v>2142</v>
      </c>
      <c r="P1193" s="20" t="s">
        <v>2141</v>
      </c>
      <c r="Q1193" s="20">
        <v>140</v>
      </c>
      <c r="R1193" s="20" t="s">
        <v>1110</v>
      </c>
      <c r="S1193" s="20" t="s">
        <v>66</v>
      </c>
      <c r="T1193" s="20" t="s">
        <v>174</v>
      </c>
      <c r="U1193" s="20">
        <v>1</v>
      </c>
      <c r="V1193" s="20">
        <v>0.99890000000000001</v>
      </c>
      <c r="W1193" s="20">
        <v>5</v>
      </c>
      <c r="X1193" s="20">
        <v>12</v>
      </c>
      <c r="Y1193" s="20">
        <v>0</v>
      </c>
      <c r="Z1193" s="20">
        <v>46</v>
      </c>
      <c r="AA1193" s="20" t="s">
        <v>2140</v>
      </c>
    </row>
    <row r="1194" spans="1:35" x14ac:dyDescent="0.25">
      <c r="A1194" s="20" t="s">
        <v>80</v>
      </c>
      <c r="B1194" s="20" t="s">
        <v>80</v>
      </c>
      <c r="C1194" s="20" t="s">
        <v>80</v>
      </c>
      <c r="D1194" s="20" t="s">
        <v>80</v>
      </c>
      <c r="E1194" s="20" t="s">
        <v>80</v>
      </c>
      <c r="F1194" s="20" t="s">
        <v>80</v>
      </c>
      <c r="G1194" s="21">
        <v>-357018</v>
      </c>
      <c r="H1194" s="20" t="s">
        <v>80</v>
      </c>
      <c r="I1194" s="21">
        <v>-331323</v>
      </c>
      <c r="J1194" s="20">
        <v>0.29002</v>
      </c>
      <c r="K1194" s="20">
        <v>-0.40929500000000002</v>
      </c>
      <c r="L1194" s="20">
        <v>-0.70830300000000002</v>
      </c>
      <c r="M1194" s="20" t="s">
        <v>2139</v>
      </c>
      <c r="N1194" s="20" t="s">
        <v>2138</v>
      </c>
      <c r="O1194" s="20" t="s">
        <v>2137</v>
      </c>
      <c r="P1194" s="20" t="s">
        <v>2136</v>
      </c>
      <c r="Q1194" s="20">
        <v>350</v>
      </c>
      <c r="R1194" s="20" t="s">
        <v>1110</v>
      </c>
      <c r="S1194" s="20" t="s">
        <v>66</v>
      </c>
      <c r="T1194" s="20" t="s">
        <v>2135</v>
      </c>
      <c r="U1194" s="20">
        <v>1</v>
      </c>
      <c r="V1194" s="20">
        <v>0.999</v>
      </c>
      <c r="W1194" s="20">
        <v>11</v>
      </c>
      <c r="X1194" s="20">
        <v>29</v>
      </c>
      <c r="Y1194" s="20">
        <v>0</v>
      </c>
      <c r="Z1194" s="20">
        <v>29</v>
      </c>
      <c r="AA1194" s="20" t="s">
        <v>2134</v>
      </c>
      <c r="AB1194" s="20" t="s">
        <v>2133</v>
      </c>
      <c r="AC1194" s="20" t="s">
        <v>2132</v>
      </c>
      <c r="AD1194" s="20">
        <v>177.4</v>
      </c>
      <c r="AE1194" s="22">
        <v>3E-52</v>
      </c>
    </row>
    <row r="1195" spans="1:35" x14ac:dyDescent="0.25">
      <c r="A1195" s="20" t="s">
        <v>80</v>
      </c>
      <c r="B1195" s="20" t="s">
        <v>80</v>
      </c>
      <c r="C1195" s="20" t="s">
        <v>80</v>
      </c>
      <c r="D1195" s="20" t="s">
        <v>80</v>
      </c>
      <c r="E1195" s="20" t="s">
        <v>80</v>
      </c>
      <c r="F1195" s="20" t="s">
        <v>80</v>
      </c>
      <c r="G1195" s="20">
        <v>0.31748399999999999</v>
      </c>
      <c r="H1195" s="21">
        <v>247579</v>
      </c>
      <c r="I1195" s="20" t="s">
        <v>80</v>
      </c>
      <c r="J1195" s="20" t="s">
        <v>80</v>
      </c>
      <c r="K1195" s="21">
        <v>-477275</v>
      </c>
      <c r="L1195" s="20">
        <v>-0.76456999999999997</v>
      </c>
      <c r="M1195" s="20" t="s">
        <v>2131</v>
      </c>
      <c r="N1195" s="20" t="s">
        <v>2130</v>
      </c>
      <c r="O1195" s="20" t="s">
        <v>2129</v>
      </c>
      <c r="P1195" s="20" t="s">
        <v>2128</v>
      </c>
      <c r="Q1195" s="20">
        <v>461</v>
      </c>
      <c r="R1195" s="20" t="s">
        <v>1110</v>
      </c>
      <c r="S1195" s="20" t="s">
        <v>66</v>
      </c>
      <c r="T1195" s="20" t="s">
        <v>2127</v>
      </c>
      <c r="U1195" s="20">
        <v>1</v>
      </c>
      <c r="V1195" s="20">
        <v>0.999</v>
      </c>
      <c r="W1195" s="20">
        <v>21</v>
      </c>
      <c r="X1195" s="20">
        <v>5</v>
      </c>
      <c r="Y1195" s="20">
        <v>1</v>
      </c>
      <c r="Z1195" s="20">
        <v>187</v>
      </c>
      <c r="AB1195" s="20" t="s">
        <v>173</v>
      </c>
      <c r="AC1195" s="20" t="s">
        <v>172</v>
      </c>
      <c r="AD1195" s="20">
        <v>707.9</v>
      </c>
      <c r="AE1195" s="22">
        <v>4.8999999999999998E-213</v>
      </c>
    </row>
    <row r="1196" spans="1:35" x14ac:dyDescent="0.25">
      <c r="A1196" s="20" t="s">
        <v>80</v>
      </c>
      <c r="B1196" s="20" t="s">
        <v>80</v>
      </c>
      <c r="C1196" s="20" t="s">
        <v>80</v>
      </c>
      <c r="D1196" s="20" t="s">
        <v>80</v>
      </c>
      <c r="E1196" s="20" t="s">
        <v>80</v>
      </c>
      <c r="F1196" s="20" t="s">
        <v>80</v>
      </c>
      <c r="G1196" s="20">
        <v>0.29594999999999999</v>
      </c>
      <c r="H1196" s="21">
        <v>16034</v>
      </c>
      <c r="I1196" s="21">
        <v>149476</v>
      </c>
      <c r="J1196" s="20">
        <v>-9.31091E-2</v>
      </c>
      <c r="K1196" s="20">
        <v>-0.46248699999999998</v>
      </c>
      <c r="L1196" s="20">
        <v>-0.53750200000000004</v>
      </c>
      <c r="M1196" s="20" t="s">
        <v>2126</v>
      </c>
      <c r="N1196" s="20" t="s">
        <v>2125</v>
      </c>
      <c r="O1196" s="20" t="s">
        <v>2124</v>
      </c>
      <c r="P1196" s="20" t="s">
        <v>2123</v>
      </c>
      <c r="Q1196" s="20">
        <v>334</v>
      </c>
      <c r="R1196" s="20" t="s">
        <v>1110</v>
      </c>
      <c r="S1196" s="20" t="s">
        <v>66</v>
      </c>
      <c r="T1196" s="20" t="s">
        <v>2122</v>
      </c>
      <c r="U1196" s="20">
        <v>1</v>
      </c>
      <c r="V1196" s="20">
        <v>0.999</v>
      </c>
      <c r="W1196" s="20">
        <v>10</v>
      </c>
      <c r="X1196" s="20">
        <v>62</v>
      </c>
      <c r="Y1196" s="20">
        <v>0</v>
      </c>
      <c r="Z1196" s="20">
        <v>62</v>
      </c>
      <c r="AA1196" s="20" t="s">
        <v>2121</v>
      </c>
      <c r="AB1196" s="20" t="s">
        <v>2120</v>
      </c>
      <c r="AC1196" s="20" t="s">
        <v>2119</v>
      </c>
      <c r="AD1196" s="20">
        <v>262.89999999999998</v>
      </c>
      <c r="AE1196" s="22">
        <v>3.9000000000000002E-78</v>
      </c>
      <c r="AF1196" s="20" t="s">
        <v>2118</v>
      </c>
      <c r="AG1196" s="20" t="s">
        <v>2117</v>
      </c>
      <c r="AH1196" s="20" t="s">
        <v>2116</v>
      </c>
      <c r="AI1196" s="20" t="s">
        <v>2115</v>
      </c>
    </row>
    <row r="1197" spans="1:35" x14ac:dyDescent="0.25">
      <c r="A1197" s="20" t="s">
        <v>80</v>
      </c>
      <c r="B1197" s="20" t="s">
        <v>80</v>
      </c>
      <c r="C1197" s="20" t="s">
        <v>80</v>
      </c>
      <c r="D1197" s="20" t="s">
        <v>80</v>
      </c>
      <c r="E1197" s="20" t="s">
        <v>80</v>
      </c>
      <c r="F1197" s="20" t="s">
        <v>80</v>
      </c>
      <c r="G1197" s="21">
        <v>-334313</v>
      </c>
      <c r="H1197" s="21">
        <v>-146059</v>
      </c>
      <c r="I1197" s="21">
        <v>-196119</v>
      </c>
      <c r="J1197" s="20" t="s">
        <v>80</v>
      </c>
      <c r="K1197" s="20" t="s">
        <v>80</v>
      </c>
      <c r="L1197" s="20" t="s">
        <v>80</v>
      </c>
      <c r="M1197" s="20" t="s">
        <v>2114</v>
      </c>
      <c r="N1197" s="20" t="s">
        <v>2113</v>
      </c>
      <c r="O1197" s="20" t="s">
        <v>2112</v>
      </c>
      <c r="P1197" s="20" t="s">
        <v>2111</v>
      </c>
      <c r="Q1197" s="20">
        <v>484</v>
      </c>
      <c r="R1197" s="20" t="s">
        <v>1110</v>
      </c>
      <c r="S1197" s="20" t="s">
        <v>66</v>
      </c>
      <c r="T1197" s="20" t="s">
        <v>1239</v>
      </c>
      <c r="U1197" s="20">
        <v>1</v>
      </c>
      <c r="V1197" s="20">
        <v>0.999</v>
      </c>
      <c r="W1197" s="20">
        <v>2</v>
      </c>
      <c r="X1197" s="20">
        <v>7</v>
      </c>
      <c r="Y1197" s="20">
        <v>4</v>
      </c>
      <c r="Z1197" s="20">
        <v>7</v>
      </c>
      <c r="AB1197" s="20" t="s">
        <v>2110</v>
      </c>
      <c r="AC1197" s="20" t="s">
        <v>2109</v>
      </c>
      <c r="AD1197" s="20">
        <v>75.8</v>
      </c>
      <c r="AE1197" s="22">
        <v>1.9999999999999998E-21</v>
      </c>
    </row>
    <row r="1198" spans="1:35" x14ac:dyDescent="0.25">
      <c r="A1198" s="20" t="s">
        <v>80</v>
      </c>
      <c r="B1198" s="20" t="s">
        <v>80</v>
      </c>
      <c r="C1198" s="20" t="s">
        <v>80</v>
      </c>
      <c r="D1198" s="20" t="s">
        <v>80</v>
      </c>
      <c r="E1198" s="20" t="s">
        <v>80</v>
      </c>
      <c r="F1198" s="20" t="s">
        <v>80</v>
      </c>
      <c r="G1198" s="21">
        <v>-125683</v>
      </c>
      <c r="H1198" s="21">
        <v>-24469</v>
      </c>
      <c r="I1198" s="20" t="s">
        <v>80</v>
      </c>
      <c r="J1198" s="21">
        <v>-214674</v>
      </c>
      <c r="K1198" s="20">
        <v>-0.75425399999999998</v>
      </c>
      <c r="L1198" s="21">
        <v>-103418</v>
      </c>
      <c r="M1198" s="20" t="s">
        <v>2108</v>
      </c>
      <c r="N1198" s="20" t="s">
        <v>2107</v>
      </c>
      <c r="O1198" s="20" t="s">
        <v>2106</v>
      </c>
      <c r="P1198" s="20" t="s">
        <v>2105</v>
      </c>
      <c r="Q1198" s="20">
        <v>360</v>
      </c>
      <c r="R1198" s="20" t="s">
        <v>1110</v>
      </c>
      <c r="S1198" s="20" t="s">
        <v>66</v>
      </c>
      <c r="T1198" s="20" t="s">
        <v>2104</v>
      </c>
      <c r="U1198" s="20">
        <v>1</v>
      </c>
      <c r="V1198" s="20">
        <v>0.999</v>
      </c>
      <c r="W1198" s="20">
        <v>7</v>
      </c>
      <c r="X1198" s="20">
        <v>15</v>
      </c>
      <c r="Y1198" s="20">
        <v>4</v>
      </c>
      <c r="Z1198" s="20">
        <v>15</v>
      </c>
    </row>
    <row r="1199" spans="1:35" x14ac:dyDescent="0.25">
      <c r="A1199" s="20">
        <v>-0.21257999999999999</v>
      </c>
      <c r="B1199" s="20">
        <v>-0.48761599999999999</v>
      </c>
      <c r="C1199" s="21">
        <v>175526</v>
      </c>
      <c r="D1199" s="20" t="s">
        <v>80</v>
      </c>
      <c r="E1199" s="20">
        <v>0.330065</v>
      </c>
      <c r="F1199" s="20">
        <v>-0.92219899999999999</v>
      </c>
      <c r="G1199" s="21">
        <v>-177851</v>
      </c>
      <c r="H1199" s="21">
        <v>-10811</v>
      </c>
      <c r="I1199" s="21">
        <v>-235495</v>
      </c>
      <c r="J1199" s="20">
        <v>0.10328900000000001</v>
      </c>
      <c r="K1199" s="20">
        <v>0.19512099999999999</v>
      </c>
      <c r="L1199" s="20">
        <v>0.56389999999999996</v>
      </c>
      <c r="M1199" s="20" t="s">
        <v>2103</v>
      </c>
      <c r="N1199" s="20" t="s">
        <v>2102</v>
      </c>
      <c r="O1199" s="20" t="s">
        <v>2101</v>
      </c>
      <c r="P1199" s="20" t="s">
        <v>2100</v>
      </c>
      <c r="Q1199" s="20">
        <v>153</v>
      </c>
      <c r="R1199" s="20" t="s">
        <v>1110</v>
      </c>
      <c r="S1199" s="20" t="s">
        <v>75</v>
      </c>
      <c r="T1199" s="20" t="s">
        <v>2099</v>
      </c>
      <c r="U1199" s="20">
        <v>1</v>
      </c>
      <c r="V1199" s="20">
        <v>0.999</v>
      </c>
      <c r="W1199" s="20">
        <v>4</v>
      </c>
      <c r="X1199" s="20">
        <v>64</v>
      </c>
      <c r="Y1199" s="20">
        <v>0</v>
      </c>
      <c r="Z1199" s="20">
        <v>64</v>
      </c>
      <c r="AA1199" s="20" t="s">
        <v>2098</v>
      </c>
      <c r="AB1199" s="20" t="s">
        <v>2097</v>
      </c>
      <c r="AC1199" s="20" t="s">
        <v>2096</v>
      </c>
      <c r="AD1199" s="20">
        <v>54.5</v>
      </c>
      <c r="AE1199" s="22">
        <v>1.3E-14</v>
      </c>
    </row>
    <row r="1200" spans="1:35" x14ac:dyDescent="0.25">
      <c r="A1200" s="21">
        <v>-331131</v>
      </c>
      <c r="B1200" s="20" t="s">
        <v>80</v>
      </c>
      <c r="C1200" s="21">
        <v>-235312</v>
      </c>
      <c r="D1200" s="20" t="s">
        <v>80</v>
      </c>
      <c r="E1200" s="21">
        <v>-390243</v>
      </c>
      <c r="F1200" s="20" t="s">
        <v>80</v>
      </c>
      <c r="G1200" s="21">
        <v>-128901</v>
      </c>
      <c r="H1200" s="21">
        <v>-159427</v>
      </c>
      <c r="I1200" s="21">
        <v>-173115</v>
      </c>
      <c r="J1200" s="21">
        <v>-141125</v>
      </c>
      <c r="K1200" s="20">
        <v>-0.64261000000000001</v>
      </c>
      <c r="L1200" s="20">
        <v>-0.63154600000000005</v>
      </c>
      <c r="M1200" s="20" t="s">
        <v>2095</v>
      </c>
      <c r="N1200" s="20" t="s">
        <v>2094</v>
      </c>
      <c r="O1200" s="20" t="s">
        <v>2093</v>
      </c>
      <c r="P1200" s="20" t="s">
        <v>2092</v>
      </c>
      <c r="Q1200" s="20">
        <v>305</v>
      </c>
      <c r="R1200" s="20" t="s">
        <v>1110</v>
      </c>
      <c r="S1200" s="20" t="s">
        <v>66</v>
      </c>
      <c r="T1200" s="20" t="s">
        <v>2091</v>
      </c>
      <c r="U1200" s="20">
        <v>1</v>
      </c>
      <c r="V1200" s="20">
        <v>0.999</v>
      </c>
      <c r="W1200" s="20">
        <v>6</v>
      </c>
      <c r="X1200" s="20">
        <v>25</v>
      </c>
      <c r="Y1200" s="20">
        <v>0</v>
      </c>
      <c r="Z1200" s="20">
        <v>25</v>
      </c>
      <c r="AA1200" s="20" t="s">
        <v>2090</v>
      </c>
      <c r="AB1200" s="20" t="s">
        <v>264</v>
      </c>
      <c r="AC1200" s="20" t="s">
        <v>263</v>
      </c>
      <c r="AD1200" s="20">
        <v>57</v>
      </c>
      <c r="AE1200" s="22">
        <v>2.0000000000000002E-15</v>
      </c>
    </row>
    <row r="1201" spans="1:35" x14ac:dyDescent="0.25">
      <c r="A1201" s="21">
        <v>119321</v>
      </c>
      <c r="B1201" s="21">
        <v>289443</v>
      </c>
      <c r="C1201" s="21">
        <v>307276</v>
      </c>
      <c r="D1201" s="20">
        <v>-0.26475399999999999</v>
      </c>
      <c r="E1201" s="21">
        <v>17183</v>
      </c>
      <c r="F1201" s="21">
        <v>155029</v>
      </c>
      <c r="G1201" s="21">
        <v>30651</v>
      </c>
      <c r="H1201" s="21">
        <v>303551</v>
      </c>
      <c r="I1201" s="21">
        <v>294342</v>
      </c>
      <c r="J1201" s="21">
        <v>428482</v>
      </c>
      <c r="K1201" s="21">
        <v>421219</v>
      </c>
      <c r="L1201" s="21">
        <v>375256</v>
      </c>
      <c r="M1201" s="20" t="s">
        <v>2089</v>
      </c>
      <c r="N1201" s="20" t="s">
        <v>2088</v>
      </c>
      <c r="O1201" s="20" t="s">
        <v>2087</v>
      </c>
      <c r="P1201" s="20" t="s">
        <v>2086</v>
      </c>
      <c r="Q1201" s="20">
        <v>381</v>
      </c>
      <c r="R1201" s="20" t="s">
        <v>1110</v>
      </c>
      <c r="S1201" s="20" t="s">
        <v>66</v>
      </c>
      <c r="T1201" s="20" t="s">
        <v>2085</v>
      </c>
      <c r="U1201" s="20">
        <v>1</v>
      </c>
      <c r="V1201" s="20">
        <v>0.999</v>
      </c>
      <c r="W1201" s="20">
        <v>19</v>
      </c>
      <c r="X1201" s="20">
        <v>251</v>
      </c>
      <c r="Y1201" s="20">
        <v>0</v>
      </c>
      <c r="Z1201" s="20">
        <v>251</v>
      </c>
      <c r="AA1201" s="20" t="s">
        <v>2084</v>
      </c>
      <c r="AB1201" s="20" t="s">
        <v>2083</v>
      </c>
      <c r="AC1201" s="20" t="s">
        <v>2082</v>
      </c>
      <c r="AD1201" s="20">
        <v>243.2</v>
      </c>
      <c r="AE1201" s="22">
        <v>2.7000000000000001E-72</v>
      </c>
      <c r="AF1201" s="20" t="s">
        <v>62</v>
      </c>
      <c r="AG1201" s="20" t="s">
        <v>61</v>
      </c>
    </row>
    <row r="1202" spans="1:35" x14ac:dyDescent="0.25">
      <c r="A1202" s="20" t="s">
        <v>80</v>
      </c>
      <c r="B1202" s="20">
        <v>-0.209316</v>
      </c>
      <c r="C1202" s="20">
        <v>0.168819</v>
      </c>
      <c r="D1202" s="20" t="s">
        <v>80</v>
      </c>
      <c r="E1202" s="21">
        <v>-170881</v>
      </c>
      <c r="F1202" s="20" t="s">
        <v>80</v>
      </c>
      <c r="G1202" s="20">
        <v>-0.338671</v>
      </c>
      <c r="H1202" s="20">
        <v>-0.38595400000000002</v>
      </c>
      <c r="I1202" s="20">
        <v>-0.44562499999999999</v>
      </c>
      <c r="J1202" s="20">
        <v>0.12928400000000001</v>
      </c>
      <c r="K1202" s="20">
        <v>0.81123100000000004</v>
      </c>
      <c r="L1202" s="21">
        <v>115104</v>
      </c>
      <c r="M1202" s="20" t="s">
        <v>2081</v>
      </c>
      <c r="N1202" s="20" t="s">
        <v>2080</v>
      </c>
      <c r="O1202" s="20" t="s">
        <v>2079</v>
      </c>
      <c r="P1202" s="20" t="s">
        <v>2078</v>
      </c>
      <c r="Q1202" s="20">
        <v>293</v>
      </c>
      <c r="R1202" s="20" t="s">
        <v>1110</v>
      </c>
      <c r="S1202" s="20" t="s">
        <v>66</v>
      </c>
      <c r="T1202" s="20" t="s">
        <v>2077</v>
      </c>
      <c r="U1202" s="20">
        <v>1</v>
      </c>
      <c r="V1202" s="20">
        <v>0.999</v>
      </c>
      <c r="W1202" s="20">
        <v>11</v>
      </c>
      <c r="X1202" s="20">
        <v>64</v>
      </c>
      <c r="Y1202" s="20">
        <v>0</v>
      </c>
      <c r="Z1202" s="20">
        <v>64</v>
      </c>
      <c r="AA1202" s="20" t="s">
        <v>2076</v>
      </c>
      <c r="AB1202" s="20" t="s">
        <v>2075</v>
      </c>
      <c r="AC1202" s="20" t="s">
        <v>2074</v>
      </c>
      <c r="AD1202" s="20">
        <v>49.2</v>
      </c>
      <c r="AE1202" s="22">
        <v>5.1000000000000005E-13</v>
      </c>
    </row>
    <row r="1203" spans="1:35" x14ac:dyDescent="0.25">
      <c r="A1203" s="20" t="s">
        <v>80</v>
      </c>
      <c r="B1203" s="20">
        <v>7.4657399999999999E-2</v>
      </c>
      <c r="C1203" s="20" t="s">
        <v>80</v>
      </c>
      <c r="D1203" s="20" t="s">
        <v>80</v>
      </c>
      <c r="E1203" s="20" t="s">
        <v>80</v>
      </c>
      <c r="F1203" s="20" t="s">
        <v>80</v>
      </c>
      <c r="G1203" s="21">
        <v>117534</v>
      </c>
      <c r="H1203" s="21">
        <v>280934</v>
      </c>
      <c r="I1203" s="21">
        <v>151961</v>
      </c>
      <c r="J1203" s="21">
        <v>307682</v>
      </c>
      <c r="K1203" s="21">
        <v>29951</v>
      </c>
      <c r="L1203" s="21">
        <v>283939</v>
      </c>
      <c r="M1203" s="20" t="s">
        <v>2073</v>
      </c>
      <c r="N1203" s="20" t="s">
        <v>2072</v>
      </c>
      <c r="O1203" s="20" t="s">
        <v>2071</v>
      </c>
      <c r="P1203" s="20" t="s">
        <v>2070</v>
      </c>
      <c r="Q1203" s="20">
        <v>347</v>
      </c>
      <c r="R1203" s="20" t="s">
        <v>1110</v>
      </c>
      <c r="S1203" s="20" t="s">
        <v>75</v>
      </c>
      <c r="T1203" s="20" t="s">
        <v>700</v>
      </c>
      <c r="U1203" s="20">
        <v>1</v>
      </c>
      <c r="V1203" s="20">
        <v>0.999</v>
      </c>
      <c r="W1203" s="20">
        <v>15</v>
      </c>
      <c r="X1203" s="20">
        <v>91</v>
      </c>
      <c r="Y1203" s="20">
        <v>12</v>
      </c>
      <c r="Z1203" s="20">
        <v>91</v>
      </c>
      <c r="AB1203" s="20" t="s">
        <v>699</v>
      </c>
      <c r="AC1203" s="20" t="s">
        <v>698</v>
      </c>
      <c r="AD1203" s="20">
        <v>210.5</v>
      </c>
      <c r="AE1203" s="22">
        <v>1.3E-62</v>
      </c>
      <c r="AF1203" s="20" t="s">
        <v>697</v>
      </c>
      <c r="AG1203" s="20" t="s">
        <v>696</v>
      </c>
    </row>
    <row r="1204" spans="1:35" x14ac:dyDescent="0.25">
      <c r="A1204" s="20" t="s">
        <v>80</v>
      </c>
      <c r="B1204" s="20" t="s">
        <v>80</v>
      </c>
      <c r="C1204" s="20" t="s">
        <v>80</v>
      </c>
      <c r="D1204" s="20" t="s">
        <v>80</v>
      </c>
      <c r="E1204" s="20" t="s">
        <v>80</v>
      </c>
      <c r="F1204" s="20" t="s">
        <v>80</v>
      </c>
      <c r="G1204" s="20" t="s">
        <v>80</v>
      </c>
      <c r="H1204" s="21">
        <v>-468254</v>
      </c>
      <c r="I1204" s="21">
        <v>-356817</v>
      </c>
      <c r="J1204" s="21">
        <v>-103422</v>
      </c>
      <c r="K1204" s="20">
        <v>0.36885699999999999</v>
      </c>
      <c r="L1204" s="20">
        <v>0.69783799999999996</v>
      </c>
      <c r="M1204" s="20" t="s">
        <v>2069</v>
      </c>
      <c r="N1204" s="20" t="s">
        <v>2068</v>
      </c>
      <c r="O1204" s="20" t="s">
        <v>2067</v>
      </c>
      <c r="P1204" s="20" t="s">
        <v>2066</v>
      </c>
      <c r="Q1204" s="20">
        <v>317</v>
      </c>
      <c r="R1204" s="20" t="s">
        <v>1110</v>
      </c>
      <c r="S1204" s="20" t="s">
        <v>66</v>
      </c>
      <c r="T1204" s="20" t="s">
        <v>1275</v>
      </c>
      <c r="U1204" s="20">
        <v>1</v>
      </c>
      <c r="V1204" s="20">
        <v>0.999</v>
      </c>
      <c r="W1204" s="20">
        <v>11</v>
      </c>
      <c r="X1204" s="20">
        <v>29</v>
      </c>
      <c r="Y1204" s="20">
        <v>3</v>
      </c>
      <c r="Z1204" s="20">
        <v>29</v>
      </c>
    </row>
    <row r="1205" spans="1:35" x14ac:dyDescent="0.25">
      <c r="A1205" s="20" t="s">
        <v>80</v>
      </c>
      <c r="B1205" s="20" t="s">
        <v>80</v>
      </c>
      <c r="C1205" s="20" t="s">
        <v>80</v>
      </c>
      <c r="D1205" s="20" t="s">
        <v>80</v>
      </c>
      <c r="E1205" s="20" t="s">
        <v>80</v>
      </c>
      <c r="F1205" s="20" t="s">
        <v>80</v>
      </c>
      <c r="G1205" s="21">
        <v>-555952</v>
      </c>
      <c r="H1205" s="21">
        <v>-420675</v>
      </c>
      <c r="I1205" s="20" t="s">
        <v>80</v>
      </c>
      <c r="J1205" s="21">
        <v>-349341</v>
      </c>
      <c r="K1205" s="21">
        <v>-40569</v>
      </c>
      <c r="L1205" s="21">
        <v>-53528</v>
      </c>
      <c r="M1205" s="20" t="s">
        <v>2065</v>
      </c>
      <c r="N1205" s="20" t="s">
        <v>2064</v>
      </c>
      <c r="O1205" s="20" t="s">
        <v>2063</v>
      </c>
      <c r="P1205" s="20" t="s">
        <v>2062</v>
      </c>
      <c r="Q1205" s="20">
        <v>251</v>
      </c>
      <c r="R1205" s="20" t="s">
        <v>1110</v>
      </c>
      <c r="S1205" s="20" t="s">
        <v>66</v>
      </c>
      <c r="T1205" s="20" t="s">
        <v>2061</v>
      </c>
      <c r="U1205" s="20">
        <v>1</v>
      </c>
      <c r="V1205" s="20">
        <v>0.999</v>
      </c>
      <c r="W1205" s="20">
        <v>3</v>
      </c>
      <c r="X1205" s="20">
        <v>8</v>
      </c>
      <c r="Y1205" s="20">
        <v>0</v>
      </c>
      <c r="Z1205" s="20">
        <v>8</v>
      </c>
      <c r="AA1205" s="20" t="s">
        <v>2060</v>
      </c>
    </row>
    <row r="1206" spans="1:35" x14ac:dyDescent="0.25">
      <c r="A1206" s="20" t="s">
        <v>80</v>
      </c>
      <c r="B1206" s="20" t="s">
        <v>80</v>
      </c>
      <c r="C1206" s="20" t="s">
        <v>80</v>
      </c>
      <c r="D1206" s="20" t="s">
        <v>80</v>
      </c>
      <c r="E1206" s="20" t="s">
        <v>80</v>
      </c>
      <c r="F1206" s="20" t="s">
        <v>80</v>
      </c>
      <c r="G1206" s="20" t="s">
        <v>80</v>
      </c>
      <c r="H1206" s="20" t="s">
        <v>80</v>
      </c>
      <c r="I1206" s="20" t="s">
        <v>80</v>
      </c>
      <c r="J1206" s="20">
        <v>-0.32052000000000003</v>
      </c>
      <c r="K1206" s="21">
        <v>169762</v>
      </c>
      <c r="L1206" s="21">
        <v>19181</v>
      </c>
      <c r="M1206" s="20" t="s">
        <v>2059</v>
      </c>
      <c r="N1206" s="20" t="s">
        <v>2058</v>
      </c>
      <c r="O1206" s="20" t="s">
        <v>2057</v>
      </c>
      <c r="P1206" s="20" t="s">
        <v>2056</v>
      </c>
      <c r="Q1206" s="20">
        <v>364</v>
      </c>
      <c r="R1206" s="20" t="s">
        <v>1110</v>
      </c>
      <c r="S1206" s="20" t="s">
        <v>75</v>
      </c>
      <c r="T1206" s="20" t="s">
        <v>2055</v>
      </c>
      <c r="U1206" s="20">
        <v>1</v>
      </c>
      <c r="V1206" s="20">
        <v>0.99870000000000003</v>
      </c>
      <c r="W1206" s="20">
        <v>23</v>
      </c>
      <c r="X1206" s="20">
        <v>10</v>
      </c>
      <c r="Y1206" s="20">
        <v>0</v>
      </c>
      <c r="Z1206" s="20">
        <v>467</v>
      </c>
      <c r="AA1206" s="20" t="s">
        <v>2054</v>
      </c>
      <c r="AB1206" s="20" t="s">
        <v>2053</v>
      </c>
      <c r="AC1206" s="20" t="s">
        <v>2052</v>
      </c>
      <c r="AD1206" s="20">
        <v>616.4</v>
      </c>
      <c r="AE1206" s="22">
        <v>1.5999999999999999E-185</v>
      </c>
    </row>
    <row r="1207" spans="1:35" x14ac:dyDescent="0.25">
      <c r="A1207" s="20" t="s">
        <v>80</v>
      </c>
      <c r="B1207" s="20" t="s">
        <v>80</v>
      </c>
      <c r="C1207" s="20" t="s">
        <v>80</v>
      </c>
      <c r="D1207" s="20" t="s">
        <v>80</v>
      </c>
      <c r="E1207" s="20">
        <v>0.816334</v>
      </c>
      <c r="F1207" s="20">
        <v>0.57349600000000001</v>
      </c>
      <c r="G1207" s="20" t="s">
        <v>80</v>
      </c>
      <c r="H1207" s="20" t="s">
        <v>80</v>
      </c>
      <c r="I1207" s="20" t="s">
        <v>80</v>
      </c>
      <c r="J1207" s="21">
        <v>-41397</v>
      </c>
      <c r="K1207" s="21">
        <v>-493756</v>
      </c>
      <c r="L1207" s="21">
        <v>-418612</v>
      </c>
      <c r="M1207" s="20" t="s">
        <v>2051</v>
      </c>
      <c r="N1207" s="20" t="s">
        <v>2050</v>
      </c>
      <c r="O1207" s="20" t="s">
        <v>2049</v>
      </c>
      <c r="P1207" s="20" t="s">
        <v>2048</v>
      </c>
      <c r="Q1207" s="20">
        <v>3684</v>
      </c>
      <c r="R1207" s="20" t="s">
        <v>1110</v>
      </c>
      <c r="S1207" s="20" t="s">
        <v>66</v>
      </c>
      <c r="T1207" s="20" t="s">
        <v>326</v>
      </c>
      <c r="U1207" s="20">
        <v>1</v>
      </c>
      <c r="V1207" s="20">
        <v>0.999</v>
      </c>
      <c r="W1207" s="20">
        <v>55</v>
      </c>
      <c r="X1207" s="20">
        <v>5</v>
      </c>
      <c r="Y1207" s="20">
        <v>4</v>
      </c>
      <c r="Z1207" s="20">
        <v>2574</v>
      </c>
      <c r="AB1207" s="20" t="s">
        <v>394</v>
      </c>
      <c r="AC1207" s="20" t="s">
        <v>393</v>
      </c>
      <c r="AD1207" s="20">
        <v>43.6</v>
      </c>
      <c r="AE1207" s="22">
        <v>2.3000000000000001E-11</v>
      </c>
    </row>
    <row r="1208" spans="1:35" x14ac:dyDescent="0.25">
      <c r="A1208" s="20" t="s">
        <v>80</v>
      </c>
      <c r="B1208" s="20" t="s">
        <v>80</v>
      </c>
      <c r="C1208" s="21">
        <v>-119122</v>
      </c>
      <c r="D1208" s="20" t="s">
        <v>80</v>
      </c>
      <c r="E1208" s="21">
        <v>-37726</v>
      </c>
      <c r="F1208" s="20" t="s">
        <v>80</v>
      </c>
      <c r="G1208" s="21">
        <v>-171753</v>
      </c>
      <c r="H1208" s="21">
        <v>-148635</v>
      </c>
      <c r="I1208" s="21">
        <v>-232741</v>
      </c>
      <c r="J1208" s="20">
        <v>-0.1991</v>
      </c>
      <c r="K1208" s="20">
        <v>-0.68940299999999999</v>
      </c>
      <c r="L1208" s="20">
        <v>-0.241009</v>
      </c>
      <c r="M1208" s="20" t="s">
        <v>2047</v>
      </c>
      <c r="N1208" s="20" t="s">
        <v>2046</v>
      </c>
      <c r="O1208" s="20" t="s">
        <v>2045</v>
      </c>
      <c r="P1208" s="20" t="s">
        <v>2044</v>
      </c>
      <c r="Q1208" s="20">
        <v>348</v>
      </c>
      <c r="R1208" s="20" t="s">
        <v>1110</v>
      </c>
      <c r="S1208" s="20" t="s">
        <v>66</v>
      </c>
      <c r="T1208" s="20" t="s">
        <v>2043</v>
      </c>
      <c r="U1208" s="20">
        <v>1</v>
      </c>
      <c r="V1208" s="20">
        <v>0.999</v>
      </c>
      <c r="W1208" s="20">
        <v>10</v>
      </c>
      <c r="X1208" s="20">
        <v>43</v>
      </c>
      <c r="Y1208" s="20">
        <v>0</v>
      </c>
      <c r="Z1208" s="20">
        <v>43</v>
      </c>
      <c r="AA1208" s="20" t="s">
        <v>2042</v>
      </c>
    </row>
    <row r="1209" spans="1:35" x14ac:dyDescent="0.25">
      <c r="A1209" s="20" t="s">
        <v>80</v>
      </c>
      <c r="B1209" s="20" t="s">
        <v>80</v>
      </c>
      <c r="C1209" s="21">
        <v>-172642</v>
      </c>
      <c r="D1209" s="20" t="s">
        <v>80</v>
      </c>
      <c r="E1209" s="21">
        <v>-163784</v>
      </c>
      <c r="F1209" s="20" t="s">
        <v>80</v>
      </c>
      <c r="G1209" s="20">
        <v>-0.23577100000000001</v>
      </c>
      <c r="H1209" s="21">
        <v>-155285</v>
      </c>
      <c r="I1209" s="21">
        <v>-179692</v>
      </c>
      <c r="J1209" s="20">
        <v>-0.18621799999999999</v>
      </c>
      <c r="K1209" s="20">
        <v>-0.31455499999999997</v>
      </c>
      <c r="L1209" s="20">
        <v>0.23543</v>
      </c>
      <c r="M1209" s="20" t="s">
        <v>2041</v>
      </c>
      <c r="N1209" s="20" t="s">
        <v>2040</v>
      </c>
      <c r="O1209" s="20" t="s">
        <v>2039</v>
      </c>
      <c r="P1209" s="20" t="s">
        <v>1335</v>
      </c>
      <c r="Q1209" s="20">
        <v>424</v>
      </c>
      <c r="R1209" s="20" t="s">
        <v>1110</v>
      </c>
      <c r="S1209" s="20" t="s">
        <v>75</v>
      </c>
      <c r="T1209" s="20" t="s">
        <v>1334</v>
      </c>
      <c r="U1209" s="20">
        <v>1</v>
      </c>
      <c r="V1209" s="20">
        <v>0.999</v>
      </c>
      <c r="W1209" s="20">
        <v>14</v>
      </c>
      <c r="X1209" s="20">
        <v>58</v>
      </c>
      <c r="Y1209" s="20">
        <v>5</v>
      </c>
      <c r="Z1209" s="20">
        <v>66</v>
      </c>
      <c r="AB1209" s="20" t="s">
        <v>1333</v>
      </c>
      <c r="AC1209" s="20" t="s">
        <v>1332</v>
      </c>
      <c r="AD1209" s="20">
        <v>630.1</v>
      </c>
      <c r="AE1209" s="22">
        <v>1.4E-189</v>
      </c>
      <c r="AF1209" s="20" t="s">
        <v>371</v>
      </c>
      <c r="AG1209" s="20" t="s">
        <v>370</v>
      </c>
      <c r="AH1209" s="20" t="s">
        <v>1331</v>
      </c>
      <c r="AI1209" s="20" t="s">
        <v>1330</v>
      </c>
    </row>
    <row r="1210" spans="1:35" x14ac:dyDescent="0.25">
      <c r="A1210" s="20" t="s">
        <v>80</v>
      </c>
      <c r="B1210" s="21">
        <v>-365587</v>
      </c>
      <c r="C1210" s="21">
        <v>-332184</v>
      </c>
      <c r="D1210" s="20" t="s">
        <v>80</v>
      </c>
      <c r="E1210" s="20" t="s">
        <v>80</v>
      </c>
      <c r="F1210" s="20" t="s">
        <v>80</v>
      </c>
      <c r="G1210" s="21">
        <v>-342788</v>
      </c>
      <c r="H1210" s="20" t="s">
        <v>80</v>
      </c>
      <c r="I1210" s="21">
        <v>-290138</v>
      </c>
      <c r="J1210" s="20" t="s">
        <v>80</v>
      </c>
      <c r="K1210" s="21">
        <v>-176293</v>
      </c>
      <c r="L1210" s="21">
        <v>-293586</v>
      </c>
      <c r="M1210" s="20" t="s">
        <v>2038</v>
      </c>
      <c r="N1210" s="20" t="s">
        <v>2037</v>
      </c>
      <c r="O1210" s="20" t="s">
        <v>2036</v>
      </c>
      <c r="P1210" s="20" t="s">
        <v>2035</v>
      </c>
      <c r="Q1210" s="20">
        <v>234</v>
      </c>
      <c r="R1210" s="20" t="s">
        <v>1110</v>
      </c>
      <c r="S1210" s="20" t="s">
        <v>66</v>
      </c>
      <c r="T1210" s="20" t="s">
        <v>2034</v>
      </c>
      <c r="U1210" s="20">
        <v>1</v>
      </c>
      <c r="V1210" s="20">
        <v>0.99890000000000001</v>
      </c>
      <c r="W1210" s="20">
        <v>3</v>
      </c>
      <c r="X1210" s="20">
        <v>6</v>
      </c>
      <c r="Y1210" s="20">
        <v>0</v>
      </c>
      <c r="Z1210" s="20">
        <v>6</v>
      </c>
      <c r="AA1210" s="20" t="s">
        <v>2033</v>
      </c>
      <c r="AB1210" s="20" t="s">
        <v>373</v>
      </c>
      <c r="AC1210" s="20" t="s">
        <v>372</v>
      </c>
      <c r="AD1210" s="20">
        <v>80.599999999999994</v>
      </c>
      <c r="AE1210" s="22">
        <v>1.5E-22</v>
      </c>
      <c r="AF1210" s="20" t="s">
        <v>157</v>
      </c>
      <c r="AG1210" s="20" t="s">
        <v>156</v>
      </c>
      <c r="AH1210" s="20" t="s">
        <v>371</v>
      </c>
      <c r="AI1210" s="20" t="s">
        <v>370</v>
      </c>
    </row>
    <row r="1211" spans="1:35" x14ac:dyDescent="0.25">
      <c r="A1211" s="20" t="s">
        <v>80</v>
      </c>
      <c r="B1211" s="20" t="s">
        <v>80</v>
      </c>
      <c r="C1211" s="20">
        <v>-0.95108999999999999</v>
      </c>
      <c r="D1211" s="20" t="s">
        <v>80</v>
      </c>
      <c r="E1211" s="21">
        <v>-200614</v>
      </c>
      <c r="F1211" s="21">
        <v>-334983</v>
      </c>
      <c r="G1211" s="21">
        <v>-359982</v>
      </c>
      <c r="H1211" s="21">
        <v>-295831</v>
      </c>
      <c r="I1211" s="20">
        <v>0.14846799999999999</v>
      </c>
      <c r="J1211" s="21">
        <v>-121864</v>
      </c>
      <c r="K1211" s="21">
        <v>-315126</v>
      </c>
      <c r="L1211" s="21">
        <v>-267946</v>
      </c>
      <c r="M1211" s="20" t="s">
        <v>2032</v>
      </c>
      <c r="N1211" s="20" t="s">
        <v>2031</v>
      </c>
      <c r="O1211" s="20" t="s">
        <v>2030</v>
      </c>
      <c r="P1211" s="20" t="s">
        <v>2029</v>
      </c>
      <c r="Q1211" s="20">
        <v>140</v>
      </c>
      <c r="R1211" s="20" t="s">
        <v>1110</v>
      </c>
      <c r="S1211" s="20" t="s">
        <v>66</v>
      </c>
      <c r="T1211" s="20" t="s">
        <v>2028</v>
      </c>
      <c r="U1211" s="20">
        <v>1</v>
      </c>
      <c r="V1211" s="20">
        <v>0.999</v>
      </c>
      <c r="W1211" s="20">
        <v>4</v>
      </c>
      <c r="X1211" s="20">
        <v>28</v>
      </c>
      <c r="Y1211" s="20">
        <v>0</v>
      </c>
      <c r="Z1211" s="20">
        <v>28</v>
      </c>
      <c r="AA1211" s="20" t="s">
        <v>2027</v>
      </c>
      <c r="AB1211" s="20" t="s">
        <v>2026</v>
      </c>
      <c r="AC1211" s="20" t="s">
        <v>2025</v>
      </c>
      <c r="AD1211" s="20">
        <v>33.799999999999997</v>
      </c>
      <c r="AE1211" s="20">
        <v>2.4999999999999999E-8</v>
      </c>
    </row>
    <row r="1212" spans="1:35" x14ac:dyDescent="0.25">
      <c r="A1212" s="20" t="s">
        <v>80</v>
      </c>
      <c r="B1212" s="20" t="s">
        <v>80</v>
      </c>
      <c r="C1212" s="20" t="s">
        <v>80</v>
      </c>
      <c r="D1212" s="20" t="s">
        <v>80</v>
      </c>
      <c r="E1212" s="20" t="s">
        <v>80</v>
      </c>
      <c r="F1212" s="20" t="s">
        <v>80</v>
      </c>
      <c r="G1212" s="20">
        <v>-0.51140600000000003</v>
      </c>
      <c r="H1212" s="21">
        <v>-10811</v>
      </c>
      <c r="I1212" s="21">
        <v>-520776</v>
      </c>
      <c r="J1212" s="21">
        <v>-174174</v>
      </c>
      <c r="K1212" s="20">
        <v>-0.23719499999999999</v>
      </c>
      <c r="L1212" s="20">
        <v>-0.28148800000000002</v>
      </c>
      <c r="M1212" s="20" t="s">
        <v>2024</v>
      </c>
      <c r="N1212" s="20" t="s">
        <v>2023</v>
      </c>
      <c r="O1212" s="20" t="s">
        <v>2022</v>
      </c>
      <c r="P1212" s="20" t="s">
        <v>2021</v>
      </c>
      <c r="Q1212" s="20">
        <v>512</v>
      </c>
      <c r="R1212" s="20" t="s">
        <v>1110</v>
      </c>
      <c r="S1212" s="20" t="s">
        <v>75</v>
      </c>
      <c r="T1212" s="20" t="s">
        <v>2020</v>
      </c>
      <c r="U1212" s="20">
        <v>1</v>
      </c>
      <c r="V1212" s="20">
        <v>0.999</v>
      </c>
      <c r="W1212" s="20">
        <v>10</v>
      </c>
      <c r="X1212" s="20">
        <v>33</v>
      </c>
      <c r="Y1212" s="20">
        <v>5</v>
      </c>
      <c r="Z1212" s="20">
        <v>33</v>
      </c>
      <c r="AB1212" s="20" t="s">
        <v>2019</v>
      </c>
      <c r="AC1212" s="20" t="s">
        <v>2018</v>
      </c>
      <c r="AD1212" s="20">
        <v>167</v>
      </c>
      <c r="AE1212" s="22">
        <v>2.7E-49</v>
      </c>
      <c r="AF1212" s="20" t="s">
        <v>2017</v>
      </c>
      <c r="AG1212" s="20" t="s">
        <v>2016</v>
      </c>
    </row>
    <row r="1213" spans="1:35" x14ac:dyDescent="0.25">
      <c r="A1213" s="20" t="s">
        <v>80</v>
      </c>
      <c r="B1213" s="20" t="s">
        <v>80</v>
      </c>
      <c r="C1213" s="20" t="s">
        <v>80</v>
      </c>
      <c r="D1213" s="20" t="s">
        <v>80</v>
      </c>
      <c r="E1213" s="20" t="s">
        <v>80</v>
      </c>
      <c r="F1213" s="20" t="s">
        <v>80</v>
      </c>
      <c r="G1213" s="20" t="s">
        <v>80</v>
      </c>
      <c r="H1213" s="20" t="s">
        <v>80</v>
      </c>
      <c r="I1213" s="20" t="s">
        <v>80</v>
      </c>
      <c r="J1213" s="21">
        <v>-116711</v>
      </c>
      <c r="K1213" s="21">
        <v>-121992</v>
      </c>
      <c r="L1213" s="21">
        <v>-149608</v>
      </c>
      <c r="M1213" s="20" t="s">
        <v>2015</v>
      </c>
      <c r="N1213" s="20" t="s">
        <v>2014</v>
      </c>
      <c r="O1213" s="20" t="s">
        <v>2013</v>
      </c>
      <c r="P1213" s="20" t="s">
        <v>2012</v>
      </c>
      <c r="Q1213" s="20">
        <v>151</v>
      </c>
      <c r="R1213" s="20" t="s">
        <v>1110</v>
      </c>
      <c r="S1213" s="20" t="s">
        <v>66</v>
      </c>
      <c r="T1213" s="20" t="s">
        <v>2011</v>
      </c>
      <c r="U1213" s="20">
        <v>1</v>
      </c>
      <c r="V1213" s="20">
        <v>0.999</v>
      </c>
      <c r="W1213" s="20">
        <v>7</v>
      </c>
      <c r="X1213" s="20">
        <v>10</v>
      </c>
      <c r="Y1213" s="20">
        <v>0</v>
      </c>
      <c r="Z1213" s="20">
        <v>40</v>
      </c>
      <c r="AA1213" s="20" t="s">
        <v>2010</v>
      </c>
      <c r="AB1213" s="20" t="s">
        <v>2009</v>
      </c>
      <c r="AC1213" s="20" t="s">
        <v>2008</v>
      </c>
      <c r="AD1213" s="20">
        <v>48.7</v>
      </c>
      <c r="AE1213" s="22">
        <v>5.2000000000000001E-13</v>
      </c>
    </row>
    <row r="1214" spans="1:35" x14ac:dyDescent="0.25">
      <c r="A1214" s="20" t="s">
        <v>80</v>
      </c>
      <c r="B1214" s="21">
        <v>-216038</v>
      </c>
      <c r="C1214" s="21">
        <v>-155797</v>
      </c>
      <c r="D1214" s="20" t="s">
        <v>80</v>
      </c>
      <c r="E1214" s="21">
        <v>-345712</v>
      </c>
      <c r="F1214" s="20" t="s">
        <v>80</v>
      </c>
      <c r="G1214" s="21">
        <v>286638</v>
      </c>
      <c r="H1214" s="21">
        <v>258805</v>
      </c>
      <c r="I1214" s="21">
        <v>209279</v>
      </c>
      <c r="J1214" s="21">
        <v>398371</v>
      </c>
      <c r="K1214" s="21">
        <v>403762</v>
      </c>
      <c r="L1214" s="21">
        <v>391171</v>
      </c>
      <c r="M1214" s="20" t="s">
        <v>2007</v>
      </c>
      <c r="N1214" s="20" t="s">
        <v>2006</v>
      </c>
      <c r="O1214" s="20" t="s">
        <v>2005</v>
      </c>
      <c r="P1214" s="20" t="s">
        <v>2004</v>
      </c>
      <c r="Q1214" s="20">
        <v>470</v>
      </c>
      <c r="R1214" s="20" t="s">
        <v>1110</v>
      </c>
      <c r="S1214" s="20" t="s">
        <v>75</v>
      </c>
      <c r="T1214" s="20" t="s">
        <v>2003</v>
      </c>
      <c r="U1214" s="20">
        <v>1</v>
      </c>
      <c r="V1214" s="20">
        <v>0.999</v>
      </c>
      <c r="W1214" s="20">
        <v>25</v>
      </c>
      <c r="X1214" s="20">
        <v>155</v>
      </c>
      <c r="Y1214" s="20">
        <v>12</v>
      </c>
      <c r="Z1214" s="20">
        <v>155</v>
      </c>
      <c r="AB1214" s="20" t="s">
        <v>745</v>
      </c>
      <c r="AC1214" s="20" t="s">
        <v>744</v>
      </c>
      <c r="AD1214" s="20">
        <v>253.7</v>
      </c>
      <c r="AE1214" s="22">
        <v>9.4999999999999998E-76</v>
      </c>
      <c r="AF1214" s="20" t="s">
        <v>743</v>
      </c>
      <c r="AG1214" s="20" t="s">
        <v>742</v>
      </c>
      <c r="AH1214" s="20" t="s">
        <v>741</v>
      </c>
      <c r="AI1214" s="20" t="s">
        <v>740</v>
      </c>
    </row>
    <row r="1215" spans="1:35" x14ac:dyDescent="0.25">
      <c r="A1215" s="21">
        <v>-204187</v>
      </c>
      <c r="B1215" s="21">
        <v>-222064</v>
      </c>
      <c r="C1215" s="21">
        <v>-250912</v>
      </c>
      <c r="D1215" s="20" t="s">
        <v>80</v>
      </c>
      <c r="E1215" s="21">
        <v>-259019</v>
      </c>
      <c r="F1215" s="20" t="s">
        <v>80</v>
      </c>
      <c r="G1215" s="21">
        <v>47688</v>
      </c>
      <c r="H1215" s="21">
        <v>437655</v>
      </c>
      <c r="I1215" s="21">
        <v>453492</v>
      </c>
      <c r="J1215" s="21">
        <v>498726</v>
      </c>
      <c r="K1215" s="21">
        <v>493209</v>
      </c>
      <c r="L1215" s="21">
        <v>500632</v>
      </c>
      <c r="M1215" s="20" t="s">
        <v>2002</v>
      </c>
      <c r="N1215" s="20" t="s">
        <v>2001</v>
      </c>
      <c r="O1215" s="20" t="s">
        <v>2000</v>
      </c>
      <c r="P1215" s="20" t="s">
        <v>1999</v>
      </c>
      <c r="Q1215" s="20">
        <v>529</v>
      </c>
      <c r="R1215" s="20" t="s">
        <v>1110</v>
      </c>
      <c r="S1215" s="20" t="s">
        <v>75</v>
      </c>
      <c r="T1215" s="20" t="s">
        <v>1998</v>
      </c>
      <c r="U1215" s="20">
        <v>1</v>
      </c>
      <c r="V1215" s="20">
        <v>0.999</v>
      </c>
      <c r="W1215" s="20">
        <v>24</v>
      </c>
      <c r="X1215" s="20">
        <v>354</v>
      </c>
      <c r="Y1215" s="20">
        <v>13</v>
      </c>
      <c r="Z1215" s="20">
        <v>354</v>
      </c>
      <c r="AB1215" s="20" t="s">
        <v>1997</v>
      </c>
      <c r="AC1215" s="20" t="s">
        <v>1996</v>
      </c>
      <c r="AD1215" s="20">
        <v>70.099999999999994</v>
      </c>
      <c r="AE1215" s="22">
        <v>2.9E-19</v>
      </c>
    </row>
    <row r="1216" spans="1:35" x14ac:dyDescent="0.25">
      <c r="A1216" s="20" t="s">
        <v>80</v>
      </c>
      <c r="B1216" s="20" t="s">
        <v>80</v>
      </c>
      <c r="C1216" s="20" t="s">
        <v>80</v>
      </c>
      <c r="D1216" s="20" t="s">
        <v>80</v>
      </c>
      <c r="E1216" s="20" t="s">
        <v>80</v>
      </c>
      <c r="F1216" s="20" t="s">
        <v>80</v>
      </c>
      <c r="G1216" s="21">
        <v>-18847</v>
      </c>
      <c r="H1216" s="21">
        <v>-117225</v>
      </c>
      <c r="I1216" s="21">
        <v>-265359</v>
      </c>
      <c r="J1216" s="21">
        <v>112412</v>
      </c>
      <c r="K1216" s="20">
        <v>0.80280200000000002</v>
      </c>
      <c r="L1216" s="20">
        <v>-9.4718899999999995E-2</v>
      </c>
      <c r="M1216" s="20" t="s">
        <v>1995</v>
      </c>
      <c r="N1216" s="20" t="s">
        <v>1994</v>
      </c>
      <c r="O1216" s="20" t="s">
        <v>1993</v>
      </c>
      <c r="P1216" s="20" t="s">
        <v>1992</v>
      </c>
      <c r="Q1216" s="20">
        <v>251</v>
      </c>
      <c r="R1216" s="20" t="s">
        <v>1110</v>
      </c>
      <c r="S1216" s="20" t="s">
        <v>66</v>
      </c>
      <c r="T1216" s="20" t="s">
        <v>1991</v>
      </c>
      <c r="U1216" s="20">
        <v>1</v>
      </c>
      <c r="V1216" s="20">
        <v>0.999</v>
      </c>
      <c r="W1216" s="20">
        <v>8</v>
      </c>
      <c r="X1216" s="20">
        <v>44</v>
      </c>
      <c r="Y1216" s="20">
        <v>0</v>
      </c>
      <c r="Z1216" s="20">
        <v>44</v>
      </c>
      <c r="AA1216" s="20" t="s">
        <v>1990</v>
      </c>
      <c r="AB1216" s="20" t="s">
        <v>1989</v>
      </c>
      <c r="AC1216" s="20" t="s">
        <v>1988</v>
      </c>
      <c r="AD1216" s="20">
        <v>181.2</v>
      </c>
      <c r="AE1216" s="22">
        <v>2.0000000000000001E-53</v>
      </c>
    </row>
    <row r="1217" spans="1:35" x14ac:dyDescent="0.25">
      <c r="A1217" s="20" t="s">
        <v>80</v>
      </c>
      <c r="B1217" s="20" t="s">
        <v>80</v>
      </c>
      <c r="C1217" s="20" t="s">
        <v>80</v>
      </c>
      <c r="D1217" s="20" t="s">
        <v>80</v>
      </c>
      <c r="E1217" s="20" t="s">
        <v>80</v>
      </c>
      <c r="F1217" s="20" t="s">
        <v>80</v>
      </c>
      <c r="G1217" s="20" t="s">
        <v>80</v>
      </c>
      <c r="H1217" s="20" t="s">
        <v>80</v>
      </c>
      <c r="I1217" s="20" t="s">
        <v>80</v>
      </c>
      <c r="J1217" s="21">
        <v>-108114</v>
      </c>
      <c r="K1217" s="21">
        <v>-127833</v>
      </c>
      <c r="L1217" s="21">
        <v>-16714</v>
      </c>
      <c r="M1217" s="20" t="s">
        <v>1987</v>
      </c>
      <c r="N1217" s="20" t="s">
        <v>1986</v>
      </c>
      <c r="O1217" s="20" t="s">
        <v>1985</v>
      </c>
      <c r="P1217" s="20" t="s">
        <v>1984</v>
      </c>
      <c r="Q1217" s="20">
        <v>275</v>
      </c>
      <c r="R1217" s="20" t="s">
        <v>1110</v>
      </c>
      <c r="S1217" s="20" t="s">
        <v>66</v>
      </c>
      <c r="T1217" s="20" t="s">
        <v>1983</v>
      </c>
      <c r="U1217" s="20">
        <v>0.99990000000000001</v>
      </c>
      <c r="V1217" s="20">
        <v>0.99890000000000001</v>
      </c>
      <c r="W1217" s="20">
        <v>7</v>
      </c>
      <c r="X1217" s="20">
        <v>4</v>
      </c>
      <c r="Y1217" s="20">
        <v>4</v>
      </c>
      <c r="Z1217" s="20">
        <v>42</v>
      </c>
      <c r="AB1217" s="20" t="s">
        <v>1982</v>
      </c>
      <c r="AC1217" s="20" t="s">
        <v>1981</v>
      </c>
      <c r="AD1217" s="20">
        <v>192.7</v>
      </c>
      <c r="AE1217" s="22">
        <v>8.7999999999999999E-57</v>
      </c>
    </row>
    <row r="1218" spans="1:35" x14ac:dyDescent="0.25">
      <c r="A1218" s="20" t="s">
        <v>80</v>
      </c>
      <c r="B1218" s="20" t="s">
        <v>80</v>
      </c>
      <c r="C1218" s="20" t="s">
        <v>80</v>
      </c>
      <c r="D1218" s="21">
        <v>-180613</v>
      </c>
      <c r="E1218" s="20" t="s">
        <v>80</v>
      </c>
      <c r="F1218" s="20" t="s">
        <v>80</v>
      </c>
      <c r="G1218" s="20">
        <v>0.84057999999999999</v>
      </c>
      <c r="H1218" s="20">
        <v>0.55843399999999999</v>
      </c>
      <c r="I1218" s="20">
        <v>-0.91194299999999995</v>
      </c>
      <c r="J1218" s="20">
        <v>0.18982499999999999</v>
      </c>
      <c r="K1218" s="20">
        <v>0.42118699999999998</v>
      </c>
      <c r="L1218" s="20">
        <v>-0.125971</v>
      </c>
      <c r="M1218" s="20" t="s">
        <v>1980</v>
      </c>
      <c r="N1218" s="20" t="s">
        <v>1979</v>
      </c>
      <c r="O1218" s="20" t="s">
        <v>1978</v>
      </c>
      <c r="P1218" s="20" t="s">
        <v>1977</v>
      </c>
      <c r="Q1218" s="20">
        <v>384</v>
      </c>
      <c r="R1218" s="20" t="s">
        <v>1110</v>
      </c>
      <c r="S1218" s="20" t="s">
        <v>66</v>
      </c>
      <c r="T1218" s="20" t="s">
        <v>1976</v>
      </c>
      <c r="U1218" s="20">
        <v>1</v>
      </c>
      <c r="V1218" s="20">
        <v>0.999</v>
      </c>
      <c r="W1218" s="20">
        <v>12</v>
      </c>
      <c r="X1218" s="20">
        <v>50</v>
      </c>
      <c r="Y1218" s="20">
        <v>0</v>
      </c>
      <c r="Z1218" s="20">
        <v>50</v>
      </c>
      <c r="AA1218" s="20" t="s">
        <v>1975</v>
      </c>
      <c r="AB1218" s="20" t="s">
        <v>1974</v>
      </c>
      <c r="AC1218" s="20" t="s">
        <v>1973</v>
      </c>
      <c r="AD1218" s="20">
        <v>29.6</v>
      </c>
      <c r="AE1218" s="20">
        <v>2.2000000000000001E-7</v>
      </c>
      <c r="AF1218" s="20" t="s">
        <v>1962</v>
      </c>
      <c r="AG1218" s="20" t="s">
        <v>1961</v>
      </c>
      <c r="AH1218" s="20" t="s">
        <v>1972</v>
      </c>
      <c r="AI1218" s="20" t="s">
        <v>1971</v>
      </c>
    </row>
    <row r="1219" spans="1:35" x14ac:dyDescent="0.25">
      <c r="A1219" s="21">
        <v>-220074</v>
      </c>
      <c r="B1219" s="21">
        <v>-281314</v>
      </c>
      <c r="C1219" s="21">
        <v>-270472</v>
      </c>
      <c r="D1219" s="20" t="s">
        <v>80</v>
      </c>
      <c r="E1219" s="20" t="s">
        <v>80</v>
      </c>
      <c r="F1219" s="20" t="s">
        <v>80</v>
      </c>
      <c r="G1219" s="20">
        <v>-0.372751</v>
      </c>
      <c r="H1219" s="20">
        <v>0.66174299999999997</v>
      </c>
      <c r="I1219" s="20">
        <v>-0.76755300000000004</v>
      </c>
      <c r="J1219" s="20">
        <v>4.98486E-2</v>
      </c>
      <c r="K1219" s="20">
        <v>-0.24883</v>
      </c>
      <c r="L1219" s="20">
        <v>0.89493900000000004</v>
      </c>
      <c r="M1219" s="20" t="s">
        <v>1970</v>
      </c>
      <c r="N1219" s="20" t="s">
        <v>1969</v>
      </c>
      <c r="O1219" s="20" t="s">
        <v>1968</v>
      </c>
      <c r="P1219" s="20" t="s">
        <v>1967</v>
      </c>
      <c r="Q1219" s="20">
        <v>370</v>
      </c>
      <c r="R1219" s="20" t="s">
        <v>1110</v>
      </c>
      <c r="S1219" s="20" t="s">
        <v>75</v>
      </c>
      <c r="T1219" s="20" t="s">
        <v>1966</v>
      </c>
      <c r="U1219" s="20">
        <v>1</v>
      </c>
      <c r="V1219" s="20">
        <v>0.999</v>
      </c>
      <c r="W1219" s="20">
        <v>13</v>
      </c>
      <c r="X1219" s="20">
        <v>53</v>
      </c>
      <c r="Y1219" s="20">
        <v>0</v>
      </c>
      <c r="Z1219" s="20">
        <v>53</v>
      </c>
      <c r="AA1219" s="20" t="s">
        <v>1965</v>
      </c>
      <c r="AB1219" s="20" t="s">
        <v>1964</v>
      </c>
      <c r="AC1219" s="20" t="s">
        <v>1963</v>
      </c>
      <c r="AD1219" s="20">
        <v>241.1</v>
      </c>
      <c r="AE1219" s="22">
        <v>1.9E-71</v>
      </c>
      <c r="AF1219" s="20" t="s">
        <v>1962</v>
      </c>
      <c r="AG1219" s="20" t="s">
        <v>1961</v>
      </c>
      <c r="AH1219" s="20" t="s">
        <v>963</v>
      </c>
      <c r="AI1219" s="20" t="s">
        <v>962</v>
      </c>
    </row>
    <row r="1220" spans="1:35" x14ac:dyDescent="0.25">
      <c r="A1220" s="20" t="s">
        <v>80</v>
      </c>
      <c r="B1220" s="20">
        <v>-2.4284400000000001E-2</v>
      </c>
      <c r="C1220" s="21">
        <v>-103016</v>
      </c>
      <c r="D1220" s="20" t="s">
        <v>80</v>
      </c>
      <c r="E1220" s="20" t="s">
        <v>80</v>
      </c>
      <c r="F1220" s="20" t="s">
        <v>80</v>
      </c>
      <c r="G1220" s="20">
        <v>0.83312399999999998</v>
      </c>
      <c r="H1220" s="20">
        <v>-0.62971900000000003</v>
      </c>
      <c r="I1220" s="21">
        <v>245668</v>
      </c>
      <c r="J1220" s="21">
        <v>110329</v>
      </c>
      <c r="K1220" s="21">
        <v>114042</v>
      </c>
      <c r="L1220" s="21">
        <v>171704</v>
      </c>
      <c r="M1220" s="20" t="s">
        <v>1960</v>
      </c>
      <c r="N1220" s="20" t="s">
        <v>1959</v>
      </c>
      <c r="O1220" s="20" t="s">
        <v>1958</v>
      </c>
      <c r="P1220" s="20" t="s">
        <v>1957</v>
      </c>
      <c r="Q1220" s="20">
        <v>229</v>
      </c>
      <c r="R1220" s="20" t="s">
        <v>1110</v>
      </c>
      <c r="S1220" s="20" t="s">
        <v>66</v>
      </c>
      <c r="T1220" s="20" t="s">
        <v>1956</v>
      </c>
      <c r="U1220" s="20">
        <v>1</v>
      </c>
      <c r="V1220" s="20">
        <v>0.999</v>
      </c>
      <c r="W1220" s="20">
        <v>6</v>
      </c>
      <c r="X1220" s="20">
        <v>39</v>
      </c>
      <c r="Y1220" s="20">
        <v>0</v>
      </c>
      <c r="Z1220" s="20">
        <v>39</v>
      </c>
      <c r="AA1220" s="20" t="s">
        <v>1955</v>
      </c>
      <c r="AB1220" s="20" t="s">
        <v>1954</v>
      </c>
      <c r="AC1220" s="20" t="s">
        <v>1953</v>
      </c>
      <c r="AD1220" s="20">
        <v>63</v>
      </c>
      <c r="AE1220" s="22">
        <v>4.9999999999999999E-17</v>
      </c>
      <c r="AF1220" s="20" t="s">
        <v>1516</v>
      </c>
      <c r="AG1220" s="20" t="s">
        <v>1515</v>
      </c>
    </row>
    <row r="1221" spans="1:35" x14ac:dyDescent="0.25">
      <c r="A1221" s="20" t="s">
        <v>80</v>
      </c>
      <c r="B1221" s="20" t="s">
        <v>80</v>
      </c>
      <c r="C1221" s="21">
        <v>-314532</v>
      </c>
      <c r="D1221" s="20" t="s">
        <v>80</v>
      </c>
      <c r="E1221" s="20" t="s">
        <v>80</v>
      </c>
      <c r="F1221" s="20" t="s">
        <v>80</v>
      </c>
      <c r="G1221" s="21">
        <v>-293025</v>
      </c>
      <c r="H1221" s="21">
        <v>-319875</v>
      </c>
      <c r="I1221" s="21">
        <v>-338424</v>
      </c>
      <c r="J1221" s="20">
        <v>-0.46084000000000003</v>
      </c>
      <c r="K1221" s="20">
        <v>0.52731600000000001</v>
      </c>
      <c r="L1221" s="20">
        <v>0.43420999999999998</v>
      </c>
      <c r="M1221" s="20" t="s">
        <v>1952</v>
      </c>
      <c r="N1221" s="20" t="s">
        <v>1951</v>
      </c>
      <c r="O1221" s="20" t="s">
        <v>1950</v>
      </c>
      <c r="P1221" s="20" t="s">
        <v>1949</v>
      </c>
      <c r="Q1221" s="20">
        <v>250</v>
      </c>
      <c r="R1221" s="20" t="s">
        <v>1110</v>
      </c>
      <c r="S1221" s="20" t="s">
        <v>66</v>
      </c>
      <c r="T1221" s="20" t="s">
        <v>1948</v>
      </c>
      <c r="U1221" s="20">
        <v>1</v>
      </c>
      <c r="V1221" s="20">
        <v>0.999</v>
      </c>
      <c r="W1221" s="20">
        <v>9</v>
      </c>
      <c r="X1221" s="20">
        <v>36</v>
      </c>
      <c r="Y1221" s="20">
        <v>0</v>
      </c>
      <c r="Z1221" s="20">
        <v>36</v>
      </c>
      <c r="AA1221" s="20" t="s">
        <v>1947</v>
      </c>
    </row>
    <row r="1222" spans="1:35" x14ac:dyDescent="0.25">
      <c r="A1222" s="20" t="s">
        <v>80</v>
      </c>
      <c r="B1222" s="20" t="s">
        <v>80</v>
      </c>
      <c r="C1222" s="20" t="s">
        <v>80</v>
      </c>
      <c r="D1222" s="20" t="s">
        <v>80</v>
      </c>
      <c r="E1222" s="20" t="s">
        <v>80</v>
      </c>
      <c r="F1222" s="20" t="s">
        <v>80</v>
      </c>
      <c r="G1222" s="20">
        <v>0.615707</v>
      </c>
      <c r="H1222" s="20">
        <v>0.99069200000000002</v>
      </c>
      <c r="I1222" s="20">
        <v>-0.668018</v>
      </c>
      <c r="J1222" s="21">
        <v>156224</v>
      </c>
      <c r="K1222" s="21">
        <v>200737</v>
      </c>
      <c r="L1222" s="21">
        <v>190528</v>
      </c>
      <c r="M1222" s="20" t="s">
        <v>1946</v>
      </c>
      <c r="N1222" s="20" t="s">
        <v>1945</v>
      </c>
      <c r="O1222" s="20" t="s">
        <v>1944</v>
      </c>
      <c r="P1222" s="20" t="s">
        <v>1943</v>
      </c>
      <c r="Q1222" s="20">
        <v>307</v>
      </c>
      <c r="R1222" s="20" t="s">
        <v>1110</v>
      </c>
      <c r="S1222" s="20" t="s">
        <v>66</v>
      </c>
      <c r="T1222" s="20" t="s">
        <v>174</v>
      </c>
      <c r="U1222" s="20">
        <v>1</v>
      </c>
      <c r="V1222" s="20">
        <v>0.999</v>
      </c>
      <c r="W1222" s="20">
        <v>10</v>
      </c>
      <c r="X1222" s="20">
        <v>60</v>
      </c>
      <c r="Y1222" s="20">
        <v>8</v>
      </c>
      <c r="Z1222" s="20">
        <v>60</v>
      </c>
    </row>
    <row r="1223" spans="1:35" x14ac:dyDescent="0.25">
      <c r="A1223" s="20">
        <v>0.53487799999999996</v>
      </c>
      <c r="B1223" s="20" t="s">
        <v>80</v>
      </c>
      <c r="C1223" s="20" t="s">
        <v>80</v>
      </c>
      <c r="D1223" s="20" t="s">
        <v>80</v>
      </c>
      <c r="E1223" s="20" t="s">
        <v>80</v>
      </c>
      <c r="F1223" s="20" t="s">
        <v>80</v>
      </c>
      <c r="G1223" s="20">
        <v>0.33166099999999998</v>
      </c>
      <c r="H1223" s="21">
        <v>113708</v>
      </c>
      <c r="I1223" s="21">
        <v>12934</v>
      </c>
      <c r="J1223" s="21">
        <v>130378</v>
      </c>
      <c r="K1223" s="21">
        <v>219082</v>
      </c>
      <c r="L1223" s="21">
        <v>228775</v>
      </c>
      <c r="M1223" s="20" t="s">
        <v>1942</v>
      </c>
      <c r="N1223" s="20" t="s">
        <v>1941</v>
      </c>
      <c r="O1223" s="20" t="s">
        <v>1940</v>
      </c>
      <c r="P1223" s="20" t="s">
        <v>1939</v>
      </c>
      <c r="Q1223" s="20">
        <v>309</v>
      </c>
      <c r="R1223" s="20" t="s">
        <v>1110</v>
      </c>
      <c r="S1223" s="20" t="s">
        <v>75</v>
      </c>
      <c r="T1223" s="20" t="s">
        <v>1938</v>
      </c>
      <c r="U1223" s="20">
        <v>1</v>
      </c>
      <c r="V1223" s="20">
        <v>0.999</v>
      </c>
      <c r="W1223" s="20">
        <v>14</v>
      </c>
      <c r="X1223" s="20">
        <v>64</v>
      </c>
      <c r="Y1223" s="20">
        <v>0</v>
      </c>
      <c r="Z1223" s="20">
        <v>64</v>
      </c>
      <c r="AA1223" s="20" t="s">
        <v>1937</v>
      </c>
      <c r="AB1223" s="20" t="s">
        <v>1936</v>
      </c>
      <c r="AC1223" s="20" t="s">
        <v>1935</v>
      </c>
      <c r="AD1223" s="20">
        <v>253.3</v>
      </c>
      <c r="AE1223" s="22">
        <v>2.3E-75</v>
      </c>
      <c r="AF1223" s="20" t="s">
        <v>1934</v>
      </c>
      <c r="AG1223" s="20" t="s">
        <v>1933</v>
      </c>
    </row>
    <row r="1224" spans="1:35" x14ac:dyDescent="0.25">
      <c r="A1224" s="20" t="s">
        <v>80</v>
      </c>
      <c r="B1224" s="20">
        <v>-0.36978</v>
      </c>
      <c r="C1224" s="20">
        <v>-2.0036700000000001E-2</v>
      </c>
      <c r="D1224" s="20" t="s">
        <v>80</v>
      </c>
      <c r="E1224" s="20">
        <v>-0.215609</v>
      </c>
      <c r="F1224" s="20">
        <v>-0.93669899999999995</v>
      </c>
      <c r="G1224" s="21">
        <v>183561</v>
      </c>
      <c r="H1224" s="21">
        <v>232656</v>
      </c>
      <c r="I1224" s="21">
        <v>191694</v>
      </c>
      <c r="J1224" s="21">
        <v>268825</v>
      </c>
      <c r="K1224" s="21">
        <v>312473</v>
      </c>
      <c r="L1224" s="21">
        <v>32976</v>
      </c>
      <c r="M1224" s="20" t="s">
        <v>1932</v>
      </c>
      <c r="N1224" s="20" t="s">
        <v>1931</v>
      </c>
      <c r="O1224" s="20" t="s">
        <v>1930</v>
      </c>
      <c r="P1224" s="20" t="s">
        <v>1929</v>
      </c>
      <c r="Q1224" s="20">
        <v>513</v>
      </c>
      <c r="R1224" s="20" t="s">
        <v>1110</v>
      </c>
      <c r="S1224" s="20" t="s">
        <v>75</v>
      </c>
      <c r="T1224" s="20" t="s">
        <v>1928</v>
      </c>
      <c r="U1224" s="20">
        <v>1</v>
      </c>
      <c r="V1224" s="20">
        <v>0.999</v>
      </c>
      <c r="W1224" s="20">
        <v>17</v>
      </c>
      <c r="X1224" s="20">
        <v>130</v>
      </c>
      <c r="Y1224" s="20">
        <v>0</v>
      </c>
      <c r="Z1224" s="20">
        <v>130</v>
      </c>
      <c r="AA1224" s="20" t="s">
        <v>1927</v>
      </c>
    </row>
    <row r="1225" spans="1:35" x14ac:dyDescent="0.25">
      <c r="A1225" s="20" t="s">
        <v>80</v>
      </c>
      <c r="B1225" s="20" t="s">
        <v>80</v>
      </c>
      <c r="C1225" s="21">
        <v>-261489</v>
      </c>
      <c r="D1225" s="20" t="s">
        <v>80</v>
      </c>
      <c r="E1225" s="20" t="s">
        <v>80</v>
      </c>
      <c r="F1225" s="20" t="s">
        <v>80</v>
      </c>
      <c r="G1225" s="21">
        <v>-118442</v>
      </c>
      <c r="H1225" s="20">
        <v>0.74989700000000004</v>
      </c>
      <c r="I1225" s="20" t="s">
        <v>80</v>
      </c>
      <c r="J1225" s="20" t="s">
        <v>80</v>
      </c>
      <c r="K1225" s="20" t="s">
        <v>80</v>
      </c>
      <c r="L1225" s="20" t="s">
        <v>80</v>
      </c>
      <c r="M1225" s="20" t="s">
        <v>1926</v>
      </c>
      <c r="N1225" s="20" t="s">
        <v>1925</v>
      </c>
      <c r="O1225" s="20" t="s">
        <v>1924</v>
      </c>
      <c r="P1225" s="20" t="s">
        <v>1923</v>
      </c>
      <c r="Q1225" s="20">
        <v>263</v>
      </c>
      <c r="R1225" s="20" t="s">
        <v>1110</v>
      </c>
      <c r="S1225" s="20" t="s">
        <v>66</v>
      </c>
      <c r="T1225" s="20" t="s">
        <v>1239</v>
      </c>
      <c r="U1225" s="20">
        <v>1</v>
      </c>
      <c r="V1225" s="20">
        <v>0.999</v>
      </c>
      <c r="W1225" s="20">
        <v>5</v>
      </c>
      <c r="X1225" s="20">
        <v>9</v>
      </c>
      <c r="Y1225" s="20">
        <v>0</v>
      </c>
      <c r="Z1225" s="20">
        <v>9</v>
      </c>
      <c r="AA1225" s="20" t="s">
        <v>1922</v>
      </c>
      <c r="AB1225" s="20" t="s">
        <v>1921</v>
      </c>
      <c r="AC1225" s="20" t="s">
        <v>1920</v>
      </c>
      <c r="AD1225" s="20">
        <v>41.8</v>
      </c>
      <c r="AE1225" s="22">
        <v>7.8999999999999999E-11</v>
      </c>
    </row>
    <row r="1226" spans="1:35" x14ac:dyDescent="0.25">
      <c r="A1226" s="20" t="s">
        <v>80</v>
      </c>
      <c r="B1226" s="20" t="s">
        <v>80</v>
      </c>
      <c r="C1226" s="20" t="s">
        <v>80</v>
      </c>
      <c r="D1226" s="20" t="s">
        <v>80</v>
      </c>
      <c r="E1226" s="20" t="s">
        <v>80</v>
      </c>
      <c r="F1226" s="20" t="s">
        <v>80</v>
      </c>
      <c r="G1226" s="20" t="s">
        <v>80</v>
      </c>
      <c r="H1226" s="20" t="s">
        <v>80</v>
      </c>
      <c r="I1226" s="20" t="s">
        <v>80</v>
      </c>
      <c r="J1226" s="21">
        <v>-425132</v>
      </c>
      <c r="K1226" s="21">
        <v>-487403</v>
      </c>
      <c r="L1226" s="21">
        <v>-467362</v>
      </c>
      <c r="M1226" s="20" t="s">
        <v>1919</v>
      </c>
      <c r="N1226" s="20" t="s">
        <v>1918</v>
      </c>
      <c r="O1226" s="20" t="s">
        <v>1917</v>
      </c>
      <c r="P1226" s="20" t="s">
        <v>1916</v>
      </c>
      <c r="Q1226" s="20">
        <v>206</v>
      </c>
      <c r="R1226" s="20" t="s">
        <v>1110</v>
      </c>
      <c r="S1226" s="20" t="s">
        <v>66</v>
      </c>
      <c r="T1226" s="20" t="s">
        <v>1915</v>
      </c>
      <c r="U1226" s="20">
        <v>0.99119999999999997</v>
      </c>
      <c r="V1226" s="20">
        <v>0.99880000000000002</v>
      </c>
      <c r="W1226" s="20">
        <v>2</v>
      </c>
      <c r="X1226" s="20">
        <v>3</v>
      </c>
      <c r="Y1226" s="20">
        <v>0</v>
      </c>
      <c r="Z1226" s="20">
        <v>5</v>
      </c>
      <c r="AA1226" s="20" t="s">
        <v>1914</v>
      </c>
      <c r="AB1226" s="20" t="s">
        <v>1913</v>
      </c>
      <c r="AC1226" s="20" t="s">
        <v>1912</v>
      </c>
      <c r="AD1226" s="20">
        <v>80.099999999999994</v>
      </c>
      <c r="AE1226" s="22">
        <v>1.5999999999999999E-22</v>
      </c>
      <c r="AF1226" s="20" t="s">
        <v>1911</v>
      </c>
      <c r="AG1226" s="20" t="s">
        <v>1910</v>
      </c>
      <c r="AH1226" s="20" t="s">
        <v>1909</v>
      </c>
      <c r="AI1226" s="20" t="s">
        <v>1908</v>
      </c>
    </row>
    <row r="1227" spans="1:35" x14ac:dyDescent="0.25">
      <c r="A1227" s="20" t="s">
        <v>80</v>
      </c>
      <c r="B1227" s="20" t="s">
        <v>80</v>
      </c>
      <c r="C1227" s="20" t="s">
        <v>80</v>
      </c>
      <c r="D1227" s="20" t="s">
        <v>80</v>
      </c>
      <c r="E1227" s="21">
        <v>-221097</v>
      </c>
      <c r="F1227" s="20" t="s">
        <v>80</v>
      </c>
      <c r="G1227" s="20" t="s">
        <v>80</v>
      </c>
      <c r="H1227" s="21">
        <v>-451718</v>
      </c>
      <c r="I1227" s="21">
        <v>-529713</v>
      </c>
      <c r="J1227" s="21">
        <v>-255089</v>
      </c>
      <c r="K1227" s="21">
        <v>-138984</v>
      </c>
      <c r="L1227" s="21">
        <v>-183444</v>
      </c>
      <c r="M1227" s="20" t="s">
        <v>1907</v>
      </c>
      <c r="N1227" s="20" t="s">
        <v>1906</v>
      </c>
      <c r="O1227" s="20" t="s">
        <v>1905</v>
      </c>
      <c r="P1227" s="20" t="s">
        <v>1904</v>
      </c>
      <c r="Q1227" s="20">
        <v>693</v>
      </c>
      <c r="R1227" s="20" t="s">
        <v>1110</v>
      </c>
      <c r="S1227" s="20" t="s">
        <v>75</v>
      </c>
      <c r="T1227" s="20" t="s">
        <v>1903</v>
      </c>
      <c r="U1227" s="20">
        <v>1</v>
      </c>
      <c r="V1227" s="20">
        <v>0.999</v>
      </c>
      <c r="W1227" s="20">
        <v>31</v>
      </c>
      <c r="X1227" s="20">
        <v>16</v>
      </c>
      <c r="Y1227" s="20">
        <v>0</v>
      </c>
      <c r="Z1227" s="20">
        <v>281</v>
      </c>
      <c r="AB1227" s="20" t="s">
        <v>1041</v>
      </c>
      <c r="AC1227" s="20" t="s">
        <v>1040</v>
      </c>
      <c r="AD1227" s="20">
        <v>52.3</v>
      </c>
      <c r="AE1227" s="22">
        <v>5.0000000000000002E-14</v>
      </c>
      <c r="AF1227" s="20" t="s">
        <v>663</v>
      </c>
      <c r="AG1227" s="20" t="s">
        <v>662</v>
      </c>
      <c r="AH1227" s="20" t="s">
        <v>191</v>
      </c>
      <c r="AI1227" s="20" t="s">
        <v>190</v>
      </c>
    </row>
    <row r="1228" spans="1:35" x14ac:dyDescent="0.25">
      <c r="A1228" s="20" t="s">
        <v>80</v>
      </c>
      <c r="B1228" s="20" t="s">
        <v>80</v>
      </c>
      <c r="C1228" s="20" t="s">
        <v>80</v>
      </c>
      <c r="D1228" s="20" t="s">
        <v>80</v>
      </c>
      <c r="E1228" s="20" t="s">
        <v>80</v>
      </c>
      <c r="F1228" s="20" t="s">
        <v>80</v>
      </c>
      <c r="G1228" s="20" t="s">
        <v>80</v>
      </c>
      <c r="H1228" s="20" t="s">
        <v>80</v>
      </c>
      <c r="I1228" s="20" t="s">
        <v>80</v>
      </c>
      <c r="J1228" s="21">
        <v>33443</v>
      </c>
      <c r="K1228" s="21">
        <v>262458</v>
      </c>
      <c r="L1228" s="21">
        <v>309228</v>
      </c>
      <c r="M1228" s="20" t="s">
        <v>1902</v>
      </c>
      <c r="N1228" s="20" t="s">
        <v>1901</v>
      </c>
      <c r="O1228" s="20" t="s">
        <v>1900</v>
      </c>
      <c r="P1228" s="20" t="s">
        <v>1899</v>
      </c>
      <c r="Q1228" s="20">
        <v>92</v>
      </c>
      <c r="R1228" s="20" t="s">
        <v>1110</v>
      </c>
      <c r="S1228" s="20" t="s">
        <v>66</v>
      </c>
      <c r="T1228" s="20" t="s">
        <v>1898</v>
      </c>
      <c r="U1228" s="20">
        <v>1</v>
      </c>
      <c r="V1228" s="20">
        <v>0.999</v>
      </c>
      <c r="W1228" s="20">
        <v>6</v>
      </c>
      <c r="X1228" s="20">
        <v>44</v>
      </c>
      <c r="Y1228" s="20">
        <v>22</v>
      </c>
      <c r="Z1228" s="20">
        <v>44</v>
      </c>
      <c r="AB1228" s="20" t="s">
        <v>1897</v>
      </c>
      <c r="AC1228" s="20" t="s">
        <v>1896</v>
      </c>
      <c r="AD1228" s="20">
        <v>34.700000000000003</v>
      </c>
      <c r="AE1228" s="20">
        <v>1.3000000000000001E-8</v>
      </c>
    </row>
    <row r="1229" spans="1:35" x14ac:dyDescent="0.25">
      <c r="A1229" s="20" t="s">
        <v>80</v>
      </c>
      <c r="B1229" s="20">
        <v>-0.78670499999999999</v>
      </c>
      <c r="C1229" s="20">
        <v>-0.86702500000000005</v>
      </c>
      <c r="D1229" s="21">
        <v>-151897</v>
      </c>
      <c r="E1229" s="20" t="s">
        <v>80</v>
      </c>
      <c r="F1229" s="20" t="s">
        <v>80</v>
      </c>
      <c r="G1229" s="20">
        <v>-0.782053</v>
      </c>
      <c r="H1229" s="20">
        <v>-0.44156600000000001</v>
      </c>
      <c r="I1229" s="21">
        <v>-503955</v>
      </c>
      <c r="J1229" s="21">
        <v>179442</v>
      </c>
      <c r="K1229" s="21">
        <v>166544</v>
      </c>
      <c r="L1229" s="21">
        <v>100482</v>
      </c>
      <c r="M1229" s="20" t="s">
        <v>1895</v>
      </c>
      <c r="N1229" s="20" t="s">
        <v>1894</v>
      </c>
      <c r="O1229" s="20" t="s">
        <v>1893</v>
      </c>
      <c r="P1229" s="20" t="s">
        <v>1892</v>
      </c>
      <c r="Q1229" s="20">
        <v>208</v>
      </c>
      <c r="R1229" s="20" t="s">
        <v>1110</v>
      </c>
      <c r="S1229" s="20" t="s">
        <v>66</v>
      </c>
      <c r="T1229" s="20" t="s">
        <v>1891</v>
      </c>
      <c r="U1229" s="20">
        <v>1</v>
      </c>
      <c r="V1229" s="20">
        <v>0.999</v>
      </c>
      <c r="W1229" s="20">
        <v>7</v>
      </c>
      <c r="X1229" s="20">
        <v>44</v>
      </c>
      <c r="Y1229" s="20">
        <v>4</v>
      </c>
      <c r="Z1229" s="20">
        <v>44</v>
      </c>
    </row>
    <row r="1230" spans="1:35" x14ac:dyDescent="0.25">
      <c r="A1230" s="21">
        <v>101582</v>
      </c>
      <c r="B1230" s="21">
        <v>365128</v>
      </c>
      <c r="C1230" s="21">
        <v>363387</v>
      </c>
      <c r="D1230" s="21">
        <v>244541</v>
      </c>
      <c r="E1230" s="21">
        <v>337651</v>
      </c>
      <c r="F1230" s="21">
        <v>136764</v>
      </c>
      <c r="G1230" s="21">
        <v>393473</v>
      </c>
      <c r="H1230" s="21">
        <v>472064</v>
      </c>
      <c r="I1230" s="21">
        <v>435927</v>
      </c>
      <c r="J1230" s="21">
        <v>463481</v>
      </c>
      <c r="K1230" s="21">
        <v>451275</v>
      </c>
      <c r="L1230" s="21">
        <v>449024</v>
      </c>
      <c r="M1230" s="20" t="s">
        <v>1890</v>
      </c>
      <c r="N1230" s="20" t="s">
        <v>1889</v>
      </c>
      <c r="O1230" s="20" t="s">
        <v>1888</v>
      </c>
      <c r="P1230" s="20" t="s">
        <v>1887</v>
      </c>
      <c r="Q1230" s="20">
        <v>498</v>
      </c>
      <c r="R1230" s="20" t="s">
        <v>1110</v>
      </c>
      <c r="S1230" s="20" t="s">
        <v>66</v>
      </c>
      <c r="T1230" s="20" t="s">
        <v>1886</v>
      </c>
      <c r="U1230" s="20">
        <v>1</v>
      </c>
      <c r="V1230" s="20">
        <v>0.999</v>
      </c>
      <c r="W1230" s="20">
        <v>31</v>
      </c>
      <c r="X1230" s="20">
        <v>486</v>
      </c>
      <c r="Y1230" s="20">
        <v>6</v>
      </c>
      <c r="Z1230" s="20">
        <v>486</v>
      </c>
      <c r="AB1230" s="20" t="s">
        <v>373</v>
      </c>
      <c r="AC1230" s="20" t="s">
        <v>372</v>
      </c>
      <c r="AD1230" s="20">
        <v>87.8</v>
      </c>
      <c r="AE1230" s="22">
        <v>9.7000000000000001E-25</v>
      </c>
      <c r="AF1230" s="20" t="s">
        <v>157</v>
      </c>
      <c r="AG1230" s="20" t="s">
        <v>156</v>
      </c>
      <c r="AH1230" s="20" t="s">
        <v>371</v>
      </c>
      <c r="AI1230" s="20" t="s">
        <v>370</v>
      </c>
    </row>
    <row r="1231" spans="1:35" x14ac:dyDescent="0.25">
      <c r="A1231" s="20" t="s">
        <v>80</v>
      </c>
      <c r="B1231" s="20" t="s">
        <v>80</v>
      </c>
      <c r="C1231" s="20" t="s">
        <v>80</v>
      </c>
      <c r="D1231" s="20" t="s">
        <v>80</v>
      </c>
      <c r="E1231" s="20" t="s">
        <v>80</v>
      </c>
      <c r="F1231" s="20" t="s">
        <v>80</v>
      </c>
      <c r="G1231" s="20">
        <v>-0.372751</v>
      </c>
      <c r="H1231" s="21">
        <v>-114122</v>
      </c>
      <c r="I1231" s="20">
        <v>-8.8409399999999999E-2</v>
      </c>
      <c r="J1231" s="20">
        <v>-0.54056700000000002</v>
      </c>
      <c r="K1231" s="20">
        <v>-0.19719800000000001</v>
      </c>
      <c r="L1231" s="20">
        <v>-0.523563</v>
      </c>
      <c r="M1231" s="20" t="s">
        <v>1885</v>
      </c>
      <c r="N1231" s="20" t="s">
        <v>1884</v>
      </c>
      <c r="O1231" s="20" t="s">
        <v>1883</v>
      </c>
      <c r="P1231" s="20" t="s">
        <v>1882</v>
      </c>
      <c r="Q1231" s="20">
        <v>340</v>
      </c>
      <c r="R1231" s="20" t="s">
        <v>1110</v>
      </c>
      <c r="S1231" s="20" t="s">
        <v>66</v>
      </c>
      <c r="T1231" s="20" t="s">
        <v>1239</v>
      </c>
      <c r="U1231" s="20">
        <v>1</v>
      </c>
      <c r="V1231" s="20">
        <v>0.999</v>
      </c>
      <c r="W1231" s="20">
        <v>8</v>
      </c>
      <c r="X1231" s="20">
        <v>43</v>
      </c>
      <c r="Y1231" s="20">
        <v>6</v>
      </c>
      <c r="Z1231" s="20">
        <v>43</v>
      </c>
      <c r="AB1231" s="20" t="s">
        <v>1881</v>
      </c>
      <c r="AC1231" s="20" t="s">
        <v>1880</v>
      </c>
      <c r="AD1231" s="20">
        <v>83.7</v>
      </c>
      <c r="AE1231" s="22">
        <v>1.2E-23</v>
      </c>
      <c r="AF1231" s="20" t="s">
        <v>1516</v>
      </c>
      <c r="AG1231" s="20" t="s">
        <v>1515</v>
      </c>
    </row>
    <row r="1232" spans="1:35" x14ac:dyDescent="0.25">
      <c r="A1232" s="20" t="s">
        <v>80</v>
      </c>
      <c r="B1232" s="20" t="s">
        <v>80</v>
      </c>
      <c r="C1232" s="20" t="s">
        <v>80</v>
      </c>
      <c r="D1232" s="20" t="s">
        <v>80</v>
      </c>
      <c r="E1232" s="20" t="s">
        <v>80</v>
      </c>
      <c r="F1232" s="20" t="s">
        <v>80</v>
      </c>
      <c r="G1232" s="21">
        <v>-260303</v>
      </c>
      <c r="H1232" s="21">
        <v>-215369</v>
      </c>
      <c r="I1232" s="21">
        <v>-390131</v>
      </c>
      <c r="J1232" s="20">
        <v>0.19967299999999999</v>
      </c>
      <c r="K1232" s="20">
        <v>-8.3455100000000004E-2</v>
      </c>
      <c r="L1232" s="20">
        <v>0.45195400000000002</v>
      </c>
      <c r="M1232" s="20" t="s">
        <v>1879</v>
      </c>
      <c r="N1232" s="20" t="s">
        <v>1878</v>
      </c>
      <c r="O1232" s="20" t="s">
        <v>1877</v>
      </c>
      <c r="P1232" s="20" t="s">
        <v>1876</v>
      </c>
      <c r="Q1232" s="20">
        <v>440</v>
      </c>
      <c r="R1232" s="20" t="s">
        <v>1110</v>
      </c>
      <c r="S1232" s="20" t="s">
        <v>66</v>
      </c>
      <c r="T1232" s="20" t="s">
        <v>1875</v>
      </c>
      <c r="U1232" s="20">
        <v>1</v>
      </c>
      <c r="V1232" s="20">
        <v>0.999</v>
      </c>
      <c r="W1232" s="20">
        <v>11</v>
      </c>
      <c r="X1232" s="20">
        <v>46</v>
      </c>
      <c r="Y1232" s="20">
        <v>0</v>
      </c>
      <c r="Z1232" s="20">
        <v>46</v>
      </c>
      <c r="AB1232" s="20" t="s">
        <v>1874</v>
      </c>
      <c r="AC1232" s="20" t="s">
        <v>1873</v>
      </c>
      <c r="AD1232" s="20">
        <v>405.7</v>
      </c>
      <c r="AE1232" s="22">
        <v>1.2E-121</v>
      </c>
    </row>
    <row r="1233" spans="1:35" x14ac:dyDescent="0.25">
      <c r="A1233" s="20" t="s">
        <v>80</v>
      </c>
      <c r="B1233" s="20" t="s">
        <v>80</v>
      </c>
      <c r="C1233" s="20" t="s">
        <v>80</v>
      </c>
      <c r="D1233" s="20" t="s">
        <v>80</v>
      </c>
      <c r="E1233" s="20" t="s">
        <v>80</v>
      </c>
      <c r="F1233" s="20" t="s">
        <v>80</v>
      </c>
      <c r="G1233" s="21">
        <v>-500853</v>
      </c>
      <c r="H1233" s="21">
        <v>-478999</v>
      </c>
      <c r="I1233" s="21">
        <v>-240326</v>
      </c>
      <c r="J1233" s="20" t="s">
        <v>80</v>
      </c>
      <c r="K1233" s="20" t="s">
        <v>80</v>
      </c>
      <c r="L1233" s="20" t="s">
        <v>80</v>
      </c>
      <c r="M1233" s="20" t="s">
        <v>1872</v>
      </c>
      <c r="N1233" s="20" t="s">
        <v>1871</v>
      </c>
      <c r="O1233" s="20" t="s">
        <v>1870</v>
      </c>
      <c r="P1233" s="20" t="s">
        <v>1869</v>
      </c>
      <c r="Q1233" s="20">
        <v>133</v>
      </c>
      <c r="R1233" s="20" t="s">
        <v>1110</v>
      </c>
      <c r="S1233" s="20" t="s">
        <v>66</v>
      </c>
      <c r="T1233" s="20" t="s">
        <v>1868</v>
      </c>
      <c r="U1233" s="20">
        <v>1</v>
      </c>
      <c r="V1233" s="20">
        <v>0.999</v>
      </c>
      <c r="W1233" s="20">
        <v>3</v>
      </c>
      <c r="X1233" s="20">
        <v>6</v>
      </c>
      <c r="Y1233" s="20">
        <v>6</v>
      </c>
      <c r="Z1233" s="20">
        <v>6</v>
      </c>
      <c r="AB1233" s="20" t="s">
        <v>1867</v>
      </c>
      <c r="AC1233" s="20" t="s">
        <v>1866</v>
      </c>
      <c r="AD1233" s="20">
        <v>42.2</v>
      </c>
      <c r="AE1233" s="22">
        <v>6.4999999999999995E-11</v>
      </c>
    </row>
    <row r="1234" spans="1:35" x14ac:dyDescent="0.25">
      <c r="A1234" s="20" t="s">
        <v>80</v>
      </c>
      <c r="B1234" s="20" t="s">
        <v>80</v>
      </c>
      <c r="C1234" s="20" t="s">
        <v>80</v>
      </c>
      <c r="D1234" s="20" t="s">
        <v>80</v>
      </c>
      <c r="E1234" s="20" t="s">
        <v>80</v>
      </c>
      <c r="F1234" s="20" t="s">
        <v>80</v>
      </c>
      <c r="G1234" s="20">
        <v>-3.5955399999999998E-2</v>
      </c>
      <c r="H1234" s="20">
        <v>0.96715700000000004</v>
      </c>
      <c r="I1234" s="20">
        <v>2.9953E-2</v>
      </c>
      <c r="J1234" s="21">
        <v>292926</v>
      </c>
      <c r="K1234" s="21">
        <v>266389</v>
      </c>
      <c r="L1234" s="21">
        <v>274178</v>
      </c>
      <c r="M1234" s="20" t="s">
        <v>1865</v>
      </c>
      <c r="N1234" s="20" t="s">
        <v>1864</v>
      </c>
      <c r="O1234" s="20" t="s">
        <v>1863</v>
      </c>
      <c r="P1234" s="20" t="s">
        <v>1862</v>
      </c>
      <c r="Q1234" s="20">
        <v>335</v>
      </c>
      <c r="R1234" s="20" t="s">
        <v>1110</v>
      </c>
      <c r="S1234" s="20" t="s">
        <v>66</v>
      </c>
      <c r="T1234" s="20" t="s">
        <v>1861</v>
      </c>
      <c r="U1234" s="20">
        <v>1</v>
      </c>
      <c r="V1234" s="20">
        <v>0.999</v>
      </c>
      <c r="W1234" s="20">
        <v>16</v>
      </c>
      <c r="X1234" s="20">
        <v>98</v>
      </c>
      <c r="Y1234" s="20">
        <v>0</v>
      </c>
      <c r="Z1234" s="20">
        <v>98</v>
      </c>
      <c r="AB1234" s="20" t="s">
        <v>1860</v>
      </c>
      <c r="AC1234" s="20" t="s">
        <v>1859</v>
      </c>
      <c r="AD1234" s="20">
        <v>66.900000000000006</v>
      </c>
      <c r="AE1234" s="22">
        <v>1.4000000000000001E-18</v>
      </c>
      <c r="AF1234" s="20" t="s">
        <v>1858</v>
      </c>
      <c r="AG1234" s="20" t="s">
        <v>1857</v>
      </c>
      <c r="AH1234" s="20" t="s">
        <v>1856</v>
      </c>
      <c r="AI1234" s="20" t="s">
        <v>1855</v>
      </c>
    </row>
    <row r="1235" spans="1:35" x14ac:dyDescent="0.25">
      <c r="A1235" s="20" t="s">
        <v>80</v>
      </c>
      <c r="B1235" s="20" t="s">
        <v>80</v>
      </c>
      <c r="C1235" s="20" t="s">
        <v>80</v>
      </c>
      <c r="D1235" s="20" t="s">
        <v>80</v>
      </c>
      <c r="E1235" s="20" t="s">
        <v>80</v>
      </c>
      <c r="F1235" s="20" t="s">
        <v>80</v>
      </c>
      <c r="G1235" s="20">
        <v>-0.98674399999999995</v>
      </c>
      <c r="H1235" s="21">
        <v>-264056</v>
      </c>
      <c r="I1235" s="21">
        <v>-460265</v>
      </c>
      <c r="J1235" s="21">
        <v>-455242</v>
      </c>
      <c r="K1235" s="21">
        <v>-156953</v>
      </c>
      <c r="L1235" s="20">
        <v>-0.60195200000000004</v>
      </c>
      <c r="M1235" s="20" t="s">
        <v>1854</v>
      </c>
      <c r="N1235" s="20" t="s">
        <v>1853</v>
      </c>
      <c r="O1235" s="20" t="s">
        <v>1852</v>
      </c>
      <c r="P1235" s="20" t="s">
        <v>1851</v>
      </c>
      <c r="Q1235" s="20">
        <v>291</v>
      </c>
      <c r="R1235" s="20" t="s">
        <v>1110</v>
      </c>
      <c r="S1235" s="20" t="s">
        <v>75</v>
      </c>
      <c r="T1235" s="20" t="s">
        <v>1850</v>
      </c>
      <c r="U1235" s="20">
        <v>1</v>
      </c>
      <c r="V1235" s="20">
        <v>0.999</v>
      </c>
      <c r="W1235" s="20">
        <v>8</v>
      </c>
      <c r="X1235" s="20">
        <v>16</v>
      </c>
      <c r="Y1235" s="20">
        <v>1</v>
      </c>
      <c r="Z1235" s="20">
        <v>16</v>
      </c>
      <c r="AB1235" s="20" t="s">
        <v>1849</v>
      </c>
      <c r="AC1235" s="20" t="s">
        <v>1848</v>
      </c>
      <c r="AD1235" s="20">
        <v>212.9</v>
      </c>
      <c r="AE1235" s="22">
        <v>5.7999999999999995E-63</v>
      </c>
      <c r="AF1235" s="20" t="s">
        <v>1444</v>
      </c>
      <c r="AG1235" s="20" t="s">
        <v>1443</v>
      </c>
    </row>
    <row r="1236" spans="1:35" x14ac:dyDescent="0.25">
      <c r="A1236" s="20" t="s">
        <v>80</v>
      </c>
      <c r="B1236" s="20" t="s">
        <v>80</v>
      </c>
      <c r="C1236" s="21">
        <v>-20579</v>
      </c>
      <c r="D1236" s="20" t="s">
        <v>80</v>
      </c>
      <c r="E1236" s="20" t="s">
        <v>80</v>
      </c>
      <c r="F1236" s="20" t="s">
        <v>80</v>
      </c>
      <c r="G1236" s="20">
        <v>-0.58274499999999996</v>
      </c>
      <c r="H1236" s="20">
        <v>-0.209309</v>
      </c>
      <c r="I1236" s="20">
        <v>-0.96019900000000002</v>
      </c>
      <c r="J1236" s="20">
        <v>-0.42257099999999997</v>
      </c>
      <c r="K1236" s="20">
        <v>0.27040799999999998</v>
      </c>
      <c r="L1236" s="21">
        <v>109567</v>
      </c>
      <c r="M1236" s="20" t="s">
        <v>1847</v>
      </c>
      <c r="N1236" s="20" t="s">
        <v>1846</v>
      </c>
      <c r="O1236" s="20" t="s">
        <v>1845</v>
      </c>
      <c r="P1236" s="20" t="s">
        <v>1844</v>
      </c>
      <c r="Q1236" s="20">
        <v>612</v>
      </c>
      <c r="R1236" s="20" t="s">
        <v>1110</v>
      </c>
      <c r="S1236" s="20" t="s">
        <v>75</v>
      </c>
      <c r="T1236" s="20" t="s">
        <v>1843</v>
      </c>
      <c r="U1236" s="20">
        <v>1</v>
      </c>
      <c r="V1236" s="20">
        <v>0.999</v>
      </c>
      <c r="W1236" s="20">
        <v>15</v>
      </c>
      <c r="X1236" s="20">
        <v>75</v>
      </c>
      <c r="Y1236" s="20">
        <v>2</v>
      </c>
      <c r="Z1236" s="20">
        <v>75</v>
      </c>
      <c r="AB1236" s="20" t="s">
        <v>1842</v>
      </c>
      <c r="AC1236" s="20" t="s">
        <v>1841</v>
      </c>
      <c r="AD1236" s="20">
        <v>207.8</v>
      </c>
      <c r="AE1236" s="22">
        <v>1.8000000000000001E-61</v>
      </c>
      <c r="AF1236" s="20" t="s">
        <v>1840</v>
      </c>
      <c r="AG1236" s="20" t="s">
        <v>1839</v>
      </c>
      <c r="AH1236" s="20" t="s">
        <v>1838</v>
      </c>
      <c r="AI1236" s="20" t="s">
        <v>1837</v>
      </c>
    </row>
    <row r="1237" spans="1:35" x14ac:dyDescent="0.25">
      <c r="A1237" s="20">
        <v>9.0267200000000006E-2</v>
      </c>
      <c r="B1237" s="21">
        <v>180329</v>
      </c>
      <c r="C1237" s="21">
        <v>220811</v>
      </c>
      <c r="D1237" s="21">
        <v>230836</v>
      </c>
      <c r="E1237" s="21">
        <v>241874</v>
      </c>
      <c r="F1237" s="20">
        <v>0.895424</v>
      </c>
      <c r="G1237" s="21">
        <v>-13443</v>
      </c>
      <c r="H1237" s="21">
        <v>-188444</v>
      </c>
      <c r="I1237" s="21">
        <v>-337634</v>
      </c>
      <c r="J1237" s="20">
        <v>0.45943299999999998</v>
      </c>
      <c r="K1237" s="21">
        <v>-158621</v>
      </c>
      <c r="L1237" s="20">
        <v>-1.4549299999999999E-2</v>
      </c>
      <c r="M1237" s="20" t="s">
        <v>1836</v>
      </c>
      <c r="N1237" s="20" t="s">
        <v>1835</v>
      </c>
      <c r="O1237" s="20" t="s">
        <v>1834</v>
      </c>
      <c r="P1237" s="20" t="s">
        <v>1833</v>
      </c>
      <c r="Q1237" s="20">
        <v>1730</v>
      </c>
      <c r="R1237" s="20" t="s">
        <v>1110</v>
      </c>
      <c r="S1237" s="20" t="s">
        <v>66</v>
      </c>
      <c r="T1237" s="20" t="s">
        <v>326</v>
      </c>
      <c r="U1237" s="20">
        <v>1</v>
      </c>
      <c r="V1237" s="20">
        <v>0.999</v>
      </c>
      <c r="W1237" s="20">
        <v>22</v>
      </c>
      <c r="X1237" s="20">
        <v>74</v>
      </c>
      <c r="Y1237" s="20">
        <v>8</v>
      </c>
      <c r="Z1237" s="20">
        <v>173</v>
      </c>
      <c r="AB1237" s="20" t="s">
        <v>394</v>
      </c>
      <c r="AC1237" s="20" t="s">
        <v>393</v>
      </c>
      <c r="AD1237" s="20">
        <v>52.5</v>
      </c>
      <c r="AE1237" s="22">
        <v>3.8000000000000002E-14</v>
      </c>
    </row>
    <row r="1238" spans="1:35" x14ac:dyDescent="0.25">
      <c r="A1238" s="20">
        <v>-3.4486799999999998E-2</v>
      </c>
      <c r="B1238" s="20" t="s">
        <v>80</v>
      </c>
      <c r="C1238" s="20">
        <v>0.119299</v>
      </c>
      <c r="D1238" s="20" t="s">
        <v>80</v>
      </c>
      <c r="E1238" s="21">
        <v>164904</v>
      </c>
      <c r="F1238" s="20">
        <v>-0.45753100000000002</v>
      </c>
      <c r="G1238" s="21">
        <v>466238</v>
      </c>
      <c r="H1238" s="21">
        <v>382579</v>
      </c>
      <c r="I1238" s="21">
        <v>400755</v>
      </c>
      <c r="J1238" s="21">
        <v>453625</v>
      </c>
      <c r="K1238" s="21">
        <v>424626</v>
      </c>
      <c r="L1238" s="21">
        <v>439025</v>
      </c>
      <c r="M1238" s="20" t="s">
        <v>1832</v>
      </c>
      <c r="N1238" s="20" t="s">
        <v>1831</v>
      </c>
      <c r="O1238" s="20" t="s">
        <v>1830</v>
      </c>
      <c r="P1238" s="20" t="s">
        <v>1829</v>
      </c>
      <c r="Q1238" s="20">
        <v>447</v>
      </c>
      <c r="R1238" s="20" t="s">
        <v>1110</v>
      </c>
      <c r="S1238" s="20" t="s">
        <v>75</v>
      </c>
      <c r="T1238" s="20" t="s">
        <v>1828</v>
      </c>
      <c r="U1238" s="20">
        <v>1</v>
      </c>
      <c r="V1238" s="20">
        <v>0.999</v>
      </c>
      <c r="W1238" s="20">
        <v>26</v>
      </c>
      <c r="X1238" s="20">
        <v>317</v>
      </c>
      <c r="Y1238" s="20">
        <v>0</v>
      </c>
      <c r="Z1238" s="20">
        <v>317</v>
      </c>
      <c r="AB1238" s="20" t="s">
        <v>1827</v>
      </c>
      <c r="AC1238" s="20" t="s">
        <v>1826</v>
      </c>
      <c r="AD1238" s="20">
        <v>287.2</v>
      </c>
      <c r="AE1238" s="22">
        <v>1.1E-85</v>
      </c>
      <c r="AF1238" s="20" t="s">
        <v>62</v>
      </c>
      <c r="AG1238" s="20" t="s">
        <v>61</v>
      </c>
      <c r="AH1238" s="20" t="s">
        <v>1825</v>
      </c>
      <c r="AI1238" s="20" t="s">
        <v>1824</v>
      </c>
    </row>
    <row r="1239" spans="1:35" x14ac:dyDescent="0.25">
      <c r="A1239" s="20" t="s">
        <v>80</v>
      </c>
      <c r="B1239" s="20" t="s">
        <v>80</v>
      </c>
      <c r="C1239" s="20" t="s">
        <v>80</v>
      </c>
      <c r="D1239" s="20" t="s">
        <v>80</v>
      </c>
      <c r="E1239" s="20" t="s">
        <v>80</v>
      </c>
      <c r="F1239" s="20" t="s">
        <v>80</v>
      </c>
      <c r="G1239" s="21">
        <v>-305249</v>
      </c>
      <c r="H1239" s="20" t="s">
        <v>80</v>
      </c>
      <c r="I1239" s="20" t="s">
        <v>80</v>
      </c>
      <c r="J1239" s="20">
        <v>-0.88105800000000001</v>
      </c>
      <c r="K1239" s="21">
        <v>-114192</v>
      </c>
      <c r="L1239" s="21">
        <v>-218894</v>
      </c>
      <c r="M1239" s="20" t="s">
        <v>1823</v>
      </c>
      <c r="N1239" s="20" t="s">
        <v>1822</v>
      </c>
      <c r="O1239" s="20" t="s">
        <v>1821</v>
      </c>
      <c r="P1239" s="20" t="s">
        <v>1820</v>
      </c>
      <c r="Q1239" s="20">
        <v>551</v>
      </c>
      <c r="R1239" s="20" t="s">
        <v>1110</v>
      </c>
      <c r="S1239" s="20" t="s">
        <v>75</v>
      </c>
      <c r="T1239" s="20" t="s">
        <v>872</v>
      </c>
      <c r="U1239" s="20">
        <v>1</v>
      </c>
      <c r="V1239" s="20">
        <v>0.999</v>
      </c>
      <c r="W1239" s="20">
        <v>3</v>
      </c>
      <c r="X1239" s="20">
        <v>10</v>
      </c>
      <c r="Y1239" s="20">
        <v>9</v>
      </c>
      <c r="Z1239" s="20">
        <v>10</v>
      </c>
      <c r="AB1239" s="20" t="s">
        <v>870</v>
      </c>
      <c r="AC1239" s="20" t="s">
        <v>869</v>
      </c>
      <c r="AD1239" s="20">
        <v>492.5</v>
      </c>
      <c r="AE1239" s="22">
        <v>2.6999999999999999E-148</v>
      </c>
      <c r="AF1239" s="20" t="s">
        <v>519</v>
      </c>
      <c r="AG1239" s="20" t="s">
        <v>518</v>
      </c>
      <c r="AH1239" s="20" t="s">
        <v>517</v>
      </c>
      <c r="AI1239" s="20" t="s">
        <v>516</v>
      </c>
    </row>
    <row r="1240" spans="1:35" x14ac:dyDescent="0.25">
      <c r="A1240" s="20" t="s">
        <v>80</v>
      </c>
      <c r="B1240" s="20" t="s">
        <v>80</v>
      </c>
      <c r="C1240" s="20" t="s">
        <v>80</v>
      </c>
      <c r="D1240" s="20" t="s">
        <v>80</v>
      </c>
      <c r="E1240" s="20" t="s">
        <v>80</v>
      </c>
      <c r="F1240" s="20" t="s">
        <v>80</v>
      </c>
      <c r="G1240" s="20" t="s">
        <v>80</v>
      </c>
      <c r="H1240" s="20" t="s">
        <v>80</v>
      </c>
      <c r="I1240" s="20" t="s">
        <v>80</v>
      </c>
      <c r="J1240" s="20">
        <v>-0.18621799999999999</v>
      </c>
      <c r="K1240" s="20">
        <v>0.38776500000000003</v>
      </c>
      <c r="L1240" s="20">
        <v>8.4337200000000001E-2</v>
      </c>
      <c r="M1240" s="20" t="s">
        <v>1819</v>
      </c>
      <c r="N1240" s="20" t="s">
        <v>1818</v>
      </c>
      <c r="O1240" s="20" t="s">
        <v>1817</v>
      </c>
      <c r="P1240" s="20" t="s">
        <v>1816</v>
      </c>
      <c r="Q1240" s="20">
        <v>143</v>
      </c>
      <c r="R1240" s="20" t="s">
        <v>1110</v>
      </c>
      <c r="S1240" s="20" t="s">
        <v>75</v>
      </c>
      <c r="T1240" s="20" t="s">
        <v>1815</v>
      </c>
      <c r="U1240" s="20">
        <v>1</v>
      </c>
      <c r="V1240" s="20">
        <v>0.99890000000000001</v>
      </c>
      <c r="W1240" s="20">
        <v>9</v>
      </c>
      <c r="X1240" s="20">
        <v>12</v>
      </c>
      <c r="Y1240" s="20">
        <v>12</v>
      </c>
      <c r="Z1240" s="20">
        <v>129</v>
      </c>
      <c r="AB1240" s="20" t="s">
        <v>1814</v>
      </c>
      <c r="AC1240" s="20" t="s">
        <v>1813</v>
      </c>
      <c r="AD1240" s="20">
        <v>53.8</v>
      </c>
      <c r="AE1240" s="22">
        <v>1.1999999999999999E-14</v>
      </c>
      <c r="AF1240" s="20" t="s">
        <v>1073</v>
      </c>
      <c r="AG1240" s="20" t="s">
        <v>1072</v>
      </c>
    </row>
    <row r="1241" spans="1:35" x14ac:dyDescent="0.25">
      <c r="A1241" s="20" t="s">
        <v>80</v>
      </c>
      <c r="B1241" s="20" t="s">
        <v>80</v>
      </c>
      <c r="C1241" s="20" t="s">
        <v>80</v>
      </c>
      <c r="D1241" s="20" t="s">
        <v>80</v>
      </c>
      <c r="E1241" s="21">
        <v>-292212</v>
      </c>
      <c r="F1241" s="21">
        <v>-128065</v>
      </c>
      <c r="G1241" s="20">
        <v>0.51368499999999995</v>
      </c>
      <c r="H1241" s="20">
        <v>0.738819</v>
      </c>
      <c r="I1241" s="20">
        <v>-0.25900499999999999</v>
      </c>
      <c r="J1241" s="20">
        <v>1.66</v>
      </c>
      <c r="K1241" s="21">
        <v>198271</v>
      </c>
      <c r="L1241" s="21">
        <v>139438</v>
      </c>
      <c r="M1241" s="20" t="s">
        <v>1812</v>
      </c>
      <c r="N1241" s="20" t="s">
        <v>1811</v>
      </c>
      <c r="O1241" s="20" t="s">
        <v>1810</v>
      </c>
      <c r="P1241" s="20" t="s">
        <v>1809</v>
      </c>
      <c r="Q1241" s="20">
        <v>410</v>
      </c>
      <c r="R1241" s="20" t="s">
        <v>1110</v>
      </c>
      <c r="S1241" s="20" t="s">
        <v>75</v>
      </c>
      <c r="T1241" s="20" t="s">
        <v>1808</v>
      </c>
      <c r="U1241" s="20">
        <v>1</v>
      </c>
      <c r="V1241" s="20">
        <v>0.999</v>
      </c>
      <c r="W1241" s="20">
        <v>16</v>
      </c>
      <c r="X1241" s="20">
        <v>85</v>
      </c>
      <c r="Y1241" s="20">
        <v>11</v>
      </c>
      <c r="Z1241" s="20">
        <v>85</v>
      </c>
      <c r="AB1241" s="20" t="s">
        <v>1807</v>
      </c>
      <c r="AC1241" s="20" t="s">
        <v>1806</v>
      </c>
      <c r="AD1241" s="20">
        <v>375.3</v>
      </c>
      <c r="AE1241" s="22">
        <v>2.8000000000000002E-112</v>
      </c>
      <c r="AF1241" s="20" t="s">
        <v>1805</v>
      </c>
      <c r="AG1241" s="20" t="s">
        <v>1804</v>
      </c>
      <c r="AH1241" s="20" t="s">
        <v>1803</v>
      </c>
      <c r="AI1241" s="20" t="s">
        <v>1802</v>
      </c>
    </row>
    <row r="1242" spans="1:35" x14ac:dyDescent="0.25">
      <c r="A1242" s="20" t="s">
        <v>80</v>
      </c>
      <c r="B1242" s="20" t="s">
        <v>80</v>
      </c>
      <c r="C1242" s="20" t="s">
        <v>80</v>
      </c>
      <c r="D1242" s="20" t="s">
        <v>80</v>
      </c>
      <c r="E1242" s="20" t="s">
        <v>80</v>
      </c>
      <c r="F1242" s="20" t="s">
        <v>80</v>
      </c>
      <c r="G1242" s="20" t="s">
        <v>80</v>
      </c>
      <c r="H1242" s="20" t="s">
        <v>80</v>
      </c>
      <c r="I1242" s="20" t="s">
        <v>80</v>
      </c>
      <c r="J1242" s="21">
        <v>-182076</v>
      </c>
      <c r="K1242" s="20">
        <v>-2.15</v>
      </c>
      <c r="L1242" s="21">
        <v>-228531</v>
      </c>
      <c r="M1242" s="20" t="s">
        <v>1801</v>
      </c>
      <c r="N1242" s="20" t="s">
        <v>1800</v>
      </c>
      <c r="O1242" s="20" t="s">
        <v>1799</v>
      </c>
      <c r="P1242" s="20" t="s">
        <v>1798</v>
      </c>
      <c r="Q1242" s="20">
        <v>371</v>
      </c>
      <c r="R1242" s="20" t="s">
        <v>1110</v>
      </c>
      <c r="S1242" s="20" t="s">
        <v>75</v>
      </c>
      <c r="T1242" s="20" t="s">
        <v>1797</v>
      </c>
      <c r="U1242" s="20">
        <v>1</v>
      </c>
      <c r="V1242" s="20">
        <v>0.999</v>
      </c>
      <c r="W1242" s="20">
        <v>17</v>
      </c>
      <c r="X1242" s="20">
        <v>8</v>
      </c>
      <c r="Y1242" s="20">
        <v>8</v>
      </c>
      <c r="Z1242" s="20">
        <v>164</v>
      </c>
      <c r="AB1242" s="20" t="s">
        <v>1796</v>
      </c>
      <c r="AC1242" s="20" t="s">
        <v>1795</v>
      </c>
      <c r="AD1242" s="20">
        <v>210.6</v>
      </c>
      <c r="AE1242" s="22">
        <v>1.6000000000000001E-62</v>
      </c>
    </row>
    <row r="1243" spans="1:35" x14ac:dyDescent="0.25">
      <c r="A1243" s="20" t="s">
        <v>80</v>
      </c>
      <c r="B1243" s="20" t="s">
        <v>80</v>
      </c>
      <c r="C1243" s="20" t="s">
        <v>80</v>
      </c>
      <c r="D1243" s="20" t="s">
        <v>80</v>
      </c>
      <c r="E1243" s="20" t="s">
        <v>80</v>
      </c>
      <c r="F1243" s="20" t="s">
        <v>80</v>
      </c>
      <c r="G1243" s="20" t="s">
        <v>80</v>
      </c>
      <c r="H1243" s="20" t="s">
        <v>80</v>
      </c>
      <c r="I1243" s="20" t="s">
        <v>80</v>
      </c>
      <c r="J1243" s="21">
        <v>-256802</v>
      </c>
      <c r="K1243" s="21">
        <v>-390081</v>
      </c>
      <c r="L1243" s="21">
        <v>-336758</v>
      </c>
      <c r="M1243" s="20" t="s">
        <v>1794</v>
      </c>
      <c r="N1243" s="20" t="s">
        <v>1793</v>
      </c>
      <c r="O1243" s="20" t="s">
        <v>1792</v>
      </c>
      <c r="P1243" s="20" t="s">
        <v>1791</v>
      </c>
      <c r="Q1243" s="20">
        <v>163</v>
      </c>
      <c r="R1243" s="20" t="s">
        <v>1110</v>
      </c>
      <c r="S1243" s="20" t="s">
        <v>75</v>
      </c>
      <c r="T1243" s="20" t="s">
        <v>454</v>
      </c>
      <c r="U1243" s="20">
        <v>1</v>
      </c>
      <c r="V1243" s="20">
        <v>0.999</v>
      </c>
      <c r="W1243" s="20">
        <v>4</v>
      </c>
      <c r="X1243" s="20">
        <v>8</v>
      </c>
      <c r="Y1243" s="20">
        <v>1</v>
      </c>
      <c r="Z1243" s="20">
        <v>8</v>
      </c>
      <c r="AB1243" s="20" t="s">
        <v>453</v>
      </c>
      <c r="AC1243" s="20" t="s">
        <v>452</v>
      </c>
      <c r="AD1243" s="20">
        <v>78.5</v>
      </c>
      <c r="AE1243" s="22">
        <v>3.9E-22</v>
      </c>
      <c r="AF1243" s="20" t="s">
        <v>451</v>
      </c>
      <c r="AG1243" s="20" t="s">
        <v>450</v>
      </c>
    </row>
    <row r="1244" spans="1:35" x14ac:dyDescent="0.25">
      <c r="A1244" s="20" t="s">
        <v>80</v>
      </c>
      <c r="B1244" s="21">
        <v>-187379</v>
      </c>
      <c r="C1244" s="20">
        <v>-9.2445399999999997E-2</v>
      </c>
      <c r="D1244" s="20" t="s">
        <v>80</v>
      </c>
      <c r="E1244" s="21">
        <v>-136522</v>
      </c>
      <c r="F1244" s="20" t="s">
        <v>80</v>
      </c>
      <c r="G1244" s="21">
        <v>-297226</v>
      </c>
      <c r="H1244" s="21">
        <v>-255847</v>
      </c>
      <c r="I1244" s="20" t="s">
        <v>80</v>
      </c>
      <c r="J1244" s="21">
        <v>-289068</v>
      </c>
      <c r="K1244" s="21">
        <v>-319836</v>
      </c>
      <c r="L1244" s="21">
        <v>-254502</v>
      </c>
      <c r="M1244" s="20" t="s">
        <v>1790</v>
      </c>
      <c r="N1244" s="20" t="s">
        <v>1789</v>
      </c>
      <c r="O1244" s="20" t="s">
        <v>1788</v>
      </c>
      <c r="P1244" s="20" t="s">
        <v>1787</v>
      </c>
      <c r="Q1244" s="20">
        <v>366</v>
      </c>
      <c r="R1244" s="20" t="s">
        <v>1110</v>
      </c>
      <c r="S1244" s="20" t="s">
        <v>66</v>
      </c>
      <c r="T1244" s="20" t="s">
        <v>1786</v>
      </c>
      <c r="U1244" s="20">
        <v>1</v>
      </c>
      <c r="V1244" s="20">
        <v>0.999</v>
      </c>
      <c r="W1244" s="20">
        <v>3</v>
      </c>
      <c r="X1244" s="20">
        <v>14</v>
      </c>
      <c r="Y1244" s="20">
        <v>0</v>
      </c>
      <c r="Z1244" s="20">
        <v>14</v>
      </c>
      <c r="AA1244" s="20" t="s">
        <v>1785</v>
      </c>
      <c r="AB1244" s="20" t="s">
        <v>1784</v>
      </c>
      <c r="AC1244" s="20" t="s">
        <v>1783</v>
      </c>
      <c r="AD1244" s="20">
        <v>46.1</v>
      </c>
      <c r="AE1244" s="22">
        <v>4.5999999999999998E-12</v>
      </c>
      <c r="AF1244" s="20" t="s">
        <v>1782</v>
      </c>
      <c r="AG1244" s="20" t="s">
        <v>1781</v>
      </c>
      <c r="AH1244" s="20" t="s">
        <v>1780</v>
      </c>
      <c r="AI1244" s="20" t="s">
        <v>1779</v>
      </c>
    </row>
    <row r="1245" spans="1:35" x14ac:dyDescent="0.25">
      <c r="A1245" s="21">
        <v>146911</v>
      </c>
      <c r="B1245" s="21">
        <v>296902</v>
      </c>
      <c r="C1245" s="21">
        <v>289021</v>
      </c>
      <c r="D1245" s="21">
        <v>177454</v>
      </c>
      <c r="E1245" s="21">
        <v>286296</v>
      </c>
      <c r="F1245" s="21">
        <v>149734</v>
      </c>
      <c r="G1245" s="21">
        <v>339126</v>
      </c>
      <c r="H1245" s="21">
        <v>383232</v>
      </c>
      <c r="I1245" s="21">
        <v>343818</v>
      </c>
      <c r="J1245" s="21">
        <v>204985</v>
      </c>
      <c r="K1245" s="21">
        <v>17657</v>
      </c>
      <c r="L1245" s="21">
        <v>111585</v>
      </c>
      <c r="M1245" s="20" t="s">
        <v>1778</v>
      </c>
      <c r="N1245" s="20" t="s">
        <v>1777</v>
      </c>
      <c r="O1245" s="20" t="s">
        <v>1776</v>
      </c>
      <c r="P1245" s="20" t="s">
        <v>1775</v>
      </c>
      <c r="Q1245" s="20">
        <v>569</v>
      </c>
      <c r="R1245" s="20" t="s">
        <v>1110</v>
      </c>
      <c r="S1245" s="20" t="s">
        <v>66</v>
      </c>
      <c r="T1245" s="20" t="s">
        <v>1774</v>
      </c>
      <c r="U1245" s="20">
        <v>1</v>
      </c>
      <c r="V1245" s="20">
        <v>0.999</v>
      </c>
      <c r="W1245" s="20">
        <v>23</v>
      </c>
      <c r="X1245" s="20">
        <v>228</v>
      </c>
      <c r="Y1245" s="20">
        <v>9</v>
      </c>
      <c r="Z1245" s="20">
        <v>228</v>
      </c>
      <c r="AB1245" s="20" t="s">
        <v>1773</v>
      </c>
      <c r="AC1245" s="20" t="s">
        <v>1772</v>
      </c>
      <c r="AD1245" s="20">
        <v>191.3</v>
      </c>
      <c r="AE1245" s="22">
        <v>1.4E-56</v>
      </c>
    </row>
    <row r="1246" spans="1:35" x14ac:dyDescent="0.25">
      <c r="A1246" s="20" t="s">
        <v>80</v>
      </c>
      <c r="B1246" s="20" t="s">
        <v>80</v>
      </c>
      <c r="C1246" s="20">
        <v>-0.52169600000000005</v>
      </c>
      <c r="D1246" s="20" t="s">
        <v>80</v>
      </c>
      <c r="E1246" s="20">
        <v>-0.95977000000000001</v>
      </c>
      <c r="F1246" s="20" t="s">
        <v>80</v>
      </c>
      <c r="G1246" s="21">
        <v>-207081</v>
      </c>
      <c r="H1246" s="21">
        <v>-283698</v>
      </c>
      <c r="I1246" s="21">
        <v>-292477</v>
      </c>
      <c r="J1246" s="20">
        <v>0.36194399999999999</v>
      </c>
      <c r="K1246" s="20">
        <v>0.41751199999999999</v>
      </c>
      <c r="L1246" s="20">
        <v>0.36471199999999998</v>
      </c>
      <c r="M1246" s="20" t="s">
        <v>1771</v>
      </c>
      <c r="N1246" s="20" t="s">
        <v>1770</v>
      </c>
      <c r="O1246" s="20" t="s">
        <v>1769</v>
      </c>
      <c r="P1246" s="20" t="s">
        <v>1768</v>
      </c>
      <c r="Q1246" s="20">
        <v>506</v>
      </c>
      <c r="R1246" s="20" t="s">
        <v>1110</v>
      </c>
      <c r="S1246" s="20" t="s">
        <v>66</v>
      </c>
      <c r="T1246" s="20" t="s">
        <v>1767</v>
      </c>
      <c r="U1246" s="20">
        <v>1</v>
      </c>
      <c r="V1246" s="20">
        <v>0.999</v>
      </c>
      <c r="W1246" s="20">
        <v>11</v>
      </c>
      <c r="X1246" s="20">
        <v>51</v>
      </c>
      <c r="Y1246" s="20">
        <v>0</v>
      </c>
      <c r="Z1246" s="20">
        <v>51</v>
      </c>
      <c r="AA1246" s="20" t="s">
        <v>1766</v>
      </c>
    </row>
    <row r="1247" spans="1:35" x14ac:dyDescent="0.25">
      <c r="A1247" s="20" t="s">
        <v>80</v>
      </c>
      <c r="B1247" s="20" t="s">
        <v>80</v>
      </c>
      <c r="C1247" s="20" t="s">
        <v>80</v>
      </c>
      <c r="D1247" s="20" t="s">
        <v>80</v>
      </c>
      <c r="E1247" s="20" t="s">
        <v>80</v>
      </c>
      <c r="F1247" s="20" t="s">
        <v>80</v>
      </c>
      <c r="G1247" s="21">
        <v>-118442</v>
      </c>
      <c r="H1247" s="20">
        <v>-0.58033199999999996</v>
      </c>
      <c r="I1247" s="21">
        <v>-135252</v>
      </c>
      <c r="J1247" s="21">
        <v>206339</v>
      </c>
      <c r="K1247" s="20">
        <v>0.96770999999999996</v>
      </c>
      <c r="L1247" s="21">
        <v>12497</v>
      </c>
      <c r="M1247" s="20" t="s">
        <v>1765</v>
      </c>
      <c r="N1247" s="20" t="s">
        <v>1764</v>
      </c>
      <c r="O1247" s="20" t="s">
        <v>1763</v>
      </c>
      <c r="P1247" s="20" t="s">
        <v>1762</v>
      </c>
      <c r="Q1247" s="20">
        <v>348</v>
      </c>
      <c r="R1247" s="20" t="s">
        <v>1110</v>
      </c>
      <c r="S1247" s="20" t="s">
        <v>75</v>
      </c>
      <c r="T1247" s="20" t="s">
        <v>1761</v>
      </c>
      <c r="U1247" s="20">
        <v>1</v>
      </c>
      <c r="V1247" s="20">
        <v>0.999</v>
      </c>
      <c r="W1247" s="20">
        <v>8</v>
      </c>
      <c r="X1247" s="20">
        <v>38</v>
      </c>
      <c r="Y1247" s="20">
        <v>3</v>
      </c>
      <c r="Z1247" s="20">
        <v>38</v>
      </c>
      <c r="AB1247" s="20" t="s">
        <v>1760</v>
      </c>
      <c r="AC1247" s="20" t="s">
        <v>1759</v>
      </c>
      <c r="AD1247" s="20">
        <v>469.3</v>
      </c>
      <c r="AE1247" s="22">
        <v>6.7999999999999997E-141</v>
      </c>
      <c r="AF1247" s="20" t="s">
        <v>1444</v>
      </c>
      <c r="AG1247" s="20" t="s">
        <v>1443</v>
      </c>
    </row>
    <row r="1248" spans="1:35" x14ac:dyDescent="0.25">
      <c r="A1248" s="20" t="s">
        <v>80</v>
      </c>
      <c r="B1248" s="20" t="s">
        <v>80</v>
      </c>
      <c r="C1248" s="20" t="s">
        <v>80</v>
      </c>
      <c r="D1248" s="20" t="s">
        <v>80</v>
      </c>
      <c r="E1248" s="20" t="s">
        <v>80</v>
      </c>
      <c r="F1248" s="20" t="s">
        <v>80</v>
      </c>
      <c r="G1248" s="20" t="s">
        <v>80</v>
      </c>
      <c r="H1248" s="20" t="s">
        <v>80</v>
      </c>
      <c r="I1248" s="20" t="s">
        <v>80</v>
      </c>
      <c r="J1248" s="20" t="s">
        <v>80</v>
      </c>
      <c r="K1248" s="21">
        <v>-412719</v>
      </c>
      <c r="L1248" s="21">
        <v>-363774</v>
      </c>
      <c r="M1248" s="20" t="s">
        <v>1758</v>
      </c>
      <c r="N1248" s="20" t="s">
        <v>1757</v>
      </c>
      <c r="O1248" s="20" t="s">
        <v>1756</v>
      </c>
      <c r="P1248" s="20" t="s">
        <v>1755</v>
      </c>
      <c r="Q1248" s="20">
        <v>84</v>
      </c>
      <c r="R1248" s="20" t="s">
        <v>1110</v>
      </c>
      <c r="S1248" s="20" t="s">
        <v>66</v>
      </c>
      <c r="T1248" s="20" t="s">
        <v>174</v>
      </c>
      <c r="U1248" s="20">
        <v>0.95569999999999999</v>
      </c>
      <c r="V1248" s="20">
        <v>0.999</v>
      </c>
      <c r="W1248" s="20">
        <v>1</v>
      </c>
      <c r="X1248" s="20">
        <v>2</v>
      </c>
      <c r="Y1248" s="20">
        <v>2</v>
      </c>
      <c r="Z1248" s="20">
        <v>2</v>
      </c>
    </row>
    <row r="1249" spans="1:37" x14ac:dyDescent="0.25">
      <c r="A1249" s="20" t="s">
        <v>80</v>
      </c>
      <c r="B1249" s="20" t="s">
        <v>80</v>
      </c>
      <c r="C1249" s="20" t="s">
        <v>80</v>
      </c>
      <c r="D1249" s="20" t="s">
        <v>80</v>
      </c>
      <c r="E1249" s="20" t="s">
        <v>80</v>
      </c>
      <c r="F1249" s="20" t="s">
        <v>80</v>
      </c>
      <c r="G1249" s="21">
        <v>-100445</v>
      </c>
      <c r="H1249" s="21">
        <v>11265</v>
      </c>
      <c r="I1249" s="21">
        <v>-127723</v>
      </c>
      <c r="J1249" s="20">
        <v>-0.48430099999999998</v>
      </c>
      <c r="K1249" s="20">
        <v>-0.87526999999999999</v>
      </c>
      <c r="L1249" s="21">
        <v>-172236</v>
      </c>
      <c r="M1249" s="20" t="s">
        <v>1754</v>
      </c>
      <c r="N1249" s="20" t="s">
        <v>1753</v>
      </c>
      <c r="O1249" s="20" t="s">
        <v>1752</v>
      </c>
      <c r="P1249" s="20" t="s">
        <v>1751</v>
      </c>
      <c r="Q1249" s="20">
        <v>409</v>
      </c>
      <c r="R1249" s="20" t="s">
        <v>1110</v>
      </c>
      <c r="S1249" s="20" t="s">
        <v>66</v>
      </c>
      <c r="T1249" s="20" t="s">
        <v>1750</v>
      </c>
      <c r="U1249" s="20">
        <v>1</v>
      </c>
      <c r="V1249" s="20">
        <v>0.999</v>
      </c>
      <c r="W1249" s="20">
        <v>11</v>
      </c>
      <c r="X1249" s="20">
        <v>38</v>
      </c>
      <c r="Y1249" s="20">
        <v>0</v>
      </c>
      <c r="Z1249" s="20">
        <v>38</v>
      </c>
      <c r="AA1249" s="20" t="s">
        <v>1749</v>
      </c>
      <c r="AB1249" s="20" t="s">
        <v>1748</v>
      </c>
      <c r="AC1249" s="20" t="s">
        <v>1747</v>
      </c>
      <c r="AD1249" s="20">
        <v>138.69999999999999</v>
      </c>
      <c r="AE1249" s="22">
        <v>1.2E-40</v>
      </c>
      <c r="AF1249" s="20" t="s">
        <v>1746</v>
      </c>
      <c r="AG1249" s="20" t="s">
        <v>1745</v>
      </c>
    </row>
    <row r="1250" spans="1:37" x14ac:dyDescent="0.25">
      <c r="A1250" s="20" t="s">
        <v>80</v>
      </c>
      <c r="B1250" s="20" t="s">
        <v>80</v>
      </c>
      <c r="C1250" s="20" t="s">
        <v>80</v>
      </c>
      <c r="D1250" s="21">
        <v>-153311</v>
      </c>
      <c r="E1250" s="20" t="s">
        <v>80</v>
      </c>
      <c r="F1250" s="20" t="s">
        <v>80</v>
      </c>
      <c r="G1250" s="20">
        <v>-0.17938799999999999</v>
      </c>
      <c r="H1250" s="20">
        <v>-0.47341499999999997</v>
      </c>
      <c r="I1250" s="20">
        <v>0.24526999999999999</v>
      </c>
      <c r="J1250" s="21">
        <v>339339</v>
      </c>
      <c r="K1250" s="21">
        <v>364043</v>
      </c>
      <c r="L1250" s="21">
        <v>358174</v>
      </c>
      <c r="M1250" s="20" t="s">
        <v>1744</v>
      </c>
      <c r="N1250" s="20" t="s">
        <v>1743</v>
      </c>
      <c r="O1250" s="20" t="s">
        <v>1742</v>
      </c>
      <c r="P1250" s="20" t="s">
        <v>1741</v>
      </c>
      <c r="Q1250" s="20">
        <v>318</v>
      </c>
      <c r="R1250" s="20" t="s">
        <v>1110</v>
      </c>
      <c r="S1250" s="20" t="s">
        <v>66</v>
      </c>
      <c r="T1250" s="20" t="s">
        <v>1740</v>
      </c>
      <c r="U1250" s="20">
        <v>1</v>
      </c>
      <c r="V1250" s="20">
        <v>0.999</v>
      </c>
      <c r="W1250" s="20">
        <v>13</v>
      </c>
      <c r="X1250" s="20">
        <v>90</v>
      </c>
      <c r="Y1250" s="20">
        <v>12</v>
      </c>
      <c r="Z1250" s="20">
        <v>90</v>
      </c>
      <c r="AB1250" s="20" t="s">
        <v>1739</v>
      </c>
      <c r="AC1250" s="20" t="s">
        <v>1738</v>
      </c>
      <c r="AD1250" s="20">
        <v>116</v>
      </c>
      <c r="AE1250" s="22">
        <v>1.5999999999999999E-33</v>
      </c>
      <c r="AF1250" s="20" t="s">
        <v>1737</v>
      </c>
      <c r="AG1250" s="20" t="s">
        <v>1736</v>
      </c>
      <c r="AH1250" s="20" t="s">
        <v>1735</v>
      </c>
      <c r="AI1250" s="20" t="s">
        <v>1734</v>
      </c>
    </row>
    <row r="1251" spans="1:37" x14ac:dyDescent="0.25">
      <c r="A1251" s="20" t="s">
        <v>80</v>
      </c>
      <c r="B1251" s="20" t="s">
        <v>80</v>
      </c>
      <c r="C1251" s="20" t="s">
        <v>80</v>
      </c>
      <c r="D1251" s="20" t="s">
        <v>80</v>
      </c>
      <c r="E1251" s="20" t="s">
        <v>80</v>
      </c>
      <c r="F1251" s="20" t="s">
        <v>80</v>
      </c>
      <c r="G1251" s="21">
        <v>-554455</v>
      </c>
      <c r="H1251" s="20" t="s">
        <v>80</v>
      </c>
      <c r="I1251" s="21">
        <v>-603974</v>
      </c>
      <c r="J1251" s="21">
        <v>-310512</v>
      </c>
      <c r="K1251" s="20">
        <v>-0.94926900000000003</v>
      </c>
      <c r="L1251" s="21">
        <v>-29968</v>
      </c>
      <c r="M1251" s="20" t="s">
        <v>1733</v>
      </c>
      <c r="N1251" s="20" t="s">
        <v>1732</v>
      </c>
      <c r="O1251" s="20" t="s">
        <v>1731</v>
      </c>
      <c r="P1251" s="20" t="s">
        <v>1730</v>
      </c>
      <c r="Q1251" s="20">
        <v>236</v>
      </c>
      <c r="R1251" s="20" t="s">
        <v>1110</v>
      </c>
      <c r="S1251" s="20" t="s">
        <v>66</v>
      </c>
      <c r="T1251" s="20" t="s">
        <v>1729</v>
      </c>
      <c r="U1251" s="20">
        <v>1</v>
      </c>
      <c r="V1251" s="20">
        <v>0.999</v>
      </c>
      <c r="W1251" s="20">
        <v>5</v>
      </c>
      <c r="X1251" s="20">
        <v>9</v>
      </c>
      <c r="Y1251" s="20">
        <v>0</v>
      </c>
      <c r="Z1251" s="20">
        <v>9</v>
      </c>
      <c r="AA1251" s="20" t="s">
        <v>1728</v>
      </c>
      <c r="AB1251" s="20" t="s">
        <v>1727</v>
      </c>
      <c r="AC1251" s="20" t="s">
        <v>1726</v>
      </c>
      <c r="AD1251" s="20">
        <v>49.8</v>
      </c>
      <c r="AE1251" s="22">
        <v>2.3999999999999999E-13</v>
      </c>
    </row>
    <row r="1252" spans="1:37" x14ac:dyDescent="0.25">
      <c r="A1252" s="20" t="s">
        <v>80</v>
      </c>
      <c r="B1252" s="20" t="s">
        <v>80</v>
      </c>
      <c r="C1252" s="20">
        <v>0.46755000000000002</v>
      </c>
      <c r="D1252" s="20" t="s">
        <v>80</v>
      </c>
      <c r="E1252" s="21">
        <v>158867</v>
      </c>
      <c r="F1252" s="20">
        <v>-8.2239199999999998E-2</v>
      </c>
      <c r="G1252" s="20" t="s">
        <v>80</v>
      </c>
      <c r="H1252" s="21">
        <v>-292341</v>
      </c>
      <c r="I1252" s="21">
        <v>-254028</v>
      </c>
      <c r="J1252" s="21">
        <v>-39112</v>
      </c>
      <c r="K1252" s="21">
        <v>-381302</v>
      </c>
      <c r="L1252" s="21">
        <v>-369554</v>
      </c>
      <c r="M1252" s="20" t="s">
        <v>1725</v>
      </c>
      <c r="N1252" s="20" t="s">
        <v>1724</v>
      </c>
      <c r="O1252" s="20" t="s">
        <v>1723</v>
      </c>
      <c r="P1252" s="20" t="s">
        <v>1722</v>
      </c>
      <c r="Q1252" s="20">
        <v>240</v>
      </c>
      <c r="R1252" s="20" t="s">
        <v>1110</v>
      </c>
      <c r="S1252" s="20" t="s">
        <v>66</v>
      </c>
      <c r="T1252" s="20" t="s">
        <v>1721</v>
      </c>
      <c r="U1252" s="20">
        <v>1</v>
      </c>
      <c r="V1252" s="20">
        <v>0.99890000000000001</v>
      </c>
      <c r="W1252" s="20">
        <v>3</v>
      </c>
      <c r="X1252" s="20">
        <v>13</v>
      </c>
      <c r="Y1252" s="20">
        <v>0</v>
      </c>
      <c r="Z1252" s="20">
        <v>13</v>
      </c>
      <c r="AA1252" s="20" t="s">
        <v>1720</v>
      </c>
      <c r="AB1252" s="20" t="s">
        <v>1719</v>
      </c>
      <c r="AC1252" s="20" t="s">
        <v>1718</v>
      </c>
      <c r="AD1252" s="20">
        <v>62.4</v>
      </c>
      <c r="AE1252" s="22">
        <v>3.2000000000000002E-17</v>
      </c>
    </row>
    <row r="1253" spans="1:37" x14ac:dyDescent="0.25">
      <c r="A1253" s="20" t="s">
        <v>80</v>
      </c>
      <c r="B1253" s="20">
        <v>-0.98909400000000003</v>
      </c>
      <c r="C1253" s="21">
        <v>233184</v>
      </c>
      <c r="D1253" s="20">
        <v>-0.81042800000000004</v>
      </c>
      <c r="E1253" s="21">
        <v>214457</v>
      </c>
      <c r="F1253" s="20">
        <v>-0.13142599999999999</v>
      </c>
      <c r="G1253" s="21">
        <v>429505</v>
      </c>
      <c r="H1253" s="21">
        <v>438545</v>
      </c>
      <c r="I1253" s="21">
        <v>432696</v>
      </c>
      <c r="J1253" s="21">
        <v>479766</v>
      </c>
      <c r="K1253" s="21">
        <v>510487</v>
      </c>
      <c r="L1253" s="21">
        <v>532674</v>
      </c>
      <c r="M1253" s="20" t="s">
        <v>1717</v>
      </c>
      <c r="N1253" s="20" t="s">
        <v>1716</v>
      </c>
      <c r="O1253" s="20" t="s">
        <v>1715</v>
      </c>
      <c r="P1253" s="20" t="s">
        <v>1714</v>
      </c>
      <c r="Q1253" s="20">
        <v>760</v>
      </c>
      <c r="R1253" s="20" t="s">
        <v>1110</v>
      </c>
      <c r="S1253" s="20" t="s">
        <v>75</v>
      </c>
      <c r="T1253" s="20" t="s">
        <v>491</v>
      </c>
      <c r="U1253" s="20">
        <v>1</v>
      </c>
      <c r="V1253" s="20">
        <v>0.999</v>
      </c>
      <c r="W1253" s="20">
        <v>39</v>
      </c>
      <c r="X1253" s="20">
        <v>429</v>
      </c>
      <c r="Y1253" s="20">
        <v>0</v>
      </c>
      <c r="Z1253" s="20">
        <v>429</v>
      </c>
      <c r="AB1253" s="20" t="s">
        <v>490</v>
      </c>
      <c r="AC1253" s="20" t="s">
        <v>489</v>
      </c>
      <c r="AD1253" s="20">
        <v>390.4</v>
      </c>
      <c r="AE1253" s="22">
        <v>6.1E-117</v>
      </c>
      <c r="AF1253" s="20" t="s">
        <v>191</v>
      </c>
      <c r="AG1253" s="20" t="s">
        <v>190</v>
      </c>
      <c r="AH1253" s="20" t="s">
        <v>488</v>
      </c>
      <c r="AI1253" s="20" t="s">
        <v>487</v>
      </c>
      <c r="AJ1253" s="20" t="s">
        <v>486</v>
      </c>
      <c r="AK1253" s="20" t="s">
        <v>485</v>
      </c>
    </row>
    <row r="1254" spans="1:37" x14ac:dyDescent="0.25">
      <c r="A1254" s="20" t="s">
        <v>80</v>
      </c>
      <c r="B1254" s="20" t="s">
        <v>80</v>
      </c>
      <c r="C1254" s="20" t="s">
        <v>80</v>
      </c>
      <c r="D1254" s="20" t="s">
        <v>80</v>
      </c>
      <c r="E1254" s="20" t="s">
        <v>80</v>
      </c>
      <c r="F1254" s="20" t="s">
        <v>80</v>
      </c>
      <c r="G1254" s="21">
        <v>-124626</v>
      </c>
      <c r="H1254" s="20">
        <v>-0.81316600000000006</v>
      </c>
      <c r="I1254" s="21">
        <v>-253974</v>
      </c>
      <c r="J1254" s="21">
        <v>-101131</v>
      </c>
      <c r="K1254" s="20">
        <v>-0.56784199999999996</v>
      </c>
      <c r="L1254" s="20">
        <v>0.67988000000000004</v>
      </c>
      <c r="M1254" s="20" t="s">
        <v>1713</v>
      </c>
      <c r="N1254" s="20" t="s">
        <v>1712</v>
      </c>
      <c r="O1254" s="20" t="s">
        <v>1711</v>
      </c>
      <c r="P1254" s="20" t="s">
        <v>1710</v>
      </c>
      <c r="Q1254" s="20">
        <v>360</v>
      </c>
      <c r="R1254" s="20" t="s">
        <v>1110</v>
      </c>
      <c r="S1254" s="20" t="s">
        <v>66</v>
      </c>
      <c r="T1254" s="20" t="s">
        <v>1709</v>
      </c>
      <c r="U1254" s="20">
        <v>1</v>
      </c>
      <c r="V1254" s="20">
        <v>0.999</v>
      </c>
      <c r="W1254" s="20">
        <v>13</v>
      </c>
      <c r="X1254" s="20">
        <v>45</v>
      </c>
      <c r="Y1254" s="20">
        <v>0</v>
      </c>
      <c r="Z1254" s="20">
        <v>45</v>
      </c>
      <c r="AB1254" s="20" t="s">
        <v>243</v>
      </c>
      <c r="AC1254" s="20" t="s">
        <v>242</v>
      </c>
      <c r="AD1254" s="20">
        <v>314.3</v>
      </c>
      <c r="AE1254" s="22">
        <v>3.8E-94</v>
      </c>
    </row>
    <row r="1255" spans="1:37" x14ac:dyDescent="0.25">
      <c r="A1255" s="20" t="s">
        <v>80</v>
      </c>
      <c r="B1255" s="20" t="s">
        <v>80</v>
      </c>
      <c r="C1255" s="20" t="s">
        <v>80</v>
      </c>
      <c r="D1255" s="20" t="s">
        <v>80</v>
      </c>
      <c r="E1255" s="20" t="s">
        <v>80</v>
      </c>
      <c r="F1255" s="20" t="s">
        <v>80</v>
      </c>
      <c r="G1255" s="20" t="s">
        <v>80</v>
      </c>
      <c r="H1255" s="20" t="s">
        <v>80</v>
      </c>
      <c r="I1255" s="20" t="s">
        <v>80</v>
      </c>
      <c r="J1255" s="21">
        <v>-201568</v>
      </c>
      <c r="K1255" s="21">
        <v>-28068</v>
      </c>
      <c r="L1255" s="21">
        <v>-206789</v>
      </c>
      <c r="M1255" s="20" t="s">
        <v>1708</v>
      </c>
      <c r="N1255" s="20" t="s">
        <v>1707</v>
      </c>
      <c r="O1255" s="20" t="s">
        <v>1706</v>
      </c>
      <c r="P1255" s="20" t="s">
        <v>1705</v>
      </c>
      <c r="Q1255" s="20">
        <v>796</v>
      </c>
      <c r="R1255" s="20" t="s">
        <v>1110</v>
      </c>
      <c r="S1255" s="20" t="s">
        <v>66</v>
      </c>
      <c r="T1255" s="20" t="s">
        <v>326</v>
      </c>
      <c r="U1255" s="20">
        <v>1</v>
      </c>
      <c r="V1255" s="20">
        <v>0.999</v>
      </c>
      <c r="W1255" s="20">
        <v>5</v>
      </c>
      <c r="X1255" s="20">
        <v>14</v>
      </c>
      <c r="Y1255" s="20">
        <v>0</v>
      </c>
      <c r="Z1255" s="20">
        <v>14</v>
      </c>
    </row>
    <row r="1256" spans="1:37" x14ac:dyDescent="0.25">
      <c r="A1256" s="20" t="s">
        <v>80</v>
      </c>
      <c r="B1256" s="20" t="s">
        <v>80</v>
      </c>
      <c r="C1256" s="20" t="s">
        <v>80</v>
      </c>
      <c r="D1256" s="20" t="s">
        <v>80</v>
      </c>
      <c r="E1256" s="20" t="s">
        <v>80</v>
      </c>
      <c r="F1256" s="20" t="s">
        <v>80</v>
      </c>
      <c r="G1256" s="21">
        <v>-300906</v>
      </c>
      <c r="H1256" s="21">
        <v>-294589</v>
      </c>
      <c r="I1256" s="21">
        <v>-409677</v>
      </c>
      <c r="J1256" s="20">
        <v>-0.96657800000000005</v>
      </c>
      <c r="K1256" s="21">
        <v>-229016</v>
      </c>
      <c r="L1256" s="21">
        <v>-114719</v>
      </c>
      <c r="M1256" s="20" t="s">
        <v>1704</v>
      </c>
      <c r="N1256" s="20" t="s">
        <v>1703</v>
      </c>
      <c r="O1256" s="20" t="s">
        <v>1702</v>
      </c>
      <c r="P1256" s="20" t="s">
        <v>1701</v>
      </c>
      <c r="Q1256" s="20">
        <v>414</v>
      </c>
      <c r="R1256" s="20" t="s">
        <v>1110</v>
      </c>
      <c r="S1256" s="20" t="s">
        <v>75</v>
      </c>
      <c r="T1256" s="20" t="s">
        <v>1700</v>
      </c>
      <c r="U1256" s="20">
        <v>1</v>
      </c>
      <c r="V1256" s="20">
        <v>0.998</v>
      </c>
      <c r="W1256" s="20">
        <v>9</v>
      </c>
      <c r="X1256" s="20">
        <v>18</v>
      </c>
      <c r="Y1256" s="20">
        <v>2</v>
      </c>
      <c r="Z1256" s="20">
        <v>18</v>
      </c>
      <c r="AB1256" s="20" t="s">
        <v>1518</v>
      </c>
      <c r="AC1256" s="20" t="s">
        <v>1517</v>
      </c>
      <c r="AD1256" s="20">
        <v>107.3</v>
      </c>
      <c r="AE1256" s="22">
        <v>9.3999999999999997E-31</v>
      </c>
      <c r="AF1256" s="20" t="s">
        <v>1516</v>
      </c>
      <c r="AG1256" s="20" t="s">
        <v>1515</v>
      </c>
    </row>
    <row r="1257" spans="1:37" x14ac:dyDescent="0.25">
      <c r="A1257" s="21">
        <v>603368</v>
      </c>
      <c r="B1257" s="21">
        <v>742183</v>
      </c>
      <c r="C1257" s="21">
        <v>7086</v>
      </c>
      <c r="D1257" s="21">
        <v>57122</v>
      </c>
      <c r="E1257" s="21">
        <v>652405</v>
      </c>
      <c r="F1257" s="21">
        <v>567026</v>
      </c>
      <c r="G1257" s="21">
        <v>788452</v>
      </c>
      <c r="H1257" s="21">
        <v>860388</v>
      </c>
      <c r="I1257" s="21">
        <v>797984</v>
      </c>
      <c r="J1257" s="21">
        <v>673132</v>
      </c>
      <c r="K1257" s="21">
        <v>659132</v>
      </c>
      <c r="L1257" s="21">
        <v>636822</v>
      </c>
      <c r="M1257" s="20" t="s">
        <v>1699</v>
      </c>
      <c r="N1257" s="20" t="s">
        <v>1698</v>
      </c>
      <c r="O1257" s="20" t="s">
        <v>1697</v>
      </c>
      <c r="P1257" s="20" t="s">
        <v>1696</v>
      </c>
      <c r="Q1257" s="20">
        <v>474</v>
      </c>
      <c r="R1257" s="20" t="s">
        <v>1110</v>
      </c>
      <c r="S1257" s="20" t="s">
        <v>75</v>
      </c>
      <c r="T1257" s="20" t="s">
        <v>1695</v>
      </c>
      <c r="U1257" s="20">
        <v>1</v>
      </c>
      <c r="V1257" s="20">
        <v>0.999</v>
      </c>
      <c r="W1257" s="20">
        <v>34</v>
      </c>
      <c r="X1257" s="20">
        <v>1125</v>
      </c>
      <c r="Y1257" s="20">
        <v>5</v>
      </c>
      <c r="Z1257" s="20">
        <v>1125</v>
      </c>
      <c r="AB1257" s="20" t="s">
        <v>1694</v>
      </c>
      <c r="AC1257" s="20" t="s">
        <v>1693</v>
      </c>
      <c r="AD1257" s="20">
        <v>61.6</v>
      </c>
      <c r="AE1257" s="22">
        <v>5.8999999999999997E-17</v>
      </c>
      <c r="AF1257" s="20" t="s">
        <v>1692</v>
      </c>
      <c r="AG1257" s="20" t="s">
        <v>1691</v>
      </c>
    </row>
    <row r="1258" spans="1:37" x14ac:dyDescent="0.25">
      <c r="A1258" s="20" t="s">
        <v>80</v>
      </c>
      <c r="B1258" s="20" t="s">
        <v>80</v>
      </c>
      <c r="C1258" s="20" t="s">
        <v>80</v>
      </c>
      <c r="D1258" s="20" t="s">
        <v>80</v>
      </c>
      <c r="E1258" s="20" t="s">
        <v>80</v>
      </c>
      <c r="F1258" s="20" t="s">
        <v>80</v>
      </c>
      <c r="G1258" s="20" t="s">
        <v>80</v>
      </c>
      <c r="H1258" s="20" t="s">
        <v>80</v>
      </c>
      <c r="I1258" s="20" t="s">
        <v>80</v>
      </c>
      <c r="J1258" s="20">
        <v>-0.90196799999999999</v>
      </c>
      <c r="K1258" s="20">
        <v>-0.76256800000000002</v>
      </c>
      <c r="L1258" s="20">
        <v>-0.74018700000000004</v>
      </c>
      <c r="M1258" s="20" t="s">
        <v>1690</v>
      </c>
      <c r="N1258" s="20" t="s">
        <v>1689</v>
      </c>
      <c r="O1258" s="20" t="s">
        <v>1688</v>
      </c>
      <c r="P1258" s="20" t="s">
        <v>1687</v>
      </c>
      <c r="Q1258" s="20">
        <v>252</v>
      </c>
      <c r="R1258" s="20" t="s">
        <v>1110</v>
      </c>
      <c r="S1258" s="20" t="s">
        <v>66</v>
      </c>
      <c r="T1258" s="20" t="s">
        <v>1686</v>
      </c>
      <c r="U1258" s="20">
        <v>1</v>
      </c>
      <c r="V1258" s="20">
        <v>0.99880000000000002</v>
      </c>
      <c r="W1258" s="20">
        <v>14</v>
      </c>
      <c r="X1258" s="20">
        <v>6</v>
      </c>
      <c r="Y1258" s="20">
        <v>6</v>
      </c>
      <c r="Z1258" s="20">
        <v>103</v>
      </c>
      <c r="AB1258" s="20" t="s">
        <v>479</v>
      </c>
      <c r="AC1258" s="20" t="s">
        <v>478</v>
      </c>
      <c r="AD1258" s="20">
        <v>78.5</v>
      </c>
      <c r="AE1258" s="22">
        <v>6.2000000000000003E-22</v>
      </c>
      <c r="AF1258" s="20" t="s">
        <v>191</v>
      </c>
      <c r="AG1258" s="20" t="s">
        <v>190</v>
      </c>
      <c r="AH1258" s="20" t="s">
        <v>362</v>
      </c>
      <c r="AI1258" s="20" t="s">
        <v>361</v>
      </c>
    </row>
    <row r="1259" spans="1:37" x14ac:dyDescent="0.25">
      <c r="A1259" s="20">
        <v>-0.25532899999999997</v>
      </c>
      <c r="B1259" s="21">
        <v>21377</v>
      </c>
      <c r="C1259" s="21">
        <v>366166</v>
      </c>
      <c r="D1259" s="21">
        <v>100613</v>
      </c>
      <c r="E1259" s="21">
        <v>348317</v>
      </c>
      <c r="F1259" s="21">
        <v>269251</v>
      </c>
      <c r="G1259" s="21">
        <v>540808</v>
      </c>
      <c r="H1259" s="21">
        <v>557254</v>
      </c>
      <c r="I1259" s="21">
        <v>611334</v>
      </c>
      <c r="J1259" s="21">
        <v>601018</v>
      </c>
      <c r="K1259" s="21">
        <v>567548</v>
      </c>
      <c r="L1259" s="21">
        <v>557973</v>
      </c>
      <c r="M1259" s="20" t="s">
        <v>1685</v>
      </c>
      <c r="N1259" s="20" t="s">
        <v>1684</v>
      </c>
      <c r="O1259" s="20" t="s">
        <v>1683</v>
      </c>
      <c r="P1259" s="20" t="s">
        <v>1682</v>
      </c>
      <c r="Q1259" s="20">
        <v>312</v>
      </c>
      <c r="R1259" s="20" t="s">
        <v>1110</v>
      </c>
      <c r="S1259" s="20" t="s">
        <v>75</v>
      </c>
      <c r="T1259" s="20" t="s">
        <v>1681</v>
      </c>
      <c r="U1259" s="20">
        <v>1</v>
      </c>
      <c r="V1259" s="20">
        <v>0.999</v>
      </c>
      <c r="W1259" s="20">
        <v>16</v>
      </c>
      <c r="X1259" s="20">
        <v>867</v>
      </c>
      <c r="Y1259" s="20">
        <v>0</v>
      </c>
      <c r="Z1259" s="20">
        <v>867</v>
      </c>
      <c r="AA1259" s="20" t="s">
        <v>1680</v>
      </c>
      <c r="AB1259" s="20" t="s">
        <v>1679</v>
      </c>
      <c r="AC1259" s="20" t="s">
        <v>1678</v>
      </c>
      <c r="AD1259" s="20">
        <v>453.8</v>
      </c>
      <c r="AE1259" s="22">
        <v>2.0999999999999999E-136</v>
      </c>
      <c r="AF1259" s="20" t="s">
        <v>1677</v>
      </c>
      <c r="AG1259" s="20" t="s">
        <v>1676</v>
      </c>
      <c r="AH1259" s="20" t="s">
        <v>1675</v>
      </c>
      <c r="AI1259" s="20" t="s">
        <v>1674</v>
      </c>
    </row>
    <row r="1260" spans="1:37" x14ac:dyDescent="0.25">
      <c r="A1260" s="21">
        <v>109666</v>
      </c>
      <c r="B1260" s="21">
        <v>292934</v>
      </c>
      <c r="C1260" s="21">
        <v>38597</v>
      </c>
      <c r="D1260" s="21">
        <v>223723</v>
      </c>
      <c r="E1260" s="21">
        <v>395192</v>
      </c>
      <c r="F1260" s="21">
        <v>253066</v>
      </c>
      <c r="G1260" s="21">
        <v>178499</v>
      </c>
      <c r="H1260" s="21">
        <v>34841</v>
      </c>
      <c r="I1260" s="21">
        <v>325481</v>
      </c>
      <c r="J1260" s="21">
        <v>373978</v>
      </c>
      <c r="K1260" s="21">
        <v>334873</v>
      </c>
      <c r="L1260" s="21">
        <v>320121</v>
      </c>
      <c r="M1260" s="20" t="s">
        <v>1673</v>
      </c>
      <c r="N1260" s="20" t="s">
        <v>1672</v>
      </c>
      <c r="O1260" s="20" t="s">
        <v>1671</v>
      </c>
      <c r="P1260" s="20" t="s">
        <v>1670</v>
      </c>
      <c r="Q1260" s="20">
        <v>238</v>
      </c>
      <c r="R1260" s="20" t="s">
        <v>1110</v>
      </c>
      <c r="S1260" s="20" t="s">
        <v>75</v>
      </c>
      <c r="T1260" s="20" t="s">
        <v>1669</v>
      </c>
      <c r="U1260" s="20">
        <v>1</v>
      </c>
      <c r="V1260" s="20">
        <v>0.999</v>
      </c>
      <c r="W1260" s="20">
        <v>10</v>
      </c>
      <c r="X1260" s="20">
        <v>284</v>
      </c>
      <c r="Y1260" s="20">
        <v>108</v>
      </c>
      <c r="Z1260" s="20">
        <v>284</v>
      </c>
      <c r="AB1260" s="20" t="s">
        <v>1668</v>
      </c>
      <c r="AC1260" s="20" t="s">
        <v>1667</v>
      </c>
      <c r="AD1260" s="20">
        <v>279.7</v>
      </c>
      <c r="AE1260" s="22">
        <v>6.5999999999999997E-84</v>
      </c>
    </row>
    <row r="1261" spans="1:37" x14ac:dyDescent="0.25">
      <c r="A1261" s="20" t="s">
        <v>80</v>
      </c>
      <c r="B1261" s="20" t="s">
        <v>80</v>
      </c>
      <c r="C1261" s="20" t="s">
        <v>80</v>
      </c>
      <c r="D1261" s="20" t="s">
        <v>80</v>
      </c>
      <c r="E1261" s="20" t="s">
        <v>80</v>
      </c>
      <c r="F1261" s="20" t="s">
        <v>80</v>
      </c>
      <c r="G1261" s="20" t="s">
        <v>80</v>
      </c>
      <c r="H1261" s="20" t="s">
        <v>80</v>
      </c>
      <c r="I1261" s="20" t="s">
        <v>80</v>
      </c>
      <c r="J1261" s="21">
        <v>-321933</v>
      </c>
      <c r="K1261" s="21">
        <v>-400651</v>
      </c>
      <c r="L1261" s="20" t="s">
        <v>80</v>
      </c>
      <c r="M1261" s="20" t="s">
        <v>1666</v>
      </c>
      <c r="N1261" s="20" t="s">
        <v>1665</v>
      </c>
      <c r="O1261" s="20" t="s">
        <v>1664</v>
      </c>
      <c r="P1261" s="20" t="s">
        <v>1663</v>
      </c>
      <c r="Q1261" s="20">
        <v>270</v>
      </c>
      <c r="R1261" s="20" t="s">
        <v>1110</v>
      </c>
      <c r="S1261" s="20" t="s">
        <v>75</v>
      </c>
      <c r="T1261" s="20" t="s">
        <v>1662</v>
      </c>
      <c r="U1261" s="20">
        <v>0.99970000000000003</v>
      </c>
      <c r="V1261" s="20">
        <v>0.99890000000000001</v>
      </c>
      <c r="W1261" s="20">
        <v>2</v>
      </c>
      <c r="X1261" s="20">
        <v>2</v>
      </c>
      <c r="Y1261" s="20">
        <v>2</v>
      </c>
      <c r="Z1261" s="20">
        <v>8</v>
      </c>
      <c r="AB1261" s="20" t="s">
        <v>1661</v>
      </c>
      <c r="AC1261" s="20" t="s">
        <v>1660</v>
      </c>
      <c r="AD1261" s="20">
        <v>364.5</v>
      </c>
      <c r="AE1261" s="22">
        <v>2.3999999999999999E-109</v>
      </c>
      <c r="AF1261" s="20" t="s">
        <v>1659</v>
      </c>
      <c r="AG1261" s="20" t="s">
        <v>1658</v>
      </c>
      <c r="AH1261" s="20" t="s">
        <v>517</v>
      </c>
      <c r="AI1261" s="20" t="s">
        <v>516</v>
      </c>
      <c r="AJ1261" s="20" t="s">
        <v>204</v>
      </c>
      <c r="AK1261" s="20" t="s">
        <v>203</v>
      </c>
    </row>
    <row r="1262" spans="1:37" x14ac:dyDescent="0.25">
      <c r="A1262" s="21">
        <v>49771</v>
      </c>
      <c r="B1262" s="21">
        <v>-110674</v>
      </c>
      <c r="C1262" s="21">
        <v>431944</v>
      </c>
      <c r="D1262" s="20">
        <v>-0.65155099999999999</v>
      </c>
      <c r="E1262" s="21">
        <v>412557</v>
      </c>
      <c r="F1262" s="21">
        <v>344237</v>
      </c>
      <c r="G1262" s="21">
        <v>913719</v>
      </c>
      <c r="H1262" s="21">
        <v>891383</v>
      </c>
      <c r="I1262" s="21">
        <v>860033</v>
      </c>
      <c r="J1262" s="21">
        <v>930564</v>
      </c>
      <c r="K1262" s="21">
        <v>909052</v>
      </c>
      <c r="L1262" s="21">
        <v>941421</v>
      </c>
      <c r="M1262" s="20" t="s">
        <v>1657</v>
      </c>
      <c r="N1262" s="20" t="s">
        <v>1656</v>
      </c>
      <c r="O1262" s="20" t="s">
        <v>1655</v>
      </c>
      <c r="P1262" s="20" t="s">
        <v>1654</v>
      </c>
      <c r="Q1262" s="20">
        <v>253</v>
      </c>
      <c r="R1262" s="20" t="s">
        <v>1110</v>
      </c>
      <c r="S1262" s="20" t="s">
        <v>75</v>
      </c>
      <c r="T1262" s="20" t="s">
        <v>522</v>
      </c>
      <c r="U1262" s="20">
        <v>0.999</v>
      </c>
      <c r="V1262" s="20">
        <v>0.999</v>
      </c>
      <c r="W1262" s="20">
        <v>24</v>
      </c>
      <c r="X1262" s="20">
        <v>1267</v>
      </c>
      <c r="Y1262" s="20">
        <v>0</v>
      </c>
      <c r="Z1262" s="20">
        <v>1798</v>
      </c>
      <c r="AA1262" s="20" t="s">
        <v>1653</v>
      </c>
      <c r="AB1262" s="20" t="s">
        <v>521</v>
      </c>
      <c r="AC1262" s="20" t="s">
        <v>520</v>
      </c>
      <c r="AD1262" s="20">
        <v>439.2</v>
      </c>
      <c r="AE1262" s="22">
        <v>3.1000000000000001E-132</v>
      </c>
      <c r="AF1262" s="20" t="s">
        <v>519</v>
      </c>
      <c r="AG1262" s="20" t="s">
        <v>518</v>
      </c>
      <c r="AH1262" s="20" t="s">
        <v>517</v>
      </c>
      <c r="AI1262" s="20" t="s">
        <v>516</v>
      </c>
    </row>
    <row r="1263" spans="1:37" x14ac:dyDescent="0.25">
      <c r="A1263" s="20" t="s">
        <v>80</v>
      </c>
      <c r="B1263" s="20" t="s">
        <v>80</v>
      </c>
      <c r="C1263" s="20" t="s">
        <v>80</v>
      </c>
      <c r="D1263" s="20" t="s">
        <v>80</v>
      </c>
      <c r="E1263" s="20" t="s">
        <v>80</v>
      </c>
      <c r="F1263" s="20" t="s">
        <v>80</v>
      </c>
      <c r="G1263" s="21">
        <v>-362241</v>
      </c>
      <c r="H1263" s="20" t="s">
        <v>80</v>
      </c>
      <c r="I1263" s="20" t="s">
        <v>80</v>
      </c>
      <c r="J1263" s="20" t="s">
        <v>80</v>
      </c>
      <c r="K1263" s="21">
        <v>-40907</v>
      </c>
      <c r="L1263" s="21">
        <v>-234651</v>
      </c>
      <c r="M1263" s="20" t="s">
        <v>1652</v>
      </c>
      <c r="N1263" s="20" t="s">
        <v>1651</v>
      </c>
      <c r="O1263" s="20" t="s">
        <v>1650</v>
      </c>
      <c r="P1263" s="20" t="s">
        <v>1649</v>
      </c>
      <c r="Q1263" s="20">
        <v>443</v>
      </c>
      <c r="R1263" s="20" t="s">
        <v>1110</v>
      </c>
      <c r="S1263" s="20" t="s">
        <v>75</v>
      </c>
      <c r="T1263" s="20" t="s">
        <v>864</v>
      </c>
      <c r="U1263" s="20">
        <v>1</v>
      </c>
      <c r="V1263" s="20">
        <v>0.999</v>
      </c>
      <c r="W1263" s="20">
        <v>35</v>
      </c>
      <c r="X1263" s="20">
        <v>8</v>
      </c>
      <c r="Y1263" s="20">
        <v>8</v>
      </c>
      <c r="Z1263" s="20">
        <v>1687</v>
      </c>
      <c r="AB1263" s="20" t="s">
        <v>862</v>
      </c>
      <c r="AC1263" s="20" t="s">
        <v>861</v>
      </c>
      <c r="AD1263" s="20">
        <v>427.2</v>
      </c>
      <c r="AE1263" s="22">
        <v>1.9000000000000001E-128</v>
      </c>
      <c r="AF1263" s="20" t="s">
        <v>519</v>
      </c>
      <c r="AG1263" s="20" t="s">
        <v>518</v>
      </c>
    </row>
    <row r="1264" spans="1:37" x14ac:dyDescent="0.25">
      <c r="A1264" s="20" t="s">
        <v>80</v>
      </c>
      <c r="B1264" s="20" t="s">
        <v>80</v>
      </c>
      <c r="C1264" s="20" t="s">
        <v>80</v>
      </c>
      <c r="D1264" s="20" t="s">
        <v>80</v>
      </c>
      <c r="E1264" s="20" t="s">
        <v>80</v>
      </c>
      <c r="F1264" s="20" t="s">
        <v>80</v>
      </c>
      <c r="G1264" s="20" t="s">
        <v>80</v>
      </c>
      <c r="H1264" s="20" t="s">
        <v>80</v>
      </c>
      <c r="I1264" s="20" t="s">
        <v>80</v>
      </c>
      <c r="J1264" s="20" t="s">
        <v>80</v>
      </c>
      <c r="K1264" s="21">
        <v>-369803</v>
      </c>
      <c r="L1264" s="21">
        <v>-230687</v>
      </c>
      <c r="M1264" s="20" t="s">
        <v>1648</v>
      </c>
      <c r="N1264" s="20" t="s">
        <v>1647</v>
      </c>
      <c r="O1264" s="20" t="s">
        <v>1646</v>
      </c>
      <c r="P1264" s="20" t="s">
        <v>1645</v>
      </c>
      <c r="Q1264" s="20">
        <v>171</v>
      </c>
      <c r="R1264" s="20" t="s">
        <v>1110</v>
      </c>
      <c r="S1264" s="20" t="s">
        <v>66</v>
      </c>
      <c r="T1264" s="20" t="s">
        <v>174</v>
      </c>
      <c r="U1264" s="20">
        <v>1</v>
      </c>
      <c r="V1264" s="20">
        <v>0.99890000000000001</v>
      </c>
      <c r="W1264" s="20">
        <v>2</v>
      </c>
      <c r="X1264" s="20">
        <v>4</v>
      </c>
      <c r="Y1264" s="20">
        <v>4</v>
      </c>
      <c r="Z1264" s="20">
        <v>4</v>
      </c>
    </row>
    <row r="1265" spans="1:37" x14ac:dyDescent="0.25">
      <c r="A1265" s="20" t="s">
        <v>80</v>
      </c>
      <c r="B1265" s="20" t="s">
        <v>80</v>
      </c>
      <c r="C1265" s="20">
        <v>0.42371700000000001</v>
      </c>
      <c r="D1265" s="20" t="s">
        <v>80</v>
      </c>
      <c r="E1265" s="21">
        <v>-111981</v>
      </c>
      <c r="F1265" s="20" t="s">
        <v>80</v>
      </c>
      <c r="G1265" s="21">
        <v>-236968</v>
      </c>
      <c r="H1265" s="21">
        <v>-158033</v>
      </c>
      <c r="I1265" s="21">
        <v>-269941</v>
      </c>
      <c r="J1265" s="20">
        <v>-0.20558399999999999</v>
      </c>
      <c r="K1265" s="20">
        <v>-0.29632999999999998</v>
      </c>
      <c r="L1265" s="21">
        <v>-140382</v>
      </c>
      <c r="M1265" s="20" t="s">
        <v>1644</v>
      </c>
      <c r="N1265" s="20" t="s">
        <v>1643</v>
      </c>
      <c r="O1265" s="20" t="s">
        <v>1642</v>
      </c>
      <c r="P1265" s="20" t="s">
        <v>1641</v>
      </c>
      <c r="Q1265" s="20">
        <v>445</v>
      </c>
      <c r="R1265" s="20" t="s">
        <v>1110</v>
      </c>
      <c r="S1265" s="20" t="s">
        <v>66</v>
      </c>
      <c r="T1265" s="20" t="s">
        <v>1640</v>
      </c>
      <c r="U1265" s="20">
        <v>1</v>
      </c>
      <c r="V1265" s="20">
        <v>0.999</v>
      </c>
      <c r="W1265" s="20">
        <v>7</v>
      </c>
      <c r="X1265" s="20">
        <v>30</v>
      </c>
      <c r="Y1265" s="20">
        <v>2</v>
      </c>
      <c r="Z1265" s="20">
        <v>30</v>
      </c>
      <c r="AB1265" s="20" t="s">
        <v>1639</v>
      </c>
      <c r="AC1265" s="20" t="s">
        <v>1638</v>
      </c>
      <c r="AD1265" s="20">
        <v>168.7</v>
      </c>
      <c r="AE1265" s="22">
        <v>8.7999999999999996E-50</v>
      </c>
    </row>
    <row r="1266" spans="1:37" x14ac:dyDescent="0.25">
      <c r="A1266" s="20" t="s">
        <v>80</v>
      </c>
      <c r="B1266" s="20" t="s">
        <v>80</v>
      </c>
      <c r="C1266" s="20" t="s">
        <v>80</v>
      </c>
      <c r="D1266" s="20" t="s">
        <v>80</v>
      </c>
      <c r="E1266" s="20" t="s">
        <v>80</v>
      </c>
      <c r="F1266" s="20" t="s">
        <v>80</v>
      </c>
      <c r="G1266" s="20">
        <v>-0.35560999999999998</v>
      </c>
      <c r="H1266" s="21">
        <v>-210017</v>
      </c>
      <c r="I1266" s="20">
        <v>0.17551800000000001</v>
      </c>
      <c r="J1266" s="21">
        <v>144294</v>
      </c>
      <c r="K1266" s="21">
        <v>129866</v>
      </c>
      <c r="L1266" s="20">
        <v>0.80942000000000003</v>
      </c>
      <c r="M1266" s="20" t="s">
        <v>1637</v>
      </c>
      <c r="N1266" s="20" t="s">
        <v>1636</v>
      </c>
      <c r="O1266" s="20" t="s">
        <v>1635</v>
      </c>
      <c r="P1266" s="20" t="s">
        <v>1634</v>
      </c>
      <c r="Q1266" s="20">
        <v>146</v>
      </c>
      <c r="R1266" s="20" t="s">
        <v>1110</v>
      </c>
      <c r="S1266" s="20" t="s">
        <v>66</v>
      </c>
      <c r="T1266" s="20" t="s">
        <v>1633</v>
      </c>
      <c r="U1266" s="20">
        <v>1</v>
      </c>
      <c r="V1266" s="20">
        <v>0.999</v>
      </c>
      <c r="W1266" s="20">
        <v>7</v>
      </c>
      <c r="X1266" s="20">
        <v>39</v>
      </c>
      <c r="Y1266" s="20">
        <v>18</v>
      </c>
      <c r="Z1266" s="20">
        <v>39</v>
      </c>
      <c r="AB1266" s="20" t="s">
        <v>1632</v>
      </c>
      <c r="AC1266" s="20" t="s">
        <v>1631</v>
      </c>
      <c r="AD1266" s="20">
        <v>162.1</v>
      </c>
      <c r="AE1266" s="22">
        <v>6.9999999999999998E-48</v>
      </c>
    </row>
    <row r="1267" spans="1:37" x14ac:dyDescent="0.25">
      <c r="A1267" s="20" t="s">
        <v>80</v>
      </c>
      <c r="B1267" s="20" t="s">
        <v>80</v>
      </c>
      <c r="C1267" s="20" t="s">
        <v>80</v>
      </c>
      <c r="D1267" s="20" t="s">
        <v>80</v>
      </c>
      <c r="E1267" s="20" t="s">
        <v>80</v>
      </c>
      <c r="F1267" s="20" t="s">
        <v>80</v>
      </c>
      <c r="G1267" s="21">
        <v>-311198</v>
      </c>
      <c r="H1267" s="21">
        <v>-115149</v>
      </c>
      <c r="I1267" s="21">
        <v>-118259</v>
      </c>
      <c r="J1267" s="21">
        <v>-111736</v>
      </c>
      <c r="K1267" s="20">
        <v>4.1207300000000002E-2</v>
      </c>
      <c r="L1267" s="20">
        <v>0.37591000000000002</v>
      </c>
      <c r="M1267" s="20" t="s">
        <v>1630</v>
      </c>
      <c r="N1267" s="20" t="s">
        <v>1629</v>
      </c>
      <c r="O1267" s="20" t="s">
        <v>1628</v>
      </c>
      <c r="P1267" s="20" t="s">
        <v>1627</v>
      </c>
      <c r="Q1267" s="20">
        <v>303</v>
      </c>
      <c r="R1267" s="20" t="s">
        <v>1110</v>
      </c>
      <c r="S1267" s="20" t="s">
        <v>75</v>
      </c>
      <c r="T1267" s="20" t="s">
        <v>1626</v>
      </c>
      <c r="U1267" s="20">
        <v>1</v>
      </c>
      <c r="V1267" s="20">
        <v>0.999</v>
      </c>
      <c r="W1267" s="20">
        <v>4</v>
      </c>
      <c r="X1267" s="20">
        <v>26</v>
      </c>
      <c r="Y1267" s="20">
        <v>8</v>
      </c>
      <c r="Z1267" s="20">
        <v>26</v>
      </c>
      <c r="AB1267" s="20" t="s">
        <v>1625</v>
      </c>
      <c r="AC1267" s="20" t="s">
        <v>1624</v>
      </c>
      <c r="AD1267" s="20">
        <v>228.7</v>
      </c>
      <c r="AE1267" s="22">
        <v>7.8000000000000006E-68</v>
      </c>
      <c r="AF1267" s="20" t="s">
        <v>1623</v>
      </c>
      <c r="AG1267" s="20" t="s">
        <v>1622</v>
      </c>
      <c r="AH1267" s="20" t="s">
        <v>1621</v>
      </c>
      <c r="AI1267" s="20" t="s">
        <v>1620</v>
      </c>
    </row>
    <row r="1268" spans="1:37" x14ac:dyDescent="0.25">
      <c r="A1268" s="20" t="s">
        <v>80</v>
      </c>
      <c r="B1268" s="20" t="s">
        <v>80</v>
      </c>
      <c r="C1268" s="20" t="s">
        <v>80</v>
      </c>
      <c r="D1268" s="20" t="s">
        <v>80</v>
      </c>
      <c r="E1268" s="20" t="s">
        <v>80</v>
      </c>
      <c r="F1268" s="20" t="s">
        <v>80</v>
      </c>
      <c r="G1268" s="20" t="s">
        <v>80</v>
      </c>
      <c r="H1268" s="20" t="s">
        <v>80</v>
      </c>
      <c r="I1268" s="20" t="s">
        <v>80</v>
      </c>
      <c r="J1268" s="21">
        <v>-320827</v>
      </c>
      <c r="K1268" s="21">
        <v>-351048</v>
      </c>
      <c r="L1268" s="21">
        <v>-272566</v>
      </c>
      <c r="M1268" s="20" t="s">
        <v>1619</v>
      </c>
      <c r="N1268" s="20" t="s">
        <v>1618</v>
      </c>
      <c r="O1268" s="20" t="s">
        <v>1617</v>
      </c>
      <c r="P1268" s="20" t="s">
        <v>1616</v>
      </c>
      <c r="Q1268" s="20">
        <v>272</v>
      </c>
      <c r="R1268" s="20" t="s">
        <v>1110</v>
      </c>
      <c r="S1268" s="20" t="s">
        <v>66</v>
      </c>
      <c r="T1268" s="20" t="s">
        <v>1615</v>
      </c>
      <c r="U1268" s="20">
        <v>1</v>
      </c>
      <c r="V1268" s="20">
        <v>0.999</v>
      </c>
      <c r="W1268" s="20">
        <v>11</v>
      </c>
      <c r="X1268" s="20">
        <v>11</v>
      </c>
      <c r="Y1268" s="20">
        <v>11</v>
      </c>
      <c r="Z1268" s="20">
        <v>202</v>
      </c>
      <c r="AB1268" s="20" t="s">
        <v>1614</v>
      </c>
      <c r="AC1268" s="20" t="s">
        <v>1613</v>
      </c>
      <c r="AD1268" s="20">
        <v>60.3</v>
      </c>
      <c r="AE1268" s="22">
        <v>1.7E-16</v>
      </c>
    </row>
    <row r="1269" spans="1:37" x14ac:dyDescent="0.25">
      <c r="A1269" s="20" t="s">
        <v>80</v>
      </c>
      <c r="B1269" s="20" t="s">
        <v>80</v>
      </c>
      <c r="C1269" s="20" t="s">
        <v>80</v>
      </c>
      <c r="D1269" s="20" t="s">
        <v>80</v>
      </c>
      <c r="E1269" s="20" t="s">
        <v>80</v>
      </c>
      <c r="F1269" s="20" t="s">
        <v>80</v>
      </c>
      <c r="G1269" s="20" t="s">
        <v>80</v>
      </c>
      <c r="H1269" s="20" t="s">
        <v>80</v>
      </c>
      <c r="I1269" s="21">
        <v>-461394</v>
      </c>
      <c r="J1269" s="21">
        <v>-466425</v>
      </c>
      <c r="K1269" s="21">
        <v>-281142</v>
      </c>
      <c r="L1269" s="21">
        <v>-230268</v>
      </c>
      <c r="M1269" s="20" t="s">
        <v>1612</v>
      </c>
      <c r="N1269" s="20" t="s">
        <v>1611</v>
      </c>
      <c r="O1269" s="20" t="s">
        <v>1610</v>
      </c>
      <c r="P1269" s="20" t="s">
        <v>1609</v>
      </c>
      <c r="Q1269" s="20">
        <v>232</v>
      </c>
      <c r="R1269" s="20" t="s">
        <v>1110</v>
      </c>
      <c r="S1269" s="20" t="s">
        <v>75</v>
      </c>
      <c r="T1269" s="20" t="s">
        <v>1608</v>
      </c>
      <c r="U1269" s="20">
        <v>1</v>
      </c>
      <c r="V1269" s="20">
        <v>0.999</v>
      </c>
      <c r="W1269" s="20">
        <v>3</v>
      </c>
      <c r="X1269" s="20">
        <v>7</v>
      </c>
      <c r="Y1269" s="20">
        <v>3</v>
      </c>
      <c r="Z1269" s="20">
        <v>7</v>
      </c>
      <c r="AB1269" s="20" t="s">
        <v>373</v>
      </c>
      <c r="AC1269" s="20" t="s">
        <v>372</v>
      </c>
      <c r="AD1269" s="20">
        <v>68.400000000000006</v>
      </c>
      <c r="AE1269" s="22">
        <v>8.6999999999999999E-19</v>
      </c>
      <c r="AF1269" s="20" t="s">
        <v>157</v>
      </c>
      <c r="AG1269" s="20" t="s">
        <v>156</v>
      </c>
      <c r="AH1269" s="20" t="s">
        <v>371</v>
      </c>
      <c r="AI1269" s="20" t="s">
        <v>370</v>
      </c>
    </row>
    <row r="1270" spans="1:37" x14ac:dyDescent="0.25">
      <c r="A1270" s="20">
        <v>0.49351899999999999</v>
      </c>
      <c r="B1270" s="20">
        <v>0.90499300000000005</v>
      </c>
      <c r="C1270" s="20">
        <v>-0.39854800000000001</v>
      </c>
      <c r="D1270" s="20">
        <v>-0.62858899999999995</v>
      </c>
      <c r="E1270" s="20">
        <v>0.25435400000000002</v>
      </c>
      <c r="F1270" s="21">
        <v>-258116</v>
      </c>
      <c r="G1270" s="21">
        <v>-103141</v>
      </c>
      <c r="H1270" s="20">
        <v>0.17044100000000001</v>
      </c>
      <c r="I1270" s="20">
        <v>-0.79354899999999995</v>
      </c>
      <c r="J1270" s="21">
        <v>-143498</v>
      </c>
      <c r="K1270" s="20">
        <v>0.24574599999999999</v>
      </c>
      <c r="L1270" s="20">
        <v>-0.95721599999999996</v>
      </c>
      <c r="M1270" s="20" t="s">
        <v>1607</v>
      </c>
      <c r="N1270" s="20" t="s">
        <v>1606</v>
      </c>
      <c r="O1270" s="20" t="s">
        <v>1605</v>
      </c>
      <c r="P1270" s="20" t="s">
        <v>1604</v>
      </c>
      <c r="Q1270" s="20">
        <v>375</v>
      </c>
      <c r="R1270" s="20" t="s">
        <v>1110</v>
      </c>
      <c r="S1270" s="20" t="s">
        <v>66</v>
      </c>
      <c r="T1270" s="20" t="s">
        <v>1603</v>
      </c>
      <c r="U1270" s="20">
        <v>1</v>
      </c>
      <c r="V1270" s="20">
        <v>0.999</v>
      </c>
      <c r="W1270" s="20">
        <v>10</v>
      </c>
      <c r="X1270" s="20">
        <v>58</v>
      </c>
      <c r="Y1270" s="20">
        <v>0</v>
      </c>
      <c r="Z1270" s="20">
        <v>58</v>
      </c>
      <c r="AA1270" s="20" t="s">
        <v>1602</v>
      </c>
      <c r="AB1270" s="20" t="s">
        <v>1601</v>
      </c>
      <c r="AC1270" s="20" t="s">
        <v>1600</v>
      </c>
      <c r="AD1270" s="20">
        <v>128.4</v>
      </c>
      <c r="AE1270" s="22">
        <v>2.4999999999999999E-37</v>
      </c>
      <c r="AF1270" s="20" t="s">
        <v>1599</v>
      </c>
      <c r="AG1270" s="20" t="s">
        <v>1598</v>
      </c>
      <c r="AH1270" s="20" t="s">
        <v>1597</v>
      </c>
      <c r="AI1270" s="20" t="s">
        <v>1596</v>
      </c>
      <c r="AJ1270" s="20" t="s">
        <v>107</v>
      </c>
      <c r="AK1270" s="20" t="s">
        <v>106</v>
      </c>
    </row>
    <row r="1271" spans="1:37" x14ac:dyDescent="0.25">
      <c r="A1271" s="20" t="s">
        <v>80</v>
      </c>
      <c r="B1271" s="20" t="s">
        <v>80</v>
      </c>
      <c r="C1271" s="20" t="s">
        <v>80</v>
      </c>
      <c r="D1271" s="20" t="s">
        <v>80</v>
      </c>
      <c r="E1271" s="20" t="s">
        <v>80</v>
      </c>
      <c r="F1271" s="20" t="s">
        <v>80</v>
      </c>
      <c r="G1271" s="21">
        <v>149805</v>
      </c>
      <c r="H1271" s="20">
        <v>0.90162299999999995</v>
      </c>
      <c r="I1271" s="20">
        <v>0.13014800000000001</v>
      </c>
      <c r="J1271" s="21">
        <v>-20015</v>
      </c>
      <c r="K1271" s="20">
        <v>-0.47609800000000002</v>
      </c>
      <c r="L1271" s="20">
        <v>-0.91111900000000001</v>
      </c>
      <c r="M1271" s="20" t="s">
        <v>1595</v>
      </c>
      <c r="N1271" s="20" t="s">
        <v>1594</v>
      </c>
      <c r="O1271" s="20" t="s">
        <v>1593</v>
      </c>
      <c r="P1271" s="20" t="s">
        <v>1592</v>
      </c>
      <c r="Q1271" s="20">
        <v>471</v>
      </c>
      <c r="R1271" s="20" t="s">
        <v>1110</v>
      </c>
      <c r="S1271" s="20" t="s">
        <v>66</v>
      </c>
      <c r="T1271" s="20" t="s">
        <v>1591</v>
      </c>
      <c r="U1271" s="20">
        <v>1</v>
      </c>
      <c r="V1271" s="20">
        <v>0.999</v>
      </c>
      <c r="W1271" s="20">
        <v>12</v>
      </c>
      <c r="X1271" s="20">
        <v>48</v>
      </c>
      <c r="Y1271" s="20">
        <v>0</v>
      </c>
      <c r="Z1271" s="20">
        <v>48</v>
      </c>
      <c r="AA1271" s="20" t="s">
        <v>1590</v>
      </c>
      <c r="AB1271" s="20" t="s">
        <v>1589</v>
      </c>
      <c r="AC1271" s="20" t="s">
        <v>1588</v>
      </c>
      <c r="AD1271" s="20">
        <v>32.799999999999997</v>
      </c>
      <c r="AE1271" s="20">
        <v>3.5999999999999998E-8</v>
      </c>
    </row>
    <row r="1272" spans="1:37" x14ac:dyDescent="0.25">
      <c r="A1272" s="20" t="s">
        <v>80</v>
      </c>
      <c r="B1272" s="20" t="s">
        <v>80</v>
      </c>
      <c r="C1272" s="20" t="s">
        <v>80</v>
      </c>
      <c r="D1272" s="20" t="s">
        <v>80</v>
      </c>
      <c r="E1272" s="20" t="s">
        <v>80</v>
      </c>
      <c r="F1272" s="20" t="s">
        <v>80</v>
      </c>
      <c r="G1272" s="21">
        <v>-151141</v>
      </c>
      <c r="H1272" s="20">
        <v>-0.61543499999999995</v>
      </c>
      <c r="I1272" s="21">
        <v>-323485</v>
      </c>
      <c r="J1272" s="20">
        <v>-0.12348199999999999</v>
      </c>
      <c r="K1272" s="20">
        <v>0.18218100000000001</v>
      </c>
      <c r="L1272" s="20">
        <v>-0.11026</v>
      </c>
      <c r="M1272" s="20" t="s">
        <v>1587</v>
      </c>
      <c r="N1272" s="20" t="s">
        <v>1586</v>
      </c>
      <c r="O1272" s="20" t="s">
        <v>1585</v>
      </c>
      <c r="P1272" s="20" t="s">
        <v>1584</v>
      </c>
      <c r="Q1272" s="20">
        <v>510</v>
      </c>
      <c r="R1272" s="20" t="s">
        <v>1110</v>
      </c>
      <c r="S1272" s="20" t="s">
        <v>75</v>
      </c>
      <c r="T1272" s="20" t="s">
        <v>856</v>
      </c>
      <c r="U1272" s="20">
        <v>1</v>
      </c>
      <c r="V1272" s="20">
        <v>0.999</v>
      </c>
      <c r="W1272" s="20">
        <v>10</v>
      </c>
      <c r="X1272" s="20">
        <v>40</v>
      </c>
      <c r="Y1272" s="20">
        <v>9</v>
      </c>
      <c r="Z1272" s="20">
        <v>40</v>
      </c>
      <c r="AB1272" s="20" t="s">
        <v>855</v>
      </c>
      <c r="AC1272" s="20" t="s">
        <v>854</v>
      </c>
      <c r="AD1272" s="20">
        <v>171</v>
      </c>
      <c r="AE1272" s="22">
        <v>2.7E-50</v>
      </c>
      <c r="AF1272" s="20" t="s">
        <v>451</v>
      </c>
      <c r="AG1272" s="20" t="s">
        <v>450</v>
      </c>
    </row>
    <row r="1273" spans="1:37" x14ac:dyDescent="0.25">
      <c r="A1273" s="20" t="s">
        <v>80</v>
      </c>
      <c r="B1273" s="20" t="s">
        <v>80</v>
      </c>
      <c r="C1273" s="21">
        <v>-251952</v>
      </c>
      <c r="D1273" s="20" t="s">
        <v>80</v>
      </c>
      <c r="E1273" s="20" t="s">
        <v>80</v>
      </c>
      <c r="F1273" s="20" t="s">
        <v>80</v>
      </c>
      <c r="G1273" s="20" t="s">
        <v>80</v>
      </c>
      <c r="H1273" s="20" t="s">
        <v>80</v>
      </c>
      <c r="I1273" s="20" t="s">
        <v>80</v>
      </c>
      <c r="J1273" s="21">
        <v>-3644</v>
      </c>
      <c r="K1273" s="21">
        <v>-221811</v>
      </c>
      <c r="L1273" s="21">
        <v>-452041</v>
      </c>
      <c r="M1273" s="20" t="s">
        <v>1583</v>
      </c>
      <c r="N1273" s="20" t="s">
        <v>1582</v>
      </c>
      <c r="O1273" s="20" t="s">
        <v>1581</v>
      </c>
      <c r="P1273" s="20" t="s">
        <v>1580</v>
      </c>
      <c r="Q1273" s="20">
        <v>329</v>
      </c>
      <c r="R1273" s="20" t="s">
        <v>1110</v>
      </c>
      <c r="S1273" s="20" t="s">
        <v>66</v>
      </c>
      <c r="T1273" s="20" t="s">
        <v>1579</v>
      </c>
      <c r="U1273" s="20">
        <v>1</v>
      </c>
      <c r="V1273" s="20">
        <v>0.99860000000000004</v>
      </c>
      <c r="W1273" s="20">
        <v>6</v>
      </c>
      <c r="X1273" s="20">
        <v>9</v>
      </c>
      <c r="Y1273" s="20">
        <v>4</v>
      </c>
      <c r="Z1273" s="20">
        <v>9</v>
      </c>
    </row>
    <row r="1274" spans="1:37" x14ac:dyDescent="0.25">
      <c r="A1274" s="21">
        <v>190613</v>
      </c>
      <c r="B1274" s="21">
        <v>207674</v>
      </c>
      <c r="C1274" s="21">
        <v>164823</v>
      </c>
      <c r="D1274" s="20" t="s">
        <v>80</v>
      </c>
      <c r="E1274" s="20">
        <v>0.24812300000000001</v>
      </c>
      <c r="F1274" s="20">
        <v>-0.59451100000000001</v>
      </c>
      <c r="G1274" s="21">
        <v>-174198</v>
      </c>
      <c r="H1274" s="21">
        <v>-266366</v>
      </c>
      <c r="I1274" s="21">
        <v>-263031</v>
      </c>
      <c r="J1274" s="21">
        <v>-211803</v>
      </c>
      <c r="K1274" s="21">
        <v>-451531</v>
      </c>
      <c r="L1274" s="21">
        <v>-520713</v>
      </c>
      <c r="M1274" s="20" t="s">
        <v>1578</v>
      </c>
      <c r="N1274" s="20" t="s">
        <v>1577</v>
      </c>
      <c r="O1274" s="20" t="s">
        <v>1576</v>
      </c>
      <c r="P1274" s="20" t="s">
        <v>1575</v>
      </c>
      <c r="Q1274" s="20">
        <v>1941</v>
      </c>
      <c r="R1274" s="20" t="s">
        <v>1110</v>
      </c>
      <c r="S1274" s="20" t="s">
        <v>66</v>
      </c>
      <c r="T1274" s="20" t="s">
        <v>326</v>
      </c>
      <c r="U1274" s="20">
        <v>1</v>
      </c>
      <c r="V1274" s="20">
        <v>0.999</v>
      </c>
      <c r="W1274" s="20">
        <v>43</v>
      </c>
      <c r="X1274" s="20">
        <v>42</v>
      </c>
      <c r="Y1274" s="20">
        <v>10</v>
      </c>
      <c r="Z1274" s="20">
        <v>1225</v>
      </c>
      <c r="AB1274" s="20" t="s">
        <v>394</v>
      </c>
      <c r="AC1274" s="20" t="s">
        <v>393</v>
      </c>
      <c r="AD1274" s="20">
        <v>34</v>
      </c>
      <c r="AE1274" s="20">
        <v>2.1999999999999998E-8</v>
      </c>
    </row>
    <row r="1275" spans="1:37" x14ac:dyDescent="0.25">
      <c r="A1275" s="21">
        <v>412245</v>
      </c>
      <c r="B1275" s="21">
        <v>506108</v>
      </c>
      <c r="C1275" s="21">
        <v>587334</v>
      </c>
      <c r="D1275" s="21">
        <v>272711</v>
      </c>
      <c r="E1275" s="21">
        <v>550784</v>
      </c>
      <c r="F1275" s="21">
        <v>475023</v>
      </c>
      <c r="G1275" s="21">
        <v>175899</v>
      </c>
      <c r="H1275" s="21">
        <v>189914</v>
      </c>
      <c r="I1275" s="21">
        <v>-272297</v>
      </c>
      <c r="J1275" s="21">
        <v>-193845</v>
      </c>
      <c r="K1275" s="20" t="s">
        <v>80</v>
      </c>
      <c r="L1275" s="20" t="s">
        <v>80</v>
      </c>
      <c r="M1275" s="20" t="s">
        <v>1574</v>
      </c>
      <c r="N1275" s="20" t="s">
        <v>1573</v>
      </c>
      <c r="O1275" s="20" t="s">
        <v>1572</v>
      </c>
      <c r="P1275" s="20" t="s">
        <v>1571</v>
      </c>
      <c r="Q1275" s="20">
        <v>1879</v>
      </c>
      <c r="R1275" s="20" t="s">
        <v>1110</v>
      </c>
      <c r="S1275" s="20" t="s">
        <v>66</v>
      </c>
      <c r="T1275" s="20" t="s">
        <v>326</v>
      </c>
      <c r="U1275" s="20">
        <v>1</v>
      </c>
      <c r="V1275" s="20">
        <v>0.999</v>
      </c>
      <c r="W1275" s="20">
        <v>32</v>
      </c>
      <c r="X1275" s="20">
        <v>427</v>
      </c>
      <c r="Y1275" s="20">
        <v>62</v>
      </c>
      <c r="Z1275" s="20">
        <v>427</v>
      </c>
    </row>
    <row r="1276" spans="1:37" x14ac:dyDescent="0.25">
      <c r="A1276" s="21">
        <v>665517</v>
      </c>
      <c r="B1276" s="21">
        <v>669757</v>
      </c>
      <c r="C1276" s="21">
        <v>60564</v>
      </c>
      <c r="D1276" s="21">
        <v>473081</v>
      </c>
      <c r="E1276" s="21">
        <v>576133</v>
      </c>
      <c r="F1276" s="21">
        <v>489798</v>
      </c>
      <c r="G1276" s="21">
        <v>348543</v>
      </c>
      <c r="H1276" s="21">
        <v>309644</v>
      </c>
      <c r="I1276" s="21">
        <v>162149</v>
      </c>
      <c r="J1276" s="21">
        <v>-342432</v>
      </c>
      <c r="K1276" s="21">
        <v>-483978</v>
      </c>
      <c r="L1276" s="21">
        <v>-441137</v>
      </c>
      <c r="M1276" s="20" t="s">
        <v>1570</v>
      </c>
      <c r="N1276" s="20" t="s">
        <v>1569</v>
      </c>
      <c r="O1276" s="20" t="s">
        <v>1568</v>
      </c>
      <c r="P1276" s="20" t="s">
        <v>1567</v>
      </c>
      <c r="Q1276" s="20">
        <v>1491</v>
      </c>
      <c r="R1276" s="20" t="s">
        <v>1110</v>
      </c>
      <c r="S1276" s="20" t="s">
        <v>66</v>
      </c>
      <c r="T1276" s="20" t="s">
        <v>326</v>
      </c>
      <c r="U1276" s="20">
        <v>1</v>
      </c>
      <c r="V1276" s="20">
        <v>0.999</v>
      </c>
      <c r="W1276" s="20">
        <v>47</v>
      </c>
      <c r="X1276" s="20">
        <v>830</v>
      </c>
      <c r="Y1276" s="20">
        <v>122</v>
      </c>
      <c r="Z1276" s="20">
        <v>830</v>
      </c>
      <c r="AB1276" s="20" t="s">
        <v>1566</v>
      </c>
      <c r="AC1276" s="20" t="s">
        <v>1565</v>
      </c>
      <c r="AD1276" s="20">
        <v>39.1</v>
      </c>
      <c r="AE1276" s="22">
        <v>5.7999999999999996E-10</v>
      </c>
    </row>
    <row r="1277" spans="1:37" x14ac:dyDescent="0.25">
      <c r="A1277" s="21">
        <v>429903</v>
      </c>
      <c r="B1277" s="21">
        <v>491924</v>
      </c>
      <c r="C1277" s="21">
        <v>662382</v>
      </c>
      <c r="D1277" s="21">
        <v>300918</v>
      </c>
      <c r="E1277" s="21">
        <v>612238</v>
      </c>
      <c r="F1277" s="21">
        <v>437609</v>
      </c>
      <c r="G1277" s="21">
        <v>267112</v>
      </c>
      <c r="H1277" s="21">
        <v>298367</v>
      </c>
      <c r="I1277" s="21">
        <v>183448</v>
      </c>
      <c r="J1277" s="21">
        <v>-295123</v>
      </c>
      <c r="K1277" s="20">
        <v>-0.96837899999999999</v>
      </c>
      <c r="L1277" s="21">
        <v>-184617</v>
      </c>
      <c r="M1277" s="20" t="s">
        <v>1564</v>
      </c>
      <c r="N1277" s="20" t="s">
        <v>1563</v>
      </c>
      <c r="O1277" s="20" t="s">
        <v>1562</v>
      </c>
      <c r="P1277" s="20" t="s">
        <v>1561</v>
      </c>
      <c r="Q1277" s="20">
        <v>1592</v>
      </c>
      <c r="R1277" s="20" t="s">
        <v>1110</v>
      </c>
      <c r="S1277" s="20" t="s">
        <v>66</v>
      </c>
      <c r="T1277" s="20" t="s">
        <v>1560</v>
      </c>
      <c r="U1277" s="20">
        <v>1</v>
      </c>
      <c r="V1277" s="20">
        <v>0.999</v>
      </c>
      <c r="W1277" s="20">
        <v>44</v>
      </c>
      <c r="X1277" s="20">
        <v>560</v>
      </c>
      <c r="Y1277" s="20">
        <v>32</v>
      </c>
      <c r="Z1277" s="20">
        <v>560</v>
      </c>
      <c r="AB1277" s="20" t="s">
        <v>1559</v>
      </c>
      <c r="AC1277" s="20" t="s">
        <v>1558</v>
      </c>
      <c r="AD1277" s="20">
        <v>594.9</v>
      </c>
      <c r="AE1277" s="22">
        <v>2.7000000000000001E-178</v>
      </c>
      <c r="AF1277" s="20" t="s">
        <v>963</v>
      </c>
      <c r="AG1277" s="20" t="s">
        <v>962</v>
      </c>
    </row>
    <row r="1278" spans="1:37" x14ac:dyDescent="0.25">
      <c r="A1278" s="20" t="s">
        <v>80</v>
      </c>
      <c r="B1278" s="20" t="s">
        <v>80</v>
      </c>
      <c r="C1278" s="20" t="s">
        <v>80</v>
      </c>
      <c r="D1278" s="20" t="s">
        <v>80</v>
      </c>
      <c r="E1278" s="20" t="s">
        <v>80</v>
      </c>
      <c r="F1278" s="20" t="s">
        <v>80</v>
      </c>
      <c r="G1278" s="20" t="s">
        <v>80</v>
      </c>
      <c r="H1278" s="20" t="s">
        <v>80</v>
      </c>
      <c r="I1278" s="20" t="s">
        <v>80</v>
      </c>
      <c r="J1278" s="21">
        <v>-207446</v>
      </c>
      <c r="K1278" s="20">
        <v>-0.36430800000000002</v>
      </c>
      <c r="L1278" s="20">
        <v>-0.59464600000000001</v>
      </c>
      <c r="M1278" s="20" t="s">
        <v>1557</v>
      </c>
      <c r="N1278" s="20" t="s">
        <v>1556</v>
      </c>
      <c r="O1278" s="20" t="s">
        <v>1555</v>
      </c>
      <c r="P1278" s="20" t="s">
        <v>1554</v>
      </c>
      <c r="Q1278" s="20">
        <v>243</v>
      </c>
      <c r="R1278" s="20" t="s">
        <v>1110</v>
      </c>
      <c r="S1278" s="20" t="s">
        <v>75</v>
      </c>
      <c r="T1278" s="20" t="s">
        <v>1553</v>
      </c>
      <c r="U1278" s="20">
        <v>1</v>
      </c>
      <c r="V1278" s="20">
        <v>0.999</v>
      </c>
      <c r="W1278" s="20">
        <v>5</v>
      </c>
      <c r="X1278" s="20">
        <v>11</v>
      </c>
      <c r="Y1278" s="20">
        <v>1</v>
      </c>
      <c r="Z1278" s="20">
        <v>11</v>
      </c>
      <c r="AB1278" s="20" t="s">
        <v>1185</v>
      </c>
      <c r="AC1278" s="20" t="s">
        <v>1184</v>
      </c>
      <c r="AD1278" s="20">
        <v>133.9</v>
      </c>
      <c r="AE1278" s="22">
        <v>4.8000000000000003E-39</v>
      </c>
      <c r="AF1278" s="20" t="s">
        <v>157</v>
      </c>
      <c r="AG1278" s="20" t="s">
        <v>156</v>
      </c>
    </row>
    <row r="1279" spans="1:37" x14ac:dyDescent="0.25">
      <c r="A1279" s="20" t="s">
        <v>80</v>
      </c>
      <c r="B1279" s="20" t="s">
        <v>80</v>
      </c>
      <c r="C1279" s="20" t="s">
        <v>80</v>
      </c>
      <c r="D1279" s="20" t="s">
        <v>80</v>
      </c>
      <c r="E1279" s="20" t="s">
        <v>80</v>
      </c>
      <c r="F1279" s="20" t="s">
        <v>80</v>
      </c>
      <c r="G1279" s="20" t="s">
        <v>80</v>
      </c>
      <c r="H1279" s="20" t="s">
        <v>80</v>
      </c>
      <c r="I1279" s="20" t="s">
        <v>80</v>
      </c>
      <c r="J1279" s="20">
        <v>0.413628</v>
      </c>
      <c r="K1279" s="20">
        <v>0.15153</v>
      </c>
      <c r="L1279" s="20">
        <v>-0.34748499999999999</v>
      </c>
      <c r="M1279" s="20" t="s">
        <v>1552</v>
      </c>
      <c r="N1279" s="20" t="s">
        <v>1551</v>
      </c>
      <c r="O1279" s="20" t="s">
        <v>1550</v>
      </c>
      <c r="P1279" s="20" t="s">
        <v>1549</v>
      </c>
      <c r="Q1279" s="20">
        <v>449</v>
      </c>
      <c r="R1279" s="20" t="s">
        <v>1110</v>
      </c>
      <c r="S1279" s="20" t="s">
        <v>75</v>
      </c>
      <c r="T1279" s="20" t="s">
        <v>1548</v>
      </c>
      <c r="U1279" s="20">
        <v>1</v>
      </c>
      <c r="V1279" s="20">
        <v>0.999</v>
      </c>
      <c r="W1279" s="20">
        <v>12</v>
      </c>
      <c r="X1279" s="20">
        <v>29</v>
      </c>
      <c r="Y1279" s="20">
        <v>5</v>
      </c>
      <c r="Z1279" s="20">
        <v>29</v>
      </c>
      <c r="AB1279" s="20" t="s">
        <v>1547</v>
      </c>
      <c r="AC1279" s="20" t="s">
        <v>1546</v>
      </c>
      <c r="AD1279" s="20">
        <v>107.6</v>
      </c>
      <c r="AE1279" s="22">
        <v>2.7999999999999999E-31</v>
      </c>
    </row>
    <row r="1280" spans="1:37" x14ac:dyDescent="0.25">
      <c r="A1280" s="20" t="s">
        <v>80</v>
      </c>
      <c r="B1280" s="20" t="s">
        <v>80</v>
      </c>
      <c r="C1280" s="21">
        <v>-410173</v>
      </c>
      <c r="D1280" s="20" t="s">
        <v>80</v>
      </c>
      <c r="E1280" s="20" t="s">
        <v>80</v>
      </c>
      <c r="F1280" s="20" t="s">
        <v>80</v>
      </c>
      <c r="G1280" s="20">
        <v>-0.44947799999999999</v>
      </c>
      <c r="H1280" s="20">
        <v>0.62912199999999996</v>
      </c>
      <c r="I1280" s="20">
        <v>0.19767999999999999</v>
      </c>
      <c r="J1280" s="20">
        <v>-0.85025200000000001</v>
      </c>
      <c r="K1280" s="21">
        <v>-157416</v>
      </c>
      <c r="L1280" s="20">
        <v>-0.85767899999999997</v>
      </c>
      <c r="M1280" s="20" t="s">
        <v>1545</v>
      </c>
      <c r="N1280" s="20" t="s">
        <v>1544</v>
      </c>
      <c r="O1280" s="20" t="s">
        <v>1543</v>
      </c>
      <c r="P1280" s="20" t="s">
        <v>1542</v>
      </c>
      <c r="Q1280" s="20">
        <v>258</v>
      </c>
      <c r="R1280" s="20" t="s">
        <v>1110</v>
      </c>
      <c r="S1280" s="20" t="s">
        <v>75</v>
      </c>
      <c r="T1280" s="20" t="s">
        <v>1541</v>
      </c>
      <c r="U1280" s="20">
        <v>1</v>
      </c>
      <c r="V1280" s="20">
        <v>0.999</v>
      </c>
      <c r="W1280" s="20">
        <v>10</v>
      </c>
      <c r="X1280" s="20">
        <v>42</v>
      </c>
      <c r="Y1280" s="20">
        <v>3</v>
      </c>
      <c r="Z1280" s="20">
        <v>42</v>
      </c>
      <c r="AB1280" s="20" t="s">
        <v>1540</v>
      </c>
      <c r="AC1280" s="20" t="s">
        <v>1539</v>
      </c>
      <c r="AD1280" s="20">
        <v>302</v>
      </c>
      <c r="AE1280" s="22">
        <v>2.4000000000000002E-90</v>
      </c>
      <c r="AF1280" s="20" t="s">
        <v>1538</v>
      </c>
      <c r="AG1280" s="20" t="s">
        <v>1537</v>
      </c>
    </row>
    <row r="1281" spans="1:39" x14ac:dyDescent="0.25">
      <c r="A1281" s="21">
        <v>-247696</v>
      </c>
      <c r="B1281" s="20">
        <v>0.96902299999999997</v>
      </c>
      <c r="C1281" s="21">
        <v>-249202</v>
      </c>
      <c r="D1281" s="21">
        <v>-240403</v>
      </c>
      <c r="E1281" s="21">
        <v>-262401</v>
      </c>
      <c r="F1281" s="20" t="s">
        <v>80</v>
      </c>
      <c r="G1281" s="21">
        <v>151524</v>
      </c>
      <c r="H1281" s="21">
        <v>213919</v>
      </c>
      <c r="I1281" s="21">
        <v>107853</v>
      </c>
      <c r="J1281" s="21">
        <v>134208</v>
      </c>
      <c r="K1281" s="21">
        <v>169762</v>
      </c>
      <c r="L1281" s="21">
        <v>111807</v>
      </c>
      <c r="M1281" s="20" t="s">
        <v>1536</v>
      </c>
      <c r="N1281" s="20" t="s">
        <v>1535</v>
      </c>
      <c r="O1281" s="20" t="s">
        <v>1534</v>
      </c>
      <c r="P1281" s="20" t="s">
        <v>1533</v>
      </c>
      <c r="Q1281" s="20">
        <v>502</v>
      </c>
      <c r="R1281" s="20" t="s">
        <v>1110</v>
      </c>
      <c r="S1281" s="20" t="s">
        <v>75</v>
      </c>
      <c r="T1281" s="20" t="s">
        <v>1532</v>
      </c>
      <c r="U1281" s="20">
        <v>0.98060000000000003</v>
      </c>
      <c r="V1281" s="20">
        <v>0.999</v>
      </c>
      <c r="W1281" s="20">
        <v>16</v>
      </c>
      <c r="X1281" s="20">
        <v>118</v>
      </c>
      <c r="Y1281" s="20">
        <v>0</v>
      </c>
      <c r="Z1281" s="20">
        <v>118</v>
      </c>
      <c r="AA1281" s="20" t="s">
        <v>1531</v>
      </c>
      <c r="AB1281" s="20" t="s">
        <v>1530</v>
      </c>
      <c r="AC1281" s="20" t="s">
        <v>1529</v>
      </c>
      <c r="AD1281" s="20">
        <v>316</v>
      </c>
      <c r="AE1281" s="22">
        <v>1.8000000000000001E-94</v>
      </c>
    </row>
    <row r="1282" spans="1:39" x14ac:dyDescent="0.25">
      <c r="A1282" s="20" t="s">
        <v>80</v>
      </c>
      <c r="B1282" s="20" t="s">
        <v>80</v>
      </c>
      <c r="C1282" s="21">
        <v>-115754</v>
      </c>
      <c r="D1282" s="20" t="s">
        <v>80</v>
      </c>
      <c r="E1282" s="20">
        <v>-0.55377799999999999</v>
      </c>
      <c r="F1282" s="20" t="s">
        <v>80</v>
      </c>
      <c r="G1282" s="21">
        <v>-354128</v>
      </c>
      <c r="H1282" s="21">
        <v>-278675</v>
      </c>
      <c r="I1282" s="21">
        <v>-328522</v>
      </c>
      <c r="J1282" s="21">
        <v>-250247</v>
      </c>
      <c r="K1282" s="21">
        <v>-250091</v>
      </c>
      <c r="L1282" s="21">
        <v>-297217</v>
      </c>
      <c r="M1282" s="20" t="s">
        <v>1528</v>
      </c>
      <c r="N1282" s="20" t="s">
        <v>1527</v>
      </c>
      <c r="O1282" s="20" t="s">
        <v>1526</v>
      </c>
      <c r="P1282" s="20" t="s">
        <v>1525</v>
      </c>
      <c r="Q1282" s="20">
        <v>132</v>
      </c>
      <c r="R1282" s="20" t="s">
        <v>1110</v>
      </c>
      <c r="S1282" s="20" t="s">
        <v>66</v>
      </c>
      <c r="T1282" s="20" t="s">
        <v>174</v>
      </c>
      <c r="U1282" s="20">
        <v>1</v>
      </c>
      <c r="V1282" s="20">
        <v>0.999</v>
      </c>
      <c r="W1282" s="20">
        <v>3</v>
      </c>
      <c r="X1282" s="20">
        <v>17</v>
      </c>
      <c r="Y1282" s="20">
        <v>3</v>
      </c>
      <c r="Z1282" s="20">
        <v>17</v>
      </c>
    </row>
    <row r="1283" spans="1:39" x14ac:dyDescent="0.25">
      <c r="A1283" s="20" t="s">
        <v>80</v>
      </c>
      <c r="B1283" s="20" t="s">
        <v>80</v>
      </c>
      <c r="C1283" s="20" t="s">
        <v>80</v>
      </c>
      <c r="D1283" s="20" t="s">
        <v>80</v>
      </c>
      <c r="E1283" s="20" t="s">
        <v>80</v>
      </c>
      <c r="F1283" s="20" t="s">
        <v>80</v>
      </c>
      <c r="G1283" s="21">
        <v>-200313</v>
      </c>
      <c r="H1283" s="21">
        <v>-193105</v>
      </c>
      <c r="I1283" s="21">
        <v>-26485</v>
      </c>
      <c r="J1283" s="21">
        <v>-174261</v>
      </c>
      <c r="K1283" s="21">
        <v>-379719</v>
      </c>
      <c r="L1283" s="21">
        <v>-233838</v>
      </c>
      <c r="M1283" s="20" t="s">
        <v>1524</v>
      </c>
      <c r="N1283" s="20" t="s">
        <v>1523</v>
      </c>
      <c r="O1283" s="20" t="s">
        <v>1522</v>
      </c>
      <c r="P1283" s="20" t="s">
        <v>1521</v>
      </c>
      <c r="Q1283" s="20">
        <v>407</v>
      </c>
      <c r="R1283" s="20" t="s">
        <v>1110</v>
      </c>
      <c r="S1283" s="20" t="s">
        <v>66</v>
      </c>
      <c r="T1283" s="20" t="s">
        <v>1520</v>
      </c>
      <c r="U1283" s="20">
        <v>0.99970000000000003</v>
      </c>
      <c r="V1283" s="20">
        <v>0.999</v>
      </c>
      <c r="W1283" s="20">
        <v>5</v>
      </c>
      <c r="X1283" s="20">
        <v>22</v>
      </c>
      <c r="Y1283" s="20">
        <v>0</v>
      </c>
      <c r="Z1283" s="20">
        <v>22</v>
      </c>
      <c r="AA1283" s="20" t="s">
        <v>1519</v>
      </c>
      <c r="AB1283" s="20" t="s">
        <v>1518</v>
      </c>
      <c r="AC1283" s="20" t="s">
        <v>1517</v>
      </c>
      <c r="AD1283" s="20">
        <v>143.6</v>
      </c>
      <c r="AE1283" s="22">
        <v>8.2000000000000003E-42</v>
      </c>
      <c r="AF1283" s="20" t="s">
        <v>1516</v>
      </c>
      <c r="AG1283" s="20" t="s">
        <v>1515</v>
      </c>
    </row>
    <row r="1284" spans="1:39" x14ac:dyDescent="0.25">
      <c r="A1284" s="20" t="s">
        <v>80</v>
      </c>
      <c r="B1284" s="20" t="s">
        <v>80</v>
      </c>
      <c r="C1284" s="20" t="s">
        <v>80</v>
      </c>
      <c r="D1284" s="20" t="s">
        <v>80</v>
      </c>
      <c r="E1284" s="20" t="s">
        <v>80</v>
      </c>
      <c r="F1284" s="20" t="s">
        <v>80</v>
      </c>
      <c r="G1284" s="20">
        <v>-0.48010799999999998</v>
      </c>
      <c r="H1284" s="21">
        <v>-109095</v>
      </c>
      <c r="I1284" s="21">
        <v>-154185</v>
      </c>
      <c r="J1284" s="21">
        <v>144708</v>
      </c>
      <c r="K1284" s="20">
        <v>0.77434599999999998</v>
      </c>
      <c r="L1284" s="20">
        <v>0.71263500000000002</v>
      </c>
      <c r="M1284" s="20" t="s">
        <v>1514</v>
      </c>
      <c r="N1284" s="20" t="s">
        <v>1513</v>
      </c>
      <c r="O1284" s="20" t="s">
        <v>1512</v>
      </c>
      <c r="P1284" s="20" t="s">
        <v>1511</v>
      </c>
      <c r="Q1284" s="20">
        <v>355</v>
      </c>
      <c r="R1284" s="20" t="s">
        <v>1110</v>
      </c>
      <c r="S1284" s="20" t="s">
        <v>66</v>
      </c>
      <c r="T1284" s="20" t="s">
        <v>1510</v>
      </c>
      <c r="U1284" s="20">
        <v>1</v>
      </c>
      <c r="V1284" s="20">
        <v>0.999</v>
      </c>
      <c r="W1284" s="20">
        <v>9</v>
      </c>
      <c r="X1284" s="20">
        <v>47</v>
      </c>
      <c r="Y1284" s="20">
        <v>0</v>
      </c>
      <c r="Z1284" s="20">
        <v>47</v>
      </c>
      <c r="AA1284" s="20" t="s">
        <v>1509</v>
      </c>
      <c r="AB1284" s="20" t="s">
        <v>1508</v>
      </c>
      <c r="AC1284" s="20" t="s">
        <v>1507</v>
      </c>
      <c r="AD1284" s="20">
        <v>85.7</v>
      </c>
      <c r="AE1284" s="22">
        <v>2.3999999999999998E-24</v>
      </c>
      <c r="AF1284" s="20" t="s">
        <v>62</v>
      </c>
      <c r="AG1284" s="20" t="s">
        <v>61</v>
      </c>
    </row>
    <row r="1285" spans="1:39" x14ac:dyDescent="0.25">
      <c r="A1285" s="20" t="s">
        <v>80</v>
      </c>
      <c r="B1285" s="20" t="s">
        <v>80</v>
      </c>
      <c r="C1285" s="20" t="s">
        <v>80</v>
      </c>
      <c r="D1285" s="20" t="s">
        <v>80</v>
      </c>
      <c r="E1285" s="20" t="s">
        <v>80</v>
      </c>
      <c r="F1285" s="20" t="s">
        <v>80</v>
      </c>
      <c r="G1285" s="20" t="s">
        <v>80</v>
      </c>
      <c r="H1285" s="20" t="s">
        <v>80</v>
      </c>
      <c r="I1285" s="20" t="s">
        <v>80</v>
      </c>
      <c r="J1285" s="21">
        <v>-407384</v>
      </c>
      <c r="K1285" s="21">
        <v>-387595</v>
      </c>
      <c r="L1285" s="20" t="s">
        <v>80</v>
      </c>
      <c r="M1285" s="20" t="s">
        <v>1506</v>
      </c>
      <c r="N1285" s="20" t="s">
        <v>1505</v>
      </c>
      <c r="O1285" s="20" t="s">
        <v>1504</v>
      </c>
      <c r="P1285" s="20" t="s">
        <v>1503</v>
      </c>
      <c r="Q1285" s="20">
        <v>132</v>
      </c>
      <c r="R1285" s="20" t="s">
        <v>1110</v>
      </c>
      <c r="S1285" s="20" t="s">
        <v>66</v>
      </c>
      <c r="T1285" s="20" t="s">
        <v>1502</v>
      </c>
      <c r="U1285" s="20">
        <v>0.9546</v>
      </c>
      <c r="V1285" s="20">
        <v>0.99890000000000001</v>
      </c>
      <c r="W1285" s="20">
        <v>1</v>
      </c>
      <c r="X1285" s="20">
        <v>1</v>
      </c>
      <c r="Y1285" s="20">
        <v>1</v>
      </c>
      <c r="Z1285" s="20">
        <v>1</v>
      </c>
      <c r="AB1285" s="20" t="s">
        <v>1501</v>
      </c>
      <c r="AC1285" s="20" t="s">
        <v>1500</v>
      </c>
      <c r="AD1285" s="20">
        <v>60.6</v>
      </c>
      <c r="AE1285" s="22">
        <v>1.6000000000000001E-16</v>
      </c>
    </row>
    <row r="1286" spans="1:39" x14ac:dyDescent="0.25">
      <c r="A1286" s="21">
        <v>11344</v>
      </c>
      <c r="B1286" s="21">
        <v>112371</v>
      </c>
      <c r="C1286" s="21">
        <v>281445</v>
      </c>
      <c r="D1286" s="20" t="s">
        <v>80</v>
      </c>
      <c r="E1286" s="21">
        <v>228054</v>
      </c>
      <c r="F1286" s="20">
        <v>-0.84495500000000001</v>
      </c>
      <c r="G1286" s="21">
        <v>226303</v>
      </c>
      <c r="H1286" s="21">
        <v>300116</v>
      </c>
      <c r="I1286" s="21">
        <v>266985</v>
      </c>
      <c r="J1286" s="21">
        <v>366622</v>
      </c>
      <c r="K1286" s="21">
        <v>364043</v>
      </c>
      <c r="L1286" s="21">
        <v>336002</v>
      </c>
      <c r="M1286" s="20" t="s">
        <v>1499</v>
      </c>
      <c r="N1286" s="20" t="s">
        <v>1498</v>
      </c>
      <c r="O1286" s="20" t="s">
        <v>1497</v>
      </c>
      <c r="P1286" s="20" t="s">
        <v>1496</v>
      </c>
      <c r="Q1286" s="20">
        <v>951</v>
      </c>
      <c r="R1286" s="20" t="s">
        <v>1110</v>
      </c>
      <c r="S1286" s="20" t="s">
        <v>75</v>
      </c>
      <c r="T1286" s="20" t="s">
        <v>1495</v>
      </c>
      <c r="U1286" s="20">
        <v>1</v>
      </c>
      <c r="V1286" s="20">
        <v>0.999</v>
      </c>
      <c r="W1286" s="20">
        <v>24</v>
      </c>
      <c r="X1286" s="20">
        <v>197</v>
      </c>
      <c r="Y1286" s="20">
        <v>0</v>
      </c>
      <c r="Z1286" s="20">
        <v>197</v>
      </c>
      <c r="AA1286" s="20" t="s">
        <v>1494</v>
      </c>
      <c r="AB1286" s="20" t="s">
        <v>197</v>
      </c>
      <c r="AC1286" s="20" t="s">
        <v>196</v>
      </c>
      <c r="AD1286" s="20">
        <v>151.5</v>
      </c>
      <c r="AE1286" s="22">
        <v>2.5000000000000002E-44</v>
      </c>
      <c r="AF1286" s="20" t="s">
        <v>195</v>
      </c>
      <c r="AG1286" s="20" t="s">
        <v>194</v>
      </c>
      <c r="AH1286" s="20" t="s">
        <v>193</v>
      </c>
      <c r="AI1286" s="20" t="s">
        <v>192</v>
      </c>
      <c r="AJ1286" s="20" t="s">
        <v>191</v>
      </c>
      <c r="AK1286" s="20" t="s">
        <v>190</v>
      </c>
      <c r="AL1286" s="20" t="s">
        <v>189</v>
      </c>
      <c r="AM1286" s="20" t="s">
        <v>188</v>
      </c>
    </row>
    <row r="1287" spans="1:39" x14ac:dyDescent="0.25">
      <c r="A1287" s="20" t="s">
        <v>80</v>
      </c>
      <c r="B1287" s="21">
        <v>-294748</v>
      </c>
      <c r="C1287" s="21">
        <v>-275636</v>
      </c>
      <c r="D1287" s="20" t="s">
        <v>80</v>
      </c>
      <c r="E1287" s="20" t="s">
        <v>80</v>
      </c>
      <c r="F1287" s="20" t="s">
        <v>80</v>
      </c>
      <c r="G1287" s="21">
        <v>-304608</v>
      </c>
      <c r="H1287" s="21">
        <v>-142279</v>
      </c>
      <c r="I1287" s="21">
        <v>-289601</v>
      </c>
      <c r="J1287" s="20">
        <v>0.204571</v>
      </c>
      <c r="K1287" s="20">
        <v>7.8926999999999997E-2</v>
      </c>
      <c r="L1287" s="20">
        <v>-0.120714</v>
      </c>
      <c r="M1287" s="20" t="s">
        <v>1493</v>
      </c>
      <c r="N1287" s="20" t="s">
        <v>1492</v>
      </c>
      <c r="O1287" s="20" t="s">
        <v>1491</v>
      </c>
      <c r="P1287" s="20" t="s">
        <v>1490</v>
      </c>
      <c r="Q1287" s="20">
        <v>241</v>
      </c>
      <c r="R1287" s="20" t="s">
        <v>1110</v>
      </c>
      <c r="S1287" s="20" t="s">
        <v>66</v>
      </c>
      <c r="T1287" s="20" t="s">
        <v>1489</v>
      </c>
      <c r="U1287" s="20">
        <v>1</v>
      </c>
      <c r="V1287" s="20">
        <v>0.999</v>
      </c>
      <c r="W1287" s="20">
        <v>6</v>
      </c>
      <c r="X1287" s="20">
        <v>31</v>
      </c>
      <c r="Y1287" s="20">
        <v>0</v>
      </c>
      <c r="Z1287" s="20">
        <v>31</v>
      </c>
      <c r="AA1287" s="20" t="s">
        <v>1488</v>
      </c>
      <c r="AB1287" s="20" t="s">
        <v>1487</v>
      </c>
      <c r="AC1287" s="20" t="s">
        <v>1486</v>
      </c>
      <c r="AD1287" s="20">
        <v>91.1</v>
      </c>
      <c r="AE1287" s="22">
        <v>7.7999999999999997E-26</v>
      </c>
    </row>
    <row r="1288" spans="1:39" x14ac:dyDescent="0.25">
      <c r="A1288" s="20" t="s">
        <v>80</v>
      </c>
      <c r="B1288" s="20" t="s">
        <v>80</v>
      </c>
      <c r="C1288" s="20" t="s">
        <v>80</v>
      </c>
      <c r="D1288" s="20" t="s">
        <v>80</v>
      </c>
      <c r="E1288" s="20" t="s">
        <v>80</v>
      </c>
      <c r="F1288" s="20" t="s">
        <v>80</v>
      </c>
      <c r="G1288" s="20" t="s">
        <v>80</v>
      </c>
      <c r="H1288" s="20" t="s">
        <v>80</v>
      </c>
      <c r="I1288" s="20" t="s">
        <v>80</v>
      </c>
      <c r="J1288" s="21">
        <v>-522579</v>
      </c>
      <c r="K1288" s="20" t="s">
        <v>80</v>
      </c>
      <c r="L1288" s="21">
        <v>-397089</v>
      </c>
      <c r="M1288" s="20" t="s">
        <v>1485</v>
      </c>
      <c r="N1288" s="20" t="s">
        <v>1484</v>
      </c>
      <c r="O1288" s="20" t="s">
        <v>1483</v>
      </c>
      <c r="P1288" s="20" t="s">
        <v>1482</v>
      </c>
      <c r="Q1288" s="20">
        <v>772</v>
      </c>
      <c r="R1288" s="20" t="s">
        <v>1110</v>
      </c>
      <c r="S1288" s="20" t="s">
        <v>66</v>
      </c>
      <c r="T1288" s="20" t="s">
        <v>1481</v>
      </c>
      <c r="U1288" s="20">
        <v>1</v>
      </c>
      <c r="V1288" s="20">
        <v>0.99660000000000004</v>
      </c>
      <c r="W1288" s="20">
        <v>7</v>
      </c>
      <c r="X1288" s="20">
        <v>2</v>
      </c>
      <c r="Y1288" s="20">
        <v>0</v>
      </c>
      <c r="Z1288" s="20">
        <v>17</v>
      </c>
      <c r="AA1288" s="20" t="s">
        <v>1480</v>
      </c>
      <c r="AB1288" s="20" t="s">
        <v>1479</v>
      </c>
      <c r="AC1288" s="20" t="s">
        <v>1478</v>
      </c>
      <c r="AD1288" s="20">
        <v>86.9</v>
      </c>
      <c r="AE1288" s="22">
        <v>9.9999999999999992E-25</v>
      </c>
    </row>
    <row r="1289" spans="1:39" x14ac:dyDescent="0.25">
      <c r="A1289" s="20" t="s">
        <v>80</v>
      </c>
      <c r="B1289" s="20" t="s">
        <v>80</v>
      </c>
      <c r="C1289" s="20" t="s">
        <v>80</v>
      </c>
      <c r="D1289" s="20" t="s">
        <v>80</v>
      </c>
      <c r="E1289" s="20" t="s">
        <v>80</v>
      </c>
      <c r="F1289" s="20" t="s">
        <v>80</v>
      </c>
      <c r="G1289" s="20" t="s">
        <v>80</v>
      </c>
      <c r="H1289" s="20" t="s">
        <v>80</v>
      </c>
      <c r="I1289" s="20" t="s">
        <v>80</v>
      </c>
      <c r="J1289" s="21">
        <v>-32576</v>
      </c>
      <c r="K1289" s="21">
        <v>-292228</v>
      </c>
      <c r="L1289" s="21">
        <v>-115791</v>
      </c>
      <c r="M1289" s="20" t="s">
        <v>1477</v>
      </c>
      <c r="N1289" s="20" t="s">
        <v>1476</v>
      </c>
      <c r="O1289" s="20" t="s">
        <v>1475</v>
      </c>
      <c r="P1289" s="20" t="s">
        <v>1474</v>
      </c>
      <c r="Q1289" s="20">
        <v>4691</v>
      </c>
      <c r="R1289" s="20" t="s">
        <v>1110</v>
      </c>
      <c r="S1289" s="20" t="s">
        <v>66</v>
      </c>
      <c r="T1289" s="20" t="s">
        <v>326</v>
      </c>
      <c r="U1289" s="20">
        <v>1</v>
      </c>
      <c r="V1289" s="20">
        <v>0.999</v>
      </c>
      <c r="W1289" s="20">
        <v>48</v>
      </c>
      <c r="X1289" s="20">
        <v>15</v>
      </c>
      <c r="Y1289" s="20">
        <v>6</v>
      </c>
      <c r="Z1289" s="20">
        <v>858</v>
      </c>
      <c r="AB1289" s="20" t="s">
        <v>394</v>
      </c>
      <c r="AC1289" s="20" t="s">
        <v>393</v>
      </c>
      <c r="AD1289" s="20">
        <v>43</v>
      </c>
      <c r="AE1289" s="22">
        <v>3.5999999999999998E-11</v>
      </c>
    </row>
    <row r="1290" spans="1:39" x14ac:dyDescent="0.25">
      <c r="A1290" s="20" t="s">
        <v>80</v>
      </c>
      <c r="B1290" s="20" t="s">
        <v>80</v>
      </c>
      <c r="C1290" s="20" t="s">
        <v>80</v>
      </c>
      <c r="D1290" s="20" t="s">
        <v>80</v>
      </c>
      <c r="E1290" s="20" t="s">
        <v>80</v>
      </c>
      <c r="F1290" s="20" t="s">
        <v>80</v>
      </c>
      <c r="G1290" s="21">
        <v>-369486</v>
      </c>
      <c r="H1290" s="21">
        <v>-353968</v>
      </c>
      <c r="I1290" s="21">
        <v>-216052</v>
      </c>
      <c r="J1290" s="20">
        <v>-0.363375</v>
      </c>
      <c r="K1290" s="20">
        <v>-0.78780700000000004</v>
      </c>
      <c r="L1290" s="20">
        <v>-0.53051599999999999</v>
      </c>
      <c r="M1290" s="20" t="s">
        <v>1473</v>
      </c>
      <c r="N1290" s="20" t="s">
        <v>1472</v>
      </c>
      <c r="O1290" s="20" t="s">
        <v>1471</v>
      </c>
      <c r="P1290" s="20" t="s">
        <v>1470</v>
      </c>
      <c r="Q1290" s="20">
        <v>511</v>
      </c>
      <c r="R1290" s="20" t="s">
        <v>1110</v>
      </c>
      <c r="S1290" s="20" t="s">
        <v>66</v>
      </c>
      <c r="T1290" s="20" t="s">
        <v>1469</v>
      </c>
      <c r="U1290" s="20">
        <v>1</v>
      </c>
      <c r="V1290" s="20">
        <v>0.999</v>
      </c>
      <c r="W1290" s="20">
        <v>11</v>
      </c>
      <c r="X1290" s="20">
        <v>35</v>
      </c>
      <c r="Y1290" s="20">
        <v>3</v>
      </c>
      <c r="Z1290" s="20">
        <v>35</v>
      </c>
      <c r="AB1290" s="20" t="s">
        <v>1050</v>
      </c>
      <c r="AC1290" s="20" t="s">
        <v>1049</v>
      </c>
      <c r="AD1290" s="20">
        <v>79.7</v>
      </c>
      <c r="AE1290" s="22">
        <v>2.4999999999999998E-22</v>
      </c>
      <c r="AF1290" s="20" t="s">
        <v>191</v>
      </c>
      <c r="AG1290" s="20" t="s">
        <v>190</v>
      </c>
      <c r="AH1290" s="20" t="s">
        <v>1048</v>
      </c>
      <c r="AI1290" s="20" t="s">
        <v>1047</v>
      </c>
      <c r="AJ1290" s="20" t="s">
        <v>963</v>
      </c>
      <c r="AK1290" s="20" t="s">
        <v>962</v>
      </c>
    </row>
    <row r="1291" spans="1:39" x14ac:dyDescent="0.25">
      <c r="A1291" s="20" t="s">
        <v>80</v>
      </c>
      <c r="B1291" s="21">
        <v>-225063</v>
      </c>
      <c r="C1291" s="20" t="s">
        <v>80</v>
      </c>
      <c r="D1291" s="20" t="s">
        <v>80</v>
      </c>
      <c r="E1291" s="20" t="s">
        <v>80</v>
      </c>
      <c r="F1291" s="20" t="s">
        <v>80</v>
      </c>
      <c r="G1291" s="21">
        <v>132104</v>
      </c>
      <c r="H1291" s="20">
        <v>0.896648</v>
      </c>
      <c r="I1291" s="21">
        <v>115301</v>
      </c>
      <c r="J1291" s="21">
        <v>225267</v>
      </c>
      <c r="K1291" s="21">
        <v>200737</v>
      </c>
      <c r="L1291" s="21">
        <v>185281</v>
      </c>
      <c r="M1291" s="20" t="s">
        <v>1468</v>
      </c>
      <c r="N1291" s="20" t="s">
        <v>1467</v>
      </c>
      <c r="O1291" s="20" t="s">
        <v>1466</v>
      </c>
      <c r="P1291" s="20" t="s">
        <v>1465</v>
      </c>
      <c r="Q1291" s="20">
        <v>398</v>
      </c>
      <c r="R1291" s="20" t="s">
        <v>1110</v>
      </c>
      <c r="S1291" s="20" t="s">
        <v>66</v>
      </c>
      <c r="T1291" s="20" t="s">
        <v>821</v>
      </c>
      <c r="U1291" s="20">
        <v>1</v>
      </c>
      <c r="V1291" s="20">
        <v>0.999</v>
      </c>
      <c r="W1291" s="20">
        <v>14</v>
      </c>
      <c r="X1291" s="20">
        <v>106</v>
      </c>
      <c r="Y1291" s="20">
        <v>7</v>
      </c>
      <c r="Z1291" s="20">
        <v>106</v>
      </c>
      <c r="AB1291" s="20" t="s">
        <v>820</v>
      </c>
      <c r="AC1291" s="20" t="s">
        <v>819</v>
      </c>
      <c r="AD1291" s="20">
        <v>526.1</v>
      </c>
      <c r="AE1291" s="22">
        <v>4.5999999999999998E-158</v>
      </c>
    </row>
    <row r="1292" spans="1:39" x14ac:dyDescent="0.25">
      <c r="A1292" s="20" t="s">
        <v>80</v>
      </c>
      <c r="B1292" s="20" t="s">
        <v>80</v>
      </c>
      <c r="C1292" s="21">
        <v>-196863</v>
      </c>
      <c r="D1292" s="20" t="s">
        <v>80</v>
      </c>
      <c r="E1292" s="21">
        <v>-346699</v>
      </c>
      <c r="F1292" s="20" t="s">
        <v>80</v>
      </c>
      <c r="G1292" s="20">
        <v>-0.256832</v>
      </c>
      <c r="H1292" s="20">
        <v>-4.7151600000000002E-2</v>
      </c>
      <c r="I1292" s="20">
        <v>0.184423</v>
      </c>
      <c r="J1292" s="20">
        <v>-0.37064399999999997</v>
      </c>
      <c r="K1292" s="20">
        <v>0.111142</v>
      </c>
      <c r="L1292" s="21">
        <v>-114719</v>
      </c>
      <c r="M1292" s="20" t="s">
        <v>1464</v>
      </c>
      <c r="N1292" s="20" t="s">
        <v>1463</v>
      </c>
      <c r="O1292" s="20" t="s">
        <v>1462</v>
      </c>
      <c r="P1292" s="20" t="s">
        <v>1461</v>
      </c>
      <c r="Q1292" s="20">
        <v>444</v>
      </c>
      <c r="R1292" s="20" t="s">
        <v>1110</v>
      </c>
      <c r="S1292" s="20" t="s">
        <v>75</v>
      </c>
      <c r="T1292" s="20" t="s">
        <v>1460</v>
      </c>
      <c r="U1292" s="20">
        <v>1</v>
      </c>
      <c r="V1292" s="20">
        <v>0.999</v>
      </c>
      <c r="W1292" s="20">
        <v>7</v>
      </c>
      <c r="X1292" s="20">
        <v>33</v>
      </c>
      <c r="Y1292" s="20">
        <v>3</v>
      </c>
      <c r="Z1292" s="20">
        <v>33</v>
      </c>
      <c r="AB1292" s="20" t="s">
        <v>1230</v>
      </c>
      <c r="AC1292" s="20" t="s">
        <v>1229</v>
      </c>
      <c r="AD1292" s="20">
        <v>48.3</v>
      </c>
      <c r="AE1292" s="22">
        <v>1.2999999999999999E-12</v>
      </c>
      <c r="AF1292" s="20" t="s">
        <v>663</v>
      </c>
      <c r="AG1292" s="20" t="s">
        <v>662</v>
      </c>
    </row>
    <row r="1293" spans="1:39" x14ac:dyDescent="0.25">
      <c r="A1293" s="20" t="s">
        <v>80</v>
      </c>
      <c r="B1293" s="20" t="s">
        <v>80</v>
      </c>
      <c r="C1293" s="20" t="s">
        <v>80</v>
      </c>
      <c r="D1293" s="20" t="s">
        <v>80</v>
      </c>
      <c r="E1293" s="20" t="s">
        <v>80</v>
      </c>
      <c r="F1293" s="20" t="s">
        <v>80</v>
      </c>
      <c r="G1293" s="20" t="s">
        <v>80</v>
      </c>
      <c r="H1293" s="20" t="s">
        <v>80</v>
      </c>
      <c r="I1293" s="20" t="s">
        <v>80</v>
      </c>
      <c r="J1293" s="21">
        <v>-301855</v>
      </c>
      <c r="K1293" s="21">
        <v>-258254</v>
      </c>
      <c r="L1293" s="21">
        <v>-278756</v>
      </c>
      <c r="M1293" s="20" t="s">
        <v>1459</v>
      </c>
      <c r="N1293" s="20" t="s">
        <v>1458</v>
      </c>
      <c r="O1293" s="20" t="s">
        <v>1457</v>
      </c>
      <c r="P1293" s="20" t="s">
        <v>1456</v>
      </c>
      <c r="Q1293" s="20">
        <v>402</v>
      </c>
      <c r="R1293" s="20" t="s">
        <v>1110</v>
      </c>
      <c r="S1293" s="20" t="s">
        <v>66</v>
      </c>
      <c r="T1293" s="20" t="s">
        <v>1455</v>
      </c>
      <c r="U1293" s="20">
        <v>1</v>
      </c>
      <c r="V1293" s="20">
        <v>0.99890000000000001</v>
      </c>
      <c r="W1293" s="20">
        <v>4</v>
      </c>
      <c r="X1293" s="20">
        <v>7</v>
      </c>
      <c r="Y1293" s="20">
        <v>2</v>
      </c>
      <c r="Z1293" s="20">
        <v>7</v>
      </c>
      <c r="AB1293" s="20" t="s">
        <v>1454</v>
      </c>
      <c r="AC1293" s="20" t="s">
        <v>1453</v>
      </c>
      <c r="AD1293" s="20">
        <v>336.6</v>
      </c>
      <c r="AE1293" s="22">
        <v>1.6000000000000001E-100</v>
      </c>
    </row>
    <row r="1294" spans="1:39" x14ac:dyDescent="0.25">
      <c r="A1294" s="20" t="s">
        <v>80</v>
      </c>
      <c r="B1294" s="20">
        <v>0.86948599999999998</v>
      </c>
      <c r="C1294" s="21">
        <v>-202526</v>
      </c>
      <c r="D1294" s="20" t="s">
        <v>80</v>
      </c>
      <c r="E1294" s="21">
        <v>-167289</v>
      </c>
      <c r="F1294" s="20" t="s">
        <v>80</v>
      </c>
      <c r="G1294" s="21">
        <v>242058</v>
      </c>
      <c r="H1294" s="21">
        <v>227956</v>
      </c>
      <c r="I1294" s="21">
        <v>168875</v>
      </c>
      <c r="J1294" s="21">
        <v>295128</v>
      </c>
      <c r="K1294" s="21">
        <v>291915</v>
      </c>
      <c r="L1294" s="21">
        <v>254087</v>
      </c>
      <c r="M1294" s="20" t="s">
        <v>1452</v>
      </c>
      <c r="N1294" s="20" t="s">
        <v>1451</v>
      </c>
      <c r="O1294" s="20" t="s">
        <v>1450</v>
      </c>
      <c r="P1294" s="20" t="s">
        <v>1449</v>
      </c>
      <c r="Q1294" s="20">
        <v>424</v>
      </c>
      <c r="R1294" s="20" t="s">
        <v>1110</v>
      </c>
      <c r="S1294" s="20" t="s">
        <v>75</v>
      </c>
      <c r="T1294" s="20" t="s">
        <v>1448</v>
      </c>
      <c r="U1294" s="20">
        <v>1</v>
      </c>
      <c r="V1294" s="20">
        <v>0.999</v>
      </c>
      <c r="W1294" s="20">
        <v>20</v>
      </c>
      <c r="X1294" s="20">
        <v>139</v>
      </c>
      <c r="Y1294" s="20">
        <v>0</v>
      </c>
      <c r="Z1294" s="20">
        <v>139</v>
      </c>
      <c r="AA1294" s="20" t="s">
        <v>1447</v>
      </c>
      <c r="AB1294" s="20" t="s">
        <v>1446</v>
      </c>
      <c r="AC1294" s="20" t="s">
        <v>1445</v>
      </c>
      <c r="AD1294" s="20">
        <v>574.4</v>
      </c>
      <c r="AE1294" s="22">
        <v>1.2E-172</v>
      </c>
      <c r="AF1294" s="20" t="s">
        <v>109</v>
      </c>
      <c r="AG1294" s="20" t="s">
        <v>108</v>
      </c>
      <c r="AH1294" s="20" t="s">
        <v>1444</v>
      </c>
      <c r="AI1294" s="20" t="s">
        <v>1443</v>
      </c>
      <c r="AJ1294" s="20" t="s">
        <v>107</v>
      </c>
      <c r="AK1294" s="20" t="s">
        <v>106</v>
      </c>
    </row>
    <row r="1295" spans="1:39" x14ac:dyDescent="0.25">
      <c r="A1295" s="20" t="s">
        <v>80</v>
      </c>
      <c r="B1295" s="21">
        <v>-200724</v>
      </c>
      <c r="C1295" s="21">
        <v>-106097</v>
      </c>
      <c r="D1295" s="20">
        <v>-0.70259000000000005</v>
      </c>
      <c r="E1295" s="20" t="s">
        <v>80</v>
      </c>
      <c r="F1295" s="20" t="s">
        <v>80</v>
      </c>
      <c r="G1295" s="21">
        <v>269873</v>
      </c>
      <c r="H1295" s="21">
        <v>329382</v>
      </c>
      <c r="I1295" s="21">
        <v>320098</v>
      </c>
      <c r="J1295" s="21">
        <v>303617</v>
      </c>
      <c r="K1295" s="21">
        <v>295128</v>
      </c>
      <c r="L1295" s="21">
        <v>284612</v>
      </c>
      <c r="M1295" s="20" t="s">
        <v>1442</v>
      </c>
      <c r="N1295" s="20" t="s">
        <v>1441</v>
      </c>
      <c r="O1295" s="20" t="s">
        <v>1440</v>
      </c>
      <c r="P1295" s="20" t="s">
        <v>1439</v>
      </c>
      <c r="Q1295" s="20">
        <v>433</v>
      </c>
      <c r="R1295" s="20" t="s">
        <v>1110</v>
      </c>
      <c r="S1295" s="20" t="s">
        <v>75</v>
      </c>
      <c r="T1295" s="20" t="s">
        <v>1438</v>
      </c>
      <c r="U1295" s="20">
        <v>1</v>
      </c>
      <c r="V1295" s="20">
        <v>0.999</v>
      </c>
      <c r="W1295" s="20">
        <v>18</v>
      </c>
      <c r="X1295" s="20">
        <v>177</v>
      </c>
      <c r="Y1295" s="20">
        <v>0</v>
      </c>
      <c r="Z1295" s="20">
        <v>177</v>
      </c>
      <c r="AA1295" s="20" t="s">
        <v>1437</v>
      </c>
      <c r="AB1295" s="20" t="s">
        <v>1436</v>
      </c>
      <c r="AC1295" s="20" t="s">
        <v>1435</v>
      </c>
      <c r="AD1295" s="20">
        <v>144.4</v>
      </c>
      <c r="AE1295" s="22">
        <v>4.5000000000000001E-42</v>
      </c>
    </row>
    <row r="1296" spans="1:39" x14ac:dyDescent="0.25">
      <c r="A1296" s="20" t="s">
        <v>80</v>
      </c>
      <c r="B1296" s="20" t="s">
        <v>80</v>
      </c>
      <c r="C1296" s="20" t="s">
        <v>80</v>
      </c>
      <c r="D1296" s="20" t="s">
        <v>80</v>
      </c>
      <c r="E1296" s="20" t="s">
        <v>80</v>
      </c>
      <c r="F1296" s="20" t="s">
        <v>80</v>
      </c>
      <c r="G1296" s="20" t="s">
        <v>80</v>
      </c>
      <c r="H1296" s="21">
        <v>-229192</v>
      </c>
      <c r="I1296" s="20" t="s">
        <v>80</v>
      </c>
      <c r="J1296" s="21">
        <v>12503</v>
      </c>
      <c r="K1296" s="21">
        <v>172316</v>
      </c>
      <c r="L1296" s="21">
        <v>175614</v>
      </c>
      <c r="M1296" s="20" t="s">
        <v>1434</v>
      </c>
      <c r="N1296" s="20" t="s">
        <v>1433</v>
      </c>
      <c r="O1296" s="20" t="s">
        <v>1432</v>
      </c>
      <c r="P1296" s="20" t="s">
        <v>1431</v>
      </c>
      <c r="Q1296" s="20">
        <v>506</v>
      </c>
      <c r="R1296" s="20" t="s">
        <v>1110</v>
      </c>
      <c r="S1296" s="20" t="s">
        <v>66</v>
      </c>
      <c r="T1296" s="20" t="s">
        <v>1430</v>
      </c>
      <c r="U1296" s="20">
        <v>1</v>
      </c>
      <c r="V1296" s="20">
        <v>0.999</v>
      </c>
      <c r="W1296" s="20">
        <v>16</v>
      </c>
      <c r="X1296" s="20">
        <v>46</v>
      </c>
      <c r="Y1296" s="20">
        <v>5</v>
      </c>
      <c r="Z1296" s="20">
        <v>46</v>
      </c>
      <c r="AB1296" s="20" t="s">
        <v>1185</v>
      </c>
      <c r="AC1296" s="20" t="s">
        <v>1184</v>
      </c>
      <c r="AD1296" s="20">
        <v>60.4</v>
      </c>
      <c r="AE1296" s="22">
        <v>1.6000000000000001E-16</v>
      </c>
      <c r="AF1296" s="20" t="s">
        <v>157</v>
      </c>
      <c r="AG1296" s="20" t="s">
        <v>156</v>
      </c>
    </row>
    <row r="1297" spans="1:35" x14ac:dyDescent="0.25">
      <c r="A1297" s="20" t="s">
        <v>80</v>
      </c>
      <c r="B1297" s="21">
        <v>-209892</v>
      </c>
      <c r="C1297" s="21">
        <v>-239473</v>
      </c>
      <c r="D1297" s="20" t="s">
        <v>80</v>
      </c>
      <c r="E1297" s="20">
        <v>-0.77073700000000001</v>
      </c>
      <c r="F1297" s="20" t="s">
        <v>80</v>
      </c>
      <c r="G1297" s="20">
        <v>0.83312399999999998</v>
      </c>
      <c r="H1297" s="21">
        <v>176908</v>
      </c>
      <c r="I1297" s="21">
        <v>133997</v>
      </c>
      <c r="J1297" s="21">
        <v>25216</v>
      </c>
      <c r="K1297" s="21">
        <v>210201</v>
      </c>
      <c r="L1297" s="21">
        <v>226785</v>
      </c>
      <c r="M1297" s="20" t="s">
        <v>1429</v>
      </c>
      <c r="N1297" s="20" t="s">
        <v>1428</v>
      </c>
      <c r="O1297" s="20" t="s">
        <v>1427</v>
      </c>
      <c r="P1297" s="20" t="s">
        <v>1426</v>
      </c>
      <c r="Q1297" s="20">
        <v>549</v>
      </c>
      <c r="R1297" s="20" t="s">
        <v>1110</v>
      </c>
      <c r="S1297" s="20" t="s">
        <v>66</v>
      </c>
      <c r="T1297" s="20" t="s">
        <v>1425</v>
      </c>
      <c r="U1297" s="20">
        <v>1</v>
      </c>
      <c r="V1297" s="20">
        <v>0.999</v>
      </c>
      <c r="W1297" s="20">
        <v>14</v>
      </c>
      <c r="X1297" s="20">
        <v>85</v>
      </c>
      <c r="Y1297" s="20">
        <v>0</v>
      </c>
      <c r="Z1297" s="20">
        <v>85</v>
      </c>
      <c r="AB1297" s="20" t="s">
        <v>1424</v>
      </c>
      <c r="AC1297" s="20" t="s">
        <v>1423</v>
      </c>
      <c r="AD1297" s="20">
        <v>328</v>
      </c>
      <c r="AE1297" s="22">
        <v>8.8999999999999999E-98</v>
      </c>
    </row>
    <row r="1298" spans="1:35" x14ac:dyDescent="0.25">
      <c r="A1298" s="20" t="s">
        <v>80</v>
      </c>
      <c r="B1298" s="20" t="s">
        <v>80</v>
      </c>
      <c r="C1298" s="21">
        <v>-33661</v>
      </c>
      <c r="D1298" s="20" t="s">
        <v>80</v>
      </c>
      <c r="E1298" s="20" t="s">
        <v>80</v>
      </c>
      <c r="F1298" s="20" t="s">
        <v>80</v>
      </c>
      <c r="G1298" s="21">
        <v>-164386</v>
      </c>
      <c r="H1298" s="20">
        <v>-0.81316600000000006</v>
      </c>
      <c r="I1298" s="21">
        <v>-228664</v>
      </c>
      <c r="J1298" s="21">
        <v>-159369</v>
      </c>
      <c r="K1298" s="21">
        <v>-121992</v>
      </c>
      <c r="L1298" s="20">
        <v>-0.58737799999999996</v>
      </c>
      <c r="M1298" s="20" t="s">
        <v>1422</v>
      </c>
      <c r="N1298" s="20" t="s">
        <v>1421</v>
      </c>
      <c r="O1298" s="20" t="s">
        <v>1420</v>
      </c>
      <c r="P1298" s="20" t="s">
        <v>1419</v>
      </c>
      <c r="Q1298" s="20">
        <v>339</v>
      </c>
      <c r="R1298" s="20" t="s">
        <v>1110</v>
      </c>
      <c r="S1298" s="20" t="s">
        <v>66</v>
      </c>
      <c r="T1298" s="20" t="s">
        <v>1418</v>
      </c>
      <c r="U1298" s="20">
        <v>1</v>
      </c>
      <c r="V1298" s="20">
        <v>0.999</v>
      </c>
      <c r="W1298" s="20">
        <v>6</v>
      </c>
      <c r="X1298" s="20">
        <v>15</v>
      </c>
      <c r="Y1298" s="20">
        <v>0</v>
      </c>
      <c r="Z1298" s="20">
        <v>15</v>
      </c>
      <c r="AA1298" s="20" t="s">
        <v>1417</v>
      </c>
      <c r="AB1298" s="20" t="s">
        <v>1416</v>
      </c>
      <c r="AC1298" s="20" t="s">
        <v>1415</v>
      </c>
      <c r="AD1298" s="20">
        <v>105</v>
      </c>
      <c r="AE1298" s="22">
        <v>1.3999999999999999E-30</v>
      </c>
    </row>
    <row r="1299" spans="1:35" x14ac:dyDescent="0.25">
      <c r="A1299" s="20" t="s">
        <v>80</v>
      </c>
      <c r="B1299" s="21">
        <v>101957</v>
      </c>
      <c r="C1299" s="20">
        <v>0.36312299999999997</v>
      </c>
      <c r="D1299" s="21">
        <v>-188556</v>
      </c>
      <c r="E1299" s="20">
        <v>0.35926999999999998</v>
      </c>
      <c r="F1299" s="20" t="s">
        <v>80</v>
      </c>
      <c r="G1299" s="21">
        <v>205445</v>
      </c>
      <c r="H1299" s="21">
        <v>226033</v>
      </c>
      <c r="I1299" s="21">
        <v>216206</v>
      </c>
      <c r="J1299" s="21">
        <v>236632</v>
      </c>
      <c r="K1299" s="21">
        <v>244666</v>
      </c>
      <c r="L1299" s="21">
        <v>262149</v>
      </c>
      <c r="M1299" s="20" t="s">
        <v>1414</v>
      </c>
      <c r="N1299" s="20" t="s">
        <v>1413</v>
      </c>
      <c r="O1299" s="20" t="s">
        <v>1412</v>
      </c>
      <c r="P1299" s="20" t="s">
        <v>1411</v>
      </c>
      <c r="Q1299" s="20">
        <v>418</v>
      </c>
      <c r="R1299" s="20" t="s">
        <v>1110</v>
      </c>
      <c r="S1299" s="20" t="s">
        <v>75</v>
      </c>
      <c r="T1299" s="20" t="s">
        <v>1410</v>
      </c>
      <c r="U1299" s="20">
        <v>1</v>
      </c>
      <c r="V1299" s="20">
        <v>0.999</v>
      </c>
      <c r="W1299" s="20">
        <v>17</v>
      </c>
      <c r="X1299" s="20">
        <v>121</v>
      </c>
      <c r="Y1299" s="20">
        <v>5</v>
      </c>
      <c r="Z1299" s="20">
        <v>121</v>
      </c>
      <c r="AB1299" s="20" t="s">
        <v>1409</v>
      </c>
      <c r="AC1299" s="20" t="s">
        <v>1408</v>
      </c>
      <c r="AD1299" s="20">
        <v>324.89999999999998</v>
      </c>
      <c r="AE1299" s="22">
        <v>6.2E-97</v>
      </c>
    </row>
    <row r="1300" spans="1:35" x14ac:dyDescent="0.25">
      <c r="A1300" s="20" t="s">
        <v>80</v>
      </c>
      <c r="B1300" s="20" t="s">
        <v>80</v>
      </c>
      <c r="C1300" s="20" t="s">
        <v>80</v>
      </c>
      <c r="D1300" s="20" t="s">
        <v>80</v>
      </c>
      <c r="E1300" s="20" t="s">
        <v>80</v>
      </c>
      <c r="F1300" s="20" t="s">
        <v>80</v>
      </c>
      <c r="G1300" s="20" t="s">
        <v>80</v>
      </c>
      <c r="H1300" s="20" t="s">
        <v>80</v>
      </c>
      <c r="I1300" s="20" t="s">
        <v>80</v>
      </c>
      <c r="J1300" s="20">
        <v>0.507795</v>
      </c>
      <c r="K1300" s="20">
        <v>0.721665</v>
      </c>
      <c r="L1300" s="20">
        <v>0.50051100000000004</v>
      </c>
      <c r="M1300" s="20" t="s">
        <v>1407</v>
      </c>
      <c r="N1300" s="20" t="s">
        <v>1406</v>
      </c>
      <c r="O1300" s="20" t="s">
        <v>1405</v>
      </c>
      <c r="P1300" s="20" t="s">
        <v>1404</v>
      </c>
      <c r="Q1300" s="20">
        <v>171</v>
      </c>
      <c r="R1300" s="20" t="s">
        <v>1110</v>
      </c>
      <c r="S1300" s="20" t="s">
        <v>66</v>
      </c>
      <c r="T1300" s="20" t="s">
        <v>1403</v>
      </c>
      <c r="U1300" s="20">
        <v>1</v>
      </c>
      <c r="V1300" s="20">
        <v>0.999</v>
      </c>
      <c r="W1300" s="20">
        <v>4</v>
      </c>
      <c r="X1300" s="20">
        <v>6</v>
      </c>
      <c r="Y1300" s="20">
        <v>3</v>
      </c>
      <c r="Z1300" s="20">
        <v>22</v>
      </c>
      <c r="AB1300" s="20" t="s">
        <v>584</v>
      </c>
      <c r="AC1300" s="20" t="s">
        <v>583</v>
      </c>
      <c r="AD1300" s="20">
        <v>49</v>
      </c>
      <c r="AE1300" s="22">
        <v>6.4E-13</v>
      </c>
    </row>
    <row r="1301" spans="1:35" x14ac:dyDescent="0.25">
      <c r="A1301" s="20" t="s">
        <v>80</v>
      </c>
      <c r="B1301" s="20" t="s">
        <v>80</v>
      </c>
      <c r="C1301" s="20" t="s">
        <v>80</v>
      </c>
      <c r="D1301" s="20" t="s">
        <v>80</v>
      </c>
      <c r="E1301" s="20" t="s">
        <v>80</v>
      </c>
      <c r="F1301" s="20" t="s">
        <v>80</v>
      </c>
      <c r="G1301" s="20" t="s">
        <v>80</v>
      </c>
      <c r="H1301" s="20" t="s">
        <v>80</v>
      </c>
      <c r="I1301" s="20" t="s">
        <v>80</v>
      </c>
      <c r="J1301" s="21">
        <v>-433562</v>
      </c>
      <c r="K1301" s="21">
        <v>-288433</v>
      </c>
      <c r="L1301" s="21">
        <v>-510497</v>
      </c>
      <c r="M1301" s="20" t="s">
        <v>1402</v>
      </c>
      <c r="N1301" s="20" t="s">
        <v>1401</v>
      </c>
      <c r="O1301" s="20" t="s">
        <v>1400</v>
      </c>
      <c r="P1301" s="20" t="s">
        <v>1399</v>
      </c>
      <c r="Q1301" s="20">
        <v>545</v>
      </c>
      <c r="R1301" s="20" t="s">
        <v>1110</v>
      </c>
      <c r="S1301" s="20" t="s">
        <v>66</v>
      </c>
      <c r="T1301" s="20" t="s">
        <v>1398</v>
      </c>
      <c r="U1301" s="20">
        <v>0.99990000000000001</v>
      </c>
      <c r="V1301" s="20">
        <v>0.999</v>
      </c>
      <c r="W1301" s="20">
        <v>3</v>
      </c>
      <c r="X1301" s="20">
        <v>7</v>
      </c>
      <c r="Y1301" s="20">
        <v>0</v>
      </c>
      <c r="Z1301" s="20">
        <v>7</v>
      </c>
      <c r="AA1301" s="20" t="s">
        <v>1397</v>
      </c>
      <c r="AB1301" s="20" t="s">
        <v>577</v>
      </c>
      <c r="AC1301" s="20" t="s">
        <v>576</v>
      </c>
      <c r="AD1301" s="20">
        <v>81.599999999999994</v>
      </c>
      <c r="AE1301" s="22">
        <v>5.1000000000000001E-23</v>
      </c>
    </row>
    <row r="1302" spans="1:35" x14ac:dyDescent="0.25">
      <c r="A1302" s="21">
        <v>-337858</v>
      </c>
      <c r="B1302" s="20">
        <v>0.115646</v>
      </c>
      <c r="C1302" s="20" t="s">
        <v>80</v>
      </c>
      <c r="D1302" s="21">
        <v>-249801</v>
      </c>
      <c r="E1302" s="20" t="s">
        <v>80</v>
      </c>
      <c r="F1302" s="20" t="s">
        <v>80</v>
      </c>
      <c r="G1302" s="20">
        <v>3</v>
      </c>
      <c r="H1302" s="21">
        <v>255686</v>
      </c>
      <c r="I1302" s="21">
        <v>292361</v>
      </c>
      <c r="J1302" s="21">
        <v>274819</v>
      </c>
      <c r="K1302" s="21">
        <v>254258</v>
      </c>
      <c r="L1302" s="21">
        <v>243778</v>
      </c>
      <c r="M1302" s="20" t="s">
        <v>1396</v>
      </c>
      <c r="N1302" s="20" t="s">
        <v>1395</v>
      </c>
      <c r="O1302" s="20" t="s">
        <v>1394</v>
      </c>
      <c r="P1302" s="20" t="s">
        <v>1393</v>
      </c>
      <c r="Q1302" s="20">
        <v>312</v>
      </c>
      <c r="R1302" s="20" t="s">
        <v>1110</v>
      </c>
      <c r="S1302" s="20" t="s">
        <v>66</v>
      </c>
      <c r="T1302" s="20" t="s">
        <v>1392</v>
      </c>
      <c r="U1302" s="20">
        <v>1</v>
      </c>
      <c r="V1302" s="20">
        <v>0.999</v>
      </c>
      <c r="W1302" s="20">
        <v>13</v>
      </c>
      <c r="X1302" s="20">
        <v>162</v>
      </c>
      <c r="Y1302" s="20">
        <v>0</v>
      </c>
      <c r="Z1302" s="20">
        <v>162</v>
      </c>
      <c r="AB1302" s="20" t="s">
        <v>82</v>
      </c>
      <c r="AC1302" s="20" t="s">
        <v>81</v>
      </c>
      <c r="AD1302" s="20">
        <v>27.5</v>
      </c>
      <c r="AE1302" s="20">
        <v>2.3999999999999999E-6</v>
      </c>
    </row>
    <row r="1303" spans="1:35" x14ac:dyDescent="0.25">
      <c r="A1303" s="20">
        <v>0.68091000000000002</v>
      </c>
      <c r="B1303" s="21">
        <v>171268</v>
      </c>
      <c r="C1303" s="21">
        <v>177864</v>
      </c>
      <c r="D1303" s="20">
        <v>0.121226</v>
      </c>
      <c r="E1303" s="21">
        <v>12652</v>
      </c>
      <c r="F1303" s="20">
        <v>-0.49996600000000002</v>
      </c>
      <c r="G1303" s="21">
        <v>112941</v>
      </c>
      <c r="H1303" s="21">
        <v>207458</v>
      </c>
      <c r="I1303" s="21">
        <v>149655</v>
      </c>
      <c r="J1303" s="20">
        <v>0.99435399999999996</v>
      </c>
      <c r="K1303" s="21">
        <v>117131</v>
      </c>
      <c r="L1303" s="21">
        <v>113794</v>
      </c>
      <c r="M1303" s="20" t="s">
        <v>1391</v>
      </c>
      <c r="N1303" s="20" t="s">
        <v>1390</v>
      </c>
      <c r="O1303" s="20" t="s">
        <v>1389</v>
      </c>
      <c r="P1303" s="20" t="s">
        <v>1388</v>
      </c>
      <c r="Q1303" s="20">
        <v>421</v>
      </c>
      <c r="R1303" s="20" t="s">
        <v>1110</v>
      </c>
      <c r="S1303" s="20" t="s">
        <v>66</v>
      </c>
      <c r="T1303" s="20" t="s">
        <v>1387</v>
      </c>
      <c r="U1303" s="20">
        <v>1</v>
      </c>
      <c r="V1303" s="20">
        <v>0.999</v>
      </c>
      <c r="W1303" s="20">
        <v>16</v>
      </c>
      <c r="X1303" s="20">
        <v>136</v>
      </c>
      <c r="Y1303" s="20">
        <v>0</v>
      </c>
      <c r="Z1303" s="20">
        <v>136</v>
      </c>
      <c r="AA1303" s="20" t="s">
        <v>1386</v>
      </c>
      <c r="AB1303" s="20" t="s">
        <v>1385</v>
      </c>
      <c r="AC1303" s="20" t="s">
        <v>1384</v>
      </c>
      <c r="AD1303" s="20">
        <v>313.60000000000002</v>
      </c>
      <c r="AE1303" s="22">
        <v>1.5000000000000001E-93</v>
      </c>
    </row>
    <row r="1304" spans="1:35" x14ac:dyDescent="0.25">
      <c r="A1304" s="20" t="s">
        <v>80</v>
      </c>
      <c r="B1304" s="21">
        <v>-182836</v>
      </c>
      <c r="C1304" s="21">
        <v>-330252</v>
      </c>
      <c r="D1304" s="21">
        <v>-174723</v>
      </c>
      <c r="E1304" s="20" t="s">
        <v>80</v>
      </c>
      <c r="F1304" s="20" t="s">
        <v>80</v>
      </c>
      <c r="G1304" s="21">
        <v>147907</v>
      </c>
      <c r="H1304" s="21">
        <v>217044</v>
      </c>
      <c r="I1304" s="21">
        <v>234196</v>
      </c>
      <c r="J1304" s="20">
        <v>4.98486E-2</v>
      </c>
      <c r="K1304" s="20">
        <v>4.5975700000000001E-2</v>
      </c>
      <c r="L1304" s="20">
        <v>0.408993</v>
      </c>
      <c r="M1304" s="20" t="s">
        <v>1383</v>
      </c>
      <c r="N1304" s="20" t="s">
        <v>1382</v>
      </c>
      <c r="O1304" s="20" t="s">
        <v>1381</v>
      </c>
      <c r="P1304" s="20" t="s">
        <v>1380</v>
      </c>
      <c r="Q1304" s="20">
        <v>412</v>
      </c>
      <c r="R1304" s="20" t="s">
        <v>1110</v>
      </c>
      <c r="S1304" s="20" t="s">
        <v>75</v>
      </c>
      <c r="T1304" s="20" t="s">
        <v>766</v>
      </c>
      <c r="U1304" s="20">
        <v>1</v>
      </c>
      <c r="V1304" s="20">
        <v>0.999</v>
      </c>
      <c r="W1304" s="20">
        <v>15</v>
      </c>
      <c r="X1304" s="20">
        <v>83</v>
      </c>
      <c r="Y1304" s="20">
        <v>0</v>
      </c>
      <c r="Z1304" s="20">
        <v>83</v>
      </c>
      <c r="AA1304" s="20" t="s">
        <v>1379</v>
      </c>
      <c r="AB1304" s="20" t="s">
        <v>765</v>
      </c>
      <c r="AC1304" s="20" t="s">
        <v>764</v>
      </c>
      <c r="AD1304" s="20">
        <v>189.5</v>
      </c>
      <c r="AE1304" s="22">
        <v>4.0000000000000002E-56</v>
      </c>
      <c r="AF1304" s="20" t="s">
        <v>109</v>
      </c>
      <c r="AG1304" s="20" t="s">
        <v>108</v>
      </c>
      <c r="AH1304" s="20" t="s">
        <v>107</v>
      </c>
      <c r="AI1304" s="20" t="s">
        <v>106</v>
      </c>
    </row>
    <row r="1305" spans="1:35" x14ac:dyDescent="0.25">
      <c r="A1305" s="21">
        <v>519123</v>
      </c>
      <c r="B1305" s="21">
        <v>616236</v>
      </c>
      <c r="C1305" s="21">
        <v>505341</v>
      </c>
      <c r="D1305" s="21">
        <v>490484</v>
      </c>
      <c r="E1305" s="21">
        <v>509551</v>
      </c>
      <c r="F1305" s="21">
        <v>481927</v>
      </c>
      <c r="G1305" s="21">
        <v>205445</v>
      </c>
      <c r="H1305" s="21">
        <v>189914</v>
      </c>
      <c r="I1305" s="21">
        <v>-162204</v>
      </c>
      <c r="J1305" s="20" t="s">
        <v>80</v>
      </c>
      <c r="K1305" s="20" t="s">
        <v>80</v>
      </c>
      <c r="L1305" s="21">
        <v>-333304</v>
      </c>
      <c r="M1305" s="20" t="s">
        <v>1378</v>
      </c>
      <c r="N1305" s="20" t="s">
        <v>1377</v>
      </c>
      <c r="O1305" s="20" t="s">
        <v>1376</v>
      </c>
      <c r="P1305" s="20" t="s">
        <v>1375</v>
      </c>
      <c r="Q1305" s="20">
        <v>2036</v>
      </c>
      <c r="R1305" s="20" t="s">
        <v>1110</v>
      </c>
      <c r="S1305" s="20" t="s">
        <v>66</v>
      </c>
      <c r="T1305" s="20" t="s">
        <v>326</v>
      </c>
      <c r="U1305" s="20">
        <v>1</v>
      </c>
      <c r="V1305" s="20">
        <v>0.999</v>
      </c>
      <c r="W1305" s="20">
        <v>38</v>
      </c>
      <c r="X1305" s="20">
        <v>391</v>
      </c>
      <c r="Y1305" s="20">
        <v>96</v>
      </c>
      <c r="Z1305" s="20">
        <v>431</v>
      </c>
      <c r="AB1305" s="20" t="s">
        <v>394</v>
      </c>
      <c r="AC1305" s="20" t="s">
        <v>393</v>
      </c>
      <c r="AD1305" s="20">
        <v>45.5</v>
      </c>
      <c r="AE1305" s="22">
        <v>5.8000000000000003E-12</v>
      </c>
    </row>
    <row r="1306" spans="1:35" x14ac:dyDescent="0.25">
      <c r="A1306" s="21">
        <v>553292</v>
      </c>
      <c r="B1306" s="21">
        <v>527972</v>
      </c>
      <c r="C1306" s="21">
        <v>501238</v>
      </c>
      <c r="D1306" s="21">
        <v>323462</v>
      </c>
      <c r="E1306" s="21">
        <v>45192</v>
      </c>
      <c r="F1306" s="21">
        <v>534459</v>
      </c>
      <c r="G1306" s="21">
        <v>15671</v>
      </c>
      <c r="H1306" s="21">
        <v>131169</v>
      </c>
      <c r="I1306" s="20">
        <v>0.37540400000000002</v>
      </c>
      <c r="J1306" s="20" t="s">
        <v>80</v>
      </c>
      <c r="K1306" s="21">
        <v>-316074</v>
      </c>
      <c r="L1306" s="21">
        <v>-18177</v>
      </c>
      <c r="M1306" s="20" t="s">
        <v>1374</v>
      </c>
      <c r="N1306" s="20" t="s">
        <v>1373</v>
      </c>
      <c r="O1306" s="20" t="s">
        <v>1372</v>
      </c>
      <c r="P1306" s="20" t="s">
        <v>1371</v>
      </c>
      <c r="Q1306" s="20">
        <v>1430</v>
      </c>
      <c r="R1306" s="20" t="s">
        <v>1110</v>
      </c>
      <c r="S1306" s="20" t="s">
        <v>66</v>
      </c>
      <c r="T1306" s="20" t="s">
        <v>326</v>
      </c>
      <c r="U1306" s="20">
        <v>1</v>
      </c>
      <c r="V1306" s="20">
        <v>0.999</v>
      </c>
      <c r="W1306" s="20">
        <v>17</v>
      </c>
      <c r="X1306" s="20">
        <v>368</v>
      </c>
      <c r="Y1306" s="20">
        <v>175</v>
      </c>
      <c r="Z1306" s="20">
        <v>422</v>
      </c>
      <c r="AB1306" s="20" t="s">
        <v>394</v>
      </c>
      <c r="AC1306" s="20" t="s">
        <v>393</v>
      </c>
      <c r="AD1306" s="20">
        <v>36.5</v>
      </c>
      <c r="AE1306" s="22">
        <v>3.7E-9</v>
      </c>
    </row>
    <row r="1307" spans="1:35" x14ac:dyDescent="0.25">
      <c r="A1307" s="20" t="s">
        <v>80</v>
      </c>
      <c r="B1307" s="20" t="s">
        <v>80</v>
      </c>
      <c r="C1307" s="20" t="s">
        <v>80</v>
      </c>
      <c r="D1307" s="20" t="s">
        <v>80</v>
      </c>
      <c r="E1307" s="20" t="s">
        <v>80</v>
      </c>
      <c r="F1307" s="20" t="s">
        <v>80</v>
      </c>
      <c r="G1307" s="20" t="s">
        <v>80</v>
      </c>
      <c r="H1307" s="20" t="s">
        <v>80</v>
      </c>
      <c r="I1307" s="20" t="s">
        <v>80</v>
      </c>
      <c r="J1307" s="21">
        <v>-207332</v>
      </c>
      <c r="K1307" s="21">
        <v>-248631</v>
      </c>
      <c r="L1307" s="21">
        <v>-352671</v>
      </c>
      <c r="M1307" s="20" t="s">
        <v>1370</v>
      </c>
      <c r="N1307" s="20" t="s">
        <v>1369</v>
      </c>
      <c r="O1307" s="20" t="s">
        <v>1368</v>
      </c>
      <c r="P1307" s="20" t="s">
        <v>1367</v>
      </c>
      <c r="Q1307" s="20">
        <v>512</v>
      </c>
      <c r="R1307" s="20" t="s">
        <v>1110</v>
      </c>
      <c r="S1307" s="20" t="s">
        <v>75</v>
      </c>
      <c r="T1307" s="20" t="s">
        <v>1366</v>
      </c>
      <c r="U1307" s="20">
        <v>1</v>
      </c>
      <c r="V1307" s="20">
        <v>0.999</v>
      </c>
      <c r="W1307" s="20">
        <v>3</v>
      </c>
      <c r="X1307" s="20">
        <v>8</v>
      </c>
      <c r="Y1307" s="20">
        <v>0</v>
      </c>
      <c r="Z1307" s="20">
        <v>8</v>
      </c>
      <c r="AB1307" s="20" t="s">
        <v>577</v>
      </c>
      <c r="AC1307" s="20" t="s">
        <v>576</v>
      </c>
      <c r="AD1307" s="20">
        <v>70.2</v>
      </c>
      <c r="AE1307" s="22">
        <v>1.7000000000000001E-19</v>
      </c>
    </row>
    <row r="1308" spans="1:35" x14ac:dyDescent="0.25">
      <c r="A1308" s="20" t="s">
        <v>80</v>
      </c>
      <c r="B1308" s="20" t="s">
        <v>80</v>
      </c>
      <c r="C1308" s="20" t="s">
        <v>80</v>
      </c>
      <c r="D1308" s="20" t="s">
        <v>80</v>
      </c>
      <c r="E1308" s="20" t="s">
        <v>80</v>
      </c>
      <c r="F1308" s="20" t="s">
        <v>80</v>
      </c>
      <c r="G1308" s="20" t="s">
        <v>80</v>
      </c>
      <c r="H1308" s="20" t="s">
        <v>80</v>
      </c>
      <c r="I1308" s="20" t="s">
        <v>80</v>
      </c>
      <c r="J1308" s="21">
        <v>-387744</v>
      </c>
      <c r="K1308" s="21">
        <v>-200176</v>
      </c>
      <c r="L1308" s="21">
        <v>-252426</v>
      </c>
      <c r="M1308" s="20" t="s">
        <v>1365</v>
      </c>
      <c r="N1308" s="20" t="s">
        <v>1364</v>
      </c>
      <c r="O1308" s="20" t="s">
        <v>1363</v>
      </c>
      <c r="P1308" s="20" t="s">
        <v>1362</v>
      </c>
      <c r="Q1308" s="20">
        <v>855</v>
      </c>
      <c r="R1308" s="20" t="s">
        <v>1110</v>
      </c>
      <c r="S1308" s="20" t="s">
        <v>66</v>
      </c>
      <c r="T1308" s="20" t="s">
        <v>1361</v>
      </c>
      <c r="U1308" s="20">
        <v>1</v>
      </c>
      <c r="V1308" s="20">
        <v>0.99870000000000003</v>
      </c>
      <c r="W1308" s="20">
        <v>11</v>
      </c>
      <c r="X1308" s="20">
        <v>8</v>
      </c>
      <c r="Y1308" s="20">
        <v>2</v>
      </c>
      <c r="Z1308" s="20">
        <v>43</v>
      </c>
      <c r="AB1308" s="20" t="s">
        <v>1360</v>
      </c>
      <c r="AC1308" s="20" t="s">
        <v>1359</v>
      </c>
      <c r="AD1308" s="20">
        <v>62.3</v>
      </c>
      <c r="AE1308" s="22">
        <v>4.0000000000000003E-17</v>
      </c>
    </row>
    <row r="1309" spans="1:35" x14ac:dyDescent="0.25">
      <c r="A1309" s="20" t="s">
        <v>80</v>
      </c>
      <c r="B1309" s="21">
        <v>-833914</v>
      </c>
      <c r="C1309" s="21">
        <v>-288442</v>
      </c>
      <c r="D1309" s="20" t="s">
        <v>80</v>
      </c>
      <c r="E1309" s="21">
        <v>-961126</v>
      </c>
      <c r="F1309" s="20" t="s">
        <v>80</v>
      </c>
      <c r="G1309" s="21">
        <v>-193954</v>
      </c>
      <c r="H1309" s="21">
        <v>-152588</v>
      </c>
      <c r="I1309" s="20">
        <v>-0.97004699999999999</v>
      </c>
      <c r="J1309" s="20">
        <v>0.80735599999999996</v>
      </c>
      <c r="K1309" s="20">
        <v>0.95508700000000002</v>
      </c>
      <c r="L1309" s="21">
        <v>115104</v>
      </c>
      <c r="M1309" s="20" t="s">
        <v>1358</v>
      </c>
      <c r="N1309" s="20" t="s">
        <v>1357</v>
      </c>
      <c r="O1309" s="20" t="s">
        <v>1356</v>
      </c>
      <c r="P1309" s="20" t="s">
        <v>1355</v>
      </c>
      <c r="Q1309" s="20">
        <v>793</v>
      </c>
      <c r="R1309" s="20" t="s">
        <v>1110</v>
      </c>
      <c r="S1309" s="20" t="s">
        <v>66</v>
      </c>
      <c r="T1309" s="20" t="s">
        <v>1354</v>
      </c>
      <c r="U1309" s="20">
        <v>1</v>
      </c>
      <c r="V1309" s="20">
        <v>0.999</v>
      </c>
      <c r="W1309" s="20">
        <v>41</v>
      </c>
      <c r="X1309" s="20">
        <v>54</v>
      </c>
      <c r="Y1309" s="20">
        <v>23</v>
      </c>
      <c r="Z1309" s="20">
        <v>485</v>
      </c>
      <c r="AB1309" s="20" t="s">
        <v>1353</v>
      </c>
      <c r="AC1309" s="20" t="s">
        <v>1352</v>
      </c>
      <c r="AD1309" s="20">
        <v>41.9</v>
      </c>
      <c r="AE1309" s="22">
        <v>7.3000000000000006E-11</v>
      </c>
    </row>
    <row r="1310" spans="1:35" x14ac:dyDescent="0.25">
      <c r="A1310" s="20" t="s">
        <v>80</v>
      </c>
      <c r="B1310" s="21">
        <v>-138685</v>
      </c>
      <c r="C1310" s="20" t="s">
        <v>80</v>
      </c>
      <c r="D1310" s="20" t="s">
        <v>80</v>
      </c>
      <c r="E1310" s="20" t="s">
        <v>80</v>
      </c>
      <c r="F1310" s="20" t="s">
        <v>80</v>
      </c>
      <c r="G1310" s="20" t="s">
        <v>80</v>
      </c>
      <c r="H1310" s="21">
        <v>-273046</v>
      </c>
      <c r="I1310" s="21">
        <v>-412907</v>
      </c>
      <c r="J1310" s="20" t="s">
        <v>80</v>
      </c>
      <c r="K1310" s="21">
        <v>-308352</v>
      </c>
      <c r="L1310" s="20" t="s">
        <v>80</v>
      </c>
      <c r="M1310" s="20" t="s">
        <v>1351</v>
      </c>
      <c r="N1310" s="20" t="s">
        <v>1350</v>
      </c>
      <c r="O1310" s="20" t="s">
        <v>1349</v>
      </c>
      <c r="P1310" s="20" t="s">
        <v>1348</v>
      </c>
      <c r="Q1310" s="20">
        <v>253</v>
      </c>
      <c r="R1310" s="20" t="s">
        <v>1110</v>
      </c>
      <c r="S1310" s="20" t="s">
        <v>66</v>
      </c>
      <c r="T1310" s="20" t="s">
        <v>1347</v>
      </c>
      <c r="U1310" s="20">
        <v>1</v>
      </c>
      <c r="V1310" s="20">
        <v>0.99870000000000003</v>
      </c>
      <c r="W1310" s="20">
        <v>2</v>
      </c>
      <c r="X1310" s="20">
        <v>8</v>
      </c>
      <c r="Y1310" s="20">
        <v>7</v>
      </c>
      <c r="Z1310" s="20">
        <v>8</v>
      </c>
      <c r="AB1310" s="20" t="s">
        <v>1346</v>
      </c>
      <c r="AC1310" s="20" t="s">
        <v>1345</v>
      </c>
      <c r="AD1310" s="20">
        <v>70</v>
      </c>
      <c r="AE1310" s="22">
        <v>1.2000000000000001E-19</v>
      </c>
    </row>
    <row r="1311" spans="1:35" x14ac:dyDescent="0.25">
      <c r="A1311" s="20" t="s">
        <v>80</v>
      </c>
      <c r="B1311" s="20" t="s">
        <v>80</v>
      </c>
      <c r="C1311" s="20" t="s">
        <v>80</v>
      </c>
      <c r="D1311" s="20" t="s">
        <v>80</v>
      </c>
      <c r="E1311" s="20" t="s">
        <v>80</v>
      </c>
      <c r="F1311" s="20" t="s">
        <v>80</v>
      </c>
      <c r="G1311" s="20" t="s">
        <v>80</v>
      </c>
      <c r="H1311" s="20" t="s">
        <v>80</v>
      </c>
      <c r="I1311" s="20" t="s">
        <v>80</v>
      </c>
      <c r="J1311" s="21">
        <v>-136785</v>
      </c>
      <c r="K1311" s="21">
        <v>-183727</v>
      </c>
      <c r="L1311" s="21">
        <v>-156579</v>
      </c>
      <c r="M1311" s="20" t="s">
        <v>1344</v>
      </c>
      <c r="N1311" s="20" t="s">
        <v>1343</v>
      </c>
      <c r="O1311" s="20" t="s">
        <v>1342</v>
      </c>
      <c r="P1311" s="20" t="s">
        <v>1341</v>
      </c>
      <c r="Q1311" s="20">
        <v>311</v>
      </c>
      <c r="R1311" s="20" t="s">
        <v>1110</v>
      </c>
      <c r="S1311" s="20" t="s">
        <v>75</v>
      </c>
      <c r="T1311" s="20" t="s">
        <v>1340</v>
      </c>
      <c r="U1311" s="20">
        <v>1</v>
      </c>
      <c r="V1311" s="20">
        <v>0.99890000000000001</v>
      </c>
      <c r="W1311" s="20">
        <v>7</v>
      </c>
      <c r="X1311" s="20">
        <v>13</v>
      </c>
      <c r="Y1311" s="20">
        <v>0</v>
      </c>
      <c r="Z1311" s="20">
        <v>13</v>
      </c>
      <c r="AA1311" s="20" t="s">
        <v>1339</v>
      </c>
      <c r="AB1311" s="20" t="s">
        <v>1089</v>
      </c>
      <c r="AC1311" s="20" t="s">
        <v>1088</v>
      </c>
      <c r="AD1311" s="20">
        <v>46.3</v>
      </c>
      <c r="AE1311" s="22">
        <v>4.4999999999999998E-12</v>
      </c>
      <c r="AF1311" s="20" t="s">
        <v>1087</v>
      </c>
      <c r="AG1311" s="20" t="s">
        <v>1086</v>
      </c>
    </row>
    <row r="1312" spans="1:35" x14ac:dyDescent="0.25">
      <c r="A1312" s="20" t="s">
        <v>80</v>
      </c>
      <c r="B1312" s="20" t="s">
        <v>80</v>
      </c>
      <c r="C1312" s="20" t="s">
        <v>80</v>
      </c>
      <c r="D1312" s="20" t="s">
        <v>80</v>
      </c>
      <c r="E1312" s="20" t="s">
        <v>80</v>
      </c>
      <c r="F1312" s="20" t="s">
        <v>80</v>
      </c>
      <c r="G1312" s="21">
        <v>-326374</v>
      </c>
      <c r="H1312" s="21">
        <v>-25771</v>
      </c>
      <c r="I1312" s="21">
        <v>-229016</v>
      </c>
      <c r="J1312" s="21">
        <v>-193056</v>
      </c>
      <c r="K1312" s="21">
        <v>-327855</v>
      </c>
      <c r="L1312" s="21">
        <v>-335712</v>
      </c>
      <c r="M1312" s="20" t="s">
        <v>1338</v>
      </c>
      <c r="N1312" s="20" t="s">
        <v>1337</v>
      </c>
      <c r="O1312" s="20" t="s">
        <v>1336</v>
      </c>
      <c r="P1312" s="20" t="s">
        <v>1335</v>
      </c>
      <c r="Q1312" s="20">
        <v>432</v>
      </c>
      <c r="R1312" s="20" t="s">
        <v>1110</v>
      </c>
      <c r="S1312" s="20" t="s">
        <v>75</v>
      </c>
      <c r="T1312" s="20" t="s">
        <v>1334</v>
      </c>
      <c r="U1312" s="20">
        <v>1</v>
      </c>
      <c r="V1312" s="20">
        <v>0.99470000000000003</v>
      </c>
      <c r="W1312" s="20">
        <v>21</v>
      </c>
      <c r="X1312" s="20">
        <v>7</v>
      </c>
      <c r="Y1312" s="20">
        <v>7</v>
      </c>
      <c r="Z1312" s="20">
        <v>225</v>
      </c>
      <c r="AB1312" s="20" t="s">
        <v>1333</v>
      </c>
      <c r="AC1312" s="20" t="s">
        <v>1332</v>
      </c>
      <c r="AD1312" s="20">
        <v>607.5</v>
      </c>
      <c r="AE1312" s="22">
        <v>1E-182</v>
      </c>
      <c r="AF1312" s="20" t="s">
        <v>371</v>
      </c>
      <c r="AG1312" s="20" t="s">
        <v>370</v>
      </c>
      <c r="AH1312" s="20" t="s">
        <v>1331</v>
      </c>
      <c r="AI1312" s="20" t="s">
        <v>1330</v>
      </c>
    </row>
    <row r="1313" spans="1:33" x14ac:dyDescent="0.25">
      <c r="A1313" s="20" t="s">
        <v>80</v>
      </c>
      <c r="B1313" s="21">
        <v>-163621</v>
      </c>
      <c r="C1313" s="20" t="s">
        <v>80</v>
      </c>
      <c r="D1313" s="20" t="s">
        <v>80</v>
      </c>
      <c r="E1313" s="20" t="s">
        <v>80</v>
      </c>
      <c r="F1313" s="21">
        <v>-283249</v>
      </c>
      <c r="G1313" s="21">
        <v>214756</v>
      </c>
      <c r="H1313" s="21">
        <v>209644</v>
      </c>
      <c r="I1313" s="21">
        <v>205687</v>
      </c>
      <c r="J1313" s="21">
        <v>210329</v>
      </c>
      <c r="K1313" s="21">
        <v>17291</v>
      </c>
      <c r="L1313" s="21">
        <v>178443</v>
      </c>
      <c r="M1313" s="20" t="s">
        <v>1329</v>
      </c>
      <c r="N1313" s="20" t="s">
        <v>1328</v>
      </c>
      <c r="O1313" s="20" t="s">
        <v>1327</v>
      </c>
      <c r="P1313" s="20" t="s">
        <v>1326</v>
      </c>
      <c r="Q1313" s="20">
        <v>304</v>
      </c>
      <c r="R1313" s="20" t="s">
        <v>1110</v>
      </c>
      <c r="S1313" s="20" t="s">
        <v>75</v>
      </c>
      <c r="T1313" s="20" t="s">
        <v>1325</v>
      </c>
      <c r="U1313" s="20">
        <v>1</v>
      </c>
      <c r="V1313" s="20">
        <v>0.999</v>
      </c>
      <c r="W1313" s="20">
        <v>12</v>
      </c>
      <c r="X1313" s="20">
        <v>145</v>
      </c>
      <c r="Y1313" s="20">
        <v>0</v>
      </c>
      <c r="Z1313" s="20">
        <v>145</v>
      </c>
      <c r="AA1313" s="20" t="s">
        <v>1324</v>
      </c>
      <c r="AB1313" s="20" t="s">
        <v>1323</v>
      </c>
      <c r="AC1313" s="20" t="s">
        <v>1322</v>
      </c>
      <c r="AD1313" s="20">
        <v>190.2</v>
      </c>
      <c r="AE1313" s="22">
        <v>4.7E-56</v>
      </c>
    </row>
    <row r="1314" spans="1:33" x14ac:dyDescent="0.25">
      <c r="A1314" s="20" t="s">
        <v>80</v>
      </c>
      <c r="B1314" s="20" t="s">
        <v>80</v>
      </c>
      <c r="C1314" s="21">
        <v>121884</v>
      </c>
      <c r="D1314" s="20" t="s">
        <v>80</v>
      </c>
      <c r="E1314" s="20">
        <v>0.42704199999999998</v>
      </c>
      <c r="F1314" s="20" t="s">
        <v>80</v>
      </c>
      <c r="G1314" s="21">
        <v>-318869</v>
      </c>
      <c r="H1314" s="20" t="s">
        <v>80</v>
      </c>
      <c r="I1314" s="21">
        <v>-323334</v>
      </c>
      <c r="J1314" s="20" t="s">
        <v>80</v>
      </c>
      <c r="K1314" s="20" t="s">
        <v>80</v>
      </c>
      <c r="L1314" s="20" t="s">
        <v>80</v>
      </c>
      <c r="M1314" s="20" t="s">
        <v>1321</v>
      </c>
      <c r="N1314" s="20" t="s">
        <v>1320</v>
      </c>
      <c r="O1314" s="20" t="s">
        <v>1319</v>
      </c>
      <c r="P1314" s="20" t="s">
        <v>1318</v>
      </c>
      <c r="Q1314" s="20">
        <v>213</v>
      </c>
      <c r="R1314" s="20" t="s">
        <v>1110</v>
      </c>
      <c r="S1314" s="20" t="s">
        <v>75</v>
      </c>
      <c r="T1314" s="20" t="s">
        <v>1317</v>
      </c>
      <c r="U1314" s="20">
        <v>1</v>
      </c>
      <c r="V1314" s="20">
        <v>0.999</v>
      </c>
      <c r="W1314" s="20">
        <v>2</v>
      </c>
      <c r="X1314" s="20">
        <v>15</v>
      </c>
      <c r="Y1314" s="20">
        <v>15</v>
      </c>
      <c r="Z1314" s="20">
        <v>15</v>
      </c>
      <c r="AB1314" s="20" t="s">
        <v>1316</v>
      </c>
      <c r="AC1314" s="20" t="s">
        <v>1315</v>
      </c>
      <c r="AD1314" s="20">
        <v>38.1</v>
      </c>
      <c r="AE1314" s="22">
        <v>1.0999999999999999E-9</v>
      </c>
    </row>
    <row r="1315" spans="1:33" x14ac:dyDescent="0.25">
      <c r="A1315" s="20" t="s">
        <v>80</v>
      </c>
      <c r="B1315" s="20" t="s">
        <v>80</v>
      </c>
      <c r="C1315" s="21">
        <v>-174674</v>
      </c>
      <c r="D1315" s="20" t="s">
        <v>80</v>
      </c>
      <c r="E1315" s="21">
        <v>-234862</v>
      </c>
      <c r="F1315" s="21">
        <v>-12085</v>
      </c>
      <c r="G1315" s="20" t="s">
        <v>80</v>
      </c>
      <c r="H1315" s="21">
        <v>-168487</v>
      </c>
      <c r="I1315" s="21">
        <v>176048</v>
      </c>
      <c r="J1315" s="21">
        <v>-238842</v>
      </c>
      <c r="K1315" s="20" t="s">
        <v>80</v>
      </c>
      <c r="L1315" s="20">
        <v>0.71263500000000002</v>
      </c>
      <c r="M1315" s="20" t="s">
        <v>1314</v>
      </c>
      <c r="N1315" s="20" t="s">
        <v>1313</v>
      </c>
      <c r="O1315" s="20" t="s">
        <v>1312</v>
      </c>
      <c r="P1315" s="20" t="s">
        <v>1311</v>
      </c>
      <c r="Q1315" s="20">
        <v>401</v>
      </c>
      <c r="R1315" s="20" t="s">
        <v>1110</v>
      </c>
      <c r="S1315" s="20" t="s">
        <v>75</v>
      </c>
      <c r="T1315" s="20" t="s">
        <v>1266</v>
      </c>
      <c r="U1315" s="20">
        <v>1</v>
      </c>
      <c r="V1315" s="20">
        <v>0.999</v>
      </c>
      <c r="W1315" s="20">
        <v>12</v>
      </c>
      <c r="X1315" s="20">
        <v>41</v>
      </c>
      <c r="Y1315" s="20">
        <v>0</v>
      </c>
      <c r="Z1315" s="20">
        <v>41</v>
      </c>
      <c r="AA1315" s="20" t="s">
        <v>1310</v>
      </c>
      <c r="AB1315" s="20" t="s">
        <v>1265</v>
      </c>
      <c r="AC1315" s="20" t="s">
        <v>1264</v>
      </c>
      <c r="AD1315" s="20">
        <v>103.2</v>
      </c>
      <c r="AE1315" s="22">
        <v>1.1E-29</v>
      </c>
    </row>
    <row r="1316" spans="1:33" x14ac:dyDescent="0.25">
      <c r="A1316" s="20" t="s">
        <v>80</v>
      </c>
      <c r="B1316" s="20" t="s">
        <v>80</v>
      </c>
      <c r="C1316" s="21">
        <v>-167895</v>
      </c>
      <c r="D1316" s="20" t="s">
        <v>80</v>
      </c>
      <c r="E1316" s="20" t="s">
        <v>80</v>
      </c>
      <c r="F1316" s="20" t="s">
        <v>80</v>
      </c>
      <c r="G1316" s="20">
        <v>0.33518399999999998</v>
      </c>
      <c r="H1316" s="20">
        <v>0.23886499999999999</v>
      </c>
      <c r="I1316" s="21">
        <v>-288311</v>
      </c>
      <c r="J1316" s="20">
        <v>-0.68711699999999998</v>
      </c>
      <c r="K1316" s="20">
        <v>5.0730699999999997E-2</v>
      </c>
      <c r="L1316" s="20">
        <v>-0.39111299999999999</v>
      </c>
      <c r="M1316" s="20" t="s">
        <v>1309</v>
      </c>
      <c r="N1316" s="20" t="s">
        <v>1308</v>
      </c>
      <c r="O1316" s="20" t="s">
        <v>1307</v>
      </c>
      <c r="P1316" s="20" t="s">
        <v>1306</v>
      </c>
      <c r="Q1316" s="20">
        <v>559</v>
      </c>
      <c r="R1316" s="20" t="s">
        <v>1110</v>
      </c>
      <c r="S1316" s="20" t="s">
        <v>66</v>
      </c>
      <c r="T1316" s="20" t="s">
        <v>1305</v>
      </c>
      <c r="U1316" s="20">
        <v>1</v>
      </c>
      <c r="V1316" s="20">
        <v>0.999</v>
      </c>
      <c r="W1316" s="20">
        <v>12</v>
      </c>
      <c r="X1316" s="20">
        <v>29</v>
      </c>
      <c r="Y1316" s="20">
        <v>4</v>
      </c>
      <c r="Z1316" s="20">
        <v>29</v>
      </c>
      <c r="AB1316" s="20" t="s">
        <v>1304</v>
      </c>
      <c r="AC1316" s="20" t="s">
        <v>1303</v>
      </c>
      <c r="AD1316" s="20">
        <v>271</v>
      </c>
      <c r="AE1316" s="22">
        <v>6.7000000000000002E-81</v>
      </c>
    </row>
    <row r="1317" spans="1:33" x14ac:dyDescent="0.25">
      <c r="A1317" s="20" t="s">
        <v>80</v>
      </c>
      <c r="B1317" s="20" t="s">
        <v>80</v>
      </c>
      <c r="C1317" s="20" t="s">
        <v>80</v>
      </c>
      <c r="D1317" s="20" t="s">
        <v>80</v>
      </c>
      <c r="E1317" s="20" t="s">
        <v>80</v>
      </c>
      <c r="F1317" s="20" t="s">
        <v>80</v>
      </c>
      <c r="G1317" s="21">
        <v>-413649</v>
      </c>
      <c r="H1317" s="21">
        <v>-384424</v>
      </c>
      <c r="I1317" s="21">
        <v>-489265</v>
      </c>
      <c r="J1317" s="20">
        <v>-0.43775700000000001</v>
      </c>
      <c r="K1317" s="20">
        <v>-0.52477200000000002</v>
      </c>
      <c r="L1317" s="20">
        <v>-0.27563500000000002</v>
      </c>
      <c r="M1317" s="20" t="s">
        <v>1302</v>
      </c>
      <c r="N1317" s="20" t="s">
        <v>1301</v>
      </c>
      <c r="O1317" s="20" t="s">
        <v>1300</v>
      </c>
      <c r="P1317" s="20" t="s">
        <v>1299</v>
      </c>
      <c r="Q1317" s="20">
        <v>304</v>
      </c>
      <c r="R1317" s="20" t="s">
        <v>1110</v>
      </c>
      <c r="S1317" s="20" t="s">
        <v>66</v>
      </c>
      <c r="T1317" s="20" t="s">
        <v>1298</v>
      </c>
      <c r="U1317" s="20">
        <v>1</v>
      </c>
      <c r="V1317" s="20">
        <v>0.999</v>
      </c>
      <c r="W1317" s="20">
        <v>9</v>
      </c>
      <c r="X1317" s="20">
        <v>24</v>
      </c>
      <c r="Y1317" s="20">
        <v>0</v>
      </c>
      <c r="Z1317" s="20">
        <v>24</v>
      </c>
      <c r="AB1317" s="20" t="s">
        <v>1297</v>
      </c>
      <c r="AC1317" s="20" t="s">
        <v>1296</v>
      </c>
      <c r="AD1317" s="20">
        <v>141.69999999999999</v>
      </c>
      <c r="AE1317" s="22">
        <v>2.9999999999999999E-41</v>
      </c>
    </row>
    <row r="1318" spans="1:33" x14ac:dyDescent="0.25">
      <c r="A1318" s="20" t="s">
        <v>80</v>
      </c>
      <c r="B1318" s="20" t="s">
        <v>80</v>
      </c>
      <c r="C1318" s="21">
        <v>-211897</v>
      </c>
      <c r="D1318" s="20" t="s">
        <v>80</v>
      </c>
      <c r="E1318" s="20" t="s">
        <v>80</v>
      </c>
      <c r="F1318" s="20" t="s">
        <v>80</v>
      </c>
      <c r="G1318" s="20" t="s">
        <v>80</v>
      </c>
      <c r="H1318" s="21">
        <v>-197108</v>
      </c>
      <c r="I1318" s="20" t="s">
        <v>80</v>
      </c>
      <c r="J1318" s="21">
        <v>-101131</v>
      </c>
      <c r="K1318" s="21">
        <v>-199741</v>
      </c>
      <c r="L1318" s="21">
        <v>-292066</v>
      </c>
      <c r="M1318" s="20" t="s">
        <v>1295</v>
      </c>
      <c r="N1318" s="20" t="s">
        <v>1294</v>
      </c>
      <c r="O1318" s="20" t="s">
        <v>1293</v>
      </c>
      <c r="P1318" s="20" t="s">
        <v>1292</v>
      </c>
      <c r="Q1318" s="20">
        <v>713</v>
      </c>
      <c r="R1318" s="20" t="s">
        <v>1110</v>
      </c>
      <c r="S1318" s="20" t="s">
        <v>75</v>
      </c>
      <c r="T1318" s="20" t="s">
        <v>1291</v>
      </c>
      <c r="U1318" s="20">
        <v>1</v>
      </c>
      <c r="V1318" s="20">
        <v>0.999</v>
      </c>
      <c r="W1318" s="20">
        <v>9</v>
      </c>
      <c r="X1318" s="20">
        <v>21</v>
      </c>
      <c r="Y1318" s="20">
        <v>3</v>
      </c>
      <c r="Z1318" s="20">
        <v>21</v>
      </c>
      <c r="AB1318" s="20" t="s">
        <v>1290</v>
      </c>
      <c r="AC1318" s="20" t="s">
        <v>1289</v>
      </c>
      <c r="AD1318" s="20">
        <v>464</v>
      </c>
      <c r="AE1318" s="22">
        <v>2.3000000000000001E-139</v>
      </c>
    </row>
    <row r="1319" spans="1:33" x14ac:dyDescent="0.25">
      <c r="A1319" s="20" t="s">
        <v>80</v>
      </c>
      <c r="B1319" s="20" t="s">
        <v>80</v>
      </c>
      <c r="C1319" s="20" t="s">
        <v>80</v>
      </c>
      <c r="D1319" s="20" t="s">
        <v>80</v>
      </c>
      <c r="E1319" s="20" t="s">
        <v>80</v>
      </c>
      <c r="F1319" s="20" t="s">
        <v>80</v>
      </c>
      <c r="G1319" s="20" t="s">
        <v>80</v>
      </c>
      <c r="H1319" s="20" t="s">
        <v>80</v>
      </c>
      <c r="I1319" s="20" t="s">
        <v>80</v>
      </c>
      <c r="J1319" s="20">
        <v>-0.96657800000000005</v>
      </c>
      <c r="K1319" s="21">
        <v>-159018</v>
      </c>
      <c r="L1319" s="21">
        <v>-210529</v>
      </c>
      <c r="M1319" s="20" t="s">
        <v>1288</v>
      </c>
      <c r="N1319" s="20" t="s">
        <v>1287</v>
      </c>
      <c r="O1319" s="20" t="s">
        <v>1286</v>
      </c>
      <c r="P1319" s="20" t="s">
        <v>1285</v>
      </c>
      <c r="Q1319" s="20">
        <v>330</v>
      </c>
      <c r="R1319" s="20" t="s">
        <v>1110</v>
      </c>
      <c r="S1319" s="20" t="s">
        <v>75</v>
      </c>
      <c r="T1319" s="20" t="s">
        <v>1284</v>
      </c>
      <c r="U1319" s="20">
        <v>0.99990000000000001</v>
      </c>
      <c r="V1319" s="20">
        <v>0.999</v>
      </c>
      <c r="W1319" s="20">
        <v>16</v>
      </c>
      <c r="X1319" s="20">
        <v>5</v>
      </c>
      <c r="Y1319" s="20">
        <v>5</v>
      </c>
      <c r="Z1319" s="20">
        <v>149</v>
      </c>
      <c r="AB1319" s="20" t="s">
        <v>1283</v>
      </c>
      <c r="AC1319" s="20" t="s">
        <v>1282</v>
      </c>
      <c r="AD1319" s="20">
        <v>260.5</v>
      </c>
      <c r="AE1319" s="22">
        <v>1.1E-77</v>
      </c>
      <c r="AF1319" s="20" t="s">
        <v>1281</v>
      </c>
      <c r="AG1319" s="20" t="s">
        <v>1280</v>
      </c>
    </row>
    <row r="1320" spans="1:33" x14ac:dyDescent="0.25">
      <c r="A1320" s="20" t="s">
        <v>80</v>
      </c>
      <c r="B1320" s="20" t="s">
        <v>80</v>
      </c>
      <c r="C1320" s="20" t="s">
        <v>80</v>
      </c>
      <c r="D1320" s="20" t="s">
        <v>80</v>
      </c>
      <c r="E1320" s="20" t="s">
        <v>80</v>
      </c>
      <c r="F1320" s="20" t="s">
        <v>80</v>
      </c>
      <c r="G1320" s="20" t="s">
        <v>80</v>
      </c>
      <c r="H1320" s="20" t="s">
        <v>80</v>
      </c>
      <c r="I1320" s="20" t="s">
        <v>80</v>
      </c>
      <c r="J1320" s="20">
        <v>-0.75207100000000005</v>
      </c>
      <c r="K1320" s="21">
        <v>-15711</v>
      </c>
      <c r="L1320" s="21">
        <v>-169017</v>
      </c>
      <c r="M1320" s="20" t="s">
        <v>1279</v>
      </c>
      <c r="N1320" s="20" t="s">
        <v>1278</v>
      </c>
      <c r="O1320" s="20" t="s">
        <v>1277</v>
      </c>
      <c r="P1320" s="20" t="s">
        <v>1276</v>
      </c>
      <c r="Q1320" s="20">
        <v>272</v>
      </c>
      <c r="R1320" s="20" t="s">
        <v>1110</v>
      </c>
      <c r="S1320" s="20" t="s">
        <v>66</v>
      </c>
      <c r="T1320" s="20" t="s">
        <v>1275</v>
      </c>
      <c r="U1320" s="20">
        <v>1</v>
      </c>
      <c r="V1320" s="20">
        <v>0.999</v>
      </c>
      <c r="W1320" s="20">
        <v>8</v>
      </c>
      <c r="X1320" s="20">
        <v>16</v>
      </c>
      <c r="Y1320" s="20">
        <v>0</v>
      </c>
      <c r="Z1320" s="20">
        <v>64</v>
      </c>
      <c r="AB1320" s="20" t="s">
        <v>250</v>
      </c>
      <c r="AC1320" s="20" t="s">
        <v>249</v>
      </c>
      <c r="AD1320" s="20">
        <v>55.2</v>
      </c>
      <c r="AE1320" s="22">
        <v>8.0999999999999999E-15</v>
      </c>
    </row>
    <row r="1321" spans="1:33" x14ac:dyDescent="0.25">
      <c r="A1321" s="20" t="s">
        <v>80</v>
      </c>
      <c r="B1321" s="20">
        <v>-0.325214</v>
      </c>
      <c r="C1321" s="21">
        <v>-104036</v>
      </c>
      <c r="D1321" s="20" t="s">
        <v>80</v>
      </c>
      <c r="E1321" s="20" t="s">
        <v>80</v>
      </c>
      <c r="F1321" s="20" t="s">
        <v>80</v>
      </c>
      <c r="G1321" s="21">
        <v>108406</v>
      </c>
      <c r="H1321" s="21">
        <v>169937</v>
      </c>
      <c r="I1321" s="20">
        <v>0.44375399999999998</v>
      </c>
      <c r="J1321" s="21">
        <v>221675</v>
      </c>
      <c r="K1321" s="21">
        <v>281123</v>
      </c>
      <c r="L1321" s="21">
        <v>204044</v>
      </c>
      <c r="M1321" s="20" t="s">
        <v>1274</v>
      </c>
      <c r="N1321" s="20" t="s">
        <v>1273</v>
      </c>
      <c r="O1321" s="20" t="s">
        <v>1272</v>
      </c>
      <c r="P1321" s="20" t="s">
        <v>1271</v>
      </c>
      <c r="Q1321" s="20">
        <v>231</v>
      </c>
      <c r="R1321" s="20" t="s">
        <v>1110</v>
      </c>
      <c r="S1321" s="20" t="s">
        <v>66</v>
      </c>
      <c r="T1321" s="20" t="s">
        <v>174</v>
      </c>
      <c r="U1321" s="20">
        <v>1</v>
      </c>
      <c r="V1321" s="20">
        <v>0.99890000000000001</v>
      </c>
      <c r="W1321" s="20">
        <v>10</v>
      </c>
      <c r="X1321" s="20">
        <v>35</v>
      </c>
      <c r="Y1321" s="20">
        <v>1</v>
      </c>
      <c r="Z1321" s="20">
        <v>35</v>
      </c>
    </row>
    <row r="1322" spans="1:33" x14ac:dyDescent="0.25">
      <c r="A1322" s="20" t="s">
        <v>80</v>
      </c>
      <c r="B1322" s="20" t="s">
        <v>80</v>
      </c>
      <c r="C1322" s="20" t="s">
        <v>80</v>
      </c>
      <c r="D1322" s="20" t="s">
        <v>80</v>
      </c>
      <c r="E1322" s="20" t="s">
        <v>80</v>
      </c>
      <c r="F1322" s="20" t="s">
        <v>80</v>
      </c>
      <c r="G1322" s="20" t="s">
        <v>80</v>
      </c>
      <c r="H1322" s="20" t="s">
        <v>80</v>
      </c>
      <c r="I1322" s="20" t="s">
        <v>80</v>
      </c>
      <c r="J1322" s="21">
        <v>-317953</v>
      </c>
      <c r="K1322" s="21">
        <v>-478264</v>
      </c>
      <c r="L1322" s="20" t="s">
        <v>80</v>
      </c>
      <c r="M1322" s="20" t="s">
        <v>1270</v>
      </c>
      <c r="N1322" s="20" t="s">
        <v>1269</v>
      </c>
      <c r="O1322" s="20" t="s">
        <v>1268</v>
      </c>
      <c r="P1322" s="20" t="s">
        <v>1267</v>
      </c>
      <c r="Q1322" s="20">
        <v>382</v>
      </c>
      <c r="R1322" s="20" t="s">
        <v>1110</v>
      </c>
      <c r="S1322" s="20" t="s">
        <v>75</v>
      </c>
      <c r="T1322" s="20" t="s">
        <v>1266</v>
      </c>
      <c r="U1322" s="20">
        <v>1</v>
      </c>
      <c r="V1322" s="20">
        <v>0.99580000000000002</v>
      </c>
      <c r="W1322" s="20">
        <v>3</v>
      </c>
      <c r="X1322" s="20">
        <v>3</v>
      </c>
      <c r="Y1322" s="20">
        <v>0</v>
      </c>
      <c r="Z1322" s="20">
        <v>3</v>
      </c>
      <c r="AB1322" s="20" t="s">
        <v>1265</v>
      </c>
      <c r="AC1322" s="20" t="s">
        <v>1264</v>
      </c>
      <c r="AD1322" s="20">
        <v>129.1</v>
      </c>
      <c r="AE1322" s="22">
        <v>1.2E-37</v>
      </c>
    </row>
    <row r="1323" spans="1:33" x14ac:dyDescent="0.25">
      <c r="A1323" s="20" t="s">
        <v>80</v>
      </c>
      <c r="B1323" s="20" t="s">
        <v>80</v>
      </c>
      <c r="C1323" s="20" t="s">
        <v>80</v>
      </c>
      <c r="D1323" s="20" t="s">
        <v>80</v>
      </c>
      <c r="E1323" s="20" t="s">
        <v>80</v>
      </c>
      <c r="F1323" s="20" t="s">
        <v>80</v>
      </c>
      <c r="G1323" s="20" t="s">
        <v>80</v>
      </c>
      <c r="H1323" s="20" t="s">
        <v>80</v>
      </c>
      <c r="I1323" s="20" t="s">
        <v>80</v>
      </c>
      <c r="J1323" s="21">
        <v>-333071</v>
      </c>
      <c r="K1323" s="21">
        <v>-562864</v>
      </c>
      <c r="L1323" s="21">
        <v>-441933</v>
      </c>
      <c r="M1323" s="20" t="s">
        <v>1263</v>
      </c>
      <c r="N1323" s="20" t="s">
        <v>1262</v>
      </c>
      <c r="O1323" s="20" t="s">
        <v>1261</v>
      </c>
      <c r="P1323" s="20" t="s">
        <v>1260</v>
      </c>
      <c r="Q1323" s="20">
        <v>369</v>
      </c>
      <c r="R1323" s="20" t="s">
        <v>1110</v>
      </c>
      <c r="S1323" s="20" t="s">
        <v>66</v>
      </c>
      <c r="T1323" s="20" t="s">
        <v>1259</v>
      </c>
      <c r="U1323" s="20">
        <v>1</v>
      </c>
      <c r="V1323" s="20">
        <v>0.999</v>
      </c>
      <c r="W1323" s="20">
        <v>3</v>
      </c>
      <c r="X1323" s="20">
        <v>5</v>
      </c>
      <c r="Y1323" s="20">
        <v>0</v>
      </c>
      <c r="Z1323" s="20">
        <v>5</v>
      </c>
      <c r="AA1323" s="20" t="s">
        <v>1258</v>
      </c>
      <c r="AB1323" s="20" t="s">
        <v>1257</v>
      </c>
      <c r="AC1323" s="20" t="s">
        <v>1256</v>
      </c>
      <c r="AD1323" s="20">
        <v>39.9</v>
      </c>
      <c r="AE1323" s="22">
        <v>2.8999999999999998E-10</v>
      </c>
      <c r="AF1323" s="20" t="s">
        <v>62</v>
      </c>
      <c r="AG1323" s="20" t="s">
        <v>61</v>
      </c>
    </row>
    <row r="1324" spans="1:33" x14ac:dyDescent="0.25">
      <c r="A1324" s="21">
        <v>334671</v>
      </c>
      <c r="B1324" s="20">
        <v>1.95713E-2</v>
      </c>
      <c r="C1324" s="21">
        <v>107983</v>
      </c>
      <c r="D1324" s="21">
        <v>-340322</v>
      </c>
      <c r="E1324" s="20">
        <v>-0.215609</v>
      </c>
      <c r="F1324" s="21">
        <v>-25939</v>
      </c>
      <c r="G1324" s="21">
        <v>-327827</v>
      </c>
      <c r="H1324" s="20" t="s">
        <v>80</v>
      </c>
      <c r="I1324" s="20" t="s">
        <v>80</v>
      </c>
      <c r="J1324" s="21">
        <v>457223</v>
      </c>
      <c r="K1324" s="21">
        <v>338682</v>
      </c>
      <c r="L1324" s="21">
        <v>219596</v>
      </c>
      <c r="M1324" s="20" t="s">
        <v>1255</v>
      </c>
      <c r="N1324" s="20" t="s">
        <v>1254</v>
      </c>
      <c r="O1324" s="20" t="s">
        <v>1253</v>
      </c>
      <c r="P1324" s="20" t="s">
        <v>1252</v>
      </c>
      <c r="Q1324" s="20">
        <v>947</v>
      </c>
      <c r="R1324" s="20" t="s">
        <v>1110</v>
      </c>
      <c r="S1324" s="20" t="s">
        <v>66</v>
      </c>
      <c r="T1324" s="20" t="s">
        <v>1251</v>
      </c>
      <c r="U1324" s="20">
        <v>1</v>
      </c>
      <c r="V1324" s="20">
        <v>0.999</v>
      </c>
      <c r="W1324" s="20">
        <v>26</v>
      </c>
      <c r="X1324" s="20">
        <v>206</v>
      </c>
      <c r="Y1324" s="20">
        <v>4</v>
      </c>
      <c r="Z1324" s="20">
        <v>206</v>
      </c>
      <c r="AB1324" s="20" t="s">
        <v>722</v>
      </c>
      <c r="AC1324" s="20" t="s">
        <v>721</v>
      </c>
      <c r="AD1324" s="20">
        <v>72.7</v>
      </c>
      <c r="AE1324" s="22">
        <v>2.5999999999999999E-20</v>
      </c>
    </row>
    <row r="1325" spans="1:33" x14ac:dyDescent="0.25">
      <c r="A1325" s="20" t="s">
        <v>80</v>
      </c>
      <c r="B1325" s="20" t="s">
        <v>80</v>
      </c>
      <c r="C1325" s="21">
        <v>-28226</v>
      </c>
      <c r="D1325" s="20" t="s">
        <v>80</v>
      </c>
      <c r="E1325" s="21">
        <v>-34778</v>
      </c>
      <c r="F1325" s="21">
        <v>-252566</v>
      </c>
      <c r="G1325" s="21">
        <v>-443927</v>
      </c>
      <c r="H1325" s="21">
        <v>-425752</v>
      </c>
      <c r="I1325" s="21">
        <v>-217451</v>
      </c>
      <c r="J1325" s="21">
        <v>-389934</v>
      </c>
      <c r="K1325" s="21">
        <v>-332445</v>
      </c>
      <c r="L1325" s="21">
        <v>-195472</v>
      </c>
      <c r="M1325" s="20" t="s">
        <v>1250</v>
      </c>
      <c r="N1325" s="20" t="s">
        <v>1249</v>
      </c>
      <c r="O1325" s="20" t="s">
        <v>1248</v>
      </c>
      <c r="P1325" s="20" t="s">
        <v>1247</v>
      </c>
      <c r="Q1325" s="20">
        <v>227</v>
      </c>
      <c r="R1325" s="20" t="s">
        <v>1110</v>
      </c>
      <c r="S1325" s="20" t="s">
        <v>66</v>
      </c>
      <c r="T1325" s="20" t="s">
        <v>1246</v>
      </c>
      <c r="U1325" s="20">
        <v>1</v>
      </c>
      <c r="V1325" s="20">
        <v>0.99890000000000001</v>
      </c>
      <c r="W1325" s="20">
        <v>4</v>
      </c>
      <c r="X1325" s="20">
        <v>15</v>
      </c>
      <c r="Y1325" s="20">
        <v>1</v>
      </c>
      <c r="Z1325" s="20">
        <v>15</v>
      </c>
      <c r="AB1325" s="20" t="s">
        <v>1245</v>
      </c>
      <c r="AC1325" s="20" t="s">
        <v>1244</v>
      </c>
      <c r="AD1325" s="20">
        <v>36.5</v>
      </c>
      <c r="AE1325" s="22">
        <v>4.6999999999999999E-9</v>
      </c>
    </row>
    <row r="1326" spans="1:33" x14ac:dyDescent="0.25">
      <c r="A1326" s="20" t="s">
        <v>80</v>
      </c>
      <c r="B1326" s="20" t="s">
        <v>80</v>
      </c>
      <c r="C1326" s="21">
        <v>-157227</v>
      </c>
      <c r="D1326" s="20" t="s">
        <v>80</v>
      </c>
      <c r="E1326" s="20" t="s">
        <v>80</v>
      </c>
      <c r="F1326" s="21">
        <v>-136638</v>
      </c>
      <c r="G1326" s="21">
        <v>-252958</v>
      </c>
      <c r="H1326" s="21">
        <v>-247489</v>
      </c>
      <c r="I1326" s="21">
        <v>-211119</v>
      </c>
      <c r="J1326" s="20" t="s">
        <v>80</v>
      </c>
      <c r="K1326" s="20" t="s">
        <v>80</v>
      </c>
      <c r="L1326" s="20" t="s">
        <v>80</v>
      </c>
      <c r="M1326" s="20" t="s">
        <v>1243</v>
      </c>
      <c r="N1326" s="20" t="s">
        <v>1242</v>
      </c>
      <c r="O1326" s="20" t="s">
        <v>1241</v>
      </c>
      <c r="P1326" s="20" t="s">
        <v>1240</v>
      </c>
      <c r="Q1326" s="20">
        <v>267</v>
      </c>
      <c r="R1326" s="20" t="s">
        <v>1110</v>
      </c>
      <c r="S1326" s="20" t="s">
        <v>66</v>
      </c>
      <c r="T1326" s="20" t="s">
        <v>1239</v>
      </c>
      <c r="U1326" s="20">
        <v>1</v>
      </c>
      <c r="V1326" s="20">
        <v>0.999</v>
      </c>
      <c r="W1326" s="20">
        <v>9</v>
      </c>
      <c r="X1326" s="20">
        <v>10</v>
      </c>
      <c r="Y1326" s="20">
        <v>10</v>
      </c>
      <c r="Z1326" s="20">
        <v>88</v>
      </c>
      <c r="AB1326" s="20" t="s">
        <v>1238</v>
      </c>
      <c r="AC1326" s="20" t="s">
        <v>1237</v>
      </c>
      <c r="AD1326" s="20">
        <v>44.7</v>
      </c>
      <c r="AE1326" s="22">
        <v>6.6000000000000001E-12</v>
      </c>
    </row>
    <row r="1327" spans="1:33" x14ac:dyDescent="0.25">
      <c r="A1327" s="20" t="s">
        <v>80</v>
      </c>
      <c r="B1327" s="20" t="s">
        <v>80</v>
      </c>
      <c r="C1327" s="20" t="s">
        <v>80</v>
      </c>
      <c r="D1327" s="20" t="s">
        <v>80</v>
      </c>
      <c r="E1327" s="20" t="s">
        <v>80</v>
      </c>
      <c r="F1327" s="20" t="s">
        <v>80</v>
      </c>
      <c r="G1327" s="20">
        <v>-0.26747900000000002</v>
      </c>
      <c r="H1327" s="20">
        <v>0.11154699999999999</v>
      </c>
      <c r="I1327" s="21">
        <v>-121736</v>
      </c>
      <c r="J1327" s="20">
        <v>-0.41503699999999999</v>
      </c>
      <c r="K1327" s="20">
        <v>-0.95879300000000001</v>
      </c>
      <c r="L1327" s="21">
        <v>-142959</v>
      </c>
      <c r="M1327" s="20" t="s">
        <v>1236</v>
      </c>
      <c r="N1327" s="20" t="s">
        <v>1235</v>
      </c>
      <c r="O1327" s="20" t="s">
        <v>1234</v>
      </c>
      <c r="P1327" s="20" t="s">
        <v>1233</v>
      </c>
      <c r="Q1327" s="20">
        <v>473</v>
      </c>
      <c r="R1327" s="20" t="s">
        <v>1110</v>
      </c>
      <c r="S1327" s="20" t="s">
        <v>66</v>
      </c>
      <c r="T1327" s="20" t="s">
        <v>1232</v>
      </c>
      <c r="U1327" s="20">
        <v>1</v>
      </c>
      <c r="V1327" s="20">
        <v>0.999</v>
      </c>
      <c r="W1327" s="20">
        <v>11</v>
      </c>
      <c r="X1327" s="20">
        <v>52</v>
      </c>
      <c r="Y1327" s="20">
        <v>0</v>
      </c>
      <c r="Z1327" s="20">
        <v>52</v>
      </c>
      <c r="AA1327" s="20" t="s">
        <v>1231</v>
      </c>
      <c r="AB1327" s="20" t="s">
        <v>1230</v>
      </c>
      <c r="AC1327" s="20" t="s">
        <v>1229</v>
      </c>
      <c r="AD1327" s="20">
        <v>59.7</v>
      </c>
      <c r="AE1327" s="22">
        <v>3.5999999999999998E-16</v>
      </c>
      <c r="AF1327" s="20" t="s">
        <v>663</v>
      </c>
      <c r="AG1327" s="20" t="s">
        <v>662</v>
      </c>
    </row>
    <row r="1328" spans="1:33" x14ac:dyDescent="0.25">
      <c r="A1328" s="21">
        <v>154581</v>
      </c>
      <c r="B1328" s="20">
        <v>0.74960899999999997</v>
      </c>
      <c r="C1328" s="21">
        <v>221884</v>
      </c>
      <c r="D1328" s="20">
        <v>-0.48763899999999999</v>
      </c>
      <c r="E1328" s="21">
        <v>183724</v>
      </c>
      <c r="F1328" s="20">
        <v>0.89132500000000003</v>
      </c>
      <c r="G1328" s="21">
        <v>333958</v>
      </c>
      <c r="H1328" s="21">
        <v>39146</v>
      </c>
      <c r="I1328" s="21">
        <v>355866</v>
      </c>
      <c r="J1328" s="21">
        <v>277314</v>
      </c>
      <c r="K1328" s="21">
        <v>29951</v>
      </c>
      <c r="L1328" s="21">
        <v>315321</v>
      </c>
      <c r="M1328" s="20" t="s">
        <v>1228</v>
      </c>
      <c r="N1328" s="20" t="s">
        <v>1227</v>
      </c>
      <c r="O1328" s="20" t="s">
        <v>1226</v>
      </c>
      <c r="P1328" s="20" t="s">
        <v>1225</v>
      </c>
      <c r="Q1328" s="20">
        <v>331</v>
      </c>
      <c r="R1328" s="20" t="s">
        <v>1110</v>
      </c>
      <c r="S1328" s="20" t="s">
        <v>75</v>
      </c>
      <c r="T1328" s="20" t="s">
        <v>1224</v>
      </c>
      <c r="U1328" s="20">
        <v>1</v>
      </c>
      <c r="V1328" s="20">
        <v>0.999</v>
      </c>
      <c r="W1328" s="20">
        <v>16</v>
      </c>
      <c r="X1328" s="20">
        <v>157</v>
      </c>
      <c r="Y1328" s="20">
        <v>0</v>
      </c>
      <c r="Z1328" s="20">
        <v>157</v>
      </c>
      <c r="AA1328" s="20" t="s">
        <v>1223</v>
      </c>
      <c r="AB1328" s="20" t="s">
        <v>1222</v>
      </c>
      <c r="AC1328" s="20" t="s">
        <v>1221</v>
      </c>
      <c r="AD1328" s="20">
        <v>349.4</v>
      </c>
      <c r="AE1328" s="22">
        <v>1.3E-104</v>
      </c>
    </row>
    <row r="1329" spans="1:35" x14ac:dyDescent="0.25">
      <c r="A1329" s="20" t="s">
        <v>80</v>
      </c>
      <c r="B1329" s="20" t="s">
        <v>80</v>
      </c>
      <c r="C1329" s="20" t="s">
        <v>80</v>
      </c>
      <c r="D1329" s="20" t="s">
        <v>80</v>
      </c>
      <c r="E1329" s="20" t="s">
        <v>80</v>
      </c>
      <c r="F1329" s="20" t="s">
        <v>80</v>
      </c>
      <c r="G1329" s="21">
        <v>178499</v>
      </c>
      <c r="H1329" s="21">
        <v>21601</v>
      </c>
      <c r="I1329" s="21">
        <v>169188</v>
      </c>
      <c r="J1329" s="21">
        <v>212928</v>
      </c>
      <c r="K1329" s="21">
        <v>167008</v>
      </c>
      <c r="L1329" s="21">
        <v>174178</v>
      </c>
      <c r="M1329" s="20" t="s">
        <v>1220</v>
      </c>
      <c r="N1329" s="20" t="s">
        <v>1219</v>
      </c>
      <c r="O1329" s="20" t="s">
        <v>1218</v>
      </c>
      <c r="P1329" s="20" t="s">
        <v>1217</v>
      </c>
      <c r="Q1329" s="20">
        <v>383</v>
      </c>
      <c r="R1329" s="20" t="s">
        <v>1110</v>
      </c>
      <c r="S1329" s="20" t="s">
        <v>75</v>
      </c>
      <c r="T1329" s="20" t="s">
        <v>1216</v>
      </c>
      <c r="U1329" s="20">
        <v>1</v>
      </c>
      <c r="V1329" s="20">
        <v>0.999</v>
      </c>
      <c r="W1329" s="20">
        <v>16</v>
      </c>
      <c r="X1329" s="20">
        <v>94</v>
      </c>
      <c r="Y1329" s="20">
        <v>0</v>
      </c>
      <c r="Z1329" s="20">
        <v>94</v>
      </c>
      <c r="AA1329" s="20" t="s">
        <v>1215</v>
      </c>
      <c r="AB1329" s="20" t="s">
        <v>1214</v>
      </c>
      <c r="AC1329" s="20" t="s">
        <v>1213</v>
      </c>
      <c r="AD1329" s="20">
        <v>379.2</v>
      </c>
      <c r="AE1329" s="22">
        <v>2.1E-113</v>
      </c>
    </row>
    <row r="1330" spans="1:35" x14ac:dyDescent="0.25">
      <c r="A1330" s="20" t="s">
        <v>80</v>
      </c>
      <c r="B1330" s="20" t="s">
        <v>80</v>
      </c>
      <c r="C1330" s="21">
        <v>-343391</v>
      </c>
      <c r="D1330" s="20" t="s">
        <v>80</v>
      </c>
      <c r="E1330" s="20" t="s">
        <v>80</v>
      </c>
      <c r="F1330" s="20" t="s">
        <v>80</v>
      </c>
      <c r="G1330" s="21">
        <v>-186754</v>
      </c>
      <c r="H1330" s="21">
        <v>-264088</v>
      </c>
      <c r="I1330" s="20" t="s">
        <v>80</v>
      </c>
      <c r="J1330" s="21">
        <v>-123182</v>
      </c>
      <c r="K1330" s="20">
        <v>-0.54614499999999999</v>
      </c>
      <c r="L1330" s="21">
        <v>-140382</v>
      </c>
      <c r="M1330" s="20" t="s">
        <v>1212</v>
      </c>
      <c r="N1330" s="20" t="s">
        <v>1211</v>
      </c>
      <c r="O1330" s="20" t="s">
        <v>1210</v>
      </c>
      <c r="P1330" s="20" t="s">
        <v>1209</v>
      </c>
      <c r="Q1330" s="20">
        <v>276</v>
      </c>
      <c r="R1330" s="20" t="s">
        <v>1110</v>
      </c>
      <c r="S1330" s="20" t="s">
        <v>66</v>
      </c>
      <c r="T1330" s="20" t="s">
        <v>1208</v>
      </c>
      <c r="U1330" s="20">
        <v>1</v>
      </c>
      <c r="V1330" s="20">
        <v>0.999</v>
      </c>
      <c r="W1330" s="20">
        <v>8</v>
      </c>
      <c r="X1330" s="20">
        <v>22</v>
      </c>
      <c r="Y1330" s="20">
        <v>0</v>
      </c>
      <c r="Z1330" s="20">
        <v>22</v>
      </c>
      <c r="AA1330" s="20" t="s">
        <v>1207</v>
      </c>
      <c r="AB1330" s="20" t="s">
        <v>1206</v>
      </c>
      <c r="AC1330" s="20" t="s">
        <v>1205</v>
      </c>
      <c r="AD1330" s="20">
        <v>84.9</v>
      </c>
      <c r="AE1330" s="22">
        <v>6.9999999999999993E-24</v>
      </c>
    </row>
    <row r="1331" spans="1:35" x14ac:dyDescent="0.25">
      <c r="A1331" s="20" t="s">
        <v>80</v>
      </c>
      <c r="B1331" s="20" t="s">
        <v>80</v>
      </c>
      <c r="C1331" s="20" t="s">
        <v>80</v>
      </c>
      <c r="D1331" s="20" t="s">
        <v>80</v>
      </c>
      <c r="E1331" s="20" t="s">
        <v>80</v>
      </c>
      <c r="F1331" s="20" t="s">
        <v>80</v>
      </c>
      <c r="G1331" s="21">
        <v>-118442</v>
      </c>
      <c r="H1331" s="21">
        <v>-107132</v>
      </c>
      <c r="I1331" s="21">
        <v>-103059</v>
      </c>
      <c r="J1331" s="21">
        <v>-170276</v>
      </c>
      <c r="K1331" s="21">
        <v>-160096</v>
      </c>
      <c r="L1331" s="21">
        <v>-259739</v>
      </c>
      <c r="M1331" s="20" t="s">
        <v>1204</v>
      </c>
      <c r="N1331" s="20" t="s">
        <v>1203</v>
      </c>
      <c r="O1331" s="20" t="s">
        <v>1202</v>
      </c>
      <c r="P1331" s="20" t="s">
        <v>1201</v>
      </c>
      <c r="Q1331" s="20">
        <v>349</v>
      </c>
      <c r="R1331" s="20" t="s">
        <v>1110</v>
      </c>
      <c r="S1331" s="20" t="s">
        <v>66</v>
      </c>
      <c r="T1331" s="20" t="s">
        <v>1200</v>
      </c>
      <c r="U1331" s="20">
        <v>0.99850000000000005</v>
      </c>
      <c r="V1331" s="20">
        <v>0.999</v>
      </c>
      <c r="W1331" s="20">
        <v>5</v>
      </c>
      <c r="X1331" s="20">
        <v>22</v>
      </c>
      <c r="Y1331" s="20">
        <v>0</v>
      </c>
      <c r="Z1331" s="20">
        <v>22</v>
      </c>
      <c r="AB1331" s="20" t="s">
        <v>939</v>
      </c>
      <c r="AC1331" s="20" t="s">
        <v>938</v>
      </c>
      <c r="AD1331" s="20">
        <v>312.7</v>
      </c>
      <c r="AE1331" s="22">
        <v>1.4E-93</v>
      </c>
      <c r="AF1331" s="20" t="s">
        <v>937</v>
      </c>
      <c r="AG1331" s="20" t="s">
        <v>936</v>
      </c>
    </row>
    <row r="1332" spans="1:35" x14ac:dyDescent="0.25">
      <c r="A1332" s="20" t="s">
        <v>80</v>
      </c>
      <c r="B1332" s="20" t="s">
        <v>80</v>
      </c>
      <c r="C1332" s="20" t="s">
        <v>80</v>
      </c>
      <c r="D1332" s="20" t="s">
        <v>80</v>
      </c>
      <c r="E1332" s="20" t="s">
        <v>80</v>
      </c>
      <c r="F1332" s="20" t="s">
        <v>80</v>
      </c>
      <c r="G1332" s="21">
        <v>-254168</v>
      </c>
      <c r="H1332" s="21">
        <v>-246316</v>
      </c>
      <c r="I1332" s="21">
        <v>-218178</v>
      </c>
      <c r="J1332" s="20">
        <v>0.56224300000000005</v>
      </c>
      <c r="K1332" s="21">
        <v>183898</v>
      </c>
      <c r="L1332" s="21">
        <v>108206</v>
      </c>
      <c r="M1332" s="20" t="s">
        <v>1199</v>
      </c>
      <c r="N1332" s="20" t="s">
        <v>1198</v>
      </c>
      <c r="O1332" s="20" t="s">
        <v>1197</v>
      </c>
      <c r="P1332" s="20" t="s">
        <v>1196</v>
      </c>
      <c r="Q1332" s="20">
        <v>220</v>
      </c>
      <c r="R1332" s="20" t="s">
        <v>1110</v>
      </c>
      <c r="S1332" s="20" t="s">
        <v>66</v>
      </c>
      <c r="T1332" s="20" t="s">
        <v>1195</v>
      </c>
      <c r="U1332" s="20">
        <v>1</v>
      </c>
      <c r="V1332" s="20">
        <v>0.999</v>
      </c>
      <c r="W1332" s="20">
        <v>6</v>
      </c>
      <c r="X1332" s="20">
        <v>33</v>
      </c>
      <c r="Y1332" s="20">
        <v>0</v>
      </c>
      <c r="Z1332" s="20">
        <v>33</v>
      </c>
      <c r="AA1332" s="20" t="s">
        <v>1194</v>
      </c>
      <c r="AB1332" s="20" t="s">
        <v>1193</v>
      </c>
      <c r="AC1332" s="20" t="s">
        <v>1192</v>
      </c>
      <c r="AD1332" s="20">
        <v>70.599999999999994</v>
      </c>
      <c r="AE1332" s="22">
        <v>1.0999999999999999E-19</v>
      </c>
    </row>
    <row r="1333" spans="1:35" x14ac:dyDescent="0.25">
      <c r="A1333" s="20" t="s">
        <v>80</v>
      </c>
      <c r="B1333" s="20" t="s">
        <v>80</v>
      </c>
      <c r="C1333" s="20" t="s">
        <v>80</v>
      </c>
      <c r="D1333" s="20" t="s">
        <v>80</v>
      </c>
      <c r="E1333" s="20" t="s">
        <v>80</v>
      </c>
      <c r="F1333" s="20" t="s">
        <v>80</v>
      </c>
      <c r="G1333" s="21">
        <v>-338685</v>
      </c>
      <c r="H1333" s="21">
        <v>-119331</v>
      </c>
      <c r="I1333" s="21">
        <v>-140498</v>
      </c>
      <c r="J1333" s="20">
        <v>0.93957900000000005</v>
      </c>
      <c r="K1333" s="21">
        <v>105547</v>
      </c>
      <c r="L1333" s="21">
        <v>119385</v>
      </c>
      <c r="M1333" s="20" t="s">
        <v>1191</v>
      </c>
      <c r="N1333" s="20" t="s">
        <v>1190</v>
      </c>
      <c r="O1333" s="20" t="s">
        <v>1189</v>
      </c>
      <c r="P1333" s="20" t="s">
        <v>1188</v>
      </c>
      <c r="Q1333" s="20">
        <v>526</v>
      </c>
      <c r="R1333" s="20" t="s">
        <v>1110</v>
      </c>
      <c r="S1333" s="20" t="s">
        <v>75</v>
      </c>
      <c r="T1333" s="20" t="s">
        <v>1187</v>
      </c>
      <c r="U1333" s="20">
        <v>1</v>
      </c>
      <c r="V1333" s="20">
        <v>0.999</v>
      </c>
      <c r="W1333" s="20">
        <v>14</v>
      </c>
      <c r="X1333" s="20">
        <v>55</v>
      </c>
      <c r="Y1333" s="20">
        <v>0</v>
      </c>
      <c r="Z1333" s="20">
        <v>55</v>
      </c>
      <c r="AA1333" s="20" t="s">
        <v>1186</v>
      </c>
      <c r="AB1333" s="20" t="s">
        <v>1185</v>
      </c>
      <c r="AC1333" s="20" t="s">
        <v>1184</v>
      </c>
      <c r="AD1333" s="20">
        <v>168.1</v>
      </c>
      <c r="AE1333" s="22">
        <v>1.6E-49</v>
      </c>
      <c r="AF1333" s="20" t="s">
        <v>157</v>
      </c>
      <c r="AG1333" s="20" t="s">
        <v>156</v>
      </c>
    </row>
    <row r="1334" spans="1:35" x14ac:dyDescent="0.25">
      <c r="A1334" s="20" t="s">
        <v>80</v>
      </c>
      <c r="B1334" s="21">
        <v>-242638</v>
      </c>
      <c r="C1334" s="21">
        <v>-138549</v>
      </c>
      <c r="D1334" s="20" t="s">
        <v>80</v>
      </c>
      <c r="E1334" s="21">
        <v>-234395</v>
      </c>
      <c r="F1334" s="20" t="s">
        <v>80</v>
      </c>
      <c r="G1334" s="21">
        <v>-105889</v>
      </c>
      <c r="H1334" s="20">
        <v>-0.447882</v>
      </c>
      <c r="I1334" s="20">
        <v>-0.69226600000000005</v>
      </c>
      <c r="J1334" s="20">
        <v>7.1462600000000001E-2</v>
      </c>
      <c r="K1334" s="20">
        <v>0.25813000000000003</v>
      </c>
      <c r="L1334" s="20">
        <v>0.881907</v>
      </c>
      <c r="M1334" s="20" t="s">
        <v>1183</v>
      </c>
      <c r="N1334" s="20" t="s">
        <v>1182</v>
      </c>
      <c r="O1334" s="20" t="s">
        <v>1181</v>
      </c>
      <c r="P1334" s="20" t="s">
        <v>1180</v>
      </c>
      <c r="Q1334" s="20">
        <v>963</v>
      </c>
      <c r="R1334" s="20" t="s">
        <v>1110</v>
      </c>
      <c r="S1334" s="20" t="s">
        <v>75</v>
      </c>
      <c r="T1334" s="20" t="s">
        <v>1179</v>
      </c>
      <c r="U1334" s="20">
        <v>1</v>
      </c>
      <c r="V1334" s="20">
        <v>0.999</v>
      </c>
      <c r="W1334" s="20">
        <v>22</v>
      </c>
      <c r="X1334" s="20">
        <v>80</v>
      </c>
      <c r="Y1334" s="20">
        <v>0</v>
      </c>
      <c r="Z1334" s="20">
        <v>80</v>
      </c>
      <c r="AA1334" s="20" t="s">
        <v>1178</v>
      </c>
      <c r="AB1334" s="20" t="s">
        <v>479</v>
      </c>
      <c r="AC1334" s="20" t="s">
        <v>478</v>
      </c>
      <c r="AD1334" s="20">
        <v>41.1</v>
      </c>
      <c r="AE1334" s="22">
        <v>2.1999999999999999E-10</v>
      </c>
      <c r="AF1334" s="20" t="s">
        <v>191</v>
      </c>
      <c r="AG1334" s="20" t="s">
        <v>190</v>
      </c>
      <c r="AH1334" s="20" t="s">
        <v>362</v>
      </c>
      <c r="AI1334" s="20" t="s">
        <v>361</v>
      </c>
    </row>
    <row r="1335" spans="1:35" x14ac:dyDescent="0.25">
      <c r="A1335" s="21">
        <v>544177</v>
      </c>
      <c r="B1335" s="21">
        <v>610627</v>
      </c>
      <c r="C1335" s="21">
        <v>641814</v>
      </c>
      <c r="D1335" s="21">
        <v>48548</v>
      </c>
      <c r="E1335" s="21">
        <v>607365</v>
      </c>
      <c r="F1335" s="21">
        <v>447526</v>
      </c>
      <c r="G1335" s="21">
        <v>320645</v>
      </c>
      <c r="H1335" s="21">
        <v>296002</v>
      </c>
      <c r="I1335" s="21">
        <v>-241402</v>
      </c>
      <c r="J1335" s="20" t="s">
        <v>80</v>
      </c>
      <c r="K1335" s="20" t="s">
        <v>80</v>
      </c>
      <c r="L1335" s="20" t="s">
        <v>80</v>
      </c>
      <c r="M1335" s="20" t="s">
        <v>1177</v>
      </c>
      <c r="N1335" s="20" t="s">
        <v>1176</v>
      </c>
      <c r="O1335" s="20" t="s">
        <v>1175</v>
      </c>
      <c r="P1335" s="20" t="s">
        <v>1174</v>
      </c>
      <c r="Q1335" s="20">
        <v>1262</v>
      </c>
      <c r="R1335" s="20" t="s">
        <v>1110</v>
      </c>
      <c r="S1335" s="20" t="s">
        <v>66</v>
      </c>
      <c r="T1335" s="20" t="s">
        <v>326</v>
      </c>
      <c r="U1335" s="20">
        <v>1</v>
      </c>
      <c r="V1335" s="20">
        <v>0.999</v>
      </c>
      <c r="W1335" s="20">
        <v>42</v>
      </c>
      <c r="X1335" s="20">
        <v>672</v>
      </c>
      <c r="Y1335" s="20">
        <v>207</v>
      </c>
      <c r="Z1335" s="20">
        <v>672</v>
      </c>
    </row>
    <row r="1336" spans="1:35" x14ac:dyDescent="0.25">
      <c r="A1336" s="20">
        <v>0.92061000000000004</v>
      </c>
      <c r="B1336" s="21">
        <v>161601</v>
      </c>
      <c r="C1336" s="21">
        <v>229177</v>
      </c>
      <c r="D1336" s="20" t="s">
        <v>80</v>
      </c>
      <c r="E1336" s="21">
        <v>111234</v>
      </c>
      <c r="F1336" s="20">
        <v>0.971163</v>
      </c>
      <c r="G1336" s="21">
        <v>-2213</v>
      </c>
      <c r="H1336" s="21">
        <v>-21834</v>
      </c>
      <c r="I1336" s="20" t="s">
        <v>80</v>
      </c>
      <c r="J1336" s="20" t="s">
        <v>80</v>
      </c>
      <c r="K1336" s="20" t="s">
        <v>80</v>
      </c>
      <c r="L1336" s="20" t="s">
        <v>80</v>
      </c>
      <c r="M1336" s="20" t="s">
        <v>1173</v>
      </c>
      <c r="N1336" s="20" t="s">
        <v>1172</v>
      </c>
      <c r="O1336" s="20" t="s">
        <v>1171</v>
      </c>
      <c r="P1336" s="20" t="s">
        <v>1170</v>
      </c>
      <c r="Q1336" s="20">
        <v>1702</v>
      </c>
      <c r="R1336" s="20" t="s">
        <v>1110</v>
      </c>
      <c r="S1336" s="20" t="s">
        <v>66</v>
      </c>
      <c r="T1336" s="20" t="s">
        <v>326</v>
      </c>
      <c r="U1336" s="20">
        <v>1</v>
      </c>
      <c r="V1336" s="20">
        <v>0.99850000000000005</v>
      </c>
      <c r="W1336" s="20">
        <v>52</v>
      </c>
      <c r="X1336" s="20">
        <v>24</v>
      </c>
      <c r="Y1336" s="20">
        <v>24</v>
      </c>
      <c r="Z1336" s="20">
        <v>738</v>
      </c>
    </row>
    <row r="1337" spans="1:35" x14ac:dyDescent="0.25">
      <c r="A1337" s="21">
        <v>258117</v>
      </c>
      <c r="B1337" s="21">
        <v>295215</v>
      </c>
      <c r="C1337" s="21">
        <v>383899</v>
      </c>
      <c r="D1337" s="20">
        <v>0.93083899999999997</v>
      </c>
      <c r="E1337" s="21">
        <v>328054</v>
      </c>
      <c r="F1337" s="20">
        <v>0.31964100000000001</v>
      </c>
      <c r="G1337" s="20">
        <v>0.44686700000000001</v>
      </c>
      <c r="H1337" s="20">
        <v>0.62009599999999998</v>
      </c>
      <c r="I1337" s="21">
        <v>-392423</v>
      </c>
      <c r="J1337" s="20" t="s">
        <v>80</v>
      </c>
      <c r="K1337" s="20" t="s">
        <v>80</v>
      </c>
      <c r="L1337" s="20" t="s">
        <v>80</v>
      </c>
      <c r="M1337" s="20" t="s">
        <v>1169</v>
      </c>
      <c r="N1337" s="20" t="s">
        <v>1168</v>
      </c>
      <c r="O1337" s="20" t="s">
        <v>1167</v>
      </c>
      <c r="P1337" s="20" t="s">
        <v>1166</v>
      </c>
      <c r="Q1337" s="20">
        <v>1884</v>
      </c>
      <c r="R1337" s="20" t="s">
        <v>1110</v>
      </c>
      <c r="S1337" s="20" t="s">
        <v>66</v>
      </c>
      <c r="T1337" s="20" t="s">
        <v>326</v>
      </c>
      <c r="U1337" s="20">
        <v>1</v>
      </c>
      <c r="V1337" s="20">
        <v>0.999</v>
      </c>
      <c r="W1337" s="20">
        <v>20</v>
      </c>
      <c r="X1337" s="20">
        <v>56</v>
      </c>
      <c r="Y1337" s="20">
        <v>56</v>
      </c>
      <c r="Z1337" s="20">
        <v>427</v>
      </c>
    </row>
    <row r="1338" spans="1:35" x14ac:dyDescent="0.25">
      <c r="A1338" s="20" t="s">
        <v>80</v>
      </c>
      <c r="B1338" s="20" t="s">
        <v>80</v>
      </c>
      <c r="C1338" s="20" t="s">
        <v>80</v>
      </c>
      <c r="D1338" s="20" t="s">
        <v>80</v>
      </c>
      <c r="E1338" s="20" t="s">
        <v>80</v>
      </c>
      <c r="F1338" s="20" t="s">
        <v>80</v>
      </c>
      <c r="G1338" s="20">
        <v>3.07446E-2</v>
      </c>
      <c r="H1338" s="20">
        <v>-4.7151600000000002E-2</v>
      </c>
      <c r="I1338" s="20">
        <v>0.92493599999999998</v>
      </c>
      <c r="J1338" s="21">
        <v>-522084</v>
      </c>
      <c r="K1338" s="21">
        <v>-223019</v>
      </c>
      <c r="L1338" s="21">
        <v>-183249</v>
      </c>
      <c r="M1338" s="20" t="s">
        <v>1165</v>
      </c>
      <c r="N1338" s="20" t="s">
        <v>1164</v>
      </c>
      <c r="O1338" s="20" t="s">
        <v>1163</v>
      </c>
      <c r="P1338" s="20" t="s">
        <v>1162</v>
      </c>
      <c r="Q1338" s="20">
        <v>283</v>
      </c>
      <c r="R1338" s="20" t="s">
        <v>1110</v>
      </c>
      <c r="S1338" s="20" t="s">
        <v>75</v>
      </c>
      <c r="T1338" s="20" t="s">
        <v>966</v>
      </c>
      <c r="U1338" s="20">
        <v>1</v>
      </c>
      <c r="V1338" s="20">
        <v>0.999</v>
      </c>
      <c r="W1338" s="20">
        <v>15</v>
      </c>
      <c r="X1338" s="20">
        <v>26</v>
      </c>
      <c r="Y1338" s="20">
        <v>18</v>
      </c>
      <c r="Z1338" s="20">
        <v>95</v>
      </c>
      <c r="AB1338" s="20" t="s">
        <v>965</v>
      </c>
      <c r="AC1338" s="20" t="s">
        <v>964</v>
      </c>
      <c r="AD1338" s="20">
        <v>99.9</v>
      </c>
      <c r="AE1338" s="22">
        <v>1.5999999999999999E-28</v>
      </c>
      <c r="AF1338" s="20" t="s">
        <v>963</v>
      </c>
      <c r="AG1338" s="20" t="s">
        <v>962</v>
      </c>
    </row>
    <row r="1339" spans="1:35" x14ac:dyDescent="0.25">
      <c r="A1339" s="20" t="s">
        <v>80</v>
      </c>
      <c r="B1339" s="20" t="s">
        <v>80</v>
      </c>
      <c r="C1339" s="20" t="s">
        <v>80</v>
      </c>
      <c r="D1339" s="20" t="s">
        <v>80</v>
      </c>
      <c r="E1339" s="20" t="s">
        <v>80</v>
      </c>
      <c r="F1339" s="20" t="s">
        <v>80</v>
      </c>
      <c r="G1339" s="21">
        <v>-574785</v>
      </c>
      <c r="H1339" s="20" t="s">
        <v>80</v>
      </c>
      <c r="I1339" s="20" t="s">
        <v>80</v>
      </c>
      <c r="J1339" s="21">
        <v>144294</v>
      </c>
      <c r="K1339" s="21">
        <v>11471</v>
      </c>
      <c r="L1339" s="21">
        <v>167384</v>
      </c>
      <c r="M1339" s="20" t="s">
        <v>1161</v>
      </c>
      <c r="N1339" s="20" t="s">
        <v>1160</v>
      </c>
      <c r="O1339" s="20" t="s">
        <v>1159</v>
      </c>
      <c r="P1339" s="20" t="s">
        <v>1158</v>
      </c>
      <c r="Q1339" s="20">
        <v>493</v>
      </c>
      <c r="R1339" s="20" t="s">
        <v>1110</v>
      </c>
      <c r="S1339" s="20" t="s">
        <v>75</v>
      </c>
      <c r="T1339" s="20" t="s">
        <v>1157</v>
      </c>
      <c r="U1339" s="20">
        <v>1</v>
      </c>
      <c r="V1339" s="20">
        <v>0.999</v>
      </c>
      <c r="W1339" s="20">
        <v>23</v>
      </c>
      <c r="X1339" s="20">
        <v>17</v>
      </c>
      <c r="Y1339" s="20">
        <v>0</v>
      </c>
      <c r="Z1339" s="20">
        <v>536</v>
      </c>
      <c r="AA1339" s="20" t="s">
        <v>1156</v>
      </c>
      <c r="AB1339" s="20" t="s">
        <v>1155</v>
      </c>
      <c r="AC1339" s="20" t="s">
        <v>1154</v>
      </c>
      <c r="AD1339" s="20">
        <v>488.4</v>
      </c>
      <c r="AE1339" s="22">
        <v>9.7E-147</v>
      </c>
      <c r="AF1339" s="20" t="s">
        <v>157</v>
      </c>
      <c r="AG1339" s="20" t="s">
        <v>156</v>
      </c>
    </row>
    <row r="1340" spans="1:35" x14ac:dyDescent="0.25">
      <c r="A1340" s="20" t="s">
        <v>80</v>
      </c>
      <c r="B1340" s="20" t="s">
        <v>80</v>
      </c>
      <c r="C1340" s="20" t="s">
        <v>80</v>
      </c>
      <c r="D1340" s="20" t="s">
        <v>80</v>
      </c>
      <c r="E1340" s="20" t="s">
        <v>80</v>
      </c>
      <c r="F1340" s="20" t="s">
        <v>80</v>
      </c>
      <c r="G1340" s="20" t="s">
        <v>80</v>
      </c>
      <c r="H1340" s="20" t="s">
        <v>80</v>
      </c>
      <c r="I1340" s="20" t="s">
        <v>80</v>
      </c>
      <c r="J1340" s="20">
        <v>-0.117357</v>
      </c>
      <c r="K1340" s="21">
        <v>-145573</v>
      </c>
      <c r="L1340" s="20">
        <v>-0.77279100000000001</v>
      </c>
      <c r="M1340" s="20" t="s">
        <v>1153</v>
      </c>
      <c r="N1340" s="20" t="s">
        <v>1152</v>
      </c>
      <c r="O1340" s="20" t="s">
        <v>1151</v>
      </c>
      <c r="P1340" s="20" t="s">
        <v>1150</v>
      </c>
      <c r="Q1340" s="20">
        <v>229</v>
      </c>
      <c r="R1340" s="20" t="s">
        <v>1110</v>
      </c>
      <c r="S1340" s="20" t="s">
        <v>75</v>
      </c>
      <c r="T1340" s="20" t="s">
        <v>1149</v>
      </c>
      <c r="U1340" s="20">
        <v>0.99960000000000004</v>
      </c>
      <c r="V1340" s="20">
        <v>0.999</v>
      </c>
      <c r="W1340" s="20">
        <v>4</v>
      </c>
      <c r="X1340" s="20">
        <v>18</v>
      </c>
      <c r="Y1340" s="20">
        <v>2</v>
      </c>
      <c r="Z1340" s="20">
        <v>18</v>
      </c>
      <c r="AB1340" s="20" t="s">
        <v>988</v>
      </c>
      <c r="AC1340" s="20" t="s">
        <v>987</v>
      </c>
      <c r="AD1340" s="20">
        <v>123</v>
      </c>
      <c r="AE1340" s="22">
        <v>1.2000000000000001E-35</v>
      </c>
      <c r="AF1340" s="20" t="s">
        <v>986</v>
      </c>
      <c r="AG1340" s="20" t="s">
        <v>985</v>
      </c>
    </row>
    <row r="1341" spans="1:35" x14ac:dyDescent="0.25">
      <c r="A1341" s="20" t="s">
        <v>80</v>
      </c>
      <c r="B1341" s="20" t="s">
        <v>80</v>
      </c>
      <c r="C1341" s="20" t="s">
        <v>80</v>
      </c>
      <c r="D1341" s="20" t="s">
        <v>80</v>
      </c>
      <c r="E1341" s="20" t="s">
        <v>80</v>
      </c>
      <c r="F1341" s="20" t="s">
        <v>80</v>
      </c>
      <c r="G1341" s="20" t="s">
        <v>80</v>
      </c>
      <c r="H1341" s="20" t="s">
        <v>80</v>
      </c>
      <c r="I1341" s="20" t="s">
        <v>80</v>
      </c>
      <c r="J1341" s="21">
        <v>-183924</v>
      </c>
      <c r="K1341" s="20">
        <v>-0.86628099999999997</v>
      </c>
      <c r="L1341" s="20">
        <v>-0.13653899999999999</v>
      </c>
      <c r="M1341" s="20" t="s">
        <v>1148</v>
      </c>
      <c r="N1341" s="20" t="s">
        <v>1147</v>
      </c>
      <c r="O1341" s="20" t="s">
        <v>1146</v>
      </c>
      <c r="P1341" s="20" t="s">
        <v>1145</v>
      </c>
      <c r="Q1341" s="20">
        <v>2225</v>
      </c>
      <c r="R1341" s="20" t="s">
        <v>1110</v>
      </c>
      <c r="S1341" s="20" t="s">
        <v>66</v>
      </c>
      <c r="T1341" s="20" t="s">
        <v>1144</v>
      </c>
      <c r="U1341" s="20">
        <v>1</v>
      </c>
      <c r="V1341" s="20">
        <v>0.999</v>
      </c>
      <c r="W1341" s="20">
        <v>38</v>
      </c>
      <c r="X1341" s="20">
        <v>36</v>
      </c>
      <c r="Y1341" s="20">
        <v>1</v>
      </c>
      <c r="Z1341" s="20">
        <v>119</v>
      </c>
      <c r="AB1341" s="20" t="s">
        <v>1143</v>
      </c>
      <c r="AC1341" s="20" t="s">
        <v>1142</v>
      </c>
      <c r="AD1341" s="20">
        <v>151.30000000000001</v>
      </c>
      <c r="AE1341" s="22">
        <v>2.1E-44</v>
      </c>
    </row>
    <row r="1342" spans="1:35" x14ac:dyDescent="0.25">
      <c r="A1342" s="20" t="s">
        <v>80</v>
      </c>
      <c r="B1342" s="20" t="s">
        <v>80</v>
      </c>
      <c r="C1342" s="20" t="s">
        <v>80</v>
      </c>
      <c r="D1342" s="20" t="s">
        <v>80</v>
      </c>
      <c r="E1342" s="20" t="s">
        <v>80</v>
      </c>
      <c r="F1342" s="20" t="s">
        <v>80</v>
      </c>
      <c r="G1342" s="21">
        <v>129956</v>
      </c>
      <c r="H1342" s="20">
        <v>0.96001999999999998</v>
      </c>
      <c r="I1342" s="21">
        <v>134196</v>
      </c>
      <c r="J1342" s="21">
        <v>198014</v>
      </c>
      <c r="K1342" s="21">
        <v>162298</v>
      </c>
      <c r="L1342" s="21">
        <v>112914</v>
      </c>
      <c r="M1342" s="20" t="s">
        <v>1141</v>
      </c>
      <c r="N1342" s="20" t="s">
        <v>1140</v>
      </c>
      <c r="O1342" s="20" t="s">
        <v>1139</v>
      </c>
      <c r="P1342" s="20" t="s">
        <v>1138</v>
      </c>
      <c r="Q1342" s="20">
        <v>145</v>
      </c>
      <c r="R1342" s="20" t="s">
        <v>1110</v>
      </c>
      <c r="S1342" s="20" t="s">
        <v>66</v>
      </c>
      <c r="T1342" s="20" t="s">
        <v>1137</v>
      </c>
      <c r="U1342" s="20">
        <v>1</v>
      </c>
      <c r="V1342" s="20">
        <v>0.999</v>
      </c>
      <c r="W1342" s="20">
        <v>8</v>
      </c>
      <c r="X1342" s="20">
        <v>62</v>
      </c>
      <c r="Y1342" s="20">
        <v>2</v>
      </c>
      <c r="Z1342" s="20">
        <v>62</v>
      </c>
    </row>
    <row r="1343" spans="1:35" x14ac:dyDescent="0.25">
      <c r="A1343" s="21">
        <v>-158269</v>
      </c>
      <c r="B1343" s="20" t="s">
        <v>80</v>
      </c>
      <c r="C1343" s="20">
        <v>-0.980236</v>
      </c>
      <c r="D1343" s="20" t="s">
        <v>80</v>
      </c>
      <c r="E1343" s="20" t="s">
        <v>80</v>
      </c>
      <c r="F1343" s="20" t="s">
        <v>80</v>
      </c>
      <c r="G1343" s="20">
        <v>0.95948599999999995</v>
      </c>
      <c r="H1343" s="21">
        <v>120304</v>
      </c>
      <c r="I1343" s="21">
        <v>143072</v>
      </c>
      <c r="J1343" s="21">
        <v>219229</v>
      </c>
      <c r="K1343" s="21">
        <v>203162</v>
      </c>
      <c r="L1343" s="21">
        <v>139438</v>
      </c>
      <c r="M1343" s="20" t="s">
        <v>1136</v>
      </c>
      <c r="N1343" s="20" t="s">
        <v>1135</v>
      </c>
      <c r="O1343" s="20" t="s">
        <v>1134</v>
      </c>
      <c r="P1343" s="20" t="s">
        <v>1133</v>
      </c>
      <c r="Q1343" s="20">
        <v>433</v>
      </c>
      <c r="R1343" s="20" t="s">
        <v>1110</v>
      </c>
      <c r="S1343" s="20" t="s">
        <v>66</v>
      </c>
      <c r="T1343" s="20" t="s">
        <v>1132</v>
      </c>
      <c r="U1343" s="20">
        <v>1</v>
      </c>
      <c r="V1343" s="20">
        <v>0.999</v>
      </c>
      <c r="W1343" s="20">
        <v>16</v>
      </c>
      <c r="X1343" s="20">
        <v>73</v>
      </c>
      <c r="Y1343" s="20">
        <v>4</v>
      </c>
      <c r="Z1343" s="20">
        <v>73</v>
      </c>
      <c r="AB1343" s="20" t="s">
        <v>1131</v>
      </c>
      <c r="AC1343" s="20" t="s">
        <v>1130</v>
      </c>
      <c r="AD1343" s="20">
        <v>109.5</v>
      </c>
      <c r="AE1343" s="22">
        <v>6.9999999999999997E-32</v>
      </c>
    </row>
    <row r="1344" spans="1:35" x14ac:dyDescent="0.25">
      <c r="A1344" s="20" t="s">
        <v>80</v>
      </c>
      <c r="B1344" s="20" t="s">
        <v>80</v>
      </c>
      <c r="C1344" s="20">
        <v>-0.96073900000000001</v>
      </c>
      <c r="D1344" s="20" t="s">
        <v>80</v>
      </c>
      <c r="E1344" s="20" t="s">
        <v>80</v>
      </c>
      <c r="F1344" s="20">
        <v>-0.739506</v>
      </c>
      <c r="G1344" s="21">
        <v>-315308</v>
      </c>
      <c r="H1344" s="21">
        <v>-195871</v>
      </c>
      <c r="I1344" s="21">
        <v>-207976</v>
      </c>
      <c r="J1344" s="21">
        <v>-419263</v>
      </c>
      <c r="K1344" s="21">
        <v>-450734</v>
      </c>
      <c r="L1344" s="21">
        <v>-432112</v>
      </c>
      <c r="M1344" s="20" t="s">
        <v>1129</v>
      </c>
      <c r="N1344" s="20" t="s">
        <v>1128</v>
      </c>
      <c r="O1344" s="20" t="s">
        <v>1127</v>
      </c>
      <c r="P1344" s="20" t="s">
        <v>1126</v>
      </c>
      <c r="Q1344" s="20">
        <v>306</v>
      </c>
      <c r="R1344" s="20" t="s">
        <v>1110</v>
      </c>
      <c r="S1344" s="20" t="s">
        <v>66</v>
      </c>
      <c r="T1344" s="20" t="s">
        <v>1125</v>
      </c>
      <c r="U1344" s="20">
        <v>1</v>
      </c>
      <c r="V1344" s="20">
        <v>0.99819999999999998</v>
      </c>
      <c r="W1344" s="20">
        <v>3</v>
      </c>
      <c r="X1344" s="20">
        <v>16</v>
      </c>
      <c r="Y1344" s="20">
        <v>3</v>
      </c>
      <c r="Z1344" s="20">
        <v>16</v>
      </c>
      <c r="AB1344" s="20" t="s">
        <v>1124</v>
      </c>
      <c r="AC1344" s="20" t="s">
        <v>1123</v>
      </c>
      <c r="AD1344" s="20">
        <v>80.3</v>
      </c>
      <c r="AE1344" s="22">
        <v>1.3E-22</v>
      </c>
    </row>
    <row r="1345" spans="1:39" x14ac:dyDescent="0.25">
      <c r="A1345" s="20" t="s">
        <v>80</v>
      </c>
      <c r="B1345" s="21">
        <v>-354142</v>
      </c>
      <c r="C1345" s="20" t="s">
        <v>80</v>
      </c>
      <c r="D1345" s="20" t="s">
        <v>80</v>
      </c>
      <c r="E1345" s="20" t="s">
        <v>80</v>
      </c>
      <c r="F1345" s="20" t="s">
        <v>80</v>
      </c>
      <c r="G1345" s="20" t="s">
        <v>80</v>
      </c>
      <c r="H1345" s="20" t="s">
        <v>80</v>
      </c>
      <c r="I1345" s="20" t="s">
        <v>80</v>
      </c>
      <c r="J1345" s="21">
        <v>-105749</v>
      </c>
      <c r="K1345" s="21">
        <v>-358957</v>
      </c>
      <c r="L1345" s="21">
        <v>-51266</v>
      </c>
      <c r="M1345" s="20" t="s">
        <v>1122</v>
      </c>
      <c r="N1345" s="20" t="s">
        <v>1121</v>
      </c>
      <c r="O1345" s="20" t="s">
        <v>1120</v>
      </c>
      <c r="P1345" s="20" t="s">
        <v>1119</v>
      </c>
      <c r="Q1345" s="20">
        <v>1434</v>
      </c>
      <c r="R1345" s="20" t="s">
        <v>1110</v>
      </c>
      <c r="S1345" s="20" t="s">
        <v>75</v>
      </c>
      <c r="T1345" s="20" t="s">
        <v>326</v>
      </c>
      <c r="U1345" s="20">
        <v>1</v>
      </c>
      <c r="V1345" s="20">
        <v>0.999</v>
      </c>
      <c r="W1345" s="20">
        <v>15</v>
      </c>
      <c r="X1345" s="20">
        <v>30</v>
      </c>
      <c r="Y1345" s="20">
        <v>0</v>
      </c>
      <c r="Z1345" s="20">
        <v>199</v>
      </c>
      <c r="AB1345" s="20" t="s">
        <v>1118</v>
      </c>
      <c r="AC1345" s="20" t="s">
        <v>1117</v>
      </c>
      <c r="AD1345" s="20">
        <v>74.599999999999994</v>
      </c>
      <c r="AE1345" s="22">
        <v>1.1E-20</v>
      </c>
      <c r="AF1345" s="20" t="s">
        <v>1116</v>
      </c>
      <c r="AG1345" s="20" t="s">
        <v>1115</v>
      </c>
      <c r="AH1345" s="20" t="s">
        <v>827</v>
      </c>
      <c r="AI1345" s="20" t="s">
        <v>826</v>
      </c>
    </row>
    <row r="1346" spans="1:39" x14ac:dyDescent="0.25">
      <c r="A1346" s="20" t="s">
        <v>80</v>
      </c>
      <c r="B1346" s="20" t="s">
        <v>80</v>
      </c>
      <c r="C1346" s="20" t="s">
        <v>80</v>
      </c>
      <c r="D1346" s="20" t="s">
        <v>80</v>
      </c>
      <c r="E1346" s="20" t="s">
        <v>80</v>
      </c>
      <c r="F1346" s="20" t="s">
        <v>80</v>
      </c>
      <c r="G1346" s="20" t="s">
        <v>80</v>
      </c>
      <c r="H1346" s="20" t="s">
        <v>80</v>
      </c>
      <c r="I1346" s="20" t="s">
        <v>80</v>
      </c>
      <c r="J1346" s="21">
        <v>-391278</v>
      </c>
      <c r="K1346" s="20" t="s">
        <v>80</v>
      </c>
      <c r="L1346" s="21">
        <v>-43109</v>
      </c>
      <c r="M1346" s="20" t="s">
        <v>1114</v>
      </c>
      <c r="N1346" s="20" t="s">
        <v>1113</v>
      </c>
      <c r="O1346" s="20" t="s">
        <v>1112</v>
      </c>
      <c r="P1346" s="20" t="s">
        <v>1111</v>
      </c>
      <c r="Q1346" s="20">
        <v>265</v>
      </c>
      <c r="R1346" s="20" t="s">
        <v>1110</v>
      </c>
      <c r="S1346" s="20" t="s">
        <v>66</v>
      </c>
      <c r="T1346" s="20" t="s">
        <v>1109</v>
      </c>
      <c r="U1346" s="20">
        <v>1</v>
      </c>
      <c r="V1346" s="20">
        <v>0.99819999999999998</v>
      </c>
      <c r="W1346" s="20">
        <v>1</v>
      </c>
      <c r="X1346" s="20">
        <v>5</v>
      </c>
      <c r="Y1346" s="20">
        <v>5</v>
      </c>
      <c r="Z1346" s="20">
        <v>5</v>
      </c>
      <c r="AB1346" s="20" t="s">
        <v>1108</v>
      </c>
      <c r="AC1346" s="20" t="s">
        <v>1107</v>
      </c>
      <c r="AD1346" s="20">
        <v>40.6</v>
      </c>
      <c r="AE1346" s="22">
        <v>1.8E-10</v>
      </c>
    </row>
    <row r="1347" spans="1:39" x14ac:dyDescent="0.25">
      <c r="A1347" s="20" t="s">
        <v>80</v>
      </c>
      <c r="B1347" s="20" t="s">
        <v>80</v>
      </c>
      <c r="C1347" s="20" t="s">
        <v>80</v>
      </c>
      <c r="D1347" s="20" t="s">
        <v>80</v>
      </c>
      <c r="E1347" s="20" t="s">
        <v>80</v>
      </c>
      <c r="F1347" s="20" t="s">
        <v>80</v>
      </c>
      <c r="G1347" s="20">
        <v>-0.97797199999999995</v>
      </c>
      <c r="H1347" s="20">
        <v>-0.40425299999999997</v>
      </c>
      <c r="I1347" s="20">
        <v>-0.165518</v>
      </c>
      <c r="J1347" s="20">
        <v>0.36632300000000001</v>
      </c>
      <c r="K1347" s="20">
        <v>0.97523000000000004</v>
      </c>
      <c r="L1347" s="20">
        <v>0.185389</v>
      </c>
      <c r="M1347" s="20" t="s">
        <v>1106</v>
      </c>
      <c r="N1347" s="20" t="s">
        <v>1105</v>
      </c>
      <c r="O1347" s="20" t="s">
        <v>1104</v>
      </c>
      <c r="P1347" s="20" t="s">
        <v>1103</v>
      </c>
      <c r="Q1347" s="20">
        <v>348</v>
      </c>
      <c r="R1347" s="20" t="s">
        <v>684</v>
      </c>
      <c r="S1347" s="20" t="s">
        <v>75</v>
      </c>
      <c r="T1347" s="20" t="s">
        <v>1102</v>
      </c>
      <c r="U1347" s="20">
        <v>1</v>
      </c>
      <c r="V1347" s="20">
        <v>0.999</v>
      </c>
      <c r="W1347" s="20">
        <v>9</v>
      </c>
      <c r="X1347" s="20">
        <v>50</v>
      </c>
      <c r="Y1347" s="20">
        <v>0</v>
      </c>
      <c r="Z1347" s="20">
        <v>50</v>
      </c>
      <c r="AB1347" s="20" t="s">
        <v>1101</v>
      </c>
      <c r="AC1347" s="20" t="s">
        <v>1100</v>
      </c>
      <c r="AD1347" s="20">
        <v>226.2</v>
      </c>
      <c r="AE1347" s="22">
        <v>4.6000000000000001E-67</v>
      </c>
    </row>
    <row r="1348" spans="1:39" x14ac:dyDescent="0.25">
      <c r="A1348" s="21">
        <v>106225</v>
      </c>
      <c r="B1348" s="20">
        <v>-0.17430899999999999</v>
      </c>
      <c r="C1348" s="21">
        <v>335147</v>
      </c>
      <c r="D1348" s="20">
        <v>0.91789900000000002</v>
      </c>
      <c r="E1348" s="21">
        <v>272393</v>
      </c>
      <c r="F1348" s="21">
        <v>-173317</v>
      </c>
      <c r="G1348" s="21">
        <v>211718</v>
      </c>
      <c r="H1348" s="21">
        <v>232656</v>
      </c>
      <c r="I1348" s="21">
        <v>198223</v>
      </c>
      <c r="J1348" s="21">
        <v>316113</v>
      </c>
      <c r="K1348" s="21">
        <v>285265</v>
      </c>
      <c r="L1348" s="21">
        <v>227783</v>
      </c>
      <c r="M1348" s="20" t="s">
        <v>1099</v>
      </c>
      <c r="N1348" s="20" t="s">
        <v>1098</v>
      </c>
      <c r="O1348" s="20" t="s">
        <v>1097</v>
      </c>
      <c r="P1348" s="20" t="s">
        <v>302</v>
      </c>
      <c r="Q1348" s="20">
        <v>905</v>
      </c>
      <c r="R1348" s="20" t="s">
        <v>684</v>
      </c>
      <c r="S1348" s="20" t="s">
        <v>75</v>
      </c>
      <c r="T1348" s="20" t="s">
        <v>301</v>
      </c>
      <c r="U1348" s="20">
        <v>1</v>
      </c>
      <c r="V1348" s="20">
        <v>0.999</v>
      </c>
      <c r="W1348" s="20">
        <v>31</v>
      </c>
      <c r="X1348" s="20">
        <v>310</v>
      </c>
      <c r="Y1348" s="20">
        <v>0</v>
      </c>
      <c r="Z1348" s="20">
        <v>310</v>
      </c>
      <c r="AA1348" s="20" t="s">
        <v>1096</v>
      </c>
      <c r="AB1348" s="20" t="s">
        <v>197</v>
      </c>
      <c r="AC1348" s="20" t="s">
        <v>196</v>
      </c>
      <c r="AD1348" s="20">
        <v>482.8</v>
      </c>
      <c r="AE1348" s="22">
        <v>1.2E-144</v>
      </c>
      <c r="AF1348" s="20" t="s">
        <v>195</v>
      </c>
      <c r="AG1348" s="20" t="s">
        <v>194</v>
      </c>
      <c r="AH1348" s="20" t="s">
        <v>193</v>
      </c>
      <c r="AI1348" s="20" t="s">
        <v>192</v>
      </c>
      <c r="AJ1348" s="20" t="s">
        <v>191</v>
      </c>
      <c r="AK1348" s="20" t="s">
        <v>190</v>
      </c>
      <c r="AL1348" s="20" t="s">
        <v>189</v>
      </c>
      <c r="AM1348" s="20" t="s">
        <v>188</v>
      </c>
    </row>
    <row r="1349" spans="1:39" x14ac:dyDescent="0.25">
      <c r="A1349" s="20" t="s">
        <v>80</v>
      </c>
      <c r="B1349" s="20" t="s">
        <v>80</v>
      </c>
      <c r="C1349" s="20" t="s">
        <v>80</v>
      </c>
      <c r="D1349" s="20" t="s">
        <v>80</v>
      </c>
      <c r="E1349" s="20" t="s">
        <v>80</v>
      </c>
      <c r="F1349" s="21">
        <v>-193488</v>
      </c>
      <c r="G1349" s="20">
        <v>-0.31638899999999998</v>
      </c>
      <c r="H1349" s="20">
        <v>-0.320768</v>
      </c>
      <c r="I1349" s="20">
        <v>-0.92146700000000004</v>
      </c>
      <c r="J1349" s="20">
        <v>-0.265289</v>
      </c>
      <c r="K1349" s="20">
        <v>7.3728600000000002E-3</v>
      </c>
      <c r="L1349" s="20">
        <v>-9.4718899999999995E-2</v>
      </c>
      <c r="M1349" s="20" t="s">
        <v>1095</v>
      </c>
      <c r="N1349" s="20" t="s">
        <v>1094</v>
      </c>
      <c r="O1349" s="20" t="s">
        <v>1093</v>
      </c>
      <c r="P1349" s="20" t="s">
        <v>1092</v>
      </c>
      <c r="Q1349" s="20">
        <v>208</v>
      </c>
      <c r="R1349" s="20" t="s">
        <v>684</v>
      </c>
      <c r="S1349" s="20" t="s">
        <v>75</v>
      </c>
      <c r="T1349" s="20" t="s">
        <v>1091</v>
      </c>
      <c r="U1349" s="20">
        <v>1</v>
      </c>
      <c r="V1349" s="20">
        <v>0.999</v>
      </c>
      <c r="W1349" s="20">
        <v>6</v>
      </c>
      <c r="X1349" s="20">
        <v>35</v>
      </c>
      <c r="Y1349" s="20">
        <v>0</v>
      </c>
      <c r="Z1349" s="20">
        <v>35</v>
      </c>
      <c r="AA1349" s="20" t="s">
        <v>1090</v>
      </c>
      <c r="AB1349" s="20" t="s">
        <v>1089</v>
      </c>
      <c r="AC1349" s="20" t="s">
        <v>1088</v>
      </c>
      <c r="AD1349" s="20">
        <v>86.2</v>
      </c>
      <c r="AE1349" s="22">
        <v>1.8E-24</v>
      </c>
      <c r="AF1349" s="20" t="s">
        <v>1087</v>
      </c>
      <c r="AG1349" s="20" t="s">
        <v>1086</v>
      </c>
    </row>
    <row r="1350" spans="1:39" x14ac:dyDescent="0.25">
      <c r="A1350" s="20" t="s">
        <v>80</v>
      </c>
      <c r="B1350" s="20" t="s">
        <v>80</v>
      </c>
      <c r="C1350" s="20" t="s">
        <v>80</v>
      </c>
      <c r="D1350" s="20" t="s">
        <v>80</v>
      </c>
      <c r="E1350" s="20" t="s">
        <v>80</v>
      </c>
      <c r="F1350" s="20" t="s">
        <v>80</v>
      </c>
      <c r="G1350" s="20" t="s">
        <v>80</v>
      </c>
      <c r="H1350" s="20" t="s">
        <v>80</v>
      </c>
      <c r="I1350" s="20" t="s">
        <v>80</v>
      </c>
      <c r="J1350" s="20">
        <v>-0.582148</v>
      </c>
      <c r="K1350" s="20">
        <v>-0.62734100000000004</v>
      </c>
      <c r="L1350" s="21">
        <v>-178258</v>
      </c>
      <c r="M1350" s="20" t="s">
        <v>1085</v>
      </c>
      <c r="N1350" s="20" t="s">
        <v>1084</v>
      </c>
      <c r="O1350" s="20" t="s">
        <v>1083</v>
      </c>
      <c r="P1350" s="20" t="s">
        <v>1082</v>
      </c>
      <c r="Q1350" s="20">
        <v>2065</v>
      </c>
      <c r="R1350" s="20" t="s">
        <v>684</v>
      </c>
      <c r="S1350" s="20" t="s">
        <v>66</v>
      </c>
      <c r="T1350" s="20" t="s">
        <v>174</v>
      </c>
      <c r="U1350" s="20">
        <v>1</v>
      </c>
      <c r="V1350" s="20">
        <v>0.999</v>
      </c>
      <c r="W1350" s="20">
        <v>17</v>
      </c>
      <c r="X1350" s="20">
        <v>23</v>
      </c>
      <c r="Y1350" s="20">
        <v>0</v>
      </c>
      <c r="Z1350" s="20">
        <v>197</v>
      </c>
      <c r="AB1350" s="20" t="s">
        <v>394</v>
      </c>
      <c r="AC1350" s="20" t="s">
        <v>393</v>
      </c>
      <c r="AD1350" s="20">
        <v>35.1</v>
      </c>
      <c r="AE1350" s="20">
        <v>1.0999999999999999E-8</v>
      </c>
    </row>
    <row r="1351" spans="1:39" x14ac:dyDescent="0.25">
      <c r="A1351" s="20">
        <v>0.103016</v>
      </c>
      <c r="B1351" s="20">
        <v>0.68299100000000001</v>
      </c>
      <c r="C1351" s="20">
        <v>0.70273399999999997</v>
      </c>
      <c r="D1351" s="20" t="s">
        <v>80</v>
      </c>
      <c r="E1351" s="20">
        <v>0.62037699999999996</v>
      </c>
      <c r="F1351" s="21">
        <v>-126227</v>
      </c>
      <c r="G1351" s="20">
        <v>0.76161400000000001</v>
      </c>
      <c r="H1351" s="21">
        <v>10389</v>
      </c>
      <c r="I1351" s="21">
        <v>108568</v>
      </c>
      <c r="J1351" s="21">
        <v>150978</v>
      </c>
      <c r="K1351" s="21">
        <v>132244</v>
      </c>
      <c r="L1351" s="20">
        <v>0.77881199999999995</v>
      </c>
      <c r="M1351" s="20" t="s">
        <v>1081</v>
      </c>
      <c r="N1351" s="20" t="s">
        <v>1080</v>
      </c>
      <c r="O1351" s="20" t="s">
        <v>1079</v>
      </c>
      <c r="P1351" s="20" t="s">
        <v>1078</v>
      </c>
      <c r="Q1351" s="20">
        <v>298</v>
      </c>
      <c r="R1351" s="20" t="s">
        <v>684</v>
      </c>
      <c r="S1351" s="20" t="s">
        <v>75</v>
      </c>
      <c r="T1351" s="20" t="s">
        <v>1077</v>
      </c>
      <c r="U1351" s="20">
        <v>0.99990000000000001</v>
      </c>
      <c r="V1351" s="20">
        <v>0.999</v>
      </c>
      <c r="W1351" s="20">
        <v>10</v>
      </c>
      <c r="X1351" s="20">
        <v>77</v>
      </c>
      <c r="Y1351" s="20">
        <v>0</v>
      </c>
      <c r="Z1351" s="20">
        <v>77</v>
      </c>
      <c r="AA1351" s="20" t="s">
        <v>1076</v>
      </c>
      <c r="AB1351" s="20" t="s">
        <v>1075</v>
      </c>
      <c r="AC1351" s="20" t="s">
        <v>1074</v>
      </c>
      <c r="AD1351" s="20">
        <v>37.299999999999997</v>
      </c>
      <c r="AE1351" s="22">
        <v>2.2999999999999999E-9</v>
      </c>
      <c r="AF1351" s="20" t="s">
        <v>1073</v>
      </c>
      <c r="AG1351" s="20" t="s">
        <v>1072</v>
      </c>
    </row>
    <row r="1352" spans="1:39" x14ac:dyDescent="0.25">
      <c r="A1352" s="20">
        <v>-2.2716500000000001E-3</v>
      </c>
      <c r="B1352" s="21">
        <v>261601</v>
      </c>
      <c r="C1352" s="20">
        <v>-0.93198000000000003</v>
      </c>
      <c r="D1352" s="21">
        <v>137141</v>
      </c>
      <c r="E1352" s="20">
        <v>-0.140102</v>
      </c>
      <c r="F1352" s="20">
        <v>0.71934699999999996</v>
      </c>
      <c r="G1352" s="21">
        <v>288452</v>
      </c>
      <c r="H1352" s="21">
        <v>332656</v>
      </c>
      <c r="I1352" s="21">
        <v>278411</v>
      </c>
      <c r="J1352" s="21">
        <v>279766</v>
      </c>
      <c r="K1352" s="21">
        <v>258416</v>
      </c>
      <c r="L1352" s="21">
        <v>22578</v>
      </c>
      <c r="M1352" s="20" t="s">
        <v>1071</v>
      </c>
      <c r="N1352" s="20" t="s">
        <v>1070</v>
      </c>
      <c r="O1352" s="20" t="s">
        <v>1069</v>
      </c>
      <c r="P1352" s="20" t="s">
        <v>1068</v>
      </c>
      <c r="Q1352" s="20">
        <v>472</v>
      </c>
      <c r="R1352" s="20" t="s">
        <v>684</v>
      </c>
      <c r="S1352" s="20" t="s">
        <v>75</v>
      </c>
      <c r="T1352" s="20" t="s">
        <v>1067</v>
      </c>
      <c r="U1352" s="20">
        <v>1</v>
      </c>
      <c r="V1352" s="20">
        <v>0.999</v>
      </c>
      <c r="W1352" s="20">
        <v>20</v>
      </c>
      <c r="X1352" s="20">
        <v>203</v>
      </c>
      <c r="Y1352" s="20">
        <v>0</v>
      </c>
      <c r="Z1352" s="20">
        <v>203</v>
      </c>
      <c r="AA1352" s="20" t="s">
        <v>1066</v>
      </c>
      <c r="AB1352" s="20" t="s">
        <v>1065</v>
      </c>
      <c r="AC1352" s="20" t="s">
        <v>1064</v>
      </c>
      <c r="AD1352" s="20">
        <v>212.7</v>
      </c>
      <c r="AE1352" s="22">
        <v>7.5000000000000003E-63</v>
      </c>
    </row>
    <row r="1353" spans="1:39" x14ac:dyDescent="0.25">
      <c r="A1353" s="20" t="s">
        <v>80</v>
      </c>
      <c r="B1353" s="20" t="s">
        <v>80</v>
      </c>
      <c r="C1353" s="20" t="s">
        <v>80</v>
      </c>
      <c r="D1353" s="20" t="s">
        <v>80</v>
      </c>
      <c r="E1353" s="20" t="s">
        <v>80</v>
      </c>
      <c r="F1353" s="20" t="s">
        <v>80</v>
      </c>
      <c r="G1353" s="20" t="s">
        <v>80</v>
      </c>
      <c r="H1353" s="21">
        <v>-265585</v>
      </c>
      <c r="I1353" s="21">
        <v>-309008</v>
      </c>
      <c r="J1353" s="21">
        <v>-407731</v>
      </c>
      <c r="K1353" s="20" t="s">
        <v>80</v>
      </c>
      <c r="L1353" s="21">
        <v>-450654</v>
      </c>
      <c r="M1353" s="20" t="s">
        <v>1063</v>
      </c>
      <c r="N1353" s="20" t="s">
        <v>1062</v>
      </c>
      <c r="O1353" s="20" t="s">
        <v>1061</v>
      </c>
      <c r="P1353" s="20" t="s">
        <v>1060</v>
      </c>
      <c r="Q1353" s="20">
        <v>249</v>
      </c>
      <c r="R1353" s="20" t="s">
        <v>684</v>
      </c>
      <c r="S1353" s="20" t="s">
        <v>66</v>
      </c>
      <c r="T1353" s="20" t="s">
        <v>412</v>
      </c>
      <c r="U1353" s="20">
        <v>0.99780000000000002</v>
      </c>
      <c r="V1353" s="20">
        <v>0.999</v>
      </c>
      <c r="W1353" s="20">
        <v>1</v>
      </c>
      <c r="X1353" s="20">
        <v>7</v>
      </c>
      <c r="Y1353" s="20">
        <v>0</v>
      </c>
      <c r="Z1353" s="20">
        <v>7</v>
      </c>
      <c r="AA1353" s="20" t="s">
        <v>1059</v>
      </c>
      <c r="AB1353" s="20" t="s">
        <v>1058</v>
      </c>
      <c r="AC1353" s="20" t="s">
        <v>1057</v>
      </c>
      <c r="AD1353" s="20">
        <v>59.8</v>
      </c>
      <c r="AE1353" s="22">
        <v>2.8999999999999998E-16</v>
      </c>
    </row>
    <row r="1354" spans="1:39" x14ac:dyDescent="0.25">
      <c r="A1354" s="20" t="s">
        <v>80</v>
      </c>
      <c r="B1354" s="20" t="s">
        <v>80</v>
      </c>
      <c r="C1354" s="20" t="s">
        <v>80</v>
      </c>
      <c r="D1354" s="20" t="s">
        <v>80</v>
      </c>
      <c r="E1354" s="20" t="s">
        <v>80</v>
      </c>
      <c r="F1354" s="20" t="s">
        <v>80</v>
      </c>
      <c r="G1354" s="21">
        <v>-154988</v>
      </c>
      <c r="H1354" s="20">
        <v>-0.25840400000000002</v>
      </c>
      <c r="I1354" s="20">
        <v>-0.48039199999999999</v>
      </c>
      <c r="J1354" s="20">
        <v>-0.30651299999999998</v>
      </c>
      <c r="K1354" s="20">
        <v>0.33418399999999998</v>
      </c>
      <c r="L1354" s="20">
        <v>0.368454</v>
      </c>
      <c r="M1354" s="20" t="s">
        <v>1056</v>
      </c>
      <c r="N1354" s="20" t="s">
        <v>1055</v>
      </c>
      <c r="O1354" s="20" t="s">
        <v>1054</v>
      </c>
      <c r="P1354" s="20" t="s">
        <v>1053</v>
      </c>
      <c r="Q1354" s="20">
        <v>426</v>
      </c>
      <c r="R1354" s="20" t="s">
        <v>684</v>
      </c>
      <c r="S1354" s="20" t="s">
        <v>66</v>
      </c>
      <c r="T1354" s="20" t="s">
        <v>1052</v>
      </c>
      <c r="U1354" s="20">
        <v>1</v>
      </c>
      <c r="V1354" s="20">
        <v>0.999</v>
      </c>
      <c r="W1354" s="20">
        <v>10</v>
      </c>
      <c r="X1354" s="20">
        <v>34</v>
      </c>
      <c r="Y1354" s="20">
        <v>0</v>
      </c>
      <c r="Z1354" s="20">
        <v>34</v>
      </c>
      <c r="AA1354" s="20" t="s">
        <v>1051</v>
      </c>
      <c r="AB1354" s="20" t="s">
        <v>1050</v>
      </c>
      <c r="AC1354" s="20" t="s">
        <v>1049</v>
      </c>
      <c r="AD1354" s="20">
        <v>68.099999999999994</v>
      </c>
      <c r="AE1354" s="22">
        <v>9.4000000000000001E-19</v>
      </c>
      <c r="AF1354" s="20" t="s">
        <v>191</v>
      </c>
      <c r="AG1354" s="20" t="s">
        <v>190</v>
      </c>
      <c r="AH1354" s="20" t="s">
        <v>1048</v>
      </c>
      <c r="AI1354" s="20" t="s">
        <v>1047</v>
      </c>
      <c r="AJ1354" s="20" t="s">
        <v>963</v>
      </c>
      <c r="AK1354" s="20" t="s">
        <v>962</v>
      </c>
    </row>
    <row r="1355" spans="1:39" x14ac:dyDescent="0.25">
      <c r="A1355" s="20" t="s">
        <v>80</v>
      </c>
      <c r="B1355" s="20" t="s">
        <v>80</v>
      </c>
      <c r="C1355" s="20" t="s">
        <v>80</v>
      </c>
      <c r="D1355" s="20" t="s">
        <v>80</v>
      </c>
      <c r="E1355" s="20" t="s">
        <v>80</v>
      </c>
      <c r="F1355" s="20" t="s">
        <v>80</v>
      </c>
      <c r="G1355" s="20" t="s">
        <v>80</v>
      </c>
      <c r="H1355" s="21">
        <v>-395329</v>
      </c>
      <c r="I1355" s="21">
        <v>-439919</v>
      </c>
      <c r="J1355" s="21">
        <v>-317614</v>
      </c>
      <c r="K1355" s="21">
        <v>-293345</v>
      </c>
      <c r="L1355" s="21">
        <v>-279665</v>
      </c>
      <c r="M1355" s="20" t="s">
        <v>1046</v>
      </c>
      <c r="N1355" s="20" t="s">
        <v>1045</v>
      </c>
      <c r="O1355" s="20" t="s">
        <v>1044</v>
      </c>
      <c r="P1355" s="20" t="s">
        <v>1043</v>
      </c>
      <c r="Q1355" s="20">
        <v>866</v>
      </c>
      <c r="R1355" s="20" t="s">
        <v>684</v>
      </c>
      <c r="S1355" s="20" t="s">
        <v>66</v>
      </c>
      <c r="T1355" s="20" t="s">
        <v>1042</v>
      </c>
      <c r="U1355" s="20">
        <v>1</v>
      </c>
      <c r="V1355" s="20">
        <v>0.999</v>
      </c>
      <c r="W1355" s="20">
        <v>4</v>
      </c>
      <c r="X1355" s="20">
        <v>10</v>
      </c>
      <c r="Y1355" s="20">
        <v>1</v>
      </c>
      <c r="Z1355" s="20">
        <v>10</v>
      </c>
      <c r="AB1355" s="20" t="s">
        <v>1041</v>
      </c>
      <c r="AC1355" s="20" t="s">
        <v>1040</v>
      </c>
      <c r="AD1355" s="20">
        <v>95.2</v>
      </c>
      <c r="AE1355" s="22">
        <v>3.3999999999999997E-27</v>
      </c>
      <c r="AF1355" s="20" t="s">
        <v>663</v>
      </c>
      <c r="AG1355" s="20" t="s">
        <v>662</v>
      </c>
      <c r="AH1355" s="20" t="s">
        <v>191</v>
      </c>
      <c r="AI1355" s="20" t="s">
        <v>190</v>
      </c>
    </row>
    <row r="1356" spans="1:39" x14ac:dyDescent="0.25">
      <c r="A1356" s="20" t="s">
        <v>80</v>
      </c>
      <c r="B1356" s="21">
        <v>130829</v>
      </c>
      <c r="C1356" s="20">
        <v>0.33579100000000001</v>
      </c>
      <c r="D1356" s="21">
        <v>-273671</v>
      </c>
      <c r="E1356" s="20">
        <v>0.67249899999999996</v>
      </c>
      <c r="F1356" s="21">
        <v>-141631</v>
      </c>
      <c r="G1356" s="21">
        <v>520645</v>
      </c>
      <c r="H1356" s="21">
        <v>681017</v>
      </c>
      <c r="I1356" s="21">
        <v>693931</v>
      </c>
      <c r="J1356" s="21">
        <v>299435</v>
      </c>
      <c r="K1356" s="21">
        <v>30256</v>
      </c>
      <c r="L1356" s="21">
        <v>315862</v>
      </c>
      <c r="M1356" s="20" t="s">
        <v>1039</v>
      </c>
      <c r="N1356" s="20" t="s">
        <v>1038</v>
      </c>
      <c r="O1356" s="20" t="s">
        <v>1037</v>
      </c>
      <c r="P1356" s="20" t="s">
        <v>1036</v>
      </c>
      <c r="Q1356" s="20">
        <v>256</v>
      </c>
      <c r="R1356" s="20" t="s">
        <v>684</v>
      </c>
      <c r="S1356" s="20" t="s">
        <v>75</v>
      </c>
      <c r="T1356" s="20" t="s">
        <v>1035</v>
      </c>
      <c r="U1356" s="20">
        <v>1</v>
      </c>
      <c r="V1356" s="20">
        <v>0.999</v>
      </c>
      <c r="W1356" s="20">
        <v>20</v>
      </c>
      <c r="X1356" s="20">
        <v>307</v>
      </c>
      <c r="Y1356" s="20">
        <v>0</v>
      </c>
      <c r="Z1356" s="20">
        <v>307</v>
      </c>
      <c r="AA1356" s="20" t="s">
        <v>1034</v>
      </c>
      <c r="AB1356" s="20" t="s">
        <v>1033</v>
      </c>
      <c r="AC1356" s="20" t="s">
        <v>1032</v>
      </c>
      <c r="AD1356" s="20">
        <v>311.39999999999998</v>
      </c>
      <c r="AE1356" s="22">
        <v>3.4999999999999999E-93</v>
      </c>
    </row>
    <row r="1357" spans="1:39" x14ac:dyDescent="0.25">
      <c r="A1357" s="21">
        <v>-104383</v>
      </c>
      <c r="B1357" s="21">
        <v>367889</v>
      </c>
      <c r="C1357" s="21">
        <v>330189</v>
      </c>
      <c r="D1357" s="21">
        <v>180998</v>
      </c>
      <c r="E1357" s="21">
        <v>339073</v>
      </c>
      <c r="F1357" s="21">
        <v>18539</v>
      </c>
      <c r="G1357" s="21">
        <v>364652</v>
      </c>
      <c r="H1357" s="21">
        <v>577248</v>
      </c>
      <c r="I1357" s="21">
        <v>582384</v>
      </c>
      <c r="J1357" s="20">
        <v>0.77149000000000001</v>
      </c>
      <c r="K1357" s="20">
        <v>0.87694499999999997</v>
      </c>
      <c r="L1357" s="20">
        <v>0.73599999999999999</v>
      </c>
      <c r="M1357" s="20" t="s">
        <v>1031</v>
      </c>
      <c r="N1357" s="20" t="s">
        <v>1030</v>
      </c>
      <c r="O1357" s="20" t="s">
        <v>1029</v>
      </c>
      <c r="P1357" s="20" t="s">
        <v>1028</v>
      </c>
      <c r="Q1357" s="20">
        <v>415</v>
      </c>
      <c r="R1357" s="20" t="s">
        <v>684</v>
      </c>
      <c r="S1357" s="20" t="s">
        <v>66</v>
      </c>
      <c r="T1357" s="20" t="s">
        <v>1027</v>
      </c>
      <c r="U1357" s="20">
        <v>1</v>
      </c>
      <c r="V1357" s="20">
        <v>0.999</v>
      </c>
      <c r="W1357" s="20">
        <v>13</v>
      </c>
      <c r="X1357" s="20">
        <v>283</v>
      </c>
      <c r="Y1357" s="20">
        <v>0</v>
      </c>
      <c r="Z1357" s="20">
        <v>283</v>
      </c>
      <c r="AA1357" s="20" t="s">
        <v>1026</v>
      </c>
      <c r="AB1357" s="20" t="s">
        <v>1025</v>
      </c>
      <c r="AC1357" s="20" t="s">
        <v>1024</v>
      </c>
      <c r="AD1357" s="20">
        <v>357</v>
      </c>
      <c r="AE1357" s="22">
        <v>8E-107</v>
      </c>
    </row>
    <row r="1358" spans="1:39" x14ac:dyDescent="0.25">
      <c r="A1358" s="21">
        <v>191821</v>
      </c>
      <c r="B1358" s="21">
        <v>-268724</v>
      </c>
      <c r="C1358" s="21">
        <v>173597</v>
      </c>
      <c r="D1358" s="20" t="s">
        <v>80</v>
      </c>
      <c r="E1358" s="20">
        <v>0.318214</v>
      </c>
      <c r="F1358" s="20">
        <v>0.50540700000000005</v>
      </c>
      <c r="G1358" s="21">
        <v>183561</v>
      </c>
      <c r="H1358" s="20">
        <v>-0.25840400000000002</v>
      </c>
      <c r="I1358" s="21">
        <v>-279989</v>
      </c>
      <c r="J1358" s="21">
        <v>820419</v>
      </c>
      <c r="K1358" s="21">
        <v>802598</v>
      </c>
      <c r="L1358" s="21">
        <v>782073</v>
      </c>
      <c r="M1358" s="20" t="s">
        <v>1023</v>
      </c>
      <c r="N1358" s="20" t="s">
        <v>1022</v>
      </c>
      <c r="O1358" s="20" t="s">
        <v>1021</v>
      </c>
      <c r="P1358" s="20" t="s">
        <v>1020</v>
      </c>
      <c r="Q1358" s="20">
        <v>383</v>
      </c>
      <c r="R1358" s="20" t="s">
        <v>684</v>
      </c>
      <c r="S1358" s="20" t="s">
        <v>75</v>
      </c>
      <c r="T1358" s="20" t="s">
        <v>1019</v>
      </c>
      <c r="U1358" s="20">
        <v>1</v>
      </c>
      <c r="V1358" s="20">
        <v>0.999</v>
      </c>
      <c r="W1358" s="20">
        <v>24</v>
      </c>
      <c r="X1358" s="20">
        <v>454</v>
      </c>
      <c r="Y1358" s="20">
        <v>33</v>
      </c>
      <c r="Z1358" s="20">
        <v>930</v>
      </c>
      <c r="AB1358" s="20" t="s">
        <v>373</v>
      </c>
      <c r="AC1358" s="20" t="s">
        <v>372</v>
      </c>
      <c r="AD1358" s="20">
        <v>74.5</v>
      </c>
      <c r="AE1358" s="22">
        <v>1.2E-20</v>
      </c>
      <c r="AF1358" s="20" t="s">
        <v>157</v>
      </c>
      <c r="AG1358" s="20" t="s">
        <v>156</v>
      </c>
      <c r="AH1358" s="20" t="s">
        <v>371</v>
      </c>
      <c r="AI1358" s="20" t="s">
        <v>370</v>
      </c>
    </row>
    <row r="1359" spans="1:39" x14ac:dyDescent="0.25">
      <c r="A1359" s="20" t="s">
        <v>80</v>
      </c>
      <c r="B1359" s="20" t="s">
        <v>80</v>
      </c>
      <c r="C1359" s="20" t="s">
        <v>80</v>
      </c>
      <c r="D1359" s="20" t="s">
        <v>80</v>
      </c>
      <c r="E1359" s="20" t="s">
        <v>80</v>
      </c>
      <c r="F1359" s="20" t="s">
        <v>80</v>
      </c>
      <c r="G1359" s="21">
        <v>-325241</v>
      </c>
      <c r="H1359" s="21">
        <v>-209068</v>
      </c>
      <c r="I1359" s="20" t="s">
        <v>80</v>
      </c>
      <c r="J1359" s="20" t="s">
        <v>80</v>
      </c>
      <c r="K1359" s="20" t="s">
        <v>80</v>
      </c>
      <c r="L1359" s="20" t="s">
        <v>80</v>
      </c>
      <c r="M1359" s="20" t="s">
        <v>1018</v>
      </c>
      <c r="N1359" s="20" t="s">
        <v>1017</v>
      </c>
      <c r="O1359" s="20" t="s">
        <v>1016</v>
      </c>
      <c r="P1359" s="20" t="s">
        <v>1015</v>
      </c>
      <c r="Q1359" s="20">
        <v>291</v>
      </c>
      <c r="R1359" s="20" t="s">
        <v>684</v>
      </c>
      <c r="S1359" s="20" t="s">
        <v>66</v>
      </c>
      <c r="T1359" s="20" t="s">
        <v>1014</v>
      </c>
      <c r="U1359" s="20">
        <v>1</v>
      </c>
      <c r="V1359" s="20">
        <v>0.999</v>
      </c>
      <c r="W1359" s="20">
        <v>2</v>
      </c>
      <c r="X1359" s="20">
        <v>4</v>
      </c>
      <c r="Y1359" s="20">
        <v>3</v>
      </c>
      <c r="Z1359" s="20">
        <v>4</v>
      </c>
    </row>
    <row r="1360" spans="1:39" x14ac:dyDescent="0.25">
      <c r="A1360" s="20">
        <v>-0.76371800000000001</v>
      </c>
      <c r="B1360" s="21">
        <v>153522</v>
      </c>
      <c r="C1360" s="21">
        <v>134365</v>
      </c>
      <c r="D1360" s="20" t="s">
        <v>80</v>
      </c>
      <c r="E1360" s="21">
        <v>-19741</v>
      </c>
      <c r="F1360" s="20">
        <v>-3.8578000000000001E-2</v>
      </c>
      <c r="G1360" s="21">
        <v>-243238</v>
      </c>
      <c r="H1360" s="21">
        <v>-166857</v>
      </c>
      <c r="I1360" s="20" t="s">
        <v>80</v>
      </c>
      <c r="J1360" s="21">
        <v>112153</v>
      </c>
      <c r="K1360" s="21">
        <v>198271</v>
      </c>
      <c r="L1360" s="20">
        <v>0.37962299999999999</v>
      </c>
      <c r="M1360" s="20" t="s">
        <v>1013</v>
      </c>
      <c r="N1360" s="20" t="s">
        <v>1012</v>
      </c>
      <c r="O1360" s="20" t="s">
        <v>1011</v>
      </c>
      <c r="P1360" s="20" t="s">
        <v>1010</v>
      </c>
      <c r="Q1360" s="20">
        <v>2536</v>
      </c>
      <c r="R1360" s="20" t="s">
        <v>684</v>
      </c>
      <c r="S1360" s="20" t="s">
        <v>66</v>
      </c>
      <c r="T1360" s="20" t="s">
        <v>395</v>
      </c>
      <c r="U1360" s="20">
        <v>1</v>
      </c>
      <c r="V1360" s="20">
        <v>0.999</v>
      </c>
      <c r="W1360" s="20">
        <v>33</v>
      </c>
      <c r="X1360" s="20">
        <v>76</v>
      </c>
      <c r="Y1360" s="20">
        <v>6</v>
      </c>
      <c r="Z1360" s="20">
        <v>264</v>
      </c>
      <c r="AB1360" s="20" t="s">
        <v>394</v>
      </c>
      <c r="AC1360" s="20" t="s">
        <v>393</v>
      </c>
      <c r="AD1360" s="20">
        <v>39.1</v>
      </c>
      <c r="AE1360" s="22">
        <v>5.9000000000000003E-10</v>
      </c>
    </row>
    <row r="1361" spans="1:37" x14ac:dyDescent="0.25">
      <c r="A1361" s="20" t="s">
        <v>80</v>
      </c>
      <c r="B1361" s="20" t="s">
        <v>80</v>
      </c>
      <c r="C1361" s="20" t="s">
        <v>80</v>
      </c>
      <c r="D1361" s="20" t="s">
        <v>80</v>
      </c>
      <c r="E1361" s="20" t="s">
        <v>80</v>
      </c>
      <c r="F1361" s="20" t="s">
        <v>80</v>
      </c>
      <c r="G1361" s="21">
        <v>-34812</v>
      </c>
      <c r="H1361" s="21">
        <v>-36457</v>
      </c>
      <c r="I1361" s="21">
        <v>-381703</v>
      </c>
      <c r="J1361" s="20" t="s">
        <v>80</v>
      </c>
      <c r="K1361" s="20" t="s">
        <v>80</v>
      </c>
      <c r="L1361" s="20" t="s">
        <v>80</v>
      </c>
      <c r="M1361" s="20" t="s">
        <v>1009</v>
      </c>
      <c r="N1361" s="20" t="s">
        <v>1008</v>
      </c>
      <c r="O1361" s="20" t="s">
        <v>1007</v>
      </c>
      <c r="P1361" s="20" t="s">
        <v>1006</v>
      </c>
      <c r="Q1361" s="20">
        <v>858</v>
      </c>
      <c r="R1361" s="20" t="s">
        <v>684</v>
      </c>
      <c r="S1361" s="20" t="s">
        <v>66</v>
      </c>
      <c r="T1361" s="20" t="s">
        <v>1005</v>
      </c>
      <c r="U1361" s="20">
        <v>0.99980000000000002</v>
      </c>
      <c r="V1361" s="20">
        <v>0.9899</v>
      </c>
      <c r="W1361" s="20">
        <v>1</v>
      </c>
      <c r="X1361" s="20">
        <v>2</v>
      </c>
      <c r="Y1361" s="20">
        <v>0</v>
      </c>
      <c r="Z1361" s="20">
        <v>2</v>
      </c>
      <c r="AA1361" s="20" t="s">
        <v>1004</v>
      </c>
      <c r="AB1361" s="20" t="s">
        <v>1003</v>
      </c>
      <c r="AC1361" s="20" t="s">
        <v>1002</v>
      </c>
      <c r="AD1361" s="20">
        <v>101.7</v>
      </c>
      <c r="AE1361" s="22">
        <v>5.8999999999999999E-29</v>
      </c>
    </row>
    <row r="1362" spans="1:37" x14ac:dyDescent="0.25">
      <c r="A1362" s="20" t="s">
        <v>80</v>
      </c>
      <c r="B1362" s="20" t="s">
        <v>80</v>
      </c>
      <c r="C1362" s="20" t="s">
        <v>80</v>
      </c>
      <c r="D1362" s="20" t="s">
        <v>80</v>
      </c>
      <c r="E1362" s="20" t="s">
        <v>80</v>
      </c>
      <c r="F1362" s="20" t="s">
        <v>80</v>
      </c>
      <c r="G1362" s="21">
        <v>-356515</v>
      </c>
      <c r="H1362" s="21">
        <v>-345437</v>
      </c>
      <c r="I1362" s="21">
        <v>-349288</v>
      </c>
      <c r="J1362" s="20" t="s">
        <v>80</v>
      </c>
      <c r="K1362" s="20" t="s">
        <v>80</v>
      </c>
      <c r="L1362" s="20" t="s">
        <v>80</v>
      </c>
      <c r="M1362" s="20" t="s">
        <v>1001</v>
      </c>
      <c r="N1362" s="20" t="s">
        <v>1000</v>
      </c>
      <c r="O1362" s="20" t="s">
        <v>999</v>
      </c>
      <c r="P1362" s="20" t="s">
        <v>998</v>
      </c>
      <c r="Q1362" s="20">
        <v>254</v>
      </c>
      <c r="R1362" s="20" t="s">
        <v>684</v>
      </c>
      <c r="S1362" s="20" t="s">
        <v>75</v>
      </c>
      <c r="T1362" s="20" t="s">
        <v>997</v>
      </c>
      <c r="U1362" s="20">
        <v>1</v>
      </c>
      <c r="V1362" s="20">
        <v>0.99760000000000004</v>
      </c>
      <c r="W1362" s="20">
        <v>2</v>
      </c>
      <c r="X1362" s="20">
        <v>2</v>
      </c>
      <c r="Y1362" s="20">
        <v>0</v>
      </c>
      <c r="Z1362" s="20">
        <v>2</v>
      </c>
      <c r="AA1362" s="20" t="s">
        <v>996</v>
      </c>
      <c r="AB1362" s="20" t="s">
        <v>995</v>
      </c>
      <c r="AC1362" s="20" t="s">
        <v>994</v>
      </c>
      <c r="AD1362" s="20">
        <v>177.4</v>
      </c>
      <c r="AE1362" s="22">
        <v>3.0999999999999999E-52</v>
      </c>
    </row>
    <row r="1363" spans="1:37" x14ac:dyDescent="0.25">
      <c r="A1363" s="20" t="s">
        <v>80</v>
      </c>
      <c r="B1363" s="20" t="s">
        <v>80</v>
      </c>
      <c r="C1363" s="20" t="s">
        <v>80</v>
      </c>
      <c r="D1363" s="20" t="s">
        <v>80</v>
      </c>
      <c r="E1363" s="20" t="s">
        <v>80</v>
      </c>
      <c r="F1363" s="20" t="s">
        <v>80</v>
      </c>
      <c r="G1363" s="21">
        <v>-148631</v>
      </c>
      <c r="H1363" s="21">
        <v>-172076</v>
      </c>
      <c r="I1363" s="20">
        <v>-0.32698199999999999</v>
      </c>
      <c r="J1363" s="20" t="s">
        <v>80</v>
      </c>
      <c r="K1363" s="20" t="s">
        <v>80</v>
      </c>
      <c r="L1363" s="20" t="s">
        <v>80</v>
      </c>
      <c r="M1363" s="20" t="s">
        <v>993</v>
      </c>
      <c r="N1363" s="20" t="s">
        <v>992</v>
      </c>
      <c r="O1363" s="20" t="s">
        <v>991</v>
      </c>
      <c r="P1363" s="20" t="s">
        <v>990</v>
      </c>
      <c r="Q1363" s="20">
        <v>229</v>
      </c>
      <c r="R1363" s="20" t="s">
        <v>684</v>
      </c>
      <c r="S1363" s="20" t="s">
        <v>75</v>
      </c>
      <c r="T1363" s="20" t="s">
        <v>989</v>
      </c>
      <c r="U1363" s="20">
        <v>0.99970000000000003</v>
      </c>
      <c r="V1363" s="20">
        <v>0.99829999999999997</v>
      </c>
      <c r="W1363" s="20">
        <v>4</v>
      </c>
      <c r="X1363" s="20">
        <v>3</v>
      </c>
      <c r="Y1363" s="20">
        <v>0</v>
      </c>
      <c r="Z1363" s="20">
        <v>19</v>
      </c>
      <c r="AB1363" s="20" t="s">
        <v>988</v>
      </c>
      <c r="AC1363" s="20" t="s">
        <v>987</v>
      </c>
      <c r="AD1363" s="20">
        <v>124.1</v>
      </c>
      <c r="AE1363" s="22">
        <v>5.4000000000000001E-36</v>
      </c>
      <c r="AF1363" s="20" t="s">
        <v>986</v>
      </c>
      <c r="AG1363" s="20" t="s">
        <v>985</v>
      </c>
    </row>
    <row r="1364" spans="1:37" x14ac:dyDescent="0.25">
      <c r="A1364" s="20" t="s">
        <v>80</v>
      </c>
      <c r="B1364" s="20" t="s">
        <v>80</v>
      </c>
      <c r="C1364" s="20" t="s">
        <v>80</v>
      </c>
      <c r="D1364" s="20" t="s">
        <v>80</v>
      </c>
      <c r="E1364" s="20" t="s">
        <v>80</v>
      </c>
      <c r="F1364" s="20" t="s">
        <v>80</v>
      </c>
      <c r="G1364" s="21">
        <v>-288985</v>
      </c>
      <c r="H1364" s="21">
        <v>-279354</v>
      </c>
      <c r="I1364" s="21">
        <v>-140498</v>
      </c>
      <c r="J1364" s="21">
        <v>-168303</v>
      </c>
      <c r="K1364" s="21">
        <v>-280022</v>
      </c>
      <c r="L1364" s="21">
        <v>-279041</v>
      </c>
      <c r="M1364" s="20" t="s">
        <v>984</v>
      </c>
      <c r="N1364" s="20" t="s">
        <v>983</v>
      </c>
      <c r="O1364" s="20" t="s">
        <v>982</v>
      </c>
      <c r="P1364" s="20" t="s">
        <v>981</v>
      </c>
      <c r="Q1364" s="20">
        <v>94</v>
      </c>
      <c r="R1364" s="20" t="s">
        <v>684</v>
      </c>
      <c r="S1364" s="20" t="s">
        <v>75</v>
      </c>
      <c r="T1364" s="20" t="s">
        <v>980</v>
      </c>
      <c r="U1364" s="20">
        <v>1</v>
      </c>
      <c r="V1364" s="20">
        <v>0.999</v>
      </c>
      <c r="W1364" s="20">
        <v>3</v>
      </c>
      <c r="X1364" s="20">
        <v>11</v>
      </c>
      <c r="Y1364" s="20">
        <v>0</v>
      </c>
      <c r="Z1364" s="20">
        <v>11</v>
      </c>
      <c r="AA1364" s="20" t="s">
        <v>979</v>
      </c>
      <c r="AB1364" s="20" t="s">
        <v>978</v>
      </c>
      <c r="AC1364" s="20" t="s">
        <v>977</v>
      </c>
      <c r="AD1364" s="20">
        <v>93.7</v>
      </c>
      <c r="AE1364" s="22">
        <v>6.0000000000000002E-27</v>
      </c>
    </row>
    <row r="1365" spans="1:37" x14ac:dyDescent="0.25">
      <c r="A1365" s="20" t="s">
        <v>80</v>
      </c>
      <c r="B1365" s="20" t="s">
        <v>80</v>
      </c>
      <c r="C1365" s="21">
        <v>-356597</v>
      </c>
      <c r="D1365" s="20" t="s">
        <v>80</v>
      </c>
      <c r="E1365" s="20" t="s">
        <v>80</v>
      </c>
      <c r="F1365" s="20" t="s">
        <v>80</v>
      </c>
      <c r="G1365" s="21">
        <v>-502738</v>
      </c>
      <c r="H1365" s="20" t="s">
        <v>80</v>
      </c>
      <c r="I1365" s="21">
        <v>-435241</v>
      </c>
      <c r="J1365" s="21">
        <v>-3331</v>
      </c>
      <c r="K1365" s="21">
        <v>-114192</v>
      </c>
      <c r="L1365" s="20">
        <v>-0.50975599999999999</v>
      </c>
      <c r="M1365" s="20" t="s">
        <v>976</v>
      </c>
      <c r="N1365" s="20" t="s">
        <v>975</v>
      </c>
      <c r="O1365" s="20" t="s">
        <v>974</v>
      </c>
      <c r="P1365" s="20" t="s">
        <v>973</v>
      </c>
      <c r="Q1365" s="20">
        <v>434</v>
      </c>
      <c r="R1365" s="20" t="s">
        <v>684</v>
      </c>
      <c r="S1365" s="20" t="s">
        <v>75</v>
      </c>
      <c r="T1365" s="20" t="s">
        <v>972</v>
      </c>
      <c r="U1365" s="20">
        <v>1</v>
      </c>
      <c r="V1365" s="20">
        <v>0.999</v>
      </c>
      <c r="W1365" s="20">
        <v>7</v>
      </c>
      <c r="X1365" s="20">
        <v>16</v>
      </c>
      <c r="Y1365" s="20">
        <v>0</v>
      </c>
      <c r="Z1365" s="20">
        <v>16</v>
      </c>
      <c r="AA1365" s="20" t="s">
        <v>971</v>
      </c>
      <c r="AB1365" s="20" t="s">
        <v>765</v>
      </c>
      <c r="AC1365" s="20" t="s">
        <v>764</v>
      </c>
      <c r="AD1365" s="20">
        <v>210.1</v>
      </c>
      <c r="AE1365" s="22">
        <v>1.9E-62</v>
      </c>
      <c r="AF1365" s="20" t="s">
        <v>109</v>
      </c>
      <c r="AG1365" s="20" t="s">
        <v>108</v>
      </c>
      <c r="AH1365" s="20" t="s">
        <v>107</v>
      </c>
      <c r="AI1365" s="20" t="s">
        <v>106</v>
      </c>
    </row>
    <row r="1366" spans="1:37" x14ac:dyDescent="0.25">
      <c r="A1366" s="21">
        <v>-246408</v>
      </c>
      <c r="B1366" s="20" t="s">
        <v>80</v>
      </c>
      <c r="C1366" s="20" t="s">
        <v>80</v>
      </c>
      <c r="D1366" s="20" t="s">
        <v>80</v>
      </c>
      <c r="E1366" s="20" t="s">
        <v>80</v>
      </c>
      <c r="F1366" s="20" t="s">
        <v>80</v>
      </c>
      <c r="G1366" s="20">
        <v>0.968588</v>
      </c>
      <c r="H1366" s="20">
        <v>0.68212499999999998</v>
      </c>
      <c r="I1366" s="21">
        <v>150191</v>
      </c>
      <c r="J1366" s="21">
        <v>349185</v>
      </c>
      <c r="K1366" s="21">
        <v>361658</v>
      </c>
      <c r="L1366" s="21">
        <v>352419</v>
      </c>
      <c r="M1366" s="20" t="s">
        <v>970</v>
      </c>
      <c r="N1366" s="20" t="s">
        <v>969</v>
      </c>
      <c r="O1366" s="20" t="s">
        <v>968</v>
      </c>
      <c r="P1366" s="20" t="s">
        <v>967</v>
      </c>
      <c r="Q1366" s="20">
        <v>283</v>
      </c>
      <c r="R1366" s="20" t="s">
        <v>684</v>
      </c>
      <c r="S1366" s="20" t="s">
        <v>75</v>
      </c>
      <c r="T1366" s="20" t="s">
        <v>966</v>
      </c>
      <c r="U1366" s="20">
        <v>1</v>
      </c>
      <c r="V1366" s="20">
        <v>0.999</v>
      </c>
      <c r="W1366" s="20">
        <v>14</v>
      </c>
      <c r="X1366" s="20">
        <v>118</v>
      </c>
      <c r="Y1366" s="20">
        <v>0</v>
      </c>
      <c r="Z1366" s="20">
        <v>118</v>
      </c>
      <c r="AB1366" s="20" t="s">
        <v>965</v>
      </c>
      <c r="AC1366" s="20" t="s">
        <v>964</v>
      </c>
      <c r="AD1366" s="20">
        <v>98.3</v>
      </c>
      <c r="AE1366" s="22">
        <v>4.6999999999999996E-28</v>
      </c>
      <c r="AF1366" s="20" t="s">
        <v>963</v>
      </c>
      <c r="AG1366" s="20" t="s">
        <v>962</v>
      </c>
    </row>
    <row r="1367" spans="1:37" x14ac:dyDescent="0.25">
      <c r="A1367" s="21">
        <v>203368</v>
      </c>
      <c r="B1367" s="20" t="s">
        <v>80</v>
      </c>
      <c r="C1367" s="21">
        <v>-154133</v>
      </c>
      <c r="D1367" s="20" t="s">
        <v>80</v>
      </c>
      <c r="E1367" s="20">
        <v>-0.309006</v>
      </c>
      <c r="F1367" s="21">
        <v>-138615</v>
      </c>
      <c r="G1367" s="20" t="s">
        <v>80</v>
      </c>
      <c r="H1367" s="20" t="s">
        <v>80</v>
      </c>
      <c r="I1367" s="21">
        <v>-288804</v>
      </c>
      <c r="J1367" s="21">
        <v>169349</v>
      </c>
      <c r="K1367" s="20">
        <v>4.1207300000000002E-2</v>
      </c>
      <c r="L1367" s="20">
        <v>0.476437</v>
      </c>
      <c r="M1367" s="20" t="s">
        <v>961</v>
      </c>
      <c r="N1367" s="20" t="s">
        <v>960</v>
      </c>
      <c r="O1367" s="20" t="s">
        <v>959</v>
      </c>
      <c r="P1367" s="20" t="s">
        <v>958</v>
      </c>
      <c r="Q1367" s="20">
        <v>2193</v>
      </c>
      <c r="R1367" s="20" t="s">
        <v>684</v>
      </c>
      <c r="S1367" s="20" t="s">
        <v>66</v>
      </c>
      <c r="T1367" s="20" t="s">
        <v>957</v>
      </c>
      <c r="U1367" s="20">
        <v>1</v>
      </c>
      <c r="V1367" s="20">
        <v>0.999</v>
      </c>
      <c r="W1367" s="20">
        <v>34</v>
      </c>
      <c r="X1367" s="20">
        <v>63</v>
      </c>
      <c r="Y1367" s="20">
        <v>2</v>
      </c>
      <c r="Z1367" s="20">
        <v>349</v>
      </c>
      <c r="AB1367" s="20" t="s">
        <v>394</v>
      </c>
      <c r="AC1367" s="20" t="s">
        <v>393</v>
      </c>
      <c r="AD1367" s="20">
        <v>47.2</v>
      </c>
      <c r="AE1367" s="22">
        <v>1.7E-12</v>
      </c>
    </row>
    <row r="1368" spans="1:37" x14ac:dyDescent="0.25">
      <c r="A1368" s="20">
        <v>-0.84300600000000003</v>
      </c>
      <c r="B1368" s="20">
        <v>0.11160100000000001</v>
      </c>
      <c r="C1368" s="20">
        <v>0.49251699999999998</v>
      </c>
      <c r="D1368" s="20" t="s">
        <v>80</v>
      </c>
      <c r="E1368" s="20">
        <v>0.904169</v>
      </c>
      <c r="F1368" s="20">
        <v>-0.88657600000000003</v>
      </c>
      <c r="G1368" s="21">
        <v>132813</v>
      </c>
      <c r="H1368" s="21">
        <v>167197</v>
      </c>
      <c r="I1368" s="21">
        <v>140046</v>
      </c>
      <c r="J1368" s="21">
        <v>214211</v>
      </c>
      <c r="K1368" s="21">
        <v>221219</v>
      </c>
      <c r="L1368" s="21">
        <v>220645</v>
      </c>
      <c r="M1368" s="20" t="s">
        <v>956</v>
      </c>
      <c r="N1368" s="20" t="s">
        <v>955</v>
      </c>
      <c r="O1368" s="20" t="s">
        <v>954</v>
      </c>
      <c r="P1368" s="20" t="s">
        <v>953</v>
      </c>
      <c r="Q1368" s="20">
        <v>659</v>
      </c>
      <c r="R1368" s="20" t="s">
        <v>684</v>
      </c>
      <c r="S1368" s="20" t="s">
        <v>75</v>
      </c>
      <c r="T1368" s="20" t="s">
        <v>952</v>
      </c>
      <c r="U1368" s="20">
        <v>1</v>
      </c>
      <c r="V1368" s="20">
        <v>0.999</v>
      </c>
      <c r="W1368" s="20">
        <v>16</v>
      </c>
      <c r="X1368" s="20">
        <v>119</v>
      </c>
      <c r="Y1368" s="20">
        <v>0</v>
      </c>
      <c r="Z1368" s="20">
        <v>119</v>
      </c>
      <c r="AA1368" s="20" t="s">
        <v>951</v>
      </c>
      <c r="AB1368" s="20" t="s">
        <v>950</v>
      </c>
      <c r="AC1368" s="20" t="s">
        <v>949</v>
      </c>
      <c r="AD1368" s="20">
        <v>142.1</v>
      </c>
      <c r="AE1368" s="22">
        <v>2.1000000000000001E-41</v>
      </c>
      <c r="AF1368" s="20" t="s">
        <v>948</v>
      </c>
      <c r="AG1368" s="20" t="s">
        <v>947</v>
      </c>
      <c r="AH1368" s="20" t="s">
        <v>946</v>
      </c>
      <c r="AI1368" s="20" t="s">
        <v>945</v>
      </c>
    </row>
    <row r="1369" spans="1:37" x14ac:dyDescent="0.25">
      <c r="A1369" s="20" t="s">
        <v>80</v>
      </c>
      <c r="B1369" s="20" t="s">
        <v>80</v>
      </c>
      <c r="C1369" s="20" t="s">
        <v>80</v>
      </c>
      <c r="D1369" s="20" t="s">
        <v>80</v>
      </c>
      <c r="E1369" s="20" t="s">
        <v>80</v>
      </c>
      <c r="F1369" s="20" t="s">
        <v>80</v>
      </c>
      <c r="G1369" s="21">
        <v>-226111</v>
      </c>
      <c r="H1369" s="21">
        <v>-176216</v>
      </c>
      <c r="I1369" s="20" t="s">
        <v>80</v>
      </c>
      <c r="J1369" s="20" t="s">
        <v>80</v>
      </c>
      <c r="K1369" s="21">
        <v>-355642</v>
      </c>
      <c r="L1369" s="21">
        <v>-341029</v>
      </c>
      <c r="M1369" s="20" t="s">
        <v>944</v>
      </c>
      <c r="N1369" s="20" t="s">
        <v>943</v>
      </c>
      <c r="O1369" s="20" t="s">
        <v>942</v>
      </c>
      <c r="P1369" s="20" t="s">
        <v>941</v>
      </c>
      <c r="Q1369" s="20">
        <v>349</v>
      </c>
      <c r="R1369" s="20" t="s">
        <v>684</v>
      </c>
      <c r="S1369" s="20" t="s">
        <v>66</v>
      </c>
      <c r="T1369" s="20" t="s">
        <v>940</v>
      </c>
      <c r="U1369" s="20">
        <v>0.99</v>
      </c>
      <c r="V1369" s="20">
        <v>0.999</v>
      </c>
      <c r="W1369" s="20">
        <v>5</v>
      </c>
      <c r="X1369" s="20">
        <v>2</v>
      </c>
      <c r="Y1369" s="20">
        <v>0</v>
      </c>
      <c r="Z1369" s="20">
        <v>23</v>
      </c>
      <c r="AB1369" s="20" t="s">
        <v>939</v>
      </c>
      <c r="AC1369" s="20" t="s">
        <v>938</v>
      </c>
      <c r="AD1369" s="20">
        <v>314.89999999999998</v>
      </c>
      <c r="AE1369" s="22">
        <v>3.0000000000000001E-94</v>
      </c>
      <c r="AF1369" s="20" t="s">
        <v>937</v>
      </c>
      <c r="AG1369" s="20" t="s">
        <v>936</v>
      </c>
    </row>
    <row r="1370" spans="1:37" x14ac:dyDescent="0.25">
      <c r="A1370" s="20">
        <v>0.52543799999999996</v>
      </c>
      <c r="B1370" s="21">
        <v>101741</v>
      </c>
      <c r="C1370" s="20">
        <v>0.79737100000000005</v>
      </c>
      <c r="D1370" s="21">
        <v>-190382</v>
      </c>
      <c r="E1370" s="21">
        <v>102026</v>
      </c>
      <c r="F1370" s="20" t="s">
        <v>80</v>
      </c>
      <c r="G1370" s="21">
        <v>278499</v>
      </c>
      <c r="H1370" s="21">
        <v>304678</v>
      </c>
      <c r="I1370" s="21">
        <v>249297</v>
      </c>
      <c r="J1370" s="21">
        <v>195128</v>
      </c>
      <c r="K1370" s="21">
        <v>161819</v>
      </c>
      <c r="L1370" s="21">
        <v>186611</v>
      </c>
      <c r="M1370" s="20" t="s">
        <v>935</v>
      </c>
      <c r="N1370" s="20" t="s">
        <v>934</v>
      </c>
      <c r="O1370" s="20" t="s">
        <v>933</v>
      </c>
      <c r="P1370" s="20" t="s">
        <v>932</v>
      </c>
      <c r="Q1370" s="20">
        <v>358</v>
      </c>
      <c r="R1370" s="20" t="s">
        <v>684</v>
      </c>
      <c r="S1370" s="20" t="s">
        <v>75</v>
      </c>
      <c r="T1370" s="20" t="s">
        <v>931</v>
      </c>
      <c r="U1370" s="20">
        <v>1</v>
      </c>
      <c r="V1370" s="20">
        <v>0.999</v>
      </c>
      <c r="W1370" s="20">
        <v>14</v>
      </c>
      <c r="X1370" s="20">
        <v>136</v>
      </c>
      <c r="Y1370" s="20">
        <v>0</v>
      </c>
      <c r="Z1370" s="20">
        <v>136</v>
      </c>
      <c r="AA1370" s="20" t="s">
        <v>930</v>
      </c>
      <c r="AB1370" s="20" t="s">
        <v>929</v>
      </c>
      <c r="AC1370" s="20" t="s">
        <v>928</v>
      </c>
      <c r="AD1370" s="20">
        <v>92.5</v>
      </c>
      <c r="AE1370" s="22">
        <v>2.3000000000000001E-26</v>
      </c>
    </row>
    <row r="1371" spans="1:37" x14ac:dyDescent="0.25">
      <c r="A1371" s="20" t="s">
        <v>80</v>
      </c>
      <c r="B1371" s="20" t="s">
        <v>80</v>
      </c>
      <c r="C1371" s="20" t="s">
        <v>80</v>
      </c>
      <c r="D1371" s="20" t="s">
        <v>80</v>
      </c>
      <c r="E1371" s="20" t="s">
        <v>80</v>
      </c>
      <c r="F1371" s="20" t="s">
        <v>80</v>
      </c>
      <c r="G1371" s="20" t="s">
        <v>80</v>
      </c>
      <c r="H1371" s="20" t="s">
        <v>80</v>
      </c>
      <c r="I1371" s="20" t="s">
        <v>80</v>
      </c>
      <c r="J1371" s="21">
        <v>-402606</v>
      </c>
      <c r="K1371" s="21">
        <v>-301518</v>
      </c>
      <c r="L1371" s="21">
        <v>-359024</v>
      </c>
      <c r="M1371" s="20" t="s">
        <v>927</v>
      </c>
      <c r="N1371" s="20" t="s">
        <v>926</v>
      </c>
      <c r="O1371" s="20" t="s">
        <v>925</v>
      </c>
      <c r="P1371" s="20" t="s">
        <v>924</v>
      </c>
      <c r="Q1371" s="20">
        <v>77</v>
      </c>
      <c r="R1371" s="20" t="s">
        <v>684</v>
      </c>
      <c r="S1371" s="20" t="s">
        <v>66</v>
      </c>
      <c r="T1371" s="20" t="s">
        <v>923</v>
      </c>
      <c r="U1371" s="20">
        <v>1</v>
      </c>
      <c r="V1371" s="20">
        <v>0.99890000000000001</v>
      </c>
      <c r="W1371" s="20">
        <v>2</v>
      </c>
      <c r="X1371" s="20">
        <v>3</v>
      </c>
      <c r="Y1371" s="20">
        <v>0</v>
      </c>
      <c r="Z1371" s="20">
        <v>3</v>
      </c>
      <c r="AA1371" s="20" t="s">
        <v>922</v>
      </c>
      <c r="AB1371" s="20" t="s">
        <v>921</v>
      </c>
      <c r="AC1371" s="20" t="s">
        <v>920</v>
      </c>
      <c r="AD1371" s="20">
        <v>117.5</v>
      </c>
      <c r="AE1371" s="22">
        <v>1.6E-34</v>
      </c>
    </row>
    <row r="1372" spans="1:37" x14ac:dyDescent="0.25">
      <c r="A1372" s="20" t="s">
        <v>80</v>
      </c>
      <c r="B1372" s="20" t="s">
        <v>80</v>
      </c>
      <c r="C1372" s="20" t="s">
        <v>80</v>
      </c>
      <c r="D1372" s="20" t="s">
        <v>80</v>
      </c>
      <c r="E1372" s="20" t="s">
        <v>80</v>
      </c>
      <c r="F1372" s="20" t="s">
        <v>80</v>
      </c>
      <c r="G1372" s="21">
        <v>257009</v>
      </c>
      <c r="H1372" s="21">
        <v>201844</v>
      </c>
      <c r="I1372" s="21">
        <v>173343</v>
      </c>
      <c r="J1372" s="21">
        <v>25216</v>
      </c>
      <c r="K1372" s="21">
        <v>200737</v>
      </c>
      <c r="L1372" s="21">
        <v>202866</v>
      </c>
      <c r="M1372" s="20" t="s">
        <v>919</v>
      </c>
      <c r="N1372" s="20" t="s">
        <v>918</v>
      </c>
      <c r="O1372" s="20" t="s">
        <v>917</v>
      </c>
      <c r="P1372" s="20" t="s">
        <v>916</v>
      </c>
      <c r="Q1372" s="20">
        <v>352</v>
      </c>
      <c r="R1372" s="20" t="s">
        <v>684</v>
      </c>
      <c r="S1372" s="20" t="s">
        <v>75</v>
      </c>
      <c r="T1372" s="20" t="s">
        <v>915</v>
      </c>
      <c r="U1372" s="20">
        <v>1</v>
      </c>
      <c r="V1372" s="20">
        <v>0.999</v>
      </c>
      <c r="W1372" s="20">
        <v>14</v>
      </c>
      <c r="X1372" s="20">
        <v>114</v>
      </c>
      <c r="Y1372" s="20">
        <v>0</v>
      </c>
      <c r="Z1372" s="20">
        <v>114</v>
      </c>
      <c r="AB1372" s="20" t="s">
        <v>914</v>
      </c>
      <c r="AC1372" s="20" t="s">
        <v>913</v>
      </c>
      <c r="AD1372" s="20">
        <v>152.80000000000001</v>
      </c>
      <c r="AE1372" s="22">
        <v>9.7999999999999996E-45</v>
      </c>
      <c r="AF1372" s="20" t="s">
        <v>222</v>
      </c>
      <c r="AG1372" s="20" t="s">
        <v>221</v>
      </c>
      <c r="AH1372" s="20" t="s">
        <v>912</v>
      </c>
      <c r="AI1372" s="20" t="s">
        <v>911</v>
      </c>
      <c r="AJ1372" s="20" t="s">
        <v>910</v>
      </c>
      <c r="AK1372" s="20" t="s">
        <v>909</v>
      </c>
    </row>
    <row r="1373" spans="1:37" x14ac:dyDescent="0.25">
      <c r="A1373" s="20" t="s">
        <v>80</v>
      </c>
      <c r="B1373" s="20" t="s">
        <v>80</v>
      </c>
      <c r="C1373" s="20" t="s">
        <v>80</v>
      </c>
      <c r="D1373" s="20" t="s">
        <v>80</v>
      </c>
      <c r="E1373" s="20" t="s">
        <v>80</v>
      </c>
      <c r="F1373" s="20" t="s">
        <v>80</v>
      </c>
      <c r="G1373" s="21">
        <v>124442</v>
      </c>
      <c r="H1373" s="20">
        <v>0.77179699999999996</v>
      </c>
      <c r="I1373" s="21">
        <v>122167</v>
      </c>
      <c r="J1373" s="20">
        <v>-5.1631900000000001E-2</v>
      </c>
      <c r="K1373" s="20">
        <v>0.78864400000000001</v>
      </c>
      <c r="L1373" s="21">
        <v>136471</v>
      </c>
      <c r="M1373" s="20" t="s">
        <v>908</v>
      </c>
      <c r="N1373" s="20" t="s">
        <v>907</v>
      </c>
      <c r="O1373" s="20" t="s">
        <v>906</v>
      </c>
      <c r="P1373" s="20" t="s">
        <v>905</v>
      </c>
      <c r="Q1373" s="20">
        <v>456</v>
      </c>
      <c r="R1373" s="20" t="s">
        <v>684</v>
      </c>
      <c r="S1373" s="20" t="s">
        <v>75</v>
      </c>
      <c r="T1373" s="20" t="s">
        <v>904</v>
      </c>
      <c r="U1373" s="20">
        <v>1</v>
      </c>
      <c r="V1373" s="20">
        <v>0.999</v>
      </c>
      <c r="W1373" s="20">
        <v>16</v>
      </c>
      <c r="X1373" s="20">
        <v>87</v>
      </c>
      <c r="Y1373" s="20">
        <v>0</v>
      </c>
      <c r="Z1373" s="20">
        <v>87</v>
      </c>
      <c r="AA1373" s="20" t="s">
        <v>903</v>
      </c>
      <c r="AB1373" s="20" t="s">
        <v>902</v>
      </c>
      <c r="AC1373" s="20" t="s">
        <v>901</v>
      </c>
      <c r="AD1373" s="20">
        <v>215.8</v>
      </c>
      <c r="AE1373" s="22">
        <v>1.0000000000000001E-63</v>
      </c>
      <c r="AF1373" s="20" t="s">
        <v>827</v>
      </c>
      <c r="AG1373" s="20" t="s">
        <v>826</v>
      </c>
    </row>
    <row r="1374" spans="1:37" x14ac:dyDescent="0.25">
      <c r="A1374" s="20" t="s">
        <v>80</v>
      </c>
      <c r="B1374" s="20" t="s">
        <v>80</v>
      </c>
      <c r="C1374" s="20" t="s">
        <v>80</v>
      </c>
      <c r="D1374" s="20" t="s">
        <v>80</v>
      </c>
      <c r="E1374" s="20" t="s">
        <v>80</v>
      </c>
      <c r="F1374" s="20" t="s">
        <v>80</v>
      </c>
      <c r="G1374" s="21">
        <v>-252078</v>
      </c>
      <c r="H1374" s="20" t="s">
        <v>80</v>
      </c>
      <c r="I1374" s="20" t="s">
        <v>80</v>
      </c>
      <c r="J1374" s="21">
        <v>-127208</v>
      </c>
      <c r="K1374" s="21">
        <v>-277848</v>
      </c>
      <c r="L1374" s="21">
        <v>-16136</v>
      </c>
      <c r="M1374" s="20" t="s">
        <v>900</v>
      </c>
      <c r="N1374" s="20" t="s">
        <v>899</v>
      </c>
      <c r="O1374" s="20" t="s">
        <v>898</v>
      </c>
      <c r="P1374" s="20" t="s">
        <v>897</v>
      </c>
      <c r="Q1374" s="20">
        <v>208</v>
      </c>
      <c r="R1374" s="20" t="s">
        <v>684</v>
      </c>
      <c r="S1374" s="20" t="s">
        <v>66</v>
      </c>
      <c r="T1374" s="20" t="s">
        <v>896</v>
      </c>
      <c r="U1374" s="20">
        <v>1</v>
      </c>
      <c r="V1374" s="20">
        <v>0.99890000000000001</v>
      </c>
      <c r="W1374" s="20">
        <v>6</v>
      </c>
      <c r="X1374" s="20">
        <v>11</v>
      </c>
      <c r="Y1374" s="20">
        <v>0</v>
      </c>
      <c r="Z1374" s="20">
        <v>11</v>
      </c>
      <c r="AA1374" s="20" t="s">
        <v>895</v>
      </c>
      <c r="AB1374" s="20" t="s">
        <v>894</v>
      </c>
      <c r="AC1374" s="20" t="s">
        <v>893</v>
      </c>
      <c r="AD1374" s="20">
        <v>169</v>
      </c>
      <c r="AE1374" s="22">
        <v>7.8000000000000004E-50</v>
      </c>
    </row>
    <row r="1375" spans="1:37" x14ac:dyDescent="0.25">
      <c r="A1375" s="20" t="s">
        <v>80</v>
      </c>
      <c r="B1375" s="20" t="s">
        <v>80</v>
      </c>
      <c r="C1375" s="20" t="s">
        <v>80</v>
      </c>
      <c r="D1375" s="20" t="s">
        <v>80</v>
      </c>
      <c r="E1375" s="20" t="s">
        <v>80</v>
      </c>
      <c r="F1375" s="20" t="s">
        <v>80</v>
      </c>
      <c r="G1375" s="21">
        <v>-272408</v>
      </c>
      <c r="H1375" s="21">
        <v>-275693</v>
      </c>
      <c r="I1375" s="21">
        <v>-249821</v>
      </c>
      <c r="J1375" s="20" t="s">
        <v>80</v>
      </c>
      <c r="K1375" s="20" t="s">
        <v>80</v>
      </c>
      <c r="L1375" s="20" t="s">
        <v>80</v>
      </c>
      <c r="M1375" s="20" t="s">
        <v>892</v>
      </c>
      <c r="N1375" s="20" t="s">
        <v>891</v>
      </c>
      <c r="O1375" s="20" t="s">
        <v>890</v>
      </c>
      <c r="P1375" s="20" t="s">
        <v>889</v>
      </c>
      <c r="Q1375" s="20">
        <v>412</v>
      </c>
      <c r="R1375" s="20" t="s">
        <v>684</v>
      </c>
      <c r="S1375" s="20" t="s">
        <v>75</v>
      </c>
      <c r="T1375" s="20" t="s">
        <v>888</v>
      </c>
      <c r="U1375" s="20">
        <v>1</v>
      </c>
      <c r="V1375" s="20">
        <v>0.99860000000000004</v>
      </c>
      <c r="W1375" s="20">
        <v>15</v>
      </c>
      <c r="X1375" s="20">
        <v>3</v>
      </c>
      <c r="Y1375" s="20">
        <v>0</v>
      </c>
      <c r="Z1375" s="20">
        <v>64</v>
      </c>
      <c r="AA1375" s="20" t="s">
        <v>887</v>
      </c>
      <c r="AB1375" s="20" t="s">
        <v>886</v>
      </c>
      <c r="AC1375" s="20" t="s">
        <v>885</v>
      </c>
      <c r="AD1375" s="20">
        <v>149</v>
      </c>
      <c r="AE1375" s="22">
        <v>8.2999999999999999E-44</v>
      </c>
    </row>
    <row r="1376" spans="1:37" x14ac:dyDescent="0.25">
      <c r="A1376" s="20" t="s">
        <v>80</v>
      </c>
      <c r="B1376" s="20" t="s">
        <v>80</v>
      </c>
      <c r="C1376" s="20">
        <v>-0.51457200000000003</v>
      </c>
      <c r="D1376" s="20" t="s">
        <v>80</v>
      </c>
      <c r="E1376" s="21">
        <v>-173326</v>
      </c>
      <c r="F1376" s="20" t="s">
        <v>80</v>
      </c>
      <c r="G1376" s="21">
        <v>-290345</v>
      </c>
      <c r="H1376" s="21">
        <v>-21915</v>
      </c>
      <c r="I1376" s="21">
        <v>-229485</v>
      </c>
      <c r="J1376" s="20">
        <v>-0.265289</v>
      </c>
      <c r="K1376" s="21">
        <v>-175198</v>
      </c>
      <c r="L1376" s="21">
        <v>-116872</v>
      </c>
      <c r="M1376" s="20" t="s">
        <v>884</v>
      </c>
      <c r="N1376" s="20" t="s">
        <v>883</v>
      </c>
      <c r="O1376" s="20" t="s">
        <v>882</v>
      </c>
      <c r="P1376" s="20" t="s">
        <v>881</v>
      </c>
      <c r="Q1376" s="20">
        <v>393</v>
      </c>
      <c r="R1376" s="20" t="s">
        <v>684</v>
      </c>
      <c r="S1376" s="20" t="s">
        <v>75</v>
      </c>
      <c r="T1376" s="20" t="s">
        <v>880</v>
      </c>
      <c r="U1376" s="20">
        <v>1</v>
      </c>
      <c r="V1376" s="20">
        <v>0.999</v>
      </c>
      <c r="W1376" s="20">
        <v>8</v>
      </c>
      <c r="X1376" s="20">
        <v>32</v>
      </c>
      <c r="Y1376" s="20">
        <v>0</v>
      </c>
      <c r="Z1376" s="20">
        <v>32</v>
      </c>
      <c r="AA1376" s="20" t="s">
        <v>879</v>
      </c>
      <c r="AB1376" s="20" t="s">
        <v>878</v>
      </c>
      <c r="AC1376" s="20" t="s">
        <v>877</v>
      </c>
      <c r="AD1376" s="20">
        <v>416.6</v>
      </c>
      <c r="AE1376" s="22">
        <v>8.6000000000000004E-125</v>
      </c>
    </row>
    <row r="1377" spans="1:35" x14ac:dyDescent="0.25">
      <c r="A1377" s="21">
        <v>536667</v>
      </c>
      <c r="B1377" s="21">
        <v>195779</v>
      </c>
      <c r="C1377" s="21">
        <v>379666</v>
      </c>
      <c r="D1377" s="20">
        <v>-0.59853299999999998</v>
      </c>
      <c r="E1377" s="21">
        <v>403119</v>
      </c>
      <c r="F1377" s="21">
        <v>181116</v>
      </c>
      <c r="G1377" s="21">
        <v>786752</v>
      </c>
      <c r="H1377" s="21">
        <v>816399</v>
      </c>
      <c r="I1377" s="21">
        <v>797584</v>
      </c>
      <c r="J1377" s="21">
        <v>906382</v>
      </c>
      <c r="K1377" s="21">
        <v>873437</v>
      </c>
      <c r="L1377" s="21">
        <v>911682</v>
      </c>
      <c r="M1377" s="20" t="s">
        <v>876</v>
      </c>
      <c r="N1377" s="20" t="s">
        <v>875</v>
      </c>
      <c r="O1377" s="20" t="s">
        <v>874</v>
      </c>
      <c r="P1377" s="20" t="s">
        <v>873</v>
      </c>
      <c r="Q1377" s="20">
        <v>555</v>
      </c>
      <c r="R1377" s="20" t="s">
        <v>684</v>
      </c>
      <c r="S1377" s="20" t="s">
        <v>75</v>
      </c>
      <c r="T1377" s="20" t="s">
        <v>872</v>
      </c>
      <c r="U1377" s="20">
        <v>1</v>
      </c>
      <c r="V1377" s="20">
        <v>0.999</v>
      </c>
      <c r="W1377" s="20">
        <v>28</v>
      </c>
      <c r="X1377" s="20">
        <v>1314</v>
      </c>
      <c r="Y1377" s="20">
        <v>0</v>
      </c>
      <c r="Z1377" s="20">
        <v>1314</v>
      </c>
      <c r="AA1377" s="20" t="s">
        <v>871</v>
      </c>
      <c r="AB1377" s="20" t="s">
        <v>870</v>
      </c>
      <c r="AC1377" s="20" t="s">
        <v>869</v>
      </c>
      <c r="AD1377" s="20">
        <v>482.6</v>
      </c>
      <c r="AE1377" s="22">
        <v>2.7E-145</v>
      </c>
      <c r="AF1377" s="20" t="s">
        <v>519</v>
      </c>
      <c r="AG1377" s="20" t="s">
        <v>518</v>
      </c>
      <c r="AH1377" s="20" t="s">
        <v>517</v>
      </c>
      <c r="AI1377" s="20" t="s">
        <v>516</v>
      </c>
    </row>
    <row r="1378" spans="1:35" x14ac:dyDescent="0.25">
      <c r="A1378" s="21">
        <v>616613</v>
      </c>
      <c r="B1378" s="21">
        <v>375869</v>
      </c>
      <c r="C1378" s="21">
        <v>550834</v>
      </c>
      <c r="D1378" s="21">
        <v>157469</v>
      </c>
      <c r="E1378" s="21">
        <v>514875</v>
      </c>
      <c r="F1378" s="21">
        <v>419258</v>
      </c>
      <c r="G1378" s="21">
        <v>879141</v>
      </c>
      <c r="H1378" s="21">
        <v>912796</v>
      </c>
      <c r="I1378" s="21">
        <v>896578</v>
      </c>
      <c r="J1378" s="21">
        <v>949717</v>
      </c>
      <c r="K1378" s="21">
        <v>944807</v>
      </c>
      <c r="L1378" s="21">
        <v>976969</v>
      </c>
      <c r="M1378" s="20" t="s">
        <v>868</v>
      </c>
      <c r="N1378" s="20" t="s">
        <v>867</v>
      </c>
      <c r="O1378" s="20" t="s">
        <v>866</v>
      </c>
      <c r="P1378" s="20" t="s">
        <v>865</v>
      </c>
      <c r="Q1378" s="20">
        <v>443</v>
      </c>
      <c r="R1378" s="20" t="s">
        <v>684</v>
      </c>
      <c r="S1378" s="20" t="s">
        <v>75</v>
      </c>
      <c r="T1378" s="20" t="s">
        <v>864</v>
      </c>
      <c r="U1378" s="20">
        <v>1</v>
      </c>
      <c r="V1378" s="20">
        <v>0.999</v>
      </c>
      <c r="W1378" s="20">
        <v>35</v>
      </c>
      <c r="X1378" s="20">
        <v>1739</v>
      </c>
      <c r="Y1378" s="20">
        <v>0</v>
      </c>
      <c r="Z1378" s="20">
        <v>1739</v>
      </c>
      <c r="AA1378" s="20" t="s">
        <v>863</v>
      </c>
      <c r="AB1378" s="20" t="s">
        <v>862</v>
      </c>
      <c r="AC1378" s="20" t="s">
        <v>861</v>
      </c>
      <c r="AD1378" s="20">
        <v>427.9</v>
      </c>
      <c r="AE1378" s="22">
        <v>1.1999999999999999E-128</v>
      </c>
      <c r="AF1378" s="20" t="s">
        <v>519</v>
      </c>
      <c r="AG1378" s="20" t="s">
        <v>518</v>
      </c>
    </row>
    <row r="1379" spans="1:35" x14ac:dyDescent="0.25">
      <c r="A1379" s="20" t="s">
        <v>80</v>
      </c>
      <c r="B1379" s="20" t="s">
        <v>80</v>
      </c>
      <c r="C1379" s="20" t="s">
        <v>80</v>
      </c>
      <c r="D1379" s="20" t="s">
        <v>80</v>
      </c>
      <c r="E1379" s="20" t="s">
        <v>80</v>
      </c>
      <c r="F1379" s="20" t="s">
        <v>80</v>
      </c>
      <c r="G1379" s="20" t="s">
        <v>80</v>
      </c>
      <c r="H1379" s="20" t="s">
        <v>80</v>
      </c>
      <c r="I1379" s="20" t="s">
        <v>80</v>
      </c>
      <c r="J1379" s="21">
        <v>-156779</v>
      </c>
      <c r="K1379" s="21">
        <v>-182509</v>
      </c>
      <c r="L1379" s="21">
        <v>-207359</v>
      </c>
      <c r="M1379" s="20" t="s">
        <v>860</v>
      </c>
      <c r="N1379" s="20" t="s">
        <v>859</v>
      </c>
      <c r="O1379" s="20" t="s">
        <v>858</v>
      </c>
      <c r="P1379" s="20" t="s">
        <v>857</v>
      </c>
      <c r="Q1379" s="20">
        <v>510</v>
      </c>
      <c r="R1379" s="20" t="s">
        <v>684</v>
      </c>
      <c r="S1379" s="20" t="s">
        <v>75</v>
      </c>
      <c r="T1379" s="20" t="s">
        <v>856</v>
      </c>
      <c r="U1379" s="20">
        <v>0.99009999999999998</v>
      </c>
      <c r="V1379" s="20">
        <v>0.999</v>
      </c>
      <c r="W1379" s="20">
        <v>10</v>
      </c>
      <c r="X1379" s="20">
        <v>6</v>
      </c>
      <c r="Y1379" s="20">
        <v>0</v>
      </c>
      <c r="Z1379" s="20">
        <v>37</v>
      </c>
      <c r="AB1379" s="20" t="s">
        <v>855</v>
      </c>
      <c r="AC1379" s="20" t="s">
        <v>854</v>
      </c>
      <c r="AD1379" s="20">
        <v>167.6</v>
      </c>
      <c r="AE1379" s="22">
        <v>3.1E-49</v>
      </c>
      <c r="AF1379" s="20" t="s">
        <v>451</v>
      </c>
      <c r="AG1379" s="20" t="s">
        <v>450</v>
      </c>
    </row>
    <row r="1380" spans="1:35" x14ac:dyDescent="0.25">
      <c r="A1380" s="21">
        <v>591067</v>
      </c>
      <c r="B1380" s="21">
        <v>326158</v>
      </c>
      <c r="C1380" s="21">
        <v>119513</v>
      </c>
      <c r="D1380" s="21">
        <v>474003</v>
      </c>
      <c r="E1380" s="21">
        <v>409551</v>
      </c>
      <c r="F1380" s="21">
        <v>370716</v>
      </c>
      <c r="G1380" s="21">
        <v>104802</v>
      </c>
      <c r="H1380" s="20">
        <v>-0.14122000000000001</v>
      </c>
      <c r="I1380" s="21">
        <v>-307026</v>
      </c>
      <c r="J1380" s="20" t="s">
        <v>80</v>
      </c>
      <c r="K1380" s="20" t="s">
        <v>80</v>
      </c>
      <c r="L1380" s="20" t="s">
        <v>80</v>
      </c>
      <c r="M1380" s="20" t="s">
        <v>853</v>
      </c>
      <c r="N1380" s="20" t="s">
        <v>852</v>
      </c>
      <c r="O1380" s="20" t="s">
        <v>851</v>
      </c>
      <c r="P1380" s="20" t="s">
        <v>850</v>
      </c>
      <c r="Q1380" s="20">
        <v>1941</v>
      </c>
      <c r="R1380" s="20" t="s">
        <v>684</v>
      </c>
      <c r="S1380" s="20" t="s">
        <v>66</v>
      </c>
      <c r="T1380" s="20" t="s">
        <v>395</v>
      </c>
      <c r="U1380" s="20">
        <v>1</v>
      </c>
      <c r="V1380" s="20">
        <v>0.999</v>
      </c>
      <c r="W1380" s="20">
        <v>28</v>
      </c>
      <c r="X1380" s="20">
        <v>135</v>
      </c>
      <c r="Y1380" s="20">
        <v>63</v>
      </c>
      <c r="Z1380" s="20">
        <v>718</v>
      </c>
      <c r="AB1380" s="20" t="s">
        <v>394</v>
      </c>
      <c r="AC1380" s="20" t="s">
        <v>393</v>
      </c>
      <c r="AD1380" s="20">
        <v>33.200000000000003</v>
      </c>
      <c r="AE1380" s="20">
        <v>4.1000000000000003E-8</v>
      </c>
    </row>
    <row r="1381" spans="1:35" x14ac:dyDescent="0.25">
      <c r="A1381" s="20" t="s">
        <v>80</v>
      </c>
      <c r="B1381" s="20" t="s">
        <v>80</v>
      </c>
      <c r="C1381" s="20">
        <v>0.31194499999999997</v>
      </c>
      <c r="D1381" s="20" t="s">
        <v>80</v>
      </c>
      <c r="E1381" s="20">
        <v>0.84964600000000001</v>
      </c>
      <c r="F1381" s="20" t="s">
        <v>80</v>
      </c>
      <c r="G1381" s="20" t="s">
        <v>80</v>
      </c>
      <c r="H1381" s="21">
        <v>-370776</v>
      </c>
      <c r="I1381" s="20" t="s">
        <v>80</v>
      </c>
      <c r="J1381" s="20">
        <v>-0.97763299999999997</v>
      </c>
      <c r="K1381" s="21">
        <v>-323721</v>
      </c>
      <c r="L1381" s="20" t="s">
        <v>80</v>
      </c>
      <c r="M1381" s="20" t="s">
        <v>849</v>
      </c>
      <c r="N1381" s="20" t="s">
        <v>848</v>
      </c>
      <c r="O1381" s="20" t="s">
        <v>847</v>
      </c>
      <c r="P1381" s="20" t="s">
        <v>846</v>
      </c>
      <c r="Q1381" s="20">
        <v>1874</v>
      </c>
      <c r="R1381" s="20" t="s">
        <v>684</v>
      </c>
      <c r="S1381" s="20" t="s">
        <v>66</v>
      </c>
      <c r="T1381" s="20" t="s">
        <v>326</v>
      </c>
      <c r="U1381" s="20">
        <v>1</v>
      </c>
      <c r="V1381" s="20">
        <v>0.999</v>
      </c>
      <c r="W1381" s="20">
        <v>11</v>
      </c>
      <c r="X1381" s="20">
        <v>10</v>
      </c>
      <c r="Y1381" s="20">
        <v>2</v>
      </c>
      <c r="Z1381" s="20">
        <v>113</v>
      </c>
    </row>
    <row r="1382" spans="1:35" x14ac:dyDescent="0.25">
      <c r="A1382" s="20" t="s">
        <v>80</v>
      </c>
      <c r="B1382" s="20" t="s">
        <v>80</v>
      </c>
      <c r="C1382" s="20" t="s">
        <v>80</v>
      </c>
      <c r="D1382" s="20" t="s">
        <v>80</v>
      </c>
      <c r="E1382" s="20" t="s">
        <v>80</v>
      </c>
      <c r="F1382" s="20" t="s">
        <v>80</v>
      </c>
      <c r="G1382" s="20" t="s">
        <v>80</v>
      </c>
      <c r="H1382" s="20" t="s">
        <v>80</v>
      </c>
      <c r="I1382" s="20" t="s">
        <v>80</v>
      </c>
      <c r="J1382" s="21">
        <v>104439</v>
      </c>
      <c r="K1382" s="20">
        <v>0.99015500000000001</v>
      </c>
      <c r="L1382" s="20">
        <v>0.86611000000000005</v>
      </c>
      <c r="M1382" s="20" t="s">
        <v>845</v>
      </c>
      <c r="N1382" s="20" t="s">
        <v>844</v>
      </c>
      <c r="O1382" s="20" t="s">
        <v>843</v>
      </c>
      <c r="P1382" s="20" t="s">
        <v>842</v>
      </c>
      <c r="Q1382" s="20">
        <v>266</v>
      </c>
      <c r="R1382" s="20" t="s">
        <v>684</v>
      </c>
      <c r="S1382" s="20" t="s">
        <v>75</v>
      </c>
      <c r="T1382" s="20" t="s">
        <v>841</v>
      </c>
      <c r="U1382" s="20">
        <v>1</v>
      </c>
      <c r="V1382" s="20">
        <v>0.999</v>
      </c>
      <c r="W1382" s="20">
        <v>15</v>
      </c>
      <c r="X1382" s="20">
        <v>20</v>
      </c>
      <c r="Y1382" s="20">
        <v>0</v>
      </c>
      <c r="Z1382" s="20">
        <v>189</v>
      </c>
      <c r="AA1382" s="20" t="s">
        <v>840</v>
      </c>
      <c r="AB1382" s="20" t="s">
        <v>839</v>
      </c>
      <c r="AC1382" s="20" t="s">
        <v>838</v>
      </c>
      <c r="AD1382" s="20">
        <v>291.8</v>
      </c>
      <c r="AE1382" s="22">
        <v>2.8000000000000001E-87</v>
      </c>
    </row>
    <row r="1383" spans="1:35" x14ac:dyDescent="0.25">
      <c r="A1383" s="21">
        <v>-345115</v>
      </c>
      <c r="B1383" s="20" t="s">
        <v>80</v>
      </c>
      <c r="C1383" s="20">
        <v>0.69353500000000001</v>
      </c>
      <c r="D1383" s="20" t="s">
        <v>80</v>
      </c>
      <c r="E1383" s="20">
        <v>5.8153200000000002E-2</v>
      </c>
      <c r="F1383" s="20" t="s">
        <v>80</v>
      </c>
      <c r="G1383" s="20" t="s">
        <v>80</v>
      </c>
      <c r="H1383" s="20" t="s">
        <v>80</v>
      </c>
      <c r="I1383" s="21">
        <v>-340168</v>
      </c>
      <c r="J1383" s="21">
        <v>-422128</v>
      </c>
      <c r="K1383" s="20" t="s">
        <v>80</v>
      </c>
      <c r="L1383" s="20" t="s">
        <v>80</v>
      </c>
      <c r="M1383" s="20" t="s">
        <v>837</v>
      </c>
      <c r="N1383" s="20" t="s">
        <v>836</v>
      </c>
      <c r="O1383" s="20" t="s">
        <v>835</v>
      </c>
      <c r="P1383" s="20" t="s">
        <v>834</v>
      </c>
      <c r="Q1383" s="20">
        <v>319</v>
      </c>
      <c r="R1383" s="20" t="s">
        <v>684</v>
      </c>
      <c r="S1383" s="20" t="s">
        <v>75</v>
      </c>
      <c r="T1383" s="20" t="s">
        <v>833</v>
      </c>
      <c r="U1383" s="20">
        <v>1</v>
      </c>
      <c r="V1383" s="20">
        <v>0.999</v>
      </c>
      <c r="W1383" s="20">
        <v>3</v>
      </c>
      <c r="X1383" s="20">
        <v>10</v>
      </c>
      <c r="Y1383" s="20">
        <v>0</v>
      </c>
      <c r="Z1383" s="20">
        <v>10</v>
      </c>
      <c r="AA1383" s="20" t="s">
        <v>832</v>
      </c>
      <c r="AB1383" s="20" t="s">
        <v>831</v>
      </c>
      <c r="AC1383" s="20" t="s">
        <v>830</v>
      </c>
      <c r="AD1383" s="20">
        <v>219.4</v>
      </c>
      <c r="AE1383" s="22">
        <v>3.3000000000000001E-65</v>
      </c>
      <c r="AF1383" s="20" t="s">
        <v>829</v>
      </c>
      <c r="AG1383" s="20" t="s">
        <v>828</v>
      </c>
      <c r="AH1383" s="20" t="s">
        <v>827</v>
      </c>
      <c r="AI1383" s="20" t="s">
        <v>826</v>
      </c>
    </row>
    <row r="1384" spans="1:35" x14ac:dyDescent="0.25">
      <c r="A1384" s="20" t="s">
        <v>80</v>
      </c>
      <c r="B1384" s="20" t="s">
        <v>80</v>
      </c>
      <c r="C1384" s="20" t="s">
        <v>80</v>
      </c>
      <c r="D1384" s="20" t="s">
        <v>80</v>
      </c>
      <c r="E1384" s="20" t="s">
        <v>80</v>
      </c>
      <c r="F1384" s="20" t="s">
        <v>80</v>
      </c>
      <c r="G1384" s="20" t="s">
        <v>80</v>
      </c>
      <c r="H1384" s="20" t="s">
        <v>80</v>
      </c>
      <c r="I1384" s="20" t="s">
        <v>80</v>
      </c>
      <c r="J1384" s="21">
        <v>-222967</v>
      </c>
      <c r="K1384" s="21">
        <v>-44644</v>
      </c>
      <c r="L1384" s="21">
        <v>-434888</v>
      </c>
      <c r="M1384" s="20" t="s">
        <v>825</v>
      </c>
      <c r="N1384" s="20" t="s">
        <v>824</v>
      </c>
      <c r="O1384" s="20" t="s">
        <v>823</v>
      </c>
      <c r="P1384" s="20" t="s">
        <v>822</v>
      </c>
      <c r="Q1384" s="20">
        <v>398</v>
      </c>
      <c r="R1384" s="20" t="s">
        <v>684</v>
      </c>
      <c r="S1384" s="20" t="s">
        <v>66</v>
      </c>
      <c r="T1384" s="20" t="s">
        <v>821</v>
      </c>
      <c r="U1384" s="20">
        <v>1</v>
      </c>
      <c r="V1384" s="20">
        <v>0.999</v>
      </c>
      <c r="W1384" s="20">
        <v>15</v>
      </c>
      <c r="X1384" s="20">
        <v>6</v>
      </c>
      <c r="Y1384" s="20">
        <v>1</v>
      </c>
      <c r="Z1384" s="20">
        <v>105</v>
      </c>
      <c r="AB1384" s="20" t="s">
        <v>820</v>
      </c>
      <c r="AC1384" s="20" t="s">
        <v>819</v>
      </c>
      <c r="AD1384" s="20">
        <v>524.1</v>
      </c>
      <c r="AE1384" s="22">
        <v>1.8E-157</v>
      </c>
    </row>
    <row r="1385" spans="1:35" x14ac:dyDescent="0.25">
      <c r="A1385" s="20" t="s">
        <v>80</v>
      </c>
      <c r="B1385" s="20" t="s">
        <v>80</v>
      </c>
      <c r="C1385" s="20" t="s">
        <v>80</v>
      </c>
      <c r="D1385" s="20" t="s">
        <v>80</v>
      </c>
      <c r="E1385" s="20" t="s">
        <v>80</v>
      </c>
      <c r="F1385" s="20" t="s">
        <v>80</v>
      </c>
      <c r="G1385" s="20" t="s">
        <v>80</v>
      </c>
      <c r="H1385" s="20" t="s">
        <v>80</v>
      </c>
      <c r="I1385" s="20" t="s">
        <v>80</v>
      </c>
      <c r="J1385" s="20">
        <v>0.413628</v>
      </c>
      <c r="K1385" s="20">
        <v>6.9588700000000003E-2</v>
      </c>
      <c r="L1385" s="20">
        <v>-8.9576699999999995E-2</v>
      </c>
      <c r="M1385" s="20" t="s">
        <v>818</v>
      </c>
      <c r="N1385" s="20" t="s">
        <v>817</v>
      </c>
      <c r="O1385" s="20" t="s">
        <v>816</v>
      </c>
      <c r="P1385" s="20" t="s">
        <v>815</v>
      </c>
      <c r="Q1385" s="20">
        <v>575</v>
      </c>
      <c r="R1385" s="20" t="s">
        <v>684</v>
      </c>
      <c r="S1385" s="20" t="s">
        <v>75</v>
      </c>
      <c r="T1385" s="20" t="s">
        <v>814</v>
      </c>
      <c r="U1385" s="20">
        <v>0.9486</v>
      </c>
      <c r="V1385" s="20">
        <v>0.999</v>
      </c>
      <c r="W1385" s="20">
        <v>35</v>
      </c>
      <c r="X1385" s="20">
        <v>15</v>
      </c>
      <c r="Y1385" s="20">
        <v>0</v>
      </c>
      <c r="Z1385" s="20">
        <v>367</v>
      </c>
      <c r="AA1385" s="20" t="s">
        <v>813</v>
      </c>
      <c r="AB1385" s="20" t="s">
        <v>812</v>
      </c>
      <c r="AC1385" s="20" t="s">
        <v>811</v>
      </c>
      <c r="AD1385" s="20">
        <v>128.4</v>
      </c>
      <c r="AE1385" s="22">
        <v>2.7000000000000002E-37</v>
      </c>
    </row>
    <row r="1386" spans="1:35" x14ac:dyDescent="0.25">
      <c r="A1386" s="20" t="s">
        <v>80</v>
      </c>
      <c r="B1386" s="20" t="s">
        <v>80</v>
      </c>
      <c r="C1386" s="20" t="s">
        <v>80</v>
      </c>
      <c r="D1386" s="20" t="s">
        <v>80</v>
      </c>
      <c r="E1386" s="20" t="s">
        <v>80</v>
      </c>
      <c r="F1386" s="20" t="s">
        <v>80</v>
      </c>
      <c r="G1386" s="20" t="s">
        <v>80</v>
      </c>
      <c r="H1386" s="20" t="s">
        <v>80</v>
      </c>
      <c r="I1386" s="20" t="s">
        <v>80</v>
      </c>
      <c r="J1386" s="21">
        <v>-338258</v>
      </c>
      <c r="K1386" s="21">
        <v>-394777</v>
      </c>
      <c r="L1386" s="21">
        <v>-125822</v>
      </c>
      <c r="M1386" s="20" t="s">
        <v>810</v>
      </c>
      <c r="N1386" s="20" t="s">
        <v>809</v>
      </c>
      <c r="O1386" s="20" t="s">
        <v>808</v>
      </c>
      <c r="P1386" s="20" t="s">
        <v>807</v>
      </c>
      <c r="Q1386" s="20">
        <v>258</v>
      </c>
      <c r="R1386" s="20" t="s">
        <v>684</v>
      </c>
      <c r="S1386" s="20" t="s">
        <v>66</v>
      </c>
      <c r="T1386" s="20" t="s">
        <v>806</v>
      </c>
      <c r="U1386" s="20">
        <v>1</v>
      </c>
      <c r="V1386" s="20">
        <v>0.999</v>
      </c>
      <c r="W1386" s="20">
        <v>5</v>
      </c>
      <c r="X1386" s="20">
        <v>10</v>
      </c>
      <c r="Y1386" s="20">
        <v>0</v>
      </c>
      <c r="Z1386" s="20">
        <v>10</v>
      </c>
      <c r="AA1386" s="20" t="s">
        <v>805</v>
      </c>
      <c r="AB1386" s="20" t="s">
        <v>804</v>
      </c>
      <c r="AC1386" s="20" t="s">
        <v>803</v>
      </c>
      <c r="AD1386" s="20">
        <v>204.2</v>
      </c>
      <c r="AE1386" s="22">
        <v>1.4000000000000001E-60</v>
      </c>
    </row>
    <row r="1387" spans="1:35" x14ac:dyDescent="0.25">
      <c r="A1387" s="20" t="s">
        <v>80</v>
      </c>
      <c r="B1387" s="20" t="s">
        <v>80</v>
      </c>
      <c r="C1387" s="20" t="s">
        <v>80</v>
      </c>
      <c r="D1387" s="20" t="s">
        <v>80</v>
      </c>
      <c r="E1387" s="20" t="s">
        <v>80</v>
      </c>
      <c r="F1387" s="20" t="s">
        <v>80</v>
      </c>
      <c r="G1387" s="20">
        <v>0.81809600000000005</v>
      </c>
      <c r="H1387" s="20">
        <v>-0.22548899999999999</v>
      </c>
      <c r="I1387" s="21">
        <v>110925</v>
      </c>
      <c r="J1387" s="20">
        <v>-0.34894799999999998</v>
      </c>
      <c r="K1387" s="21">
        <v>-23518</v>
      </c>
      <c r="L1387" s="21">
        <v>-240123</v>
      </c>
      <c r="M1387" s="20" t="s">
        <v>802</v>
      </c>
      <c r="N1387" s="20" t="s">
        <v>801</v>
      </c>
      <c r="O1387" s="20" t="s">
        <v>800</v>
      </c>
      <c r="P1387" s="20" t="s">
        <v>799</v>
      </c>
      <c r="Q1387" s="20">
        <v>124</v>
      </c>
      <c r="R1387" s="20" t="s">
        <v>684</v>
      </c>
      <c r="S1387" s="20" t="s">
        <v>75</v>
      </c>
      <c r="T1387" s="20" t="s">
        <v>798</v>
      </c>
      <c r="U1387" s="20">
        <v>1</v>
      </c>
      <c r="V1387" s="20">
        <v>0.999</v>
      </c>
      <c r="W1387" s="20">
        <v>6</v>
      </c>
      <c r="X1387" s="20">
        <v>10</v>
      </c>
      <c r="Y1387" s="20">
        <v>8</v>
      </c>
      <c r="Z1387" s="20">
        <v>10</v>
      </c>
      <c r="AB1387" s="20" t="s">
        <v>797</v>
      </c>
      <c r="AC1387" s="20" t="s">
        <v>796</v>
      </c>
      <c r="AD1387" s="20">
        <v>123.2</v>
      </c>
      <c r="AE1387" s="22">
        <v>5.6000000000000002E-36</v>
      </c>
      <c r="AF1387" s="20" t="s">
        <v>795</v>
      </c>
      <c r="AG1387" s="20" t="s">
        <v>794</v>
      </c>
    </row>
    <row r="1388" spans="1:35" x14ac:dyDescent="0.25">
      <c r="A1388" s="20" t="s">
        <v>80</v>
      </c>
      <c r="B1388" s="20" t="s">
        <v>80</v>
      </c>
      <c r="C1388" s="21">
        <v>139184</v>
      </c>
      <c r="D1388" s="20" t="s">
        <v>80</v>
      </c>
      <c r="E1388" s="20">
        <v>0.28815800000000003</v>
      </c>
      <c r="F1388" s="20" t="s">
        <v>80</v>
      </c>
      <c r="G1388" s="21">
        <v>127409</v>
      </c>
      <c r="H1388" s="21">
        <v>113286</v>
      </c>
      <c r="I1388" s="21">
        <v>158496</v>
      </c>
      <c r="J1388" s="21">
        <v>259805</v>
      </c>
      <c r="K1388" s="21">
        <v>226428</v>
      </c>
      <c r="L1388" s="21">
        <v>255736</v>
      </c>
      <c r="M1388" s="20" t="s">
        <v>793</v>
      </c>
      <c r="N1388" s="20" t="s">
        <v>792</v>
      </c>
      <c r="O1388" s="20" t="s">
        <v>791</v>
      </c>
      <c r="P1388" s="20" t="s">
        <v>790</v>
      </c>
      <c r="Q1388" s="20">
        <v>195</v>
      </c>
      <c r="R1388" s="20" t="s">
        <v>684</v>
      </c>
      <c r="S1388" s="20" t="s">
        <v>75</v>
      </c>
      <c r="T1388" s="20" t="s">
        <v>789</v>
      </c>
      <c r="U1388" s="20">
        <v>1</v>
      </c>
      <c r="V1388" s="20">
        <v>0.999</v>
      </c>
      <c r="W1388" s="20">
        <v>8</v>
      </c>
      <c r="X1388" s="20">
        <v>62</v>
      </c>
      <c r="Y1388" s="20">
        <v>20</v>
      </c>
      <c r="Z1388" s="20">
        <v>62</v>
      </c>
      <c r="AB1388" s="20" t="s">
        <v>788</v>
      </c>
      <c r="AC1388" s="20" t="s">
        <v>787</v>
      </c>
      <c r="AD1388" s="20">
        <v>139.69999999999999</v>
      </c>
      <c r="AE1388" s="22">
        <v>9.2999999999999995E-41</v>
      </c>
    </row>
    <row r="1389" spans="1:35" x14ac:dyDescent="0.25">
      <c r="A1389" s="20" t="s">
        <v>80</v>
      </c>
      <c r="B1389" s="20" t="s">
        <v>80</v>
      </c>
      <c r="C1389" s="20" t="s">
        <v>80</v>
      </c>
      <c r="D1389" s="20" t="s">
        <v>80</v>
      </c>
      <c r="E1389" s="20" t="s">
        <v>80</v>
      </c>
      <c r="F1389" s="20" t="s">
        <v>80</v>
      </c>
      <c r="G1389" s="20" t="s">
        <v>80</v>
      </c>
      <c r="H1389" s="20" t="s">
        <v>80</v>
      </c>
      <c r="I1389" s="20" t="s">
        <v>80</v>
      </c>
      <c r="J1389" s="21">
        <v>147168</v>
      </c>
      <c r="K1389" s="21">
        <v>121007</v>
      </c>
      <c r="L1389" s="20">
        <v>0.98545099999999997</v>
      </c>
      <c r="M1389" s="20" t="s">
        <v>786</v>
      </c>
      <c r="N1389" s="20" t="s">
        <v>785</v>
      </c>
      <c r="O1389" s="20" t="s">
        <v>784</v>
      </c>
      <c r="P1389" s="20" t="s">
        <v>783</v>
      </c>
      <c r="Q1389" s="20">
        <v>312</v>
      </c>
      <c r="R1389" s="20" t="s">
        <v>684</v>
      </c>
      <c r="S1389" s="20" t="s">
        <v>66</v>
      </c>
      <c r="T1389" s="20" t="s">
        <v>782</v>
      </c>
      <c r="U1389" s="20">
        <v>1</v>
      </c>
      <c r="V1389" s="20">
        <v>0.999</v>
      </c>
      <c r="W1389" s="20">
        <v>13</v>
      </c>
      <c r="X1389" s="20">
        <v>23</v>
      </c>
      <c r="Y1389" s="20">
        <v>0</v>
      </c>
      <c r="Z1389" s="20">
        <v>159</v>
      </c>
      <c r="AB1389" s="20" t="s">
        <v>82</v>
      </c>
      <c r="AC1389" s="20" t="s">
        <v>81</v>
      </c>
      <c r="AD1389" s="20">
        <v>28.3</v>
      </c>
      <c r="AE1389" s="20">
        <v>1.3999999999999999E-6</v>
      </c>
    </row>
    <row r="1390" spans="1:35" x14ac:dyDescent="0.25">
      <c r="A1390" s="20" t="s">
        <v>80</v>
      </c>
      <c r="B1390" s="20" t="s">
        <v>80</v>
      </c>
      <c r="C1390" s="20" t="s">
        <v>80</v>
      </c>
      <c r="D1390" s="20" t="s">
        <v>80</v>
      </c>
      <c r="E1390" s="20" t="s">
        <v>80</v>
      </c>
      <c r="F1390" s="20" t="s">
        <v>80</v>
      </c>
      <c r="G1390" s="20" t="s">
        <v>80</v>
      </c>
      <c r="H1390" s="20" t="s">
        <v>80</v>
      </c>
      <c r="I1390" s="20" t="s">
        <v>80</v>
      </c>
      <c r="J1390" s="21">
        <v>-111736</v>
      </c>
      <c r="K1390" s="21">
        <v>-144231</v>
      </c>
      <c r="L1390" s="21">
        <v>-150976</v>
      </c>
      <c r="M1390" s="20" t="s">
        <v>781</v>
      </c>
      <c r="N1390" s="20" t="s">
        <v>780</v>
      </c>
      <c r="O1390" s="20" t="s">
        <v>779</v>
      </c>
      <c r="P1390" s="20" t="s">
        <v>778</v>
      </c>
      <c r="Q1390" s="20">
        <v>779</v>
      </c>
      <c r="R1390" s="20" t="s">
        <v>684</v>
      </c>
      <c r="S1390" s="20" t="s">
        <v>66</v>
      </c>
      <c r="T1390" s="20" t="s">
        <v>578</v>
      </c>
      <c r="U1390" s="20">
        <v>1</v>
      </c>
      <c r="V1390" s="20">
        <v>0.999</v>
      </c>
      <c r="W1390" s="20">
        <v>21</v>
      </c>
      <c r="X1390" s="20">
        <v>8</v>
      </c>
      <c r="Y1390" s="20">
        <v>4</v>
      </c>
      <c r="Z1390" s="20">
        <v>55</v>
      </c>
      <c r="AB1390" s="20" t="s">
        <v>577</v>
      </c>
      <c r="AC1390" s="20" t="s">
        <v>576</v>
      </c>
      <c r="AD1390" s="20">
        <v>81.5</v>
      </c>
      <c r="AE1390" s="22">
        <v>5.5000000000000001E-23</v>
      </c>
    </row>
    <row r="1391" spans="1:35" x14ac:dyDescent="0.25">
      <c r="A1391" s="20" t="s">
        <v>80</v>
      </c>
      <c r="B1391" s="20" t="s">
        <v>80</v>
      </c>
      <c r="C1391" s="20" t="s">
        <v>80</v>
      </c>
      <c r="D1391" s="20" t="s">
        <v>80</v>
      </c>
      <c r="E1391" s="21">
        <v>-484018</v>
      </c>
      <c r="F1391" s="20" t="s">
        <v>80</v>
      </c>
      <c r="G1391" s="21">
        <v>198886</v>
      </c>
      <c r="H1391" s="21">
        <v>194805</v>
      </c>
      <c r="I1391" s="21">
        <v>227058</v>
      </c>
      <c r="J1391" s="21">
        <v>394031</v>
      </c>
      <c r="K1391" s="21">
        <v>408763</v>
      </c>
      <c r="L1391" s="21">
        <v>375614</v>
      </c>
      <c r="M1391" s="20" t="s">
        <v>777</v>
      </c>
      <c r="N1391" s="20" t="s">
        <v>776</v>
      </c>
      <c r="O1391" s="20" t="s">
        <v>775</v>
      </c>
      <c r="P1391" s="20" t="s">
        <v>774</v>
      </c>
      <c r="Q1391" s="20">
        <v>336</v>
      </c>
      <c r="R1391" s="20" t="s">
        <v>684</v>
      </c>
      <c r="S1391" s="20" t="s">
        <v>75</v>
      </c>
      <c r="T1391" s="20" t="s">
        <v>596</v>
      </c>
      <c r="U1391" s="20">
        <v>1</v>
      </c>
      <c r="V1391" s="20">
        <v>0.999</v>
      </c>
      <c r="W1391" s="20">
        <v>10</v>
      </c>
      <c r="X1391" s="20">
        <v>109</v>
      </c>
      <c r="Y1391" s="20">
        <v>0</v>
      </c>
      <c r="Z1391" s="20">
        <v>131</v>
      </c>
      <c r="AB1391" s="20" t="s">
        <v>595</v>
      </c>
      <c r="AC1391" s="20" t="s">
        <v>594</v>
      </c>
      <c r="AD1391" s="20">
        <v>357.5</v>
      </c>
      <c r="AE1391" s="22">
        <v>6.7E-107</v>
      </c>
    </row>
    <row r="1392" spans="1:35" x14ac:dyDescent="0.25">
      <c r="A1392" s="20" t="s">
        <v>80</v>
      </c>
      <c r="B1392" s="20">
        <v>-0.35850900000000002</v>
      </c>
      <c r="C1392" s="20" t="s">
        <v>80</v>
      </c>
      <c r="D1392" s="20" t="s">
        <v>80</v>
      </c>
      <c r="E1392" s="20" t="s">
        <v>80</v>
      </c>
      <c r="F1392" s="21">
        <v>-109032</v>
      </c>
      <c r="G1392" s="21">
        <v>17191</v>
      </c>
      <c r="H1392" s="21">
        <v>147745</v>
      </c>
      <c r="I1392" s="20">
        <v>0.523123</v>
      </c>
      <c r="J1392" s="21">
        <v>363934</v>
      </c>
      <c r="K1392" s="21">
        <v>331456</v>
      </c>
      <c r="L1392" s="21">
        <v>298667</v>
      </c>
      <c r="M1392" s="20" t="s">
        <v>773</v>
      </c>
      <c r="N1392" s="20" t="s">
        <v>772</v>
      </c>
      <c r="O1392" s="20" t="s">
        <v>771</v>
      </c>
      <c r="P1392" s="20" t="s">
        <v>611</v>
      </c>
      <c r="Q1392" s="20">
        <v>414</v>
      </c>
      <c r="R1392" s="20" t="s">
        <v>684</v>
      </c>
      <c r="S1392" s="20" t="s">
        <v>75</v>
      </c>
      <c r="T1392" s="20" t="s">
        <v>610</v>
      </c>
      <c r="U1392" s="20">
        <v>1</v>
      </c>
      <c r="V1392" s="20">
        <v>0.999</v>
      </c>
      <c r="W1392" s="20">
        <v>10</v>
      </c>
      <c r="X1392" s="20">
        <v>101</v>
      </c>
      <c r="Y1392" s="20">
        <v>22</v>
      </c>
      <c r="Z1392" s="20">
        <v>101</v>
      </c>
      <c r="AB1392" s="20" t="s">
        <v>609</v>
      </c>
      <c r="AC1392" s="20" t="s">
        <v>608</v>
      </c>
      <c r="AD1392" s="20">
        <v>317.7</v>
      </c>
      <c r="AE1392" s="22">
        <v>1.3E-94</v>
      </c>
    </row>
    <row r="1393" spans="1:37" x14ac:dyDescent="0.25">
      <c r="A1393" s="20" t="s">
        <v>80</v>
      </c>
      <c r="B1393" s="20" t="s">
        <v>80</v>
      </c>
      <c r="C1393" s="20" t="s">
        <v>80</v>
      </c>
      <c r="D1393" s="20" t="s">
        <v>80</v>
      </c>
      <c r="E1393" s="20" t="s">
        <v>80</v>
      </c>
      <c r="F1393" s="20" t="s">
        <v>80</v>
      </c>
      <c r="G1393" s="20" t="s">
        <v>80</v>
      </c>
      <c r="H1393" s="20" t="s">
        <v>80</v>
      </c>
      <c r="I1393" s="20" t="s">
        <v>80</v>
      </c>
      <c r="J1393" s="21">
        <v>-338159</v>
      </c>
      <c r="K1393" s="21">
        <v>-406849</v>
      </c>
      <c r="L1393" s="21">
        <v>-226794</v>
      </c>
      <c r="M1393" s="20" t="s">
        <v>770</v>
      </c>
      <c r="N1393" s="20" t="s">
        <v>769</v>
      </c>
      <c r="O1393" s="20" t="s">
        <v>768</v>
      </c>
      <c r="P1393" s="20" t="s">
        <v>767</v>
      </c>
      <c r="Q1393" s="20">
        <v>413</v>
      </c>
      <c r="R1393" s="20" t="s">
        <v>684</v>
      </c>
      <c r="S1393" s="20" t="s">
        <v>75</v>
      </c>
      <c r="T1393" s="20" t="s">
        <v>766</v>
      </c>
      <c r="U1393" s="20">
        <v>1</v>
      </c>
      <c r="V1393" s="20">
        <v>0.99890000000000001</v>
      </c>
      <c r="W1393" s="20">
        <v>13</v>
      </c>
      <c r="X1393" s="20">
        <v>5</v>
      </c>
      <c r="Y1393" s="20">
        <v>0</v>
      </c>
      <c r="Z1393" s="20">
        <v>59</v>
      </c>
      <c r="AB1393" s="20" t="s">
        <v>765</v>
      </c>
      <c r="AC1393" s="20" t="s">
        <v>764</v>
      </c>
      <c r="AD1393" s="20">
        <v>190.2</v>
      </c>
      <c r="AE1393" s="22">
        <v>2.4E-56</v>
      </c>
      <c r="AF1393" s="20" t="s">
        <v>109</v>
      </c>
      <c r="AG1393" s="20" t="s">
        <v>108</v>
      </c>
      <c r="AH1393" s="20" t="s">
        <v>107</v>
      </c>
      <c r="AI1393" s="20" t="s">
        <v>106</v>
      </c>
    </row>
    <row r="1394" spans="1:37" x14ac:dyDescent="0.25">
      <c r="A1394" s="20" t="s">
        <v>80</v>
      </c>
      <c r="B1394" s="20" t="s">
        <v>80</v>
      </c>
      <c r="C1394" s="21">
        <v>-235852</v>
      </c>
      <c r="D1394" s="20" t="s">
        <v>80</v>
      </c>
      <c r="E1394" s="20" t="s">
        <v>80</v>
      </c>
      <c r="F1394" s="20" t="s">
        <v>80</v>
      </c>
      <c r="G1394" s="21">
        <v>-352946</v>
      </c>
      <c r="H1394" s="21">
        <v>-130349</v>
      </c>
      <c r="I1394" s="20" t="s">
        <v>80</v>
      </c>
      <c r="J1394" s="20">
        <v>-0.90196799999999999</v>
      </c>
      <c r="K1394" s="20">
        <v>-0.75425399999999998</v>
      </c>
      <c r="L1394" s="21">
        <v>-17017</v>
      </c>
      <c r="M1394" s="20" t="s">
        <v>763</v>
      </c>
      <c r="N1394" s="20" t="s">
        <v>762</v>
      </c>
      <c r="O1394" s="20" t="s">
        <v>761</v>
      </c>
      <c r="P1394" s="20" t="s">
        <v>760</v>
      </c>
      <c r="Q1394" s="20">
        <v>586</v>
      </c>
      <c r="R1394" s="20" t="s">
        <v>684</v>
      </c>
      <c r="S1394" s="20" t="s">
        <v>75</v>
      </c>
      <c r="T1394" s="20" t="s">
        <v>759</v>
      </c>
      <c r="U1394" s="20">
        <v>1</v>
      </c>
      <c r="V1394" s="20">
        <v>0.999</v>
      </c>
      <c r="W1394" s="20">
        <v>9</v>
      </c>
      <c r="X1394" s="20">
        <v>20</v>
      </c>
      <c r="Y1394" s="20">
        <v>0</v>
      </c>
      <c r="Z1394" s="20">
        <v>20</v>
      </c>
      <c r="AB1394" s="20" t="s">
        <v>479</v>
      </c>
      <c r="AC1394" s="20" t="s">
        <v>478</v>
      </c>
      <c r="AD1394" s="20">
        <v>62.6</v>
      </c>
      <c r="AE1394" s="22">
        <v>5.2000000000000001E-17</v>
      </c>
      <c r="AF1394" s="20" t="s">
        <v>191</v>
      </c>
      <c r="AG1394" s="20" t="s">
        <v>190</v>
      </c>
      <c r="AH1394" s="20" t="s">
        <v>362</v>
      </c>
      <c r="AI1394" s="20" t="s">
        <v>361</v>
      </c>
    </row>
    <row r="1395" spans="1:37" x14ac:dyDescent="0.25">
      <c r="A1395" s="20" t="s">
        <v>80</v>
      </c>
      <c r="B1395" s="20">
        <v>-2.1896400000000001E-3</v>
      </c>
      <c r="C1395" s="20">
        <v>0.23794399999999999</v>
      </c>
      <c r="D1395" s="20">
        <v>0.943662</v>
      </c>
      <c r="E1395" s="20">
        <v>0.54865799999999998</v>
      </c>
      <c r="F1395" s="20" t="s">
        <v>80</v>
      </c>
      <c r="G1395" s="21">
        <v>121029</v>
      </c>
      <c r="H1395" s="21">
        <v>157254</v>
      </c>
      <c r="I1395" s="20">
        <v>-0.45943299999999998</v>
      </c>
      <c r="J1395" s="21">
        <v>280574</v>
      </c>
      <c r="K1395" s="21">
        <v>246458</v>
      </c>
      <c r="L1395" s="21">
        <v>251578</v>
      </c>
      <c r="M1395" s="20" t="s">
        <v>758</v>
      </c>
      <c r="N1395" s="20" t="s">
        <v>757</v>
      </c>
      <c r="O1395" s="20" t="s">
        <v>756</v>
      </c>
      <c r="P1395" s="20" t="s">
        <v>755</v>
      </c>
      <c r="Q1395" s="20">
        <v>793</v>
      </c>
      <c r="R1395" s="20" t="s">
        <v>684</v>
      </c>
      <c r="S1395" s="20" t="s">
        <v>66</v>
      </c>
      <c r="T1395" s="20" t="s">
        <v>754</v>
      </c>
      <c r="U1395" s="20">
        <v>1</v>
      </c>
      <c r="V1395" s="20">
        <v>0.999</v>
      </c>
      <c r="W1395" s="20">
        <v>43</v>
      </c>
      <c r="X1395" s="20">
        <v>140</v>
      </c>
      <c r="Y1395" s="20">
        <v>0</v>
      </c>
      <c r="Z1395" s="20">
        <v>487</v>
      </c>
      <c r="AB1395" s="20" t="s">
        <v>753</v>
      </c>
      <c r="AC1395" s="20" t="s">
        <v>752</v>
      </c>
      <c r="AD1395" s="20">
        <v>41.7</v>
      </c>
      <c r="AE1395" s="22">
        <v>7.7000000000000006E-11</v>
      </c>
      <c r="AF1395" s="20" t="s">
        <v>663</v>
      </c>
      <c r="AG1395" s="20" t="s">
        <v>662</v>
      </c>
    </row>
    <row r="1396" spans="1:37" x14ac:dyDescent="0.25">
      <c r="A1396" s="21">
        <v>-180217</v>
      </c>
      <c r="B1396" s="21">
        <v>-229046</v>
      </c>
      <c r="C1396" s="20">
        <v>-0.185555</v>
      </c>
      <c r="D1396" s="20" t="s">
        <v>80</v>
      </c>
      <c r="E1396" s="21">
        <v>-113602</v>
      </c>
      <c r="F1396" s="21">
        <v>-109032</v>
      </c>
      <c r="G1396" s="21">
        <v>152298</v>
      </c>
      <c r="H1396" s="21">
        <v>147745</v>
      </c>
      <c r="I1396" s="20">
        <v>-0.61297800000000002</v>
      </c>
      <c r="J1396" s="21">
        <v>128309</v>
      </c>
      <c r="K1396" s="21">
        <v>183898</v>
      </c>
      <c r="L1396" s="21">
        <v>138887</v>
      </c>
      <c r="M1396" s="20" t="s">
        <v>751</v>
      </c>
      <c r="N1396" s="20" t="s">
        <v>750</v>
      </c>
      <c r="O1396" s="20" t="s">
        <v>749</v>
      </c>
      <c r="P1396" s="20" t="s">
        <v>748</v>
      </c>
      <c r="Q1396" s="20">
        <v>447</v>
      </c>
      <c r="R1396" s="20" t="s">
        <v>684</v>
      </c>
      <c r="S1396" s="20" t="s">
        <v>75</v>
      </c>
      <c r="T1396" s="20" t="s">
        <v>747</v>
      </c>
      <c r="U1396" s="20">
        <v>1</v>
      </c>
      <c r="V1396" s="20">
        <v>0.999</v>
      </c>
      <c r="W1396" s="20">
        <v>14</v>
      </c>
      <c r="X1396" s="20">
        <v>83</v>
      </c>
      <c r="Y1396" s="20">
        <v>0</v>
      </c>
      <c r="Z1396" s="20">
        <v>83</v>
      </c>
      <c r="AA1396" s="20" t="s">
        <v>746</v>
      </c>
      <c r="AB1396" s="20" t="s">
        <v>745</v>
      </c>
      <c r="AC1396" s="20" t="s">
        <v>744</v>
      </c>
      <c r="AD1396" s="20">
        <v>238.2</v>
      </c>
      <c r="AE1396" s="22">
        <v>5.3E-71</v>
      </c>
      <c r="AF1396" s="20" t="s">
        <v>743</v>
      </c>
      <c r="AG1396" s="20" t="s">
        <v>742</v>
      </c>
      <c r="AH1396" s="20" t="s">
        <v>741</v>
      </c>
      <c r="AI1396" s="20" t="s">
        <v>740</v>
      </c>
    </row>
    <row r="1397" spans="1:37" x14ac:dyDescent="0.25">
      <c r="A1397" s="20" t="s">
        <v>80</v>
      </c>
      <c r="B1397" s="20" t="s">
        <v>80</v>
      </c>
      <c r="C1397" s="20" t="s">
        <v>80</v>
      </c>
      <c r="D1397" s="20" t="s">
        <v>80</v>
      </c>
      <c r="E1397" s="20" t="s">
        <v>80</v>
      </c>
      <c r="F1397" s="20" t="s">
        <v>80</v>
      </c>
      <c r="G1397" s="21">
        <v>187245</v>
      </c>
      <c r="H1397" s="20">
        <v>0.91890099999999997</v>
      </c>
      <c r="I1397" s="21">
        <v>11209</v>
      </c>
      <c r="J1397" s="21">
        <v>231061</v>
      </c>
      <c r="K1397" s="21">
        <v>169459</v>
      </c>
      <c r="L1397" s="21">
        <v>140535</v>
      </c>
      <c r="M1397" s="20" t="s">
        <v>739</v>
      </c>
      <c r="N1397" s="20" t="s">
        <v>738</v>
      </c>
      <c r="O1397" s="20" t="s">
        <v>737</v>
      </c>
      <c r="P1397" s="20" t="s">
        <v>736</v>
      </c>
      <c r="Q1397" s="20">
        <v>286</v>
      </c>
      <c r="R1397" s="20" t="s">
        <v>684</v>
      </c>
      <c r="S1397" s="20" t="s">
        <v>75</v>
      </c>
      <c r="T1397" s="20" t="s">
        <v>735</v>
      </c>
      <c r="U1397" s="20">
        <v>1</v>
      </c>
      <c r="V1397" s="20">
        <v>0.999</v>
      </c>
      <c r="W1397" s="20">
        <v>9</v>
      </c>
      <c r="X1397" s="20">
        <v>77</v>
      </c>
      <c r="Y1397" s="20">
        <v>9</v>
      </c>
      <c r="Z1397" s="20">
        <v>77</v>
      </c>
      <c r="AB1397" s="20" t="s">
        <v>734</v>
      </c>
      <c r="AC1397" s="20" t="s">
        <v>733</v>
      </c>
      <c r="AD1397" s="20">
        <v>118.7</v>
      </c>
      <c r="AE1397" s="22">
        <v>1.5E-34</v>
      </c>
      <c r="AF1397" s="20" t="s">
        <v>732</v>
      </c>
      <c r="AG1397" s="20" t="s">
        <v>731</v>
      </c>
      <c r="AH1397" s="20" t="s">
        <v>730</v>
      </c>
      <c r="AI1397" s="20" t="s">
        <v>729</v>
      </c>
    </row>
    <row r="1398" spans="1:37" x14ac:dyDescent="0.25">
      <c r="A1398" s="21">
        <v>127998</v>
      </c>
      <c r="B1398" s="21">
        <v>135526</v>
      </c>
      <c r="C1398" s="20">
        <v>0.52399399999999996</v>
      </c>
      <c r="D1398" s="20">
        <v>-0.61348199999999997</v>
      </c>
      <c r="E1398" s="20">
        <v>-0.428699</v>
      </c>
      <c r="F1398" s="20" t="s">
        <v>80</v>
      </c>
      <c r="G1398" s="21">
        <v>17191</v>
      </c>
      <c r="H1398" s="21">
        <v>180934</v>
      </c>
      <c r="I1398" s="20">
        <v>0.94079000000000002</v>
      </c>
      <c r="J1398" s="21">
        <v>113955</v>
      </c>
      <c r="K1398" s="20">
        <v>0.57429200000000002</v>
      </c>
      <c r="L1398" s="20">
        <v>0.62774700000000005</v>
      </c>
      <c r="M1398" s="20" t="s">
        <v>728</v>
      </c>
      <c r="N1398" s="20" t="s">
        <v>727</v>
      </c>
      <c r="O1398" s="20" t="s">
        <v>726</v>
      </c>
      <c r="P1398" s="20" t="s">
        <v>725</v>
      </c>
      <c r="Q1398" s="20">
        <v>192</v>
      </c>
      <c r="R1398" s="20" t="s">
        <v>684</v>
      </c>
      <c r="S1398" s="20" t="s">
        <v>66</v>
      </c>
      <c r="T1398" s="20" t="s">
        <v>724</v>
      </c>
      <c r="U1398" s="20">
        <v>1</v>
      </c>
      <c r="V1398" s="20">
        <v>0.999</v>
      </c>
      <c r="W1398" s="20">
        <v>8</v>
      </c>
      <c r="X1398" s="20">
        <v>92</v>
      </c>
      <c r="Y1398" s="20">
        <v>0</v>
      </c>
      <c r="Z1398" s="20">
        <v>92</v>
      </c>
      <c r="AA1398" s="20" t="s">
        <v>723</v>
      </c>
      <c r="AB1398" s="20" t="s">
        <v>722</v>
      </c>
      <c r="AC1398" s="20" t="s">
        <v>721</v>
      </c>
      <c r="AD1398" s="20">
        <v>96.9</v>
      </c>
      <c r="AE1398" s="22">
        <v>8.6E-28</v>
      </c>
    </row>
    <row r="1399" spans="1:37" x14ac:dyDescent="0.25">
      <c r="A1399" s="20" t="s">
        <v>80</v>
      </c>
      <c r="B1399" s="20" t="s">
        <v>80</v>
      </c>
      <c r="C1399" s="21">
        <v>100992</v>
      </c>
      <c r="D1399" s="20" t="s">
        <v>80</v>
      </c>
      <c r="E1399" s="20">
        <v>0.93747100000000005</v>
      </c>
      <c r="F1399" s="21">
        <v>-235915</v>
      </c>
      <c r="G1399" s="20">
        <v>0.71369700000000003</v>
      </c>
      <c r="H1399" s="21">
        <v>124671</v>
      </c>
      <c r="I1399" s="20">
        <v>-0.120953</v>
      </c>
      <c r="J1399" s="20">
        <v>0.30834</v>
      </c>
      <c r="K1399" s="20">
        <v>0.471688</v>
      </c>
      <c r="L1399" s="21">
        <v>-254775</v>
      </c>
      <c r="M1399" s="20" t="s">
        <v>720</v>
      </c>
      <c r="N1399" s="20" t="s">
        <v>719</v>
      </c>
      <c r="O1399" s="20" t="s">
        <v>718</v>
      </c>
      <c r="P1399" s="20" t="s">
        <v>717</v>
      </c>
      <c r="Q1399" s="20">
        <v>364</v>
      </c>
      <c r="R1399" s="20" t="s">
        <v>684</v>
      </c>
      <c r="S1399" s="20" t="s">
        <v>66</v>
      </c>
      <c r="T1399" s="20" t="s">
        <v>716</v>
      </c>
      <c r="U1399" s="20">
        <v>1</v>
      </c>
      <c r="V1399" s="20">
        <v>0.999</v>
      </c>
      <c r="W1399" s="20">
        <v>9</v>
      </c>
      <c r="X1399" s="20">
        <v>69</v>
      </c>
      <c r="Y1399" s="20">
        <v>0</v>
      </c>
      <c r="Z1399" s="20">
        <v>69</v>
      </c>
      <c r="AA1399" s="20" t="s">
        <v>715</v>
      </c>
      <c r="AB1399" s="20" t="s">
        <v>714</v>
      </c>
      <c r="AC1399" s="20" t="s">
        <v>713</v>
      </c>
      <c r="AD1399" s="20">
        <v>128.5</v>
      </c>
      <c r="AE1399" s="22">
        <v>8.9000000000000002E-38</v>
      </c>
    </row>
    <row r="1400" spans="1:37" x14ac:dyDescent="0.25">
      <c r="A1400" s="20" t="s">
        <v>80</v>
      </c>
      <c r="B1400" s="20" t="s">
        <v>80</v>
      </c>
      <c r="C1400" s="20" t="s">
        <v>80</v>
      </c>
      <c r="D1400" s="20" t="s">
        <v>80</v>
      </c>
      <c r="E1400" s="20" t="s">
        <v>80</v>
      </c>
      <c r="F1400" s="20" t="s">
        <v>80</v>
      </c>
      <c r="G1400" s="20" t="s">
        <v>80</v>
      </c>
      <c r="H1400" s="21">
        <v>-293315</v>
      </c>
      <c r="I1400" s="21">
        <v>-219713</v>
      </c>
      <c r="J1400" s="20" t="s">
        <v>80</v>
      </c>
      <c r="K1400" s="20" t="s">
        <v>80</v>
      </c>
      <c r="L1400" s="20" t="s">
        <v>80</v>
      </c>
      <c r="M1400" s="20" t="s">
        <v>712</v>
      </c>
      <c r="N1400" s="20" t="s">
        <v>711</v>
      </c>
      <c r="O1400" s="20" t="s">
        <v>710</v>
      </c>
      <c r="P1400" s="20" t="s">
        <v>709</v>
      </c>
      <c r="Q1400" s="20">
        <v>956</v>
      </c>
      <c r="R1400" s="20" t="s">
        <v>684</v>
      </c>
      <c r="S1400" s="20" t="s">
        <v>66</v>
      </c>
      <c r="T1400" s="20" t="s">
        <v>708</v>
      </c>
      <c r="U1400" s="20">
        <v>1</v>
      </c>
      <c r="V1400" s="20">
        <v>0.99819999999999998</v>
      </c>
      <c r="W1400" s="20">
        <v>4</v>
      </c>
      <c r="X1400" s="20">
        <v>5</v>
      </c>
      <c r="Y1400" s="20">
        <v>0</v>
      </c>
      <c r="Z1400" s="20">
        <v>5</v>
      </c>
      <c r="AA1400" s="20" t="s">
        <v>707</v>
      </c>
      <c r="AB1400" s="20" t="s">
        <v>706</v>
      </c>
      <c r="AC1400" s="20" t="s">
        <v>705</v>
      </c>
      <c r="AD1400" s="20">
        <v>306.89999999999998</v>
      </c>
      <c r="AE1400" s="22">
        <v>1.2000000000000001E-91</v>
      </c>
    </row>
    <row r="1401" spans="1:37" x14ac:dyDescent="0.25">
      <c r="A1401" s="20">
        <v>-0.60325200000000001</v>
      </c>
      <c r="B1401" s="20">
        <v>0.36378700000000003</v>
      </c>
      <c r="C1401" s="21">
        <v>-103016</v>
      </c>
      <c r="D1401" s="20" t="s">
        <v>80</v>
      </c>
      <c r="E1401" s="20" t="s">
        <v>80</v>
      </c>
      <c r="F1401" s="20" t="s">
        <v>80</v>
      </c>
      <c r="G1401" s="21">
        <v>182312</v>
      </c>
      <c r="H1401" s="21">
        <v>184851</v>
      </c>
      <c r="I1401" s="20">
        <v>-0.29568499999999998</v>
      </c>
      <c r="J1401" s="20" t="s">
        <v>80</v>
      </c>
      <c r="K1401" s="20">
        <v>-0.80487900000000001</v>
      </c>
      <c r="L1401" s="20" t="s">
        <v>80</v>
      </c>
      <c r="M1401" s="20" t="s">
        <v>704</v>
      </c>
      <c r="N1401" s="20" t="s">
        <v>703</v>
      </c>
      <c r="O1401" s="20" t="s">
        <v>702</v>
      </c>
      <c r="P1401" s="20" t="s">
        <v>701</v>
      </c>
      <c r="Q1401" s="20">
        <v>338</v>
      </c>
      <c r="R1401" s="20" t="s">
        <v>684</v>
      </c>
      <c r="S1401" s="20" t="s">
        <v>75</v>
      </c>
      <c r="T1401" s="20" t="s">
        <v>700</v>
      </c>
      <c r="U1401" s="20">
        <v>0.99980000000000002</v>
      </c>
      <c r="V1401" s="20">
        <v>0.99809999999999999</v>
      </c>
      <c r="W1401" s="20">
        <v>14</v>
      </c>
      <c r="X1401" s="20">
        <v>12</v>
      </c>
      <c r="Y1401" s="20">
        <v>0</v>
      </c>
      <c r="Z1401" s="20">
        <v>88</v>
      </c>
      <c r="AB1401" s="20" t="s">
        <v>699</v>
      </c>
      <c r="AC1401" s="20" t="s">
        <v>698</v>
      </c>
      <c r="AD1401" s="20">
        <v>207.7</v>
      </c>
      <c r="AE1401" s="22">
        <v>8.7000000000000009E-62</v>
      </c>
      <c r="AF1401" s="20" t="s">
        <v>697</v>
      </c>
      <c r="AG1401" s="20" t="s">
        <v>696</v>
      </c>
    </row>
    <row r="1402" spans="1:37" x14ac:dyDescent="0.25">
      <c r="A1402" s="20" t="s">
        <v>80</v>
      </c>
      <c r="B1402" s="20" t="s">
        <v>80</v>
      </c>
      <c r="C1402" s="21">
        <v>-273148</v>
      </c>
      <c r="D1402" s="20" t="s">
        <v>80</v>
      </c>
      <c r="E1402" s="20" t="s">
        <v>80</v>
      </c>
      <c r="F1402" s="20" t="s">
        <v>80</v>
      </c>
      <c r="G1402" s="20">
        <v>0.62437200000000004</v>
      </c>
      <c r="H1402" s="20">
        <v>0.33025399999999999</v>
      </c>
      <c r="I1402" s="20">
        <v>0.37540400000000002</v>
      </c>
      <c r="J1402" s="20" t="s">
        <v>80</v>
      </c>
      <c r="K1402" s="20" t="s">
        <v>80</v>
      </c>
      <c r="L1402" s="20" t="s">
        <v>80</v>
      </c>
      <c r="M1402" s="20" t="s">
        <v>695</v>
      </c>
      <c r="N1402" s="20" t="s">
        <v>694</v>
      </c>
      <c r="O1402" s="20" t="s">
        <v>693</v>
      </c>
      <c r="P1402" s="20" t="s">
        <v>692</v>
      </c>
      <c r="Q1402" s="20">
        <v>360</v>
      </c>
      <c r="R1402" s="20" t="s">
        <v>684</v>
      </c>
      <c r="S1402" s="20" t="s">
        <v>75</v>
      </c>
      <c r="T1402" s="20" t="s">
        <v>691</v>
      </c>
      <c r="U1402" s="20">
        <v>1</v>
      </c>
      <c r="V1402" s="20">
        <v>0.99629999999999996</v>
      </c>
      <c r="W1402" s="20">
        <v>14</v>
      </c>
      <c r="X1402" s="20">
        <v>5</v>
      </c>
      <c r="Y1402" s="20">
        <v>5</v>
      </c>
      <c r="Z1402" s="20">
        <v>155</v>
      </c>
      <c r="AB1402" s="20" t="s">
        <v>690</v>
      </c>
      <c r="AC1402" s="20" t="s">
        <v>689</v>
      </c>
      <c r="AD1402" s="20">
        <v>161.1</v>
      </c>
      <c r="AE1402" s="22">
        <v>9.5000000000000004E-48</v>
      </c>
    </row>
    <row r="1403" spans="1:37" x14ac:dyDescent="0.25">
      <c r="A1403" s="20" t="s">
        <v>80</v>
      </c>
      <c r="B1403" s="21">
        <v>-362634</v>
      </c>
      <c r="C1403" s="21">
        <v>-174494</v>
      </c>
      <c r="D1403" s="20" t="s">
        <v>80</v>
      </c>
      <c r="E1403" s="21">
        <v>-348467</v>
      </c>
      <c r="F1403" s="20" t="s">
        <v>80</v>
      </c>
      <c r="G1403" s="21">
        <v>-364229</v>
      </c>
      <c r="H1403" s="21">
        <v>-19462</v>
      </c>
      <c r="I1403" s="21">
        <v>-330005</v>
      </c>
      <c r="J1403" s="21">
        <v>-174509</v>
      </c>
      <c r="K1403" s="20">
        <v>0.34969600000000001</v>
      </c>
      <c r="L1403" s="20">
        <v>8.4337200000000001E-2</v>
      </c>
      <c r="M1403" s="20" t="s">
        <v>688</v>
      </c>
      <c r="N1403" s="20" t="s">
        <v>687</v>
      </c>
      <c r="O1403" s="20" t="s">
        <v>686</v>
      </c>
      <c r="P1403" s="20" t="s">
        <v>685</v>
      </c>
      <c r="Q1403" s="20">
        <v>345</v>
      </c>
      <c r="R1403" s="20" t="s">
        <v>684</v>
      </c>
      <c r="S1403" s="20" t="s">
        <v>66</v>
      </c>
      <c r="T1403" s="20" t="s">
        <v>683</v>
      </c>
      <c r="U1403" s="20">
        <v>1</v>
      </c>
      <c r="V1403" s="20">
        <v>0.999</v>
      </c>
      <c r="W1403" s="20">
        <v>9</v>
      </c>
      <c r="X1403" s="20">
        <v>27</v>
      </c>
      <c r="Y1403" s="20">
        <v>0</v>
      </c>
      <c r="Z1403" s="20">
        <v>27</v>
      </c>
      <c r="AA1403" s="20" t="s">
        <v>682</v>
      </c>
      <c r="AB1403" s="20" t="s">
        <v>681</v>
      </c>
      <c r="AC1403" s="20" t="s">
        <v>680</v>
      </c>
      <c r="AD1403" s="20">
        <v>114.9</v>
      </c>
      <c r="AE1403" s="22">
        <v>3.4999999999999999E-33</v>
      </c>
    </row>
    <row r="1404" spans="1:37" x14ac:dyDescent="0.25">
      <c r="A1404" s="20" t="s">
        <v>80</v>
      </c>
      <c r="B1404" s="20" t="s">
        <v>80</v>
      </c>
      <c r="C1404" s="20" t="s">
        <v>80</v>
      </c>
      <c r="D1404" s="20" t="s">
        <v>80</v>
      </c>
      <c r="E1404" s="20" t="s">
        <v>80</v>
      </c>
      <c r="F1404" s="20" t="s">
        <v>80</v>
      </c>
      <c r="G1404" s="20">
        <v>0.206451</v>
      </c>
      <c r="H1404" s="20">
        <v>0.89165700000000003</v>
      </c>
      <c r="I1404" s="20">
        <v>0.50546500000000005</v>
      </c>
      <c r="J1404" s="20">
        <v>-0.23844899999999999</v>
      </c>
      <c r="K1404" s="20">
        <v>0.59070500000000004</v>
      </c>
      <c r="L1404" s="21">
        <v>146425</v>
      </c>
      <c r="M1404" s="20" t="s">
        <v>679</v>
      </c>
      <c r="N1404" s="20" t="s">
        <v>678</v>
      </c>
      <c r="O1404" s="20" t="s">
        <v>677</v>
      </c>
      <c r="P1404" s="20" t="s">
        <v>676</v>
      </c>
      <c r="Q1404" s="20">
        <v>236</v>
      </c>
      <c r="R1404" s="20" t="s">
        <v>296</v>
      </c>
      <c r="S1404" s="20" t="s">
        <v>75</v>
      </c>
      <c r="T1404" s="20" t="s">
        <v>675</v>
      </c>
      <c r="U1404" s="20">
        <v>0.99990000000000001</v>
      </c>
      <c r="V1404" s="20">
        <v>0.999</v>
      </c>
      <c r="W1404" s="20">
        <v>10</v>
      </c>
      <c r="X1404" s="20">
        <v>27</v>
      </c>
      <c r="Y1404" s="20">
        <v>0</v>
      </c>
      <c r="Z1404" s="20">
        <v>27</v>
      </c>
      <c r="AB1404" s="20" t="s">
        <v>674</v>
      </c>
      <c r="AC1404" s="20" t="s">
        <v>673</v>
      </c>
      <c r="AD1404" s="20">
        <v>145.1</v>
      </c>
      <c r="AE1404" s="22">
        <v>2.3E-42</v>
      </c>
      <c r="AF1404" s="20" t="s">
        <v>672</v>
      </c>
      <c r="AG1404" s="20" t="s">
        <v>671</v>
      </c>
    </row>
    <row r="1405" spans="1:37" x14ac:dyDescent="0.25">
      <c r="A1405" s="20" t="s">
        <v>80</v>
      </c>
      <c r="B1405" s="20" t="s">
        <v>80</v>
      </c>
      <c r="C1405" s="20" t="s">
        <v>80</v>
      </c>
      <c r="D1405" s="20" t="s">
        <v>80</v>
      </c>
      <c r="E1405" s="20" t="s">
        <v>80</v>
      </c>
      <c r="F1405" s="20" t="s">
        <v>80</v>
      </c>
      <c r="G1405" s="21">
        <v>-289302</v>
      </c>
      <c r="H1405" s="21">
        <v>-420656</v>
      </c>
      <c r="I1405" s="21">
        <v>-173391</v>
      </c>
      <c r="J1405" s="21">
        <v>-338685</v>
      </c>
      <c r="K1405" s="21">
        <v>-346592</v>
      </c>
      <c r="L1405" s="21">
        <v>-137851</v>
      </c>
      <c r="M1405" s="20" t="s">
        <v>670</v>
      </c>
      <c r="N1405" s="20" t="s">
        <v>669</v>
      </c>
      <c r="O1405" s="20" t="s">
        <v>668</v>
      </c>
      <c r="P1405" s="20" t="s">
        <v>667</v>
      </c>
      <c r="Q1405" s="20">
        <v>296</v>
      </c>
      <c r="R1405" s="20" t="s">
        <v>296</v>
      </c>
      <c r="S1405" s="20" t="s">
        <v>66</v>
      </c>
      <c r="T1405" s="20" t="s">
        <v>666</v>
      </c>
      <c r="U1405" s="20">
        <v>1</v>
      </c>
      <c r="V1405" s="20">
        <v>0.99890000000000001</v>
      </c>
      <c r="W1405" s="20">
        <v>7</v>
      </c>
      <c r="X1405" s="20">
        <v>17</v>
      </c>
      <c r="Y1405" s="20">
        <v>0</v>
      </c>
      <c r="Z1405" s="20">
        <v>17</v>
      </c>
      <c r="AB1405" s="20" t="s">
        <v>665</v>
      </c>
      <c r="AC1405" s="20" t="s">
        <v>664</v>
      </c>
      <c r="AD1405" s="20">
        <v>27.7</v>
      </c>
      <c r="AE1405" s="20">
        <v>1.7999999999999999E-6</v>
      </c>
      <c r="AF1405" s="20" t="s">
        <v>663</v>
      </c>
      <c r="AG1405" s="20" t="s">
        <v>662</v>
      </c>
      <c r="AH1405" s="20" t="s">
        <v>661</v>
      </c>
      <c r="AI1405" s="20" t="s">
        <v>660</v>
      </c>
      <c r="AJ1405" s="20" t="s">
        <v>659</v>
      </c>
      <c r="AK1405" s="20" t="s">
        <v>658</v>
      </c>
    </row>
    <row r="1406" spans="1:37" x14ac:dyDescent="0.25">
      <c r="A1406" s="20">
        <v>0.87426400000000004</v>
      </c>
      <c r="B1406" s="20" t="s">
        <v>80</v>
      </c>
      <c r="C1406" s="20" t="s">
        <v>80</v>
      </c>
      <c r="D1406" s="20" t="s">
        <v>80</v>
      </c>
      <c r="E1406" s="20" t="s">
        <v>80</v>
      </c>
      <c r="F1406" s="20" t="s">
        <v>80</v>
      </c>
      <c r="G1406" s="20" t="s">
        <v>80</v>
      </c>
      <c r="H1406" s="20" t="s">
        <v>80</v>
      </c>
      <c r="I1406" s="20" t="s">
        <v>80</v>
      </c>
      <c r="J1406" s="20">
        <v>0.66888599999999998</v>
      </c>
      <c r="K1406" s="20">
        <v>0.25401400000000002</v>
      </c>
      <c r="L1406" s="20">
        <v>0.93586899999999995</v>
      </c>
      <c r="M1406" s="20" t="s">
        <v>657</v>
      </c>
      <c r="N1406" s="20" t="s">
        <v>656</v>
      </c>
      <c r="O1406" s="20" t="s">
        <v>655</v>
      </c>
      <c r="P1406" s="20" t="s">
        <v>654</v>
      </c>
      <c r="Q1406" s="20">
        <v>3563</v>
      </c>
      <c r="R1406" s="20" t="s">
        <v>296</v>
      </c>
      <c r="S1406" s="20" t="s">
        <v>66</v>
      </c>
      <c r="T1406" s="20" t="s">
        <v>395</v>
      </c>
      <c r="U1406" s="20">
        <v>1</v>
      </c>
      <c r="V1406" s="20">
        <v>0.999</v>
      </c>
      <c r="W1406" s="20">
        <v>49</v>
      </c>
      <c r="X1406" s="20">
        <v>66</v>
      </c>
      <c r="Y1406" s="20">
        <v>35</v>
      </c>
      <c r="Z1406" s="20">
        <v>1229</v>
      </c>
      <c r="AB1406" s="20" t="s">
        <v>394</v>
      </c>
      <c r="AC1406" s="20" t="s">
        <v>393</v>
      </c>
      <c r="AD1406" s="20">
        <v>46.6</v>
      </c>
      <c r="AE1406" s="22">
        <v>2.6999999999999998E-12</v>
      </c>
    </row>
    <row r="1407" spans="1:37" x14ac:dyDescent="0.25">
      <c r="A1407" s="20" t="s">
        <v>80</v>
      </c>
      <c r="B1407" s="20" t="s">
        <v>80</v>
      </c>
      <c r="C1407" s="20" t="s">
        <v>80</v>
      </c>
      <c r="D1407" s="20" t="s">
        <v>80</v>
      </c>
      <c r="E1407" s="20" t="s">
        <v>80</v>
      </c>
      <c r="F1407" s="20" t="s">
        <v>80</v>
      </c>
      <c r="G1407" s="21">
        <v>-582586</v>
      </c>
      <c r="H1407" s="20" t="s">
        <v>80</v>
      </c>
      <c r="I1407" s="21">
        <v>-112645</v>
      </c>
      <c r="J1407" s="21">
        <v>-293361</v>
      </c>
      <c r="K1407" s="21">
        <v>160208</v>
      </c>
      <c r="L1407" s="20">
        <v>0.46249800000000002</v>
      </c>
      <c r="M1407" s="20" t="s">
        <v>653</v>
      </c>
      <c r="N1407" s="20" t="s">
        <v>652</v>
      </c>
      <c r="O1407" s="20" t="s">
        <v>651</v>
      </c>
      <c r="P1407" s="20" t="s">
        <v>650</v>
      </c>
      <c r="Q1407" s="20">
        <v>179</v>
      </c>
      <c r="R1407" s="20" t="s">
        <v>296</v>
      </c>
      <c r="S1407" s="20" t="s">
        <v>66</v>
      </c>
      <c r="T1407" s="20" t="s">
        <v>649</v>
      </c>
      <c r="U1407" s="20">
        <v>1</v>
      </c>
      <c r="V1407" s="20">
        <v>0.999</v>
      </c>
      <c r="W1407" s="20">
        <v>8</v>
      </c>
      <c r="X1407" s="20">
        <v>22</v>
      </c>
      <c r="Y1407" s="20">
        <v>0</v>
      </c>
      <c r="Z1407" s="20">
        <v>22</v>
      </c>
      <c r="AB1407" s="20" t="s">
        <v>648</v>
      </c>
      <c r="AC1407" s="20" t="s">
        <v>647</v>
      </c>
      <c r="AD1407" s="20">
        <v>116.9</v>
      </c>
      <c r="AE1407" s="22">
        <v>8.6999999999999997E-34</v>
      </c>
    </row>
    <row r="1408" spans="1:37" x14ac:dyDescent="0.25">
      <c r="A1408" s="20" t="s">
        <v>80</v>
      </c>
      <c r="B1408" s="20" t="s">
        <v>80</v>
      </c>
      <c r="C1408" s="20" t="s">
        <v>80</v>
      </c>
      <c r="D1408" s="20" t="s">
        <v>80</v>
      </c>
      <c r="E1408" s="20" t="s">
        <v>80</v>
      </c>
      <c r="F1408" s="20" t="s">
        <v>80</v>
      </c>
      <c r="G1408" s="21">
        <v>-388663</v>
      </c>
      <c r="H1408" s="21">
        <v>-39371</v>
      </c>
      <c r="I1408" s="20" t="s">
        <v>80</v>
      </c>
      <c r="J1408" s="20" t="s">
        <v>80</v>
      </c>
      <c r="K1408" s="20" t="s">
        <v>80</v>
      </c>
      <c r="L1408" s="20" t="s">
        <v>80</v>
      </c>
      <c r="M1408" s="20" t="s">
        <v>646</v>
      </c>
      <c r="N1408" s="20" t="s">
        <v>645</v>
      </c>
      <c r="O1408" s="20" t="s">
        <v>644</v>
      </c>
      <c r="P1408" s="20" t="s">
        <v>643</v>
      </c>
      <c r="Q1408" s="20">
        <v>369</v>
      </c>
      <c r="R1408" s="20" t="s">
        <v>296</v>
      </c>
      <c r="S1408" s="20" t="s">
        <v>66</v>
      </c>
      <c r="T1408" s="20" t="s">
        <v>578</v>
      </c>
      <c r="U1408" s="20">
        <v>0.99929999999999997</v>
      </c>
      <c r="V1408" s="20">
        <v>0.99670000000000003</v>
      </c>
      <c r="W1408" s="20">
        <v>4</v>
      </c>
      <c r="X1408" s="20">
        <v>5</v>
      </c>
      <c r="Y1408" s="20">
        <v>5</v>
      </c>
      <c r="Z1408" s="20">
        <v>14</v>
      </c>
      <c r="AB1408" s="20" t="s">
        <v>577</v>
      </c>
      <c r="AC1408" s="20" t="s">
        <v>576</v>
      </c>
      <c r="AD1408" s="20">
        <v>102.3</v>
      </c>
      <c r="AE1408" s="22">
        <v>2.2999999999999999E-29</v>
      </c>
    </row>
    <row r="1409" spans="1:35" x14ac:dyDescent="0.25">
      <c r="A1409" s="21">
        <v>-174365</v>
      </c>
      <c r="B1409" s="20" t="s">
        <v>80</v>
      </c>
      <c r="C1409" s="20" t="s">
        <v>80</v>
      </c>
      <c r="D1409" s="20" t="s">
        <v>80</v>
      </c>
      <c r="E1409" s="20" t="s">
        <v>80</v>
      </c>
      <c r="F1409" s="20" t="s">
        <v>80</v>
      </c>
      <c r="G1409" s="21">
        <v>-198464</v>
      </c>
      <c r="H1409" s="21">
        <v>-133826</v>
      </c>
      <c r="I1409" s="21">
        <v>-162196</v>
      </c>
      <c r="J1409" s="20" t="s">
        <v>80</v>
      </c>
      <c r="K1409" s="20" t="s">
        <v>80</v>
      </c>
      <c r="L1409" s="20" t="s">
        <v>80</v>
      </c>
      <c r="M1409" s="20" t="s">
        <v>642</v>
      </c>
      <c r="N1409" s="20" t="s">
        <v>641</v>
      </c>
      <c r="O1409" s="20" t="s">
        <v>640</v>
      </c>
      <c r="P1409" s="20" t="s">
        <v>639</v>
      </c>
      <c r="Q1409" s="20">
        <v>477</v>
      </c>
      <c r="R1409" s="20" t="s">
        <v>296</v>
      </c>
      <c r="S1409" s="20" t="s">
        <v>66</v>
      </c>
      <c r="T1409" s="20" t="s">
        <v>578</v>
      </c>
      <c r="U1409" s="20">
        <v>1</v>
      </c>
      <c r="V1409" s="20">
        <v>0.999</v>
      </c>
      <c r="W1409" s="20">
        <v>8</v>
      </c>
      <c r="X1409" s="20">
        <v>15</v>
      </c>
      <c r="Y1409" s="20">
        <v>11</v>
      </c>
      <c r="Z1409" s="20">
        <v>15</v>
      </c>
      <c r="AB1409" s="20" t="s">
        <v>577</v>
      </c>
      <c r="AC1409" s="20" t="s">
        <v>576</v>
      </c>
      <c r="AD1409" s="20">
        <v>109</v>
      </c>
      <c r="AE1409" s="22">
        <v>2.0000000000000002E-31</v>
      </c>
    </row>
    <row r="1410" spans="1:35" x14ac:dyDescent="0.25">
      <c r="A1410" s="20" t="s">
        <v>80</v>
      </c>
      <c r="B1410" s="20" t="s">
        <v>80</v>
      </c>
      <c r="C1410" s="20" t="s">
        <v>80</v>
      </c>
      <c r="D1410" s="20" t="s">
        <v>80</v>
      </c>
      <c r="E1410" s="20" t="s">
        <v>80</v>
      </c>
      <c r="F1410" s="20" t="s">
        <v>80</v>
      </c>
      <c r="G1410" s="21">
        <v>-108691</v>
      </c>
      <c r="H1410" s="20">
        <v>-0.92322000000000004</v>
      </c>
      <c r="I1410" s="21">
        <v>-222211</v>
      </c>
      <c r="J1410" s="20" t="s">
        <v>80</v>
      </c>
      <c r="K1410" s="20" t="s">
        <v>80</v>
      </c>
      <c r="L1410" s="20" t="s">
        <v>80</v>
      </c>
      <c r="M1410" s="20" t="s">
        <v>638</v>
      </c>
      <c r="N1410" s="20" t="s">
        <v>637</v>
      </c>
      <c r="O1410" s="20" t="s">
        <v>636</v>
      </c>
      <c r="P1410" s="20" t="s">
        <v>635</v>
      </c>
      <c r="Q1410" s="20">
        <v>377</v>
      </c>
      <c r="R1410" s="20" t="s">
        <v>296</v>
      </c>
      <c r="S1410" s="20" t="s">
        <v>66</v>
      </c>
      <c r="T1410" s="20" t="s">
        <v>578</v>
      </c>
      <c r="U1410" s="20">
        <v>1</v>
      </c>
      <c r="V1410" s="20">
        <v>0.99860000000000004</v>
      </c>
      <c r="W1410" s="20">
        <v>5</v>
      </c>
      <c r="X1410" s="20">
        <v>10</v>
      </c>
      <c r="Y1410" s="20">
        <v>4</v>
      </c>
      <c r="Z1410" s="20">
        <v>10</v>
      </c>
      <c r="AB1410" s="20" t="s">
        <v>577</v>
      </c>
      <c r="AC1410" s="20" t="s">
        <v>576</v>
      </c>
      <c r="AD1410" s="20">
        <v>135.69999999999999</v>
      </c>
      <c r="AE1410" s="22">
        <v>1.2000000000000001E-39</v>
      </c>
    </row>
    <row r="1411" spans="1:35" x14ac:dyDescent="0.25">
      <c r="A1411" s="20" t="s">
        <v>80</v>
      </c>
      <c r="B1411" s="20" t="s">
        <v>80</v>
      </c>
      <c r="C1411" s="20" t="s">
        <v>80</v>
      </c>
      <c r="D1411" s="20" t="s">
        <v>80</v>
      </c>
      <c r="E1411" s="20" t="s">
        <v>80</v>
      </c>
      <c r="F1411" s="20" t="s">
        <v>80</v>
      </c>
      <c r="G1411" s="21">
        <v>-199831</v>
      </c>
      <c r="H1411" s="21">
        <v>-155285</v>
      </c>
      <c r="I1411" s="21">
        <v>-117119</v>
      </c>
      <c r="J1411" s="20" t="s">
        <v>80</v>
      </c>
      <c r="K1411" s="20" t="s">
        <v>80</v>
      </c>
      <c r="L1411" s="20" t="s">
        <v>80</v>
      </c>
      <c r="M1411" s="20" t="s">
        <v>634</v>
      </c>
      <c r="N1411" s="20" t="s">
        <v>633</v>
      </c>
      <c r="O1411" s="20" t="s">
        <v>632</v>
      </c>
      <c r="P1411" s="20" t="s">
        <v>631</v>
      </c>
      <c r="Q1411" s="20">
        <v>334</v>
      </c>
      <c r="R1411" s="20" t="s">
        <v>296</v>
      </c>
      <c r="S1411" s="20" t="s">
        <v>66</v>
      </c>
      <c r="T1411" s="20" t="s">
        <v>630</v>
      </c>
      <c r="U1411" s="20">
        <v>1</v>
      </c>
      <c r="V1411" s="20">
        <v>0.999</v>
      </c>
      <c r="W1411" s="20">
        <v>14</v>
      </c>
      <c r="X1411" s="20">
        <v>8</v>
      </c>
      <c r="Y1411" s="20">
        <v>8</v>
      </c>
      <c r="Z1411" s="20">
        <v>105</v>
      </c>
      <c r="AB1411" s="20" t="s">
        <v>629</v>
      </c>
      <c r="AC1411" s="20" t="s">
        <v>628</v>
      </c>
      <c r="AD1411" s="20">
        <v>326.5</v>
      </c>
      <c r="AE1411" s="22">
        <v>1.9E-97</v>
      </c>
    </row>
    <row r="1412" spans="1:35" x14ac:dyDescent="0.25">
      <c r="A1412" s="20" t="s">
        <v>80</v>
      </c>
      <c r="B1412" s="20" t="s">
        <v>80</v>
      </c>
      <c r="C1412" s="20" t="s">
        <v>80</v>
      </c>
      <c r="D1412" s="20" t="s">
        <v>80</v>
      </c>
      <c r="E1412" s="20" t="s">
        <v>80</v>
      </c>
      <c r="F1412" s="20" t="s">
        <v>80</v>
      </c>
      <c r="G1412" s="21">
        <v>108616</v>
      </c>
      <c r="H1412" s="21">
        <v>100925</v>
      </c>
      <c r="I1412" s="20">
        <v>0.89541099999999996</v>
      </c>
      <c r="J1412" s="20" t="s">
        <v>80</v>
      </c>
      <c r="K1412" s="20" t="s">
        <v>80</v>
      </c>
      <c r="L1412" s="20" t="s">
        <v>80</v>
      </c>
      <c r="M1412" s="20" t="s">
        <v>627</v>
      </c>
      <c r="N1412" s="20" t="s">
        <v>626</v>
      </c>
      <c r="O1412" s="20" t="s">
        <v>625</v>
      </c>
      <c r="P1412" s="20" t="s">
        <v>624</v>
      </c>
      <c r="Q1412" s="20">
        <v>188</v>
      </c>
      <c r="R1412" s="20" t="s">
        <v>296</v>
      </c>
      <c r="S1412" s="20" t="s">
        <v>75</v>
      </c>
      <c r="T1412" s="20" t="s">
        <v>623</v>
      </c>
      <c r="U1412" s="20">
        <v>1</v>
      </c>
      <c r="V1412" s="20">
        <v>0.999</v>
      </c>
      <c r="W1412" s="20">
        <v>8</v>
      </c>
      <c r="X1412" s="20">
        <v>19</v>
      </c>
      <c r="Y1412" s="20">
        <v>12</v>
      </c>
      <c r="Z1412" s="20">
        <v>77</v>
      </c>
      <c r="AB1412" s="20" t="s">
        <v>622</v>
      </c>
      <c r="AC1412" s="20" t="s">
        <v>621</v>
      </c>
      <c r="AD1412" s="20">
        <v>247.4</v>
      </c>
      <c r="AE1412" s="22">
        <v>5.5000000000000001E-74</v>
      </c>
      <c r="AF1412" s="20" t="s">
        <v>620</v>
      </c>
      <c r="AG1412" s="20" t="s">
        <v>619</v>
      </c>
    </row>
    <row r="1413" spans="1:35" x14ac:dyDescent="0.25">
      <c r="A1413" s="21">
        <v>131327</v>
      </c>
      <c r="B1413" s="21">
        <v>177797</v>
      </c>
      <c r="C1413" s="20">
        <v>0.460337</v>
      </c>
      <c r="D1413" s="21">
        <v>16073</v>
      </c>
      <c r="E1413" s="21">
        <v>-122859</v>
      </c>
      <c r="F1413" s="20">
        <v>-0.99619899999999995</v>
      </c>
      <c r="G1413" s="20">
        <v>0.29232999999999998</v>
      </c>
      <c r="H1413" s="21">
        <v>168501</v>
      </c>
      <c r="I1413" s="21">
        <v>108092</v>
      </c>
      <c r="J1413" s="20" t="s">
        <v>80</v>
      </c>
      <c r="K1413" s="20" t="s">
        <v>80</v>
      </c>
      <c r="L1413" s="20" t="s">
        <v>80</v>
      </c>
      <c r="M1413" s="20" t="s">
        <v>618</v>
      </c>
      <c r="N1413" s="20" t="s">
        <v>617</v>
      </c>
      <c r="O1413" s="20" t="s">
        <v>616</v>
      </c>
      <c r="P1413" s="20" t="s">
        <v>615</v>
      </c>
      <c r="Q1413" s="20">
        <v>2049</v>
      </c>
      <c r="R1413" s="20" t="s">
        <v>296</v>
      </c>
      <c r="S1413" s="20" t="s">
        <v>66</v>
      </c>
      <c r="T1413" s="20" t="s">
        <v>400</v>
      </c>
      <c r="U1413" s="20">
        <v>1</v>
      </c>
      <c r="V1413" s="20">
        <v>0.99870000000000003</v>
      </c>
      <c r="W1413" s="20">
        <v>34</v>
      </c>
      <c r="X1413" s="20">
        <v>63</v>
      </c>
      <c r="Y1413" s="20">
        <v>48</v>
      </c>
      <c r="Z1413" s="20">
        <v>373</v>
      </c>
      <c r="AB1413" s="20" t="s">
        <v>394</v>
      </c>
      <c r="AC1413" s="20" t="s">
        <v>393</v>
      </c>
      <c r="AD1413" s="20">
        <v>46</v>
      </c>
      <c r="AE1413" s="22">
        <v>4.0999999999999999E-12</v>
      </c>
    </row>
    <row r="1414" spans="1:35" x14ac:dyDescent="0.25">
      <c r="A1414" s="20" t="s">
        <v>80</v>
      </c>
      <c r="B1414" s="21">
        <v>-284052</v>
      </c>
      <c r="C1414" s="21">
        <v>-264236</v>
      </c>
      <c r="D1414" s="20" t="s">
        <v>80</v>
      </c>
      <c r="E1414" s="21">
        <v>-361453</v>
      </c>
      <c r="F1414" s="20" t="s">
        <v>80</v>
      </c>
      <c r="G1414" s="20">
        <v>-0.26214599999999999</v>
      </c>
      <c r="H1414" s="20">
        <v>-0.62971900000000003</v>
      </c>
      <c r="I1414" s="20">
        <v>6.4130800000000002E-2</v>
      </c>
      <c r="J1414" s="20" t="s">
        <v>80</v>
      </c>
      <c r="K1414" s="20" t="s">
        <v>80</v>
      </c>
      <c r="L1414" s="20" t="s">
        <v>80</v>
      </c>
      <c r="M1414" s="20" t="s">
        <v>614</v>
      </c>
      <c r="N1414" s="20" t="s">
        <v>613</v>
      </c>
      <c r="O1414" s="20" t="s">
        <v>612</v>
      </c>
      <c r="P1414" s="20" t="s">
        <v>611</v>
      </c>
      <c r="Q1414" s="20">
        <v>415</v>
      </c>
      <c r="R1414" s="20" t="s">
        <v>296</v>
      </c>
      <c r="S1414" s="20" t="s">
        <v>75</v>
      </c>
      <c r="T1414" s="20" t="s">
        <v>610</v>
      </c>
      <c r="U1414" s="20">
        <v>1</v>
      </c>
      <c r="V1414" s="20">
        <v>0.999</v>
      </c>
      <c r="W1414" s="20">
        <v>11</v>
      </c>
      <c r="X1414" s="20">
        <v>26</v>
      </c>
      <c r="Y1414" s="20">
        <v>1</v>
      </c>
      <c r="Z1414" s="20">
        <v>84</v>
      </c>
      <c r="AB1414" s="20" t="s">
        <v>609</v>
      </c>
      <c r="AC1414" s="20" t="s">
        <v>608</v>
      </c>
      <c r="AD1414" s="20">
        <v>317.8</v>
      </c>
      <c r="AE1414" s="22">
        <v>1.2000000000000001E-94</v>
      </c>
    </row>
    <row r="1415" spans="1:35" x14ac:dyDescent="0.25">
      <c r="A1415" s="21">
        <v>-195052</v>
      </c>
      <c r="B1415" s="20" t="s">
        <v>80</v>
      </c>
      <c r="C1415" s="20" t="s">
        <v>80</v>
      </c>
      <c r="D1415" s="20" t="s">
        <v>80</v>
      </c>
      <c r="E1415" s="20" t="s">
        <v>80</v>
      </c>
      <c r="F1415" s="20" t="s">
        <v>80</v>
      </c>
      <c r="G1415" s="20">
        <v>2.6391999999999999E-2</v>
      </c>
      <c r="H1415" s="20">
        <v>0.223055</v>
      </c>
      <c r="I1415" s="20">
        <v>0.23244699999999999</v>
      </c>
      <c r="J1415" s="20" t="s">
        <v>80</v>
      </c>
      <c r="K1415" s="20" t="s">
        <v>80</v>
      </c>
      <c r="L1415" s="20" t="s">
        <v>80</v>
      </c>
      <c r="M1415" s="20" t="s">
        <v>607</v>
      </c>
      <c r="N1415" s="20" t="s">
        <v>606</v>
      </c>
      <c r="O1415" s="20" t="s">
        <v>605</v>
      </c>
      <c r="P1415" s="20" t="s">
        <v>604</v>
      </c>
      <c r="Q1415" s="20">
        <v>160</v>
      </c>
      <c r="R1415" s="20" t="s">
        <v>296</v>
      </c>
      <c r="S1415" s="20" t="s">
        <v>75</v>
      </c>
      <c r="T1415" s="20" t="s">
        <v>603</v>
      </c>
      <c r="U1415" s="20">
        <v>1</v>
      </c>
      <c r="V1415" s="20">
        <v>0.999</v>
      </c>
      <c r="W1415" s="20">
        <v>7</v>
      </c>
      <c r="X1415" s="20">
        <v>18</v>
      </c>
      <c r="Y1415" s="20">
        <v>0</v>
      </c>
      <c r="Z1415" s="20">
        <v>58</v>
      </c>
      <c r="AB1415" s="20" t="s">
        <v>602</v>
      </c>
      <c r="AC1415" s="20" t="s">
        <v>601</v>
      </c>
      <c r="AD1415" s="20">
        <v>73.5</v>
      </c>
      <c r="AE1415" s="22">
        <v>1.8999999999999999E-20</v>
      </c>
    </row>
    <row r="1416" spans="1:35" x14ac:dyDescent="0.25">
      <c r="A1416" s="20" t="s">
        <v>80</v>
      </c>
      <c r="B1416" s="20" t="s">
        <v>80</v>
      </c>
      <c r="C1416" s="20" t="s">
        <v>80</v>
      </c>
      <c r="D1416" s="20" t="s">
        <v>80</v>
      </c>
      <c r="E1416" s="20" t="s">
        <v>80</v>
      </c>
      <c r="F1416" s="20" t="s">
        <v>80</v>
      </c>
      <c r="G1416" s="21">
        <v>273918</v>
      </c>
      <c r="H1416" s="21">
        <v>278935</v>
      </c>
      <c r="I1416" s="21">
        <v>323887</v>
      </c>
      <c r="J1416" s="20">
        <v>0.75154500000000002</v>
      </c>
      <c r="K1416" s="20">
        <v>0.982711</v>
      </c>
      <c r="L1416" s="20">
        <v>0.46948400000000001</v>
      </c>
      <c r="M1416" s="20" t="s">
        <v>600</v>
      </c>
      <c r="N1416" s="20" t="s">
        <v>599</v>
      </c>
      <c r="O1416" s="20" t="s">
        <v>598</v>
      </c>
      <c r="P1416" s="20" t="s">
        <v>597</v>
      </c>
      <c r="Q1416" s="20">
        <v>336</v>
      </c>
      <c r="R1416" s="20" t="s">
        <v>296</v>
      </c>
      <c r="S1416" s="20" t="s">
        <v>75</v>
      </c>
      <c r="T1416" s="20" t="s">
        <v>596</v>
      </c>
      <c r="U1416" s="20">
        <v>1</v>
      </c>
      <c r="V1416" s="20">
        <v>0.999</v>
      </c>
      <c r="W1416" s="20">
        <v>10</v>
      </c>
      <c r="X1416" s="20">
        <v>66</v>
      </c>
      <c r="Y1416" s="20">
        <v>1</v>
      </c>
      <c r="Z1416" s="20">
        <v>109</v>
      </c>
      <c r="AB1416" s="20" t="s">
        <v>595</v>
      </c>
      <c r="AC1416" s="20" t="s">
        <v>594</v>
      </c>
      <c r="AD1416" s="20">
        <v>354.7</v>
      </c>
      <c r="AE1416" s="22">
        <v>4.7999999999999995E-106</v>
      </c>
    </row>
    <row r="1417" spans="1:35" x14ac:dyDescent="0.25">
      <c r="A1417" s="20" t="s">
        <v>80</v>
      </c>
      <c r="B1417" s="20" t="s">
        <v>80</v>
      </c>
      <c r="C1417" s="21">
        <v>-20513</v>
      </c>
      <c r="D1417" s="20" t="s">
        <v>80</v>
      </c>
      <c r="E1417" s="20" t="s">
        <v>80</v>
      </c>
      <c r="F1417" s="20" t="s">
        <v>80</v>
      </c>
      <c r="G1417" s="21">
        <v>-221747</v>
      </c>
      <c r="H1417" s="21">
        <v>-132657</v>
      </c>
      <c r="I1417" s="21">
        <v>-258696</v>
      </c>
      <c r="J1417" s="20" t="s">
        <v>80</v>
      </c>
      <c r="K1417" s="20" t="s">
        <v>80</v>
      </c>
      <c r="L1417" s="20" t="s">
        <v>80</v>
      </c>
      <c r="M1417" s="20" t="s">
        <v>593</v>
      </c>
      <c r="N1417" s="20" t="s">
        <v>592</v>
      </c>
      <c r="O1417" s="20" t="s">
        <v>591</v>
      </c>
      <c r="P1417" s="20" t="s">
        <v>590</v>
      </c>
      <c r="Q1417" s="20">
        <v>769</v>
      </c>
      <c r="R1417" s="20" t="s">
        <v>296</v>
      </c>
      <c r="S1417" s="20" t="s">
        <v>66</v>
      </c>
      <c r="T1417" s="20" t="s">
        <v>578</v>
      </c>
      <c r="U1417" s="20">
        <v>1</v>
      </c>
      <c r="V1417" s="20">
        <v>0.999</v>
      </c>
      <c r="W1417" s="20">
        <v>12</v>
      </c>
      <c r="X1417" s="20">
        <v>14</v>
      </c>
      <c r="Y1417" s="20">
        <v>4</v>
      </c>
      <c r="Z1417" s="20">
        <v>20</v>
      </c>
      <c r="AB1417" s="20" t="s">
        <v>577</v>
      </c>
      <c r="AC1417" s="20" t="s">
        <v>576</v>
      </c>
      <c r="AD1417" s="20">
        <v>82.3</v>
      </c>
      <c r="AE1417" s="22">
        <v>3.3000000000000002E-23</v>
      </c>
    </row>
    <row r="1418" spans="1:35" x14ac:dyDescent="0.25">
      <c r="A1418" s="20">
        <v>-0.42186699999999999</v>
      </c>
      <c r="B1418" s="20">
        <v>9.9390000000000006E-2</v>
      </c>
      <c r="C1418" s="20" t="s">
        <v>80</v>
      </c>
      <c r="D1418" s="21">
        <v>-269567</v>
      </c>
      <c r="E1418" s="20" t="s">
        <v>80</v>
      </c>
      <c r="F1418" s="20" t="s">
        <v>80</v>
      </c>
      <c r="G1418" s="21">
        <v>147907</v>
      </c>
      <c r="H1418" s="21">
        <v>200694</v>
      </c>
      <c r="I1418" s="21">
        <v>198223</v>
      </c>
      <c r="J1418" s="20">
        <v>0.174927</v>
      </c>
      <c r="K1418" s="20">
        <v>0.42118699999999998</v>
      </c>
      <c r="L1418" s="20">
        <v>0.43420999999999998</v>
      </c>
      <c r="M1418" s="20" t="s">
        <v>589</v>
      </c>
      <c r="N1418" s="20" t="s">
        <v>588</v>
      </c>
      <c r="O1418" s="20" t="s">
        <v>587</v>
      </c>
      <c r="P1418" s="20" t="s">
        <v>586</v>
      </c>
      <c r="Q1418" s="20">
        <v>171</v>
      </c>
      <c r="R1418" s="20" t="s">
        <v>296</v>
      </c>
      <c r="S1418" s="20" t="s">
        <v>66</v>
      </c>
      <c r="T1418" s="20" t="s">
        <v>585</v>
      </c>
      <c r="U1418" s="20">
        <v>1</v>
      </c>
      <c r="V1418" s="20">
        <v>0.999</v>
      </c>
      <c r="W1418" s="20">
        <v>4</v>
      </c>
      <c r="X1418" s="20">
        <v>40</v>
      </c>
      <c r="Y1418" s="20">
        <v>18</v>
      </c>
      <c r="Z1418" s="20">
        <v>40</v>
      </c>
      <c r="AB1418" s="20" t="s">
        <v>584</v>
      </c>
      <c r="AC1418" s="20" t="s">
        <v>583</v>
      </c>
      <c r="AD1418" s="20">
        <v>51</v>
      </c>
      <c r="AE1418" s="22">
        <v>1.4999999999999999E-13</v>
      </c>
    </row>
    <row r="1419" spans="1:35" x14ac:dyDescent="0.25">
      <c r="A1419" s="20">
        <v>-0.20732300000000001</v>
      </c>
      <c r="B1419" s="20" t="s">
        <v>80</v>
      </c>
      <c r="C1419" s="21">
        <v>-195111</v>
      </c>
      <c r="D1419" s="20" t="s">
        <v>80</v>
      </c>
      <c r="E1419" s="21">
        <v>-257461</v>
      </c>
      <c r="F1419" s="20" t="s">
        <v>80</v>
      </c>
      <c r="G1419" s="21">
        <v>-149881</v>
      </c>
      <c r="H1419" s="21">
        <v>-494389</v>
      </c>
      <c r="I1419" s="20" t="s">
        <v>80</v>
      </c>
      <c r="J1419" s="20" t="s">
        <v>80</v>
      </c>
      <c r="K1419" s="20" t="s">
        <v>80</v>
      </c>
      <c r="L1419" s="20" t="s">
        <v>80</v>
      </c>
      <c r="M1419" s="20" t="s">
        <v>582</v>
      </c>
      <c r="N1419" s="20" t="s">
        <v>581</v>
      </c>
      <c r="O1419" s="20" t="s">
        <v>580</v>
      </c>
      <c r="P1419" s="20" t="s">
        <v>579</v>
      </c>
      <c r="Q1419" s="20">
        <v>308</v>
      </c>
      <c r="R1419" s="20" t="s">
        <v>296</v>
      </c>
      <c r="S1419" s="20" t="s">
        <v>66</v>
      </c>
      <c r="T1419" s="20" t="s">
        <v>578</v>
      </c>
      <c r="U1419" s="20">
        <v>1</v>
      </c>
      <c r="V1419" s="20">
        <v>0.99539999999999995</v>
      </c>
      <c r="W1419" s="20">
        <v>5</v>
      </c>
      <c r="X1419" s="20">
        <v>7</v>
      </c>
      <c r="Y1419" s="20">
        <v>1</v>
      </c>
      <c r="Z1419" s="20">
        <v>7</v>
      </c>
      <c r="AB1419" s="20" t="s">
        <v>577</v>
      </c>
      <c r="AC1419" s="20" t="s">
        <v>576</v>
      </c>
      <c r="AD1419" s="20">
        <v>61.9</v>
      </c>
      <c r="AE1419" s="22">
        <v>6.0000000000000001E-17</v>
      </c>
    </row>
    <row r="1420" spans="1:35" x14ac:dyDescent="0.25">
      <c r="A1420" s="20" t="s">
        <v>80</v>
      </c>
      <c r="B1420" s="21">
        <v>-309463</v>
      </c>
      <c r="C1420" s="21">
        <v>-165946</v>
      </c>
      <c r="D1420" s="20" t="s">
        <v>80</v>
      </c>
      <c r="E1420" s="21">
        <v>-342577</v>
      </c>
      <c r="F1420" s="20" t="s">
        <v>80</v>
      </c>
      <c r="G1420" s="20">
        <v>0.29956100000000002</v>
      </c>
      <c r="H1420" s="20">
        <v>0.46406399999999998</v>
      </c>
      <c r="I1420" s="20">
        <v>-0.53051599999999999</v>
      </c>
      <c r="J1420" s="21">
        <v>-21096</v>
      </c>
      <c r="K1420" s="20">
        <v>-0.202844</v>
      </c>
      <c r="L1420" s="20">
        <v>-0.76456999999999997</v>
      </c>
      <c r="M1420" s="20" t="s">
        <v>575</v>
      </c>
      <c r="N1420" s="20" t="s">
        <v>574</v>
      </c>
      <c r="O1420" s="20" t="s">
        <v>573</v>
      </c>
      <c r="P1420" s="20" t="s">
        <v>572</v>
      </c>
      <c r="Q1420" s="20">
        <v>339</v>
      </c>
      <c r="R1420" s="20" t="s">
        <v>296</v>
      </c>
      <c r="S1420" s="20" t="s">
        <v>75</v>
      </c>
      <c r="T1420" s="20" t="s">
        <v>571</v>
      </c>
      <c r="U1420" s="20">
        <v>1</v>
      </c>
      <c r="V1420" s="20">
        <v>0.999</v>
      </c>
      <c r="W1420" s="20">
        <v>7</v>
      </c>
      <c r="X1420" s="20">
        <v>51</v>
      </c>
      <c r="Y1420" s="20">
        <v>8</v>
      </c>
      <c r="Z1420" s="20">
        <v>51</v>
      </c>
      <c r="AB1420" s="20" t="s">
        <v>570</v>
      </c>
      <c r="AC1420" s="20" t="s">
        <v>569</v>
      </c>
      <c r="AD1420" s="20">
        <v>169.7</v>
      </c>
      <c r="AE1420" s="22">
        <v>2.6000000000000001E-50</v>
      </c>
      <c r="AF1420" s="20" t="s">
        <v>568</v>
      </c>
      <c r="AG1420" s="20" t="s">
        <v>567</v>
      </c>
    </row>
    <row r="1421" spans="1:35" x14ac:dyDescent="0.25">
      <c r="A1421" s="21">
        <v>343338</v>
      </c>
      <c r="B1421" s="21">
        <v>314762</v>
      </c>
      <c r="C1421" s="21">
        <v>308453</v>
      </c>
      <c r="D1421" s="21">
        <v>13523</v>
      </c>
      <c r="E1421" s="21">
        <v>270699</v>
      </c>
      <c r="F1421" s="21">
        <v>158876</v>
      </c>
      <c r="G1421" s="20">
        <v>-0.67895899999999998</v>
      </c>
      <c r="H1421" s="21">
        <v>-252192</v>
      </c>
      <c r="I1421" s="20">
        <v>-0.59001499999999996</v>
      </c>
      <c r="J1421" s="20" t="s">
        <v>80</v>
      </c>
      <c r="K1421" s="21">
        <v>-287467</v>
      </c>
      <c r="L1421" s="20">
        <v>-8.9576699999999995E-2</v>
      </c>
      <c r="M1421" s="20" t="s">
        <v>566</v>
      </c>
      <c r="N1421" s="20" t="s">
        <v>565</v>
      </c>
      <c r="O1421" s="20" t="s">
        <v>564</v>
      </c>
      <c r="P1421" s="20" t="s">
        <v>563</v>
      </c>
      <c r="Q1421" s="20">
        <v>538</v>
      </c>
      <c r="R1421" s="20" t="s">
        <v>296</v>
      </c>
      <c r="S1421" s="20" t="s">
        <v>66</v>
      </c>
      <c r="T1421" s="20" t="s">
        <v>326</v>
      </c>
      <c r="U1421" s="20">
        <v>1</v>
      </c>
      <c r="V1421" s="20">
        <v>0.999</v>
      </c>
      <c r="W1421" s="20">
        <v>10</v>
      </c>
      <c r="X1421" s="20">
        <v>107</v>
      </c>
      <c r="Y1421" s="20">
        <v>73</v>
      </c>
      <c r="Z1421" s="20">
        <v>138</v>
      </c>
    </row>
    <row r="1422" spans="1:35" x14ac:dyDescent="0.25">
      <c r="A1422" s="20" t="s">
        <v>80</v>
      </c>
      <c r="B1422" s="20" t="s">
        <v>80</v>
      </c>
      <c r="C1422" s="20" t="s">
        <v>80</v>
      </c>
      <c r="D1422" s="20" t="s">
        <v>80</v>
      </c>
      <c r="E1422" s="20" t="s">
        <v>80</v>
      </c>
      <c r="F1422" s="20" t="s">
        <v>80</v>
      </c>
      <c r="G1422" s="20">
        <v>0.28506100000000001</v>
      </c>
      <c r="H1422" s="20">
        <v>0.70506999999999997</v>
      </c>
      <c r="I1422" s="20">
        <v>0.66349599999999997</v>
      </c>
      <c r="J1422" s="20">
        <v>0.18982499999999999</v>
      </c>
      <c r="K1422" s="20">
        <v>-0.34544799999999998</v>
      </c>
      <c r="L1422" s="20">
        <v>-0.16330700000000001</v>
      </c>
      <c r="M1422" s="20" t="s">
        <v>562</v>
      </c>
      <c r="N1422" s="20" t="s">
        <v>561</v>
      </c>
      <c r="O1422" s="20" t="s">
        <v>560</v>
      </c>
      <c r="P1422" s="20" t="s">
        <v>559</v>
      </c>
      <c r="Q1422" s="20">
        <v>257</v>
      </c>
      <c r="R1422" s="20" t="s">
        <v>296</v>
      </c>
      <c r="S1422" s="20" t="s">
        <v>75</v>
      </c>
      <c r="T1422" s="20" t="s">
        <v>558</v>
      </c>
      <c r="U1422" s="20">
        <v>1</v>
      </c>
      <c r="V1422" s="20">
        <v>0.999</v>
      </c>
      <c r="W1422" s="20">
        <v>9</v>
      </c>
      <c r="X1422" s="20">
        <v>42</v>
      </c>
      <c r="Y1422" s="20">
        <v>1</v>
      </c>
      <c r="Z1422" s="20">
        <v>42</v>
      </c>
      <c r="AB1422" s="20" t="s">
        <v>557</v>
      </c>
      <c r="AC1422" s="20" t="s">
        <v>556</v>
      </c>
      <c r="AD1422" s="20">
        <v>305.3</v>
      </c>
      <c r="AE1422" s="22">
        <v>2.0999999999999999E-91</v>
      </c>
      <c r="AF1422" s="20" t="s">
        <v>555</v>
      </c>
      <c r="AG1422" s="20" t="s">
        <v>554</v>
      </c>
      <c r="AH1422" s="20" t="s">
        <v>553</v>
      </c>
      <c r="AI1422" s="20" t="s">
        <v>552</v>
      </c>
    </row>
    <row r="1423" spans="1:35" x14ac:dyDescent="0.25">
      <c r="A1423" s="20">
        <v>0.91097600000000001</v>
      </c>
      <c r="B1423" s="20" t="s">
        <v>80</v>
      </c>
      <c r="C1423" s="21">
        <v>21078</v>
      </c>
      <c r="D1423" s="20">
        <v>-1.2273799999999999E-3</v>
      </c>
      <c r="E1423" s="21">
        <v>144622</v>
      </c>
      <c r="F1423" s="21">
        <v>109394</v>
      </c>
      <c r="G1423" s="21">
        <v>-110589</v>
      </c>
      <c r="H1423" s="20">
        <v>-0.58728400000000003</v>
      </c>
      <c r="I1423" s="20" t="s">
        <v>80</v>
      </c>
      <c r="J1423" s="20" t="s">
        <v>80</v>
      </c>
      <c r="K1423" s="20" t="s">
        <v>80</v>
      </c>
      <c r="L1423" s="20" t="s">
        <v>80</v>
      </c>
      <c r="M1423" s="20" t="s">
        <v>551</v>
      </c>
      <c r="N1423" s="20" t="s">
        <v>550</v>
      </c>
      <c r="O1423" s="20" t="s">
        <v>549</v>
      </c>
      <c r="P1423" s="20" t="s">
        <v>548</v>
      </c>
      <c r="Q1423" s="20">
        <v>1874</v>
      </c>
      <c r="R1423" s="20" t="s">
        <v>296</v>
      </c>
      <c r="S1423" s="20" t="s">
        <v>66</v>
      </c>
      <c r="T1423" s="20" t="s">
        <v>326</v>
      </c>
      <c r="U1423" s="20">
        <v>1</v>
      </c>
      <c r="V1423" s="20">
        <v>0.99850000000000005</v>
      </c>
      <c r="W1423" s="20">
        <v>30</v>
      </c>
      <c r="X1423" s="20">
        <v>29</v>
      </c>
      <c r="Y1423" s="20">
        <v>29</v>
      </c>
      <c r="Z1423" s="20">
        <v>394</v>
      </c>
    </row>
    <row r="1424" spans="1:35" x14ac:dyDescent="0.25">
      <c r="A1424" s="20" t="s">
        <v>80</v>
      </c>
      <c r="B1424" s="20" t="s">
        <v>80</v>
      </c>
      <c r="C1424" s="20" t="s">
        <v>80</v>
      </c>
      <c r="D1424" s="20" t="s">
        <v>80</v>
      </c>
      <c r="E1424" s="20">
        <v>-0.82226600000000005</v>
      </c>
      <c r="F1424" s="21">
        <v>-248616</v>
      </c>
      <c r="G1424" s="20" t="s">
        <v>80</v>
      </c>
      <c r="H1424" s="21">
        <v>-481608</v>
      </c>
      <c r="I1424" s="20" t="s">
        <v>80</v>
      </c>
      <c r="J1424" s="20" t="s">
        <v>80</v>
      </c>
      <c r="K1424" s="20" t="s">
        <v>80</v>
      </c>
      <c r="L1424" s="20" t="s">
        <v>80</v>
      </c>
      <c r="M1424" s="20" t="s">
        <v>547</v>
      </c>
      <c r="N1424" s="20" t="s">
        <v>546</v>
      </c>
      <c r="O1424" s="20" t="s">
        <v>545</v>
      </c>
      <c r="P1424" s="20" t="s">
        <v>544</v>
      </c>
      <c r="Q1424" s="20">
        <v>239</v>
      </c>
      <c r="R1424" s="20" t="s">
        <v>296</v>
      </c>
      <c r="S1424" s="20" t="s">
        <v>66</v>
      </c>
      <c r="T1424" s="20" t="s">
        <v>543</v>
      </c>
      <c r="U1424" s="20">
        <v>1</v>
      </c>
      <c r="V1424" s="20">
        <v>0.99839999999999995</v>
      </c>
      <c r="W1424" s="20">
        <v>2</v>
      </c>
      <c r="X1424" s="20">
        <v>13</v>
      </c>
      <c r="Y1424" s="20">
        <v>0</v>
      </c>
      <c r="Z1424" s="20">
        <v>13</v>
      </c>
      <c r="AA1424" s="20" t="s">
        <v>542</v>
      </c>
      <c r="AB1424" s="20" t="s">
        <v>541</v>
      </c>
      <c r="AC1424" s="20" t="s">
        <v>540</v>
      </c>
      <c r="AD1424" s="20">
        <v>70.900000000000006</v>
      </c>
      <c r="AE1424" s="22">
        <v>1.4E-19</v>
      </c>
    </row>
    <row r="1425" spans="1:37" x14ac:dyDescent="0.25">
      <c r="A1425" s="20" t="s">
        <v>80</v>
      </c>
      <c r="B1425" s="21">
        <v>-153124</v>
      </c>
      <c r="C1425" s="20">
        <v>0.20810899999999999</v>
      </c>
      <c r="D1425" s="20" t="s">
        <v>80</v>
      </c>
      <c r="E1425" s="21">
        <v>-101117</v>
      </c>
      <c r="F1425" s="21">
        <v>-231843</v>
      </c>
      <c r="G1425" s="21">
        <v>-170086</v>
      </c>
      <c r="H1425" s="20">
        <v>-0.58033199999999996</v>
      </c>
      <c r="I1425" s="20">
        <v>-1</v>
      </c>
      <c r="J1425" s="20" t="s">
        <v>80</v>
      </c>
      <c r="K1425" s="20" t="s">
        <v>80</v>
      </c>
      <c r="L1425" s="20" t="s">
        <v>80</v>
      </c>
      <c r="M1425" s="20" t="s">
        <v>539</v>
      </c>
      <c r="N1425" s="20" t="s">
        <v>538</v>
      </c>
      <c r="O1425" s="20" t="s">
        <v>537</v>
      </c>
      <c r="P1425" s="20" t="s">
        <v>536</v>
      </c>
      <c r="Q1425" s="20">
        <v>197</v>
      </c>
      <c r="R1425" s="20" t="s">
        <v>296</v>
      </c>
      <c r="S1425" s="20" t="s">
        <v>66</v>
      </c>
      <c r="T1425" s="20" t="s">
        <v>535</v>
      </c>
      <c r="U1425" s="20">
        <v>0.99990000000000001</v>
      </c>
      <c r="V1425" s="20">
        <v>0.999</v>
      </c>
      <c r="W1425" s="20">
        <v>10</v>
      </c>
      <c r="X1425" s="20">
        <v>17</v>
      </c>
      <c r="Y1425" s="20">
        <v>17</v>
      </c>
      <c r="Z1425" s="20">
        <v>68</v>
      </c>
      <c r="AB1425" s="20" t="s">
        <v>534</v>
      </c>
      <c r="AC1425" s="20" t="s">
        <v>533</v>
      </c>
      <c r="AD1425" s="20">
        <v>221.2</v>
      </c>
      <c r="AE1425" s="22">
        <v>6.3000000000000001E-66</v>
      </c>
    </row>
    <row r="1426" spans="1:37" x14ac:dyDescent="0.25">
      <c r="A1426" s="20" t="s">
        <v>80</v>
      </c>
      <c r="B1426" s="20" t="s">
        <v>80</v>
      </c>
      <c r="C1426" s="20" t="s">
        <v>80</v>
      </c>
      <c r="D1426" s="20" t="s">
        <v>80</v>
      </c>
      <c r="E1426" s="20" t="s">
        <v>80</v>
      </c>
      <c r="F1426" s="20" t="s">
        <v>80</v>
      </c>
      <c r="G1426" s="20" t="s">
        <v>80</v>
      </c>
      <c r="H1426" s="21">
        <v>-353419</v>
      </c>
      <c r="I1426" s="20" t="s">
        <v>80</v>
      </c>
      <c r="J1426" s="21">
        <v>-114202</v>
      </c>
      <c r="K1426" s="21">
        <v>-165568</v>
      </c>
      <c r="L1426" s="21">
        <v>-148254</v>
      </c>
      <c r="M1426" s="20" t="s">
        <v>532</v>
      </c>
      <c r="N1426" s="20" t="s">
        <v>531</v>
      </c>
      <c r="O1426" s="20" t="s">
        <v>530</v>
      </c>
      <c r="P1426" s="20" t="s">
        <v>529</v>
      </c>
      <c r="Q1426" s="20">
        <v>360</v>
      </c>
      <c r="R1426" s="20" t="s">
        <v>296</v>
      </c>
      <c r="S1426" s="20" t="s">
        <v>75</v>
      </c>
      <c r="T1426" s="20" t="s">
        <v>528</v>
      </c>
      <c r="U1426" s="20">
        <v>1</v>
      </c>
      <c r="V1426" s="20">
        <v>0.999</v>
      </c>
      <c r="W1426" s="20">
        <v>5</v>
      </c>
      <c r="X1426" s="20">
        <v>17</v>
      </c>
      <c r="Y1426" s="20">
        <v>0</v>
      </c>
      <c r="Z1426" s="20">
        <v>17</v>
      </c>
      <c r="AA1426" s="20" t="s">
        <v>527</v>
      </c>
      <c r="AB1426" s="20" t="s">
        <v>373</v>
      </c>
      <c r="AC1426" s="20" t="s">
        <v>372</v>
      </c>
      <c r="AD1426" s="20">
        <v>52.8</v>
      </c>
      <c r="AE1426" s="22">
        <v>5.3000000000000001E-14</v>
      </c>
      <c r="AF1426" s="20" t="s">
        <v>157</v>
      </c>
      <c r="AG1426" s="20" t="s">
        <v>156</v>
      </c>
      <c r="AH1426" s="20" t="s">
        <v>371</v>
      </c>
      <c r="AI1426" s="20" t="s">
        <v>370</v>
      </c>
    </row>
    <row r="1427" spans="1:37" x14ac:dyDescent="0.25">
      <c r="A1427" s="20" t="s">
        <v>80</v>
      </c>
      <c r="B1427" s="20" t="s">
        <v>80</v>
      </c>
      <c r="C1427" s="20" t="s">
        <v>80</v>
      </c>
      <c r="D1427" s="20" t="s">
        <v>80</v>
      </c>
      <c r="E1427" s="21">
        <v>-195977</v>
      </c>
      <c r="F1427" s="20" t="s">
        <v>80</v>
      </c>
      <c r="G1427" s="20">
        <v>-0.43740499999999999</v>
      </c>
      <c r="H1427" s="20" t="s">
        <v>80</v>
      </c>
      <c r="I1427" s="20" t="s">
        <v>80</v>
      </c>
      <c r="J1427" s="21">
        <v>317368</v>
      </c>
      <c r="K1427" s="20">
        <v>0.81682299999999997</v>
      </c>
      <c r="L1427" s="21">
        <v>-5683</v>
      </c>
      <c r="M1427" s="20" t="s">
        <v>526</v>
      </c>
      <c r="N1427" s="20" t="s">
        <v>525</v>
      </c>
      <c r="O1427" s="20" t="s">
        <v>524</v>
      </c>
      <c r="P1427" s="20" t="s">
        <v>523</v>
      </c>
      <c r="Q1427" s="20">
        <v>253</v>
      </c>
      <c r="R1427" s="20" t="s">
        <v>296</v>
      </c>
      <c r="S1427" s="20" t="s">
        <v>75</v>
      </c>
      <c r="T1427" s="20" t="s">
        <v>522</v>
      </c>
      <c r="U1427" s="20">
        <v>1</v>
      </c>
      <c r="V1427" s="20">
        <v>0.99829999999999997</v>
      </c>
      <c r="W1427" s="20">
        <v>21</v>
      </c>
      <c r="X1427" s="20">
        <v>10</v>
      </c>
      <c r="Y1427" s="20">
        <v>10</v>
      </c>
      <c r="Z1427" s="20">
        <v>1539</v>
      </c>
      <c r="AB1427" s="20" t="s">
        <v>521</v>
      </c>
      <c r="AC1427" s="20" t="s">
        <v>520</v>
      </c>
      <c r="AD1427" s="20">
        <v>434.8</v>
      </c>
      <c r="AE1427" s="22">
        <v>6.6000000000000004E-131</v>
      </c>
      <c r="AF1427" s="20" t="s">
        <v>519</v>
      </c>
      <c r="AG1427" s="20" t="s">
        <v>518</v>
      </c>
      <c r="AH1427" s="20" t="s">
        <v>517</v>
      </c>
      <c r="AI1427" s="20" t="s">
        <v>516</v>
      </c>
    </row>
    <row r="1428" spans="1:37" x14ac:dyDescent="0.25">
      <c r="A1428" s="20">
        <v>0.82381400000000005</v>
      </c>
      <c r="B1428" s="21">
        <v>254276</v>
      </c>
      <c r="C1428" s="21">
        <v>406088</v>
      </c>
      <c r="D1428" s="20">
        <v>0.78169500000000003</v>
      </c>
      <c r="E1428" s="21">
        <v>421016</v>
      </c>
      <c r="F1428" s="21">
        <v>324371</v>
      </c>
      <c r="G1428" s="20">
        <v>0.14354500000000001</v>
      </c>
      <c r="H1428" s="20">
        <v>-0.12595400000000001</v>
      </c>
      <c r="I1428" s="21">
        <v>-214159</v>
      </c>
      <c r="J1428" s="20" t="s">
        <v>80</v>
      </c>
      <c r="K1428" s="21">
        <v>-479369</v>
      </c>
      <c r="L1428" s="20" t="s">
        <v>80</v>
      </c>
      <c r="M1428" s="20" t="s">
        <v>515</v>
      </c>
      <c r="N1428" s="20" t="s">
        <v>514</v>
      </c>
      <c r="O1428" s="20" t="s">
        <v>513</v>
      </c>
      <c r="P1428" s="20" t="s">
        <v>512</v>
      </c>
      <c r="Q1428" s="20">
        <v>876</v>
      </c>
      <c r="R1428" s="20" t="s">
        <v>296</v>
      </c>
      <c r="S1428" s="20" t="s">
        <v>66</v>
      </c>
      <c r="T1428" s="20" t="s">
        <v>395</v>
      </c>
      <c r="U1428" s="20">
        <v>1</v>
      </c>
      <c r="V1428" s="20">
        <v>0.999</v>
      </c>
      <c r="W1428" s="20">
        <v>11</v>
      </c>
      <c r="X1428" s="20">
        <v>158</v>
      </c>
      <c r="Y1428" s="20">
        <v>116</v>
      </c>
      <c r="Z1428" s="20">
        <v>158</v>
      </c>
    </row>
    <row r="1429" spans="1:37" x14ac:dyDescent="0.25">
      <c r="A1429" s="21">
        <v>355048</v>
      </c>
      <c r="B1429" s="21">
        <v>276515</v>
      </c>
      <c r="C1429" s="21">
        <v>399377</v>
      </c>
      <c r="D1429" s="20">
        <v>0.134711</v>
      </c>
      <c r="E1429" s="21">
        <v>357939</v>
      </c>
      <c r="F1429" s="21">
        <v>345284</v>
      </c>
      <c r="G1429" s="21">
        <v>-175075</v>
      </c>
      <c r="H1429" s="21">
        <v>-339816</v>
      </c>
      <c r="I1429" s="20" t="s">
        <v>80</v>
      </c>
      <c r="J1429" s="20" t="s">
        <v>80</v>
      </c>
      <c r="K1429" s="20" t="s">
        <v>80</v>
      </c>
      <c r="L1429" s="20" t="s">
        <v>80</v>
      </c>
      <c r="M1429" s="20" t="s">
        <v>511</v>
      </c>
      <c r="N1429" s="20" t="s">
        <v>510</v>
      </c>
      <c r="O1429" s="20" t="s">
        <v>509</v>
      </c>
      <c r="P1429" s="20" t="s">
        <v>508</v>
      </c>
      <c r="Q1429" s="20">
        <v>948</v>
      </c>
      <c r="R1429" s="20" t="s">
        <v>296</v>
      </c>
      <c r="S1429" s="20" t="s">
        <v>66</v>
      </c>
      <c r="T1429" s="20" t="s">
        <v>174</v>
      </c>
      <c r="U1429" s="20">
        <v>1</v>
      </c>
      <c r="V1429" s="20">
        <v>0.999</v>
      </c>
      <c r="W1429" s="20">
        <v>20</v>
      </c>
      <c r="X1429" s="20">
        <v>122</v>
      </c>
      <c r="Y1429" s="20">
        <v>122</v>
      </c>
      <c r="Z1429" s="20">
        <v>462</v>
      </c>
      <c r="AB1429" s="20" t="s">
        <v>507</v>
      </c>
      <c r="AC1429" s="20" t="s">
        <v>506</v>
      </c>
      <c r="AD1429" s="20">
        <v>40.9</v>
      </c>
      <c r="AE1429" s="22">
        <v>1.2999999999999999E-10</v>
      </c>
    </row>
    <row r="1430" spans="1:37" x14ac:dyDescent="0.25">
      <c r="A1430" s="20" t="s">
        <v>80</v>
      </c>
      <c r="B1430" s="20" t="s">
        <v>80</v>
      </c>
      <c r="C1430" s="20" t="s">
        <v>80</v>
      </c>
      <c r="D1430" s="20" t="s">
        <v>80</v>
      </c>
      <c r="E1430" s="20" t="s">
        <v>80</v>
      </c>
      <c r="F1430" s="20" t="s">
        <v>80</v>
      </c>
      <c r="G1430" s="21">
        <v>-292579</v>
      </c>
      <c r="H1430" s="21">
        <v>-279747</v>
      </c>
      <c r="I1430" s="21">
        <v>-261552</v>
      </c>
      <c r="J1430" s="20" t="s">
        <v>80</v>
      </c>
      <c r="K1430" s="20" t="s">
        <v>80</v>
      </c>
      <c r="L1430" s="20" t="s">
        <v>80</v>
      </c>
      <c r="M1430" s="20" t="s">
        <v>505</v>
      </c>
      <c r="N1430" s="20" t="s">
        <v>504</v>
      </c>
      <c r="O1430" s="20" t="s">
        <v>503</v>
      </c>
      <c r="P1430" s="20" t="s">
        <v>502</v>
      </c>
      <c r="Q1430" s="20">
        <v>360</v>
      </c>
      <c r="R1430" s="20" t="s">
        <v>296</v>
      </c>
      <c r="S1430" s="20" t="s">
        <v>66</v>
      </c>
      <c r="T1430" s="20" t="s">
        <v>501</v>
      </c>
      <c r="U1430" s="20">
        <v>1</v>
      </c>
      <c r="V1430" s="20">
        <v>0.999</v>
      </c>
      <c r="W1430" s="20">
        <v>12</v>
      </c>
      <c r="X1430" s="20">
        <v>5</v>
      </c>
      <c r="Y1430" s="20">
        <v>5</v>
      </c>
      <c r="Z1430" s="20">
        <v>41</v>
      </c>
      <c r="AB1430" s="20" t="s">
        <v>243</v>
      </c>
      <c r="AC1430" s="20" t="s">
        <v>242</v>
      </c>
      <c r="AD1430" s="20">
        <v>311.7</v>
      </c>
      <c r="AE1430" s="22">
        <v>2.2999999999999998E-93</v>
      </c>
    </row>
    <row r="1431" spans="1:37" x14ac:dyDescent="0.25">
      <c r="A1431" s="20" t="s">
        <v>80</v>
      </c>
      <c r="B1431" s="20" t="s">
        <v>80</v>
      </c>
      <c r="C1431" s="21">
        <v>10585</v>
      </c>
      <c r="D1431" s="20" t="s">
        <v>80</v>
      </c>
      <c r="E1431" s="20">
        <v>0.75831800000000005</v>
      </c>
      <c r="F1431" s="20" t="s">
        <v>80</v>
      </c>
      <c r="G1431" s="20">
        <v>6.9332099999999994E-2</v>
      </c>
      <c r="H1431" s="20">
        <v>-0.65141499999999997</v>
      </c>
      <c r="I1431" s="20">
        <v>0.51255399999999995</v>
      </c>
      <c r="J1431" s="20" t="s">
        <v>80</v>
      </c>
      <c r="K1431" s="20" t="s">
        <v>80</v>
      </c>
      <c r="L1431" s="20" t="s">
        <v>80</v>
      </c>
      <c r="M1431" s="20" t="s">
        <v>500</v>
      </c>
      <c r="N1431" s="20" t="s">
        <v>499</v>
      </c>
      <c r="O1431" s="20" t="s">
        <v>498</v>
      </c>
      <c r="P1431" s="20" t="s">
        <v>497</v>
      </c>
      <c r="Q1431" s="20">
        <v>444</v>
      </c>
      <c r="R1431" s="20" t="s">
        <v>296</v>
      </c>
      <c r="S1431" s="20" t="s">
        <v>66</v>
      </c>
      <c r="T1431" s="20" t="s">
        <v>496</v>
      </c>
      <c r="U1431" s="20">
        <v>1</v>
      </c>
      <c r="V1431" s="20">
        <v>0.999</v>
      </c>
      <c r="W1431" s="20">
        <v>13</v>
      </c>
      <c r="X1431" s="20">
        <v>57</v>
      </c>
      <c r="Y1431" s="20">
        <v>57</v>
      </c>
      <c r="Z1431" s="20">
        <v>107</v>
      </c>
    </row>
    <row r="1432" spans="1:37" x14ac:dyDescent="0.25">
      <c r="A1432" s="21">
        <v>-15162</v>
      </c>
      <c r="B1432" s="20" t="s">
        <v>80</v>
      </c>
      <c r="C1432" s="20" t="s">
        <v>80</v>
      </c>
      <c r="D1432" s="20">
        <v>-0.61348199999999997</v>
      </c>
      <c r="E1432" s="20" t="s">
        <v>80</v>
      </c>
      <c r="F1432" s="20">
        <v>-0.70807500000000001</v>
      </c>
      <c r="G1432" s="21">
        <v>138363</v>
      </c>
      <c r="H1432" s="21">
        <v>163511</v>
      </c>
      <c r="I1432" s="21">
        <v>167776</v>
      </c>
      <c r="J1432" s="20" t="s">
        <v>80</v>
      </c>
      <c r="K1432" s="20" t="s">
        <v>80</v>
      </c>
      <c r="L1432" s="20" t="s">
        <v>80</v>
      </c>
      <c r="M1432" s="20" t="s">
        <v>495</v>
      </c>
      <c r="N1432" s="20" t="s">
        <v>494</v>
      </c>
      <c r="O1432" s="20" t="s">
        <v>493</v>
      </c>
      <c r="P1432" s="20" t="s">
        <v>492</v>
      </c>
      <c r="Q1432" s="20">
        <v>760</v>
      </c>
      <c r="R1432" s="20" t="s">
        <v>296</v>
      </c>
      <c r="S1432" s="20" t="s">
        <v>75</v>
      </c>
      <c r="T1432" s="20" t="s">
        <v>491</v>
      </c>
      <c r="U1432" s="20">
        <v>1</v>
      </c>
      <c r="V1432" s="20">
        <v>0.999</v>
      </c>
      <c r="W1432" s="20">
        <v>37</v>
      </c>
      <c r="X1432" s="20">
        <v>24</v>
      </c>
      <c r="Y1432" s="20">
        <v>24</v>
      </c>
      <c r="Z1432" s="20">
        <v>417</v>
      </c>
      <c r="AB1432" s="20" t="s">
        <v>490</v>
      </c>
      <c r="AC1432" s="20" t="s">
        <v>489</v>
      </c>
      <c r="AD1432" s="20">
        <v>393.9</v>
      </c>
      <c r="AE1432" s="22">
        <v>5.5000000000000003E-118</v>
      </c>
      <c r="AF1432" s="20" t="s">
        <v>191</v>
      </c>
      <c r="AG1432" s="20" t="s">
        <v>190</v>
      </c>
      <c r="AH1432" s="20" t="s">
        <v>488</v>
      </c>
      <c r="AI1432" s="20" t="s">
        <v>487</v>
      </c>
      <c r="AJ1432" s="20" t="s">
        <v>486</v>
      </c>
      <c r="AK1432" s="20" t="s">
        <v>485</v>
      </c>
    </row>
    <row r="1433" spans="1:37" x14ac:dyDescent="0.25">
      <c r="A1433" s="20">
        <v>0.48055100000000001</v>
      </c>
      <c r="B1433" s="21">
        <v>199122</v>
      </c>
      <c r="C1433" s="21">
        <v>-16013</v>
      </c>
      <c r="D1433" s="20">
        <v>0.39960800000000002</v>
      </c>
      <c r="E1433" s="21">
        <v>116621</v>
      </c>
      <c r="F1433" s="21">
        <v>116866</v>
      </c>
      <c r="G1433" s="21">
        <v>415505</v>
      </c>
      <c r="H1433" s="21">
        <v>415229</v>
      </c>
      <c r="I1433" s="21">
        <v>41872</v>
      </c>
      <c r="J1433" s="21">
        <v>502583</v>
      </c>
      <c r="K1433" s="21">
        <v>48896</v>
      </c>
      <c r="L1433" s="21">
        <v>506227</v>
      </c>
      <c r="M1433" s="20" t="s">
        <v>484</v>
      </c>
      <c r="N1433" s="20" t="s">
        <v>483</v>
      </c>
      <c r="O1433" s="20" t="s">
        <v>482</v>
      </c>
      <c r="P1433" s="20" t="s">
        <v>481</v>
      </c>
      <c r="Q1433" s="20">
        <v>531</v>
      </c>
      <c r="R1433" s="20" t="s">
        <v>296</v>
      </c>
      <c r="S1433" s="20" t="s">
        <v>66</v>
      </c>
      <c r="T1433" s="20" t="s">
        <v>480</v>
      </c>
      <c r="U1433" s="20">
        <v>1</v>
      </c>
      <c r="V1433" s="20">
        <v>0.999</v>
      </c>
      <c r="W1433" s="20">
        <v>26</v>
      </c>
      <c r="X1433" s="20">
        <v>375</v>
      </c>
      <c r="Y1433" s="20">
        <v>3</v>
      </c>
      <c r="Z1433" s="20">
        <v>375</v>
      </c>
      <c r="AB1433" s="20" t="s">
        <v>479</v>
      </c>
      <c r="AC1433" s="20" t="s">
        <v>478</v>
      </c>
      <c r="AD1433" s="20">
        <v>95.2</v>
      </c>
      <c r="AE1433" s="22">
        <v>4.2000000000000003E-27</v>
      </c>
      <c r="AF1433" s="20" t="s">
        <v>191</v>
      </c>
      <c r="AG1433" s="20" t="s">
        <v>190</v>
      </c>
      <c r="AH1433" s="20" t="s">
        <v>362</v>
      </c>
      <c r="AI1433" s="20" t="s">
        <v>361</v>
      </c>
    </row>
    <row r="1434" spans="1:37" x14ac:dyDescent="0.25">
      <c r="A1434" s="20">
        <v>-0.15074000000000001</v>
      </c>
      <c r="B1434" s="21">
        <v>126158</v>
      </c>
      <c r="C1434" s="20">
        <v>0.74786900000000001</v>
      </c>
      <c r="D1434" s="20">
        <v>0.321191</v>
      </c>
      <c r="E1434" s="21">
        <v>119889</v>
      </c>
      <c r="F1434" s="20" t="s">
        <v>80</v>
      </c>
      <c r="G1434" s="21">
        <v>-27107</v>
      </c>
      <c r="H1434" s="21">
        <v>-244219</v>
      </c>
      <c r="I1434" s="20" t="s">
        <v>80</v>
      </c>
      <c r="J1434" s="20" t="s">
        <v>80</v>
      </c>
      <c r="K1434" s="20" t="s">
        <v>80</v>
      </c>
      <c r="L1434" s="20" t="s">
        <v>80</v>
      </c>
      <c r="M1434" s="20" t="s">
        <v>477</v>
      </c>
      <c r="N1434" s="20" t="s">
        <v>476</v>
      </c>
      <c r="O1434" s="20" t="s">
        <v>475</v>
      </c>
      <c r="P1434" s="20" t="s">
        <v>474</v>
      </c>
      <c r="Q1434" s="20">
        <v>1730</v>
      </c>
      <c r="R1434" s="20" t="s">
        <v>296</v>
      </c>
      <c r="S1434" s="20" t="s">
        <v>66</v>
      </c>
      <c r="T1434" s="20" t="s">
        <v>400</v>
      </c>
      <c r="U1434" s="20">
        <v>0.99990000000000001</v>
      </c>
      <c r="V1434" s="20">
        <v>0.99729999999999996</v>
      </c>
      <c r="W1434" s="20">
        <v>18</v>
      </c>
      <c r="X1434" s="20">
        <v>15</v>
      </c>
      <c r="Y1434" s="20">
        <v>15</v>
      </c>
      <c r="Z1434" s="20">
        <v>179</v>
      </c>
      <c r="AB1434" s="20" t="s">
        <v>394</v>
      </c>
      <c r="AC1434" s="20" t="s">
        <v>393</v>
      </c>
      <c r="AD1434" s="20">
        <v>49.3</v>
      </c>
      <c r="AE1434" s="22">
        <v>4.0000000000000001E-13</v>
      </c>
    </row>
    <row r="1435" spans="1:37" x14ac:dyDescent="0.25">
      <c r="A1435" s="20" t="s">
        <v>80</v>
      </c>
      <c r="B1435" s="20">
        <v>-0.41576600000000002</v>
      </c>
      <c r="C1435" s="20">
        <v>0.182035</v>
      </c>
      <c r="D1435" s="20" t="s">
        <v>80</v>
      </c>
      <c r="E1435" s="20" t="s">
        <v>80</v>
      </c>
      <c r="F1435" s="20" t="s">
        <v>80</v>
      </c>
      <c r="G1435" s="20">
        <v>0.50119400000000003</v>
      </c>
      <c r="H1435" s="21">
        <v>110077</v>
      </c>
      <c r="I1435" s="20">
        <v>0.73494499999999996</v>
      </c>
      <c r="J1435" s="20" t="s">
        <v>80</v>
      </c>
      <c r="K1435" s="20" t="s">
        <v>80</v>
      </c>
      <c r="L1435" s="20" t="s">
        <v>80</v>
      </c>
      <c r="M1435" s="20" t="s">
        <v>473</v>
      </c>
      <c r="N1435" s="20" t="s">
        <v>472</v>
      </c>
      <c r="O1435" s="20" t="s">
        <v>471</v>
      </c>
      <c r="P1435" s="20" t="s">
        <v>470</v>
      </c>
      <c r="Q1435" s="20">
        <v>498</v>
      </c>
      <c r="R1435" s="20" t="s">
        <v>296</v>
      </c>
      <c r="S1435" s="20" t="s">
        <v>66</v>
      </c>
      <c r="T1435" s="20" t="s">
        <v>469</v>
      </c>
      <c r="U1435" s="20">
        <v>0.99980000000000002</v>
      </c>
      <c r="V1435" s="20">
        <v>0.999</v>
      </c>
      <c r="W1435" s="20">
        <v>30</v>
      </c>
      <c r="X1435" s="20">
        <v>19</v>
      </c>
      <c r="Y1435" s="20">
        <v>1</v>
      </c>
      <c r="Z1435" s="20">
        <v>456</v>
      </c>
      <c r="AB1435" s="20" t="s">
        <v>373</v>
      </c>
      <c r="AC1435" s="20" t="s">
        <v>372</v>
      </c>
      <c r="AD1435" s="20">
        <v>87.5</v>
      </c>
      <c r="AE1435" s="22">
        <v>1.1999999999999999E-24</v>
      </c>
      <c r="AF1435" s="20" t="s">
        <v>157</v>
      </c>
      <c r="AG1435" s="20" t="s">
        <v>156</v>
      </c>
      <c r="AH1435" s="20" t="s">
        <v>371</v>
      </c>
      <c r="AI1435" s="20" t="s">
        <v>370</v>
      </c>
    </row>
    <row r="1436" spans="1:37" x14ac:dyDescent="0.25">
      <c r="A1436" s="20" t="s">
        <v>80</v>
      </c>
      <c r="B1436" s="20" t="s">
        <v>80</v>
      </c>
      <c r="C1436" s="21">
        <v>-325681</v>
      </c>
      <c r="D1436" s="20" t="s">
        <v>80</v>
      </c>
      <c r="E1436" s="20" t="s">
        <v>80</v>
      </c>
      <c r="F1436" s="20" t="s">
        <v>80</v>
      </c>
      <c r="G1436" s="21">
        <v>-104967</v>
      </c>
      <c r="H1436" s="20">
        <v>-0.83782800000000002</v>
      </c>
      <c r="I1436" s="20">
        <v>-0.148643</v>
      </c>
      <c r="J1436" s="21">
        <v>-311714</v>
      </c>
      <c r="K1436" s="20">
        <v>0.262235</v>
      </c>
      <c r="L1436" s="21">
        <v>-285334</v>
      </c>
      <c r="M1436" s="20" t="s">
        <v>468</v>
      </c>
      <c r="N1436" s="20" t="s">
        <v>467</v>
      </c>
      <c r="O1436" s="20" t="s">
        <v>466</v>
      </c>
      <c r="P1436" s="20" t="s">
        <v>465</v>
      </c>
      <c r="Q1436" s="20">
        <v>359</v>
      </c>
      <c r="R1436" s="20" t="s">
        <v>296</v>
      </c>
      <c r="S1436" s="20" t="s">
        <v>66</v>
      </c>
      <c r="T1436" s="20" t="s">
        <v>464</v>
      </c>
      <c r="U1436" s="20">
        <v>1</v>
      </c>
      <c r="V1436" s="20">
        <v>0.999</v>
      </c>
      <c r="W1436" s="20">
        <v>5</v>
      </c>
      <c r="X1436" s="20">
        <v>13</v>
      </c>
      <c r="Y1436" s="20">
        <v>0</v>
      </c>
      <c r="Z1436" s="20">
        <v>13</v>
      </c>
      <c r="AA1436" s="20" t="s">
        <v>463</v>
      </c>
      <c r="AB1436" s="20" t="s">
        <v>462</v>
      </c>
      <c r="AC1436" s="20" t="s">
        <v>461</v>
      </c>
      <c r="AD1436" s="20">
        <v>147.4</v>
      </c>
      <c r="AE1436" s="22">
        <v>2.7999999999999998E-43</v>
      </c>
      <c r="AF1436" s="20" t="s">
        <v>460</v>
      </c>
      <c r="AG1436" s="20" t="s">
        <v>459</v>
      </c>
    </row>
    <row r="1437" spans="1:37" x14ac:dyDescent="0.25">
      <c r="A1437" s="20" t="s">
        <v>80</v>
      </c>
      <c r="B1437" s="20" t="s">
        <v>80</v>
      </c>
      <c r="C1437" s="20" t="s">
        <v>80</v>
      </c>
      <c r="D1437" s="20" t="s">
        <v>80</v>
      </c>
      <c r="E1437" s="20" t="s">
        <v>80</v>
      </c>
      <c r="F1437" s="20" t="s">
        <v>80</v>
      </c>
      <c r="G1437" s="21">
        <v>-153694</v>
      </c>
      <c r="H1437" s="21">
        <v>-189342</v>
      </c>
      <c r="I1437" s="20">
        <v>5.9297599999999999E-2</v>
      </c>
      <c r="J1437" s="21">
        <v>-239872</v>
      </c>
      <c r="K1437" s="21">
        <v>-120851</v>
      </c>
      <c r="L1437" s="21">
        <v>-316881</v>
      </c>
      <c r="M1437" s="20" t="s">
        <v>458</v>
      </c>
      <c r="N1437" s="20" t="s">
        <v>457</v>
      </c>
      <c r="O1437" s="20" t="s">
        <v>456</v>
      </c>
      <c r="P1437" s="20" t="s">
        <v>455</v>
      </c>
      <c r="Q1437" s="20">
        <v>173</v>
      </c>
      <c r="R1437" s="20" t="s">
        <v>296</v>
      </c>
      <c r="S1437" s="20" t="s">
        <v>75</v>
      </c>
      <c r="T1437" s="20" t="s">
        <v>454</v>
      </c>
      <c r="U1437" s="20">
        <v>1</v>
      </c>
      <c r="V1437" s="20">
        <v>0.999</v>
      </c>
      <c r="W1437" s="20">
        <v>4</v>
      </c>
      <c r="X1437" s="20">
        <v>16</v>
      </c>
      <c r="Y1437" s="20">
        <v>1</v>
      </c>
      <c r="Z1437" s="20">
        <v>16</v>
      </c>
      <c r="AB1437" s="20" t="s">
        <v>453</v>
      </c>
      <c r="AC1437" s="20" t="s">
        <v>452</v>
      </c>
      <c r="AD1437" s="20">
        <v>153.80000000000001</v>
      </c>
      <c r="AE1437" s="22">
        <v>3.6E-45</v>
      </c>
      <c r="AF1437" s="20" t="s">
        <v>451</v>
      </c>
      <c r="AG1437" s="20" t="s">
        <v>450</v>
      </c>
    </row>
    <row r="1438" spans="1:37" x14ac:dyDescent="0.25">
      <c r="A1438" s="20">
        <v>0.97479099999999996</v>
      </c>
      <c r="B1438" s="21">
        <v>172598</v>
      </c>
      <c r="C1438" s="20">
        <v>5.84965E-2</v>
      </c>
      <c r="D1438" s="20" t="s">
        <v>80</v>
      </c>
      <c r="E1438" s="21">
        <v>113615</v>
      </c>
      <c r="F1438" s="20" t="s">
        <v>80</v>
      </c>
      <c r="G1438" s="21">
        <v>181052</v>
      </c>
      <c r="H1438" s="21">
        <v>151202</v>
      </c>
      <c r="I1438" s="21">
        <v>17885</v>
      </c>
      <c r="J1438" s="20" t="s">
        <v>80</v>
      </c>
      <c r="K1438" s="20" t="s">
        <v>80</v>
      </c>
      <c r="L1438" s="20" t="s">
        <v>80</v>
      </c>
      <c r="M1438" s="20" t="s">
        <v>449</v>
      </c>
      <c r="N1438" s="20" t="s">
        <v>448</v>
      </c>
      <c r="O1438" s="20" t="s">
        <v>447</v>
      </c>
      <c r="P1438" s="20" t="s">
        <v>446</v>
      </c>
      <c r="Q1438" s="20">
        <v>431</v>
      </c>
      <c r="R1438" s="20" t="s">
        <v>296</v>
      </c>
      <c r="S1438" s="20" t="s">
        <v>75</v>
      </c>
      <c r="T1438" s="20" t="s">
        <v>445</v>
      </c>
      <c r="U1438" s="20">
        <v>1</v>
      </c>
      <c r="V1438" s="20">
        <v>0.999</v>
      </c>
      <c r="W1438" s="20">
        <v>20</v>
      </c>
      <c r="X1438" s="20">
        <v>24</v>
      </c>
      <c r="Y1438" s="20">
        <v>4</v>
      </c>
      <c r="Z1438" s="20">
        <v>335</v>
      </c>
      <c r="AB1438" s="20" t="s">
        <v>444</v>
      </c>
      <c r="AC1438" s="20" t="s">
        <v>443</v>
      </c>
      <c r="AD1438" s="20">
        <v>331</v>
      </c>
      <c r="AE1438" s="22">
        <v>1.2E-98</v>
      </c>
      <c r="AF1438" s="20" t="s">
        <v>62</v>
      </c>
      <c r="AG1438" s="20" t="s">
        <v>61</v>
      </c>
    </row>
    <row r="1439" spans="1:37" x14ac:dyDescent="0.25">
      <c r="A1439" s="20" t="s">
        <v>80</v>
      </c>
      <c r="B1439" s="20" t="s">
        <v>80</v>
      </c>
      <c r="C1439" s="20" t="s">
        <v>80</v>
      </c>
      <c r="D1439" s="20" t="s">
        <v>80</v>
      </c>
      <c r="E1439" s="20" t="s">
        <v>80</v>
      </c>
      <c r="F1439" s="20" t="s">
        <v>80</v>
      </c>
      <c r="G1439" s="20" t="s">
        <v>80</v>
      </c>
      <c r="H1439" s="20" t="s">
        <v>80</v>
      </c>
      <c r="I1439" s="20" t="s">
        <v>80</v>
      </c>
      <c r="J1439" s="21">
        <v>-258587</v>
      </c>
      <c r="K1439" s="20" t="s">
        <v>80</v>
      </c>
      <c r="L1439" s="21">
        <v>-221962</v>
      </c>
      <c r="M1439" s="20" t="s">
        <v>442</v>
      </c>
      <c r="N1439" s="20" t="s">
        <v>441</v>
      </c>
      <c r="O1439" s="20" t="s">
        <v>440</v>
      </c>
      <c r="P1439" s="20" t="s">
        <v>439</v>
      </c>
      <c r="Q1439" s="20">
        <v>571</v>
      </c>
      <c r="R1439" s="20" t="s">
        <v>296</v>
      </c>
      <c r="S1439" s="20" t="s">
        <v>66</v>
      </c>
      <c r="T1439" s="20" t="s">
        <v>237</v>
      </c>
      <c r="U1439" s="20">
        <v>0.99990000000000001</v>
      </c>
      <c r="V1439" s="20">
        <v>0.99890000000000001</v>
      </c>
      <c r="W1439" s="20">
        <v>15</v>
      </c>
      <c r="X1439" s="20">
        <v>2</v>
      </c>
      <c r="Y1439" s="20">
        <v>2</v>
      </c>
      <c r="Z1439" s="20">
        <v>101</v>
      </c>
    </row>
    <row r="1440" spans="1:37" x14ac:dyDescent="0.25">
      <c r="A1440" s="20" t="s">
        <v>80</v>
      </c>
      <c r="B1440" s="20" t="s">
        <v>80</v>
      </c>
      <c r="C1440" s="21">
        <v>-20143</v>
      </c>
      <c r="D1440" s="20" t="s">
        <v>80</v>
      </c>
      <c r="E1440" s="20" t="s">
        <v>80</v>
      </c>
      <c r="F1440" s="20" t="s">
        <v>80</v>
      </c>
      <c r="G1440" s="21">
        <v>-418411</v>
      </c>
      <c r="H1440" s="21">
        <v>-361187</v>
      </c>
      <c r="I1440" s="21">
        <v>-503643</v>
      </c>
      <c r="J1440" s="20" t="s">
        <v>80</v>
      </c>
      <c r="K1440" s="20" t="s">
        <v>80</v>
      </c>
      <c r="L1440" s="20" t="s">
        <v>80</v>
      </c>
      <c r="M1440" s="20" t="s">
        <v>438</v>
      </c>
      <c r="N1440" s="20" t="s">
        <v>437</v>
      </c>
      <c r="O1440" s="20" t="s">
        <v>436</v>
      </c>
      <c r="P1440" s="20" t="s">
        <v>435</v>
      </c>
      <c r="Q1440" s="20">
        <v>128</v>
      </c>
      <c r="R1440" s="20" t="s">
        <v>296</v>
      </c>
      <c r="S1440" s="20" t="s">
        <v>66</v>
      </c>
      <c r="T1440" s="20" t="s">
        <v>174</v>
      </c>
      <c r="U1440" s="20">
        <v>1</v>
      </c>
      <c r="V1440" s="20">
        <v>0.99719999999999998</v>
      </c>
      <c r="W1440" s="20">
        <v>2</v>
      </c>
      <c r="X1440" s="20">
        <v>8</v>
      </c>
      <c r="Y1440" s="20">
        <v>6</v>
      </c>
      <c r="Z1440" s="20">
        <v>8</v>
      </c>
    </row>
    <row r="1441" spans="1:35" x14ac:dyDescent="0.25">
      <c r="A1441" s="20" t="s">
        <v>80</v>
      </c>
      <c r="B1441" s="21">
        <v>-193384</v>
      </c>
      <c r="C1441" s="20" t="s">
        <v>80</v>
      </c>
      <c r="D1441" s="20" t="s">
        <v>80</v>
      </c>
      <c r="E1441" s="20" t="s">
        <v>80</v>
      </c>
      <c r="F1441" s="20" t="s">
        <v>80</v>
      </c>
      <c r="G1441" s="20">
        <v>-0.18947800000000001</v>
      </c>
      <c r="H1441" s="20">
        <v>0.34127999999999997</v>
      </c>
      <c r="I1441" s="21">
        <v>104225</v>
      </c>
      <c r="J1441" s="21">
        <v>115987</v>
      </c>
      <c r="K1441" s="20">
        <v>0.46813900000000003</v>
      </c>
      <c r="L1441" s="20">
        <v>0.133549</v>
      </c>
      <c r="M1441" s="20" t="s">
        <v>434</v>
      </c>
      <c r="N1441" s="20" t="s">
        <v>433</v>
      </c>
      <c r="O1441" s="20" t="s">
        <v>432</v>
      </c>
      <c r="P1441" s="20" t="s">
        <v>217</v>
      </c>
      <c r="Q1441" s="20">
        <v>243</v>
      </c>
      <c r="R1441" s="20" t="s">
        <v>296</v>
      </c>
      <c r="S1441" s="20" t="s">
        <v>75</v>
      </c>
      <c r="T1441" s="20" t="s">
        <v>216</v>
      </c>
      <c r="U1441" s="20">
        <v>1</v>
      </c>
      <c r="V1441" s="20">
        <v>0.999</v>
      </c>
      <c r="W1441" s="20">
        <v>15</v>
      </c>
      <c r="X1441" s="20">
        <v>25</v>
      </c>
      <c r="Y1441" s="20">
        <v>19</v>
      </c>
      <c r="Z1441" s="20">
        <v>110</v>
      </c>
      <c r="AB1441" s="20" t="s">
        <v>215</v>
      </c>
      <c r="AC1441" s="20" t="s">
        <v>214</v>
      </c>
      <c r="AD1441" s="20">
        <v>206.1</v>
      </c>
      <c r="AE1441" s="22">
        <v>6.4000000000000003E-61</v>
      </c>
    </row>
    <row r="1442" spans="1:35" x14ac:dyDescent="0.25">
      <c r="A1442" s="20" t="s">
        <v>80</v>
      </c>
      <c r="B1442" s="20" t="s">
        <v>80</v>
      </c>
      <c r="C1442" s="20" t="s">
        <v>80</v>
      </c>
      <c r="D1442" s="20" t="s">
        <v>80</v>
      </c>
      <c r="E1442" s="20" t="s">
        <v>80</v>
      </c>
      <c r="F1442" s="20" t="s">
        <v>80</v>
      </c>
      <c r="G1442" s="21">
        <v>-310842</v>
      </c>
      <c r="H1442" s="21">
        <v>-221912</v>
      </c>
      <c r="I1442" s="21">
        <v>-348067</v>
      </c>
      <c r="J1442" s="20" t="s">
        <v>80</v>
      </c>
      <c r="K1442" s="20" t="s">
        <v>80</v>
      </c>
      <c r="L1442" s="20" t="s">
        <v>80</v>
      </c>
      <c r="M1442" s="20" t="s">
        <v>431</v>
      </c>
      <c r="N1442" s="20" t="s">
        <v>430</v>
      </c>
      <c r="O1442" s="20" t="s">
        <v>429</v>
      </c>
      <c r="P1442" s="20" t="s">
        <v>428</v>
      </c>
      <c r="Q1442" s="20">
        <v>270</v>
      </c>
      <c r="R1442" s="20" t="s">
        <v>296</v>
      </c>
      <c r="S1442" s="20" t="s">
        <v>66</v>
      </c>
      <c r="T1442" s="20" t="s">
        <v>427</v>
      </c>
      <c r="U1442" s="20">
        <v>0.98080000000000001</v>
      </c>
      <c r="V1442" s="20">
        <v>0.99439999999999995</v>
      </c>
      <c r="W1442" s="20">
        <v>1</v>
      </c>
      <c r="X1442" s="20">
        <v>4</v>
      </c>
      <c r="Y1442" s="20">
        <v>0</v>
      </c>
      <c r="Z1442" s="20">
        <v>4</v>
      </c>
      <c r="AA1442" s="20" t="s">
        <v>426</v>
      </c>
      <c r="AB1442" s="20" t="s">
        <v>425</v>
      </c>
      <c r="AC1442" s="20" t="s">
        <v>424</v>
      </c>
      <c r="AD1442" s="20">
        <v>21.2</v>
      </c>
      <c r="AE1442" s="20">
        <v>1.4999999999999999E-4</v>
      </c>
    </row>
    <row r="1443" spans="1:35" x14ac:dyDescent="0.25">
      <c r="A1443" s="20" t="s">
        <v>80</v>
      </c>
      <c r="B1443" s="20" t="s">
        <v>80</v>
      </c>
      <c r="C1443" s="20" t="s">
        <v>80</v>
      </c>
      <c r="D1443" s="20" t="s">
        <v>80</v>
      </c>
      <c r="E1443" s="20" t="s">
        <v>80</v>
      </c>
      <c r="F1443" s="20" t="s">
        <v>80</v>
      </c>
      <c r="G1443" s="21">
        <v>-319223</v>
      </c>
      <c r="H1443" s="20" t="s">
        <v>80</v>
      </c>
      <c r="I1443" s="21">
        <v>-402703</v>
      </c>
      <c r="J1443" s="20" t="s">
        <v>80</v>
      </c>
      <c r="K1443" s="20" t="s">
        <v>80</v>
      </c>
      <c r="L1443" s="20" t="s">
        <v>80</v>
      </c>
      <c r="M1443" s="20" t="s">
        <v>423</v>
      </c>
      <c r="N1443" s="20" t="s">
        <v>422</v>
      </c>
      <c r="O1443" s="20" t="s">
        <v>421</v>
      </c>
      <c r="P1443" s="20" t="s">
        <v>420</v>
      </c>
      <c r="Q1443" s="20">
        <v>316</v>
      </c>
      <c r="R1443" s="20" t="s">
        <v>296</v>
      </c>
      <c r="S1443" s="20" t="s">
        <v>75</v>
      </c>
      <c r="T1443" s="20" t="s">
        <v>419</v>
      </c>
      <c r="U1443" s="20">
        <v>1</v>
      </c>
      <c r="V1443" s="20">
        <v>0.99850000000000005</v>
      </c>
      <c r="W1443" s="20">
        <v>4</v>
      </c>
      <c r="X1443" s="20">
        <v>4</v>
      </c>
      <c r="Y1443" s="20">
        <v>0</v>
      </c>
      <c r="Z1443" s="20">
        <v>8</v>
      </c>
      <c r="AB1443" s="20" t="s">
        <v>418</v>
      </c>
      <c r="AC1443" s="20" t="s">
        <v>417</v>
      </c>
      <c r="AD1443" s="20">
        <v>110.6</v>
      </c>
      <c r="AE1443" s="22">
        <v>5.0999999999999999E-32</v>
      </c>
    </row>
    <row r="1444" spans="1:35" x14ac:dyDescent="0.25">
      <c r="A1444" s="21">
        <v>-311211</v>
      </c>
      <c r="B1444" s="20" t="s">
        <v>80</v>
      </c>
      <c r="C1444" s="21">
        <v>-287837</v>
      </c>
      <c r="D1444" s="20" t="s">
        <v>80</v>
      </c>
      <c r="E1444" s="20" t="s">
        <v>80</v>
      </c>
      <c r="F1444" s="20" t="s">
        <v>80</v>
      </c>
      <c r="G1444" s="21">
        <v>-319891</v>
      </c>
      <c r="H1444" s="21">
        <v>-221271</v>
      </c>
      <c r="I1444" s="21">
        <v>-204904</v>
      </c>
      <c r="J1444" s="20" t="s">
        <v>80</v>
      </c>
      <c r="K1444" s="20" t="s">
        <v>80</v>
      </c>
      <c r="L1444" s="20" t="s">
        <v>80</v>
      </c>
      <c r="M1444" s="20" t="s">
        <v>416</v>
      </c>
      <c r="N1444" s="20" t="s">
        <v>415</v>
      </c>
      <c r="O1444" s="20" t="s">
        <v>414</v>
      </c>
      <c r="P1444" s="20" t="s">
        <v>413</v>
      </c>
      <c r="Q1444" s="20">
        <v>147</v>
      </c>
      <c r="R1444" s="20" t="s">
        <v>296</v>
      </c>
      <c r="S1444" s="20" t="s">
        <v>66</v>
      </c>
      <c r="T1444" s="20" t="s">
        <v>412</v>
      </c>
      <c r="U1444" s="20">
        <v>0.99590000000000001</v>
      </c>
      <c r="V1444" s="20">
        <v>0.99890000000000001</v>
      </c>
      <c r="W1444" s="20">
        <v>1</v>
      </c>
      <c r="X1444" s="20">
        <v>7</v>
      </c>
      <c r="Y1444" s="20">
        <v>7</v>
      </c>
      <c r="Z1444" s="20">
        <v>7</v>
      </c>
    </row>
    <row r="1445" spans="1:35" x14ac:dyDescent="0.25">
      <c r="A1445" s="20" t="s">
        <v>80</v>
      </c>
      <c r="B1445" s="20" t="s">
        <v>80</v>
      </c>
      <c r="C1445" s="20" t="s">
        <v>80</v>
      </c>
      <c r="D1445" s="20" t="s">
        <v>80</v>
      </c>
      <c r="E1445" s="20" t="s">
        <v>80</v>
      </c>
      <c r="F1445" s="20" t="s">
        <v>80</v>
      </c>
      <c r="G1445" s="20">
        <v>-6.3524200000000003E-2</v>
      </c>
      <c r="H1445" s="20">
        <v>8.5552199999999995E-2</v>
      </c>
      <c r="I1445" s="20">
        <v>-0.120953</v>
      </c>
      <c r="J1445" s="20" t="s">
        <v>80</v>
      </c>
      <c r="K1445" s="20" t="s">
        <v>80</v>
      </c>
      <c r="L1445" s="20" t="s">
        <v>80</v>
      </c>
      <c r="M1445" s="20" t="s">
        <v>411</v>
      </c>
      <c r="N1445" s="20" t="s">
        <v>410</v>
      </c>
      <c r="O1445" s="20" t="s">
        <v>409</v>
      </c>
      <c r="P1445" s="20" t="s">
        <v>408</v>
      </c>
      <c r="Q1445" s="20">
        <v>290</v>
      </c>
      <c r="R1445" s="20" t="s">
        <v>296</v>
      </c>
      <c r="S1445" s="20" t="s">
        <v>75</v>
      </c>
      <c r="T1445" s="20" t="s">
        <v>407</v>
      </c>
      <c r="U1445" s="20">
        <v>0.99990000000000001</v>
      </c>
      <c r="V1445" s="20">
        <v>0.999</v>
      </c>
      <c r="W1445" s="20">
        <v>11</v>
      </c>
      <c r="X1445" s="20">
        <v>7</v>
      </c>
      <c r="Y1445" s="20">
        <v>7</v>
      </c>
      <c r="Z1445" s="20">
        <v>92</v>
      </c>
      <c r="AB1445" s="20" t="s">
        <v>406</v>
      </c>
      <c r="AC1445" s="20" t="s">
        <v>405</v>
      </c>
      <c r="AD1445" s="20">
        <v>308.10000000000002</v>
      </c>
      <c r="AE1445" s="22">
        <v>3.6999999999999998E-92</v>
      </c>
    </row>
    <row r="1446" spans="1:35" x14ac:dyDescent="0.25">
      <c r="A1446" s="20">
        <v>0.85177999999999998</v>
      </c>
      <c r="B1446" s="21">
        <v>168571</v>
      </c>
      <c r="C1446" s="21">
        <v>342742</v>
      </c>
      <c r="D1446" s="20">
        <v>8.6957000000000007E-2</v>
      </c>
      <c r="E1446" s="21">
        <v>216951</v>
      </c>
      <c r="F1446" s="21">
        <v>222348</v>
      </c>
      <c r="G1446" s="21">
        <v>-391623</v>
      </c>
      <c r="H1446" s="20" t="s">
        <v>80</v>
      </c>
      <c r="I1446" s="21">
        <v>-476672</v>
      </c>
      <c r="J1446" s="20" t="s">
        <v>80</v>
      </c>
      <c r="K1446" s="20" t="s">
        <v>80</v>
      </c>
      <c r="L1446" s="20" t="s">
        <v>80</v>
      </c>
      <c r="M1446" s="20" t="s">
        <v>404</v>
      </c>
      <c r="N1446" s="20" t="s">
        <v>403</v>
      </c>
      <c r="O1446" s="20" t="s">
        <v>402</v>
      </c>
      <c r="P1446" s="20" t="s">
        <v>401</v>
      </c>
      <c r="Q1446" s="20">
        <v>1075</v>
      </c>
      <c r="R1446" s="20" t="s">
        <v>296</v>
      </c>
      <c r="S1446" s="20" t="s">
        <v>66</v>
      </c>
      <c r="T1446" s="20" t="s">
        <v>400</v>
      </c>
      <c r="U1446" s="20">
        <v>1</v>
      </c>
      <c r="V1446" s="20">
        <v>0.999</v>
      </c>
      <c r="W1446" s="20">
        <v>12</v>
      </c>
      <c r="X1446" s="20">
        <v>109</v>
      </c>
      <c r="Y1446" s="20">
        <v>0</v>
      </c>
      <c r="Z1446" s="20">
        <v>110</v>
      </c>
      <c r="AB1446" s="20" t="s">
        <v>394</v>
      </c>
      <c r="AC1446" s="20" t="s">
        <v>393</v>
      </c>
      <c r="AD1446" s="20">
        <v>35</v>
      </c>
      <c r="AE1446" s="20">
        <v>1.0999999999999999E-8</v>
      </c>
    </row>
    <row r="1447" spans="1:35" x14ac:dyDescent="0.25">
      <c r="A1447" s="21">
        <v>381867</v>
      </c>
      <c r="B1447" s="20">
        <v>0.90265300000000004</v>
      </c>
      <c r="C1447" s="21">
        <v>280023</v>
      </c>
      <c r="D1447" s="21">
        <v>239961</v>
      </c>
      <c r="E1447" s="21">
        <v>289323</v>
      </c>
      <c r="F1447" s="21">
        <v>27671</v>
      </c>
      <c r="G1447" s="20">
        <v>0.38702399999999998</v>
      </c>
      <c r="H1447" s="20">
        <v>0.15385799999999999</v>
      </c>
      <c r="I1447" s="21">
        <v>-294283</v>
      </c>
      <c r="J1447" s="20">
        <v>0.23361999999999999</v>
      </c>
      <c r="K1447" s="20">
        <v>3.6421799999999997E-2</v>
      </c>
      <c r="L1447" s="20" t="s">
        <v>80</v>
      </c>
      <c r="M1447" s="20" t="s">
        <v>399</v>
      </c>
      <c r="N1447" s="20" t="s">
        <v>398</v>
      </c>
      <c r="O1447" s="20" t="s">
        <v>397</v>
      </c>
      <c r="P1447" s="20" t="s">
        <v>396</v>
      </c>
      <c r="Q1447" s="20">
        <v>2536</v>
      </c>
      <c r="R1447" s="20" t="s">
        <v>296</v>
      </c>
      <c r="S1447" s="20" t="s">
        <v>66</v>
      </c>
      <c r="T1447" s="20" t="s">
        <v>395</v>
      </c>
      <c r="U1447" s="20">
        <v>1</v>
      </c>
      <c r="V1447" s="20">
        <v>0.999</v>
      </c>
      <c r="W1447" s="20">
        <v>64</v>
      </c>
      <c r="X1447" s="20">
        <v>73</v>
      </c>
      <c r="Y1447" s="20">
        <v>41</v>
      </c>
      <c r="Z1447" s="20">
        <v>965</v>
      </c>
      <c r="AB1447" s="20" t="s">
        <v>394</v>
      </c>
      <c r="AC1447" s="20" t="s">
        <v>393</v>
      </c>
      <c r="AD1447" s="20">
        <v>44.4</v>
      </c>
      <c r="AE1447" s="22">
        <v>1.3E-11</v>
      </c>
    </row>
    <row r="1448" spans="1:35" x14ac:dyDescent="0.25">
      <c r="A1448" s="20" t="s">
        <v>80</v>
      </c>
      <c r="B1448" s="20" t="s">
        <v>80</v>
      </c>
      <c r="C1448" s="21">
        <v>-367902</v>
      </c>
      <c r="D1448" s="20" t="s">
        <v>80</v>
      </c>
      <c r="E1448" s="20" t="s">
        <v>80</v>
      </c>
      <c r="F1448" s="20" t="s">
        <v>80</v>
      </c>
      <c r="G1448" s="21">
        <v>-154988</v>
      </c>
      <c r="H1448" s="20">
        <v>-0.805037</v>
      </c>
      <c r="I1448" s="20">
        <v>-0.51601600000000003</v>
      </c>
      <c r="J1448" s="20">
        <v>-0.75207100000000005</v>
      </c>
      <c r="K1448" s="20">
        <v>-0.131108</v>
      </c>
      <c r="L1448" s="21">
        <v>-142959</v>
      </c>
      <c r="M1448" s="20" t="s">
        <v>392</v>
      </c>
      <c r="N1448" s="20" t="s">
        <v>391</v>
      </c>
      <c r="O1448" s="20" t="s">
        <v>390</v>
      </c>
      <c r="P1448" s="20" t="s">
        <v>389</v>
      </c>
      <c r="Q1448" s="20">
        <v>223</v>
      </c>
      <c r="R1448" s="20" t="s">
        <v>296</v>
      </c>
      <c r="S1448" s="20" t="s">
        <v>75</v>
      </c>
      <c r="T1448" s="20" t="s">
        <v>388</v>
      </c>
      <c r="U1448" s="20">
        <v>1</v>
      </c>
      <c r="V1448" s="20">
        <v>0.99890000000000001</v>
      </c>
      <c r="W1448" s="20">
        <v>9</v>
      </c>
      <c r="X1448" s="20">
        <v>31</v>
      </c>
      <c r="Y1448" s="20">
        <v>0</v>
      </c>
      <c r="Z1448" s="20">
        <v>31</v>
      </c>
      <c r="AB1448" s="20" t="s">
        <v>387</v>
      </c>
      <c r="AC1448" s="20" t="s">
        <v>386</v>
      </c>
      <c r="AD1448" s="20">
        <v>200.6</v>
      </c>
      <c r="AE1448" s="22">
        <v>2.1E-59</v>
      </c>
      <c r="AF1448" s="20" t="s">
        <v>385</v>
      </c>
      <c r="AG1448" s="20" t="s">
        <v>384</v>
      </c>
      <c r="AH1448" s="20" t="s">
        <v>383</v>
      </c>
      <c r="AI1448" s="20" t="s">
        <v>382</v>
      </c>
    </row>
    <row r="1449" spans="1:35" x14ac:dyDescent="0.25">
      <c r="A1449" s="20">
        <v>0.45757300000000001</v>
      </c>
      <c r="B1449" s="21">
        <v>328871</v>
      </c>
      <c r="C1449" s="21">
        <v>289691</v>
      </c>
      <c r="D1449" s="21">
        <v>253287</v>
      </c>
      <c r="E1449" s="21">
        <v>281633</v>
      </c>
      <c r="F1449" s="21">
        <v>20038</v>
      </c>
      <c r="G1449" s="20">
        <v>0.33869899999999997</v>
      </c>
      <c r="H1449" s="21">
        <v>405239</v>
      </c>
      <c r="I1449" s="21">
        <v>406594</v>
      </c>
      <c r="J1449" s="21">
        <v>-319032</v>
      </c>
      <c r="K1449" s="20">
        <v>-0.266459</v>
      </c>
      <c r="L1449" s="20">
        <v>-0.20163500000000001</v>
      </c>
      <c r="M1449" s="20" t="s">
        <v>381</v>
      </c>
      <c r="N1449" s="20" t="s">
        <v>380</v>
      </c>
      <c r="O1449" s="20" t="s">
        <v>379</v>
      </c>
      <c r="P1449" s="20" t="s">
        <v>122</v>
      </c>
      <c r="Q1449" s="20">
        <v>441</v>
      </c>
      <c r="R1449" s="20" t="s">
        <v>296</v>
      </c>
      <c r="S1449" s="20" t="s">
        <v>75</v>
      </c>
      <c r="T1449" s="20" t="s">
        <v>121</v>
      </c>
      <c r="U1449" s="20">
        <v>1</v>
      </c>
      <c r="V1449" s="20">
        <v>0.999</v>
      </c>
      <c r="W1449" s="20">
        <v>16</v>
      </c>
      <c r="X1449" s="20">
        <v>129</v>
      </c>
      <c r="Y1449" s="20">
        <v>8</v>
      </c>
      <c r="Z1449" s="20">
        <v>129</v>
      </c>
      <c r="AB1449" s="20" t="s">
        <v>120</v>
      </c>
      <c r="AC1449" s="20" t="s">
        <v>119</v>
      </c>
      <c r="AD1449" s="20">
        <v>65.5</v>
      </c>
      <c r="AE1449" s="22">
        <v>4.6000000000000002E-18</v>
      </c>
      <c r="AF1449" s="20" t="s">
        <v>118</v>
      </c>
      <c r="AG1449" s="20" t="s">
        <v>117</v>
      </c>
    </row>
    <row r="1450" spans="1:35" x14ac:dyDescent="0.25">
      <c r="A1450" s="20" t="s">
        <v>80</v>
      </c>
      <c r="B1450" s="21">
        <v>-144527</v>
      </c>
      <c r="C1450" s="21">
        <v>-134702</v>
      </c>
      <c r="D1450" s="20" t="s">
        <v>80</v>
      </c>
      <c r="E1450" s="20" t="s">
        <v>80</v>
      </c>
      <c r="F1450" s="20" t="s">
        <v>80</v>
      </c>
      <c r="G1450" s="20" t="s">
        <v>80</v>
      </c>
      <c r="H1450" s="20" t="s">
        <v>80</v>
      </c>
      <c r="I1450" s="21">
        <v>-295825</v>
      </c>
      <c r="J1450" s="20" t="s">
        <v>80</v>
      </c>
      <c r="K1450" s="21">
        <v>-438377</v>
      </c>
      <c r="L1450" s="21">
        <v>-439903</v>
      </c>
      <c r="M1450" s="20" t="s">
        <v>378</v>
      </c>
      <c r="N1450" s="20" t="s">
        <v>377</v>
      </c>
      <c r="O1450" s="20" t="s">
        <v>376</v>
      </c>
      <c r="P1450" s="20" t="s">
        <v>375</v>
      </c>
      <c r="Q1450" s="20">
        <v>127</v>
      </c>
      <c r="R1450" s="20" t="s">
        <v>296</v>
      </c>
      <c r="S1450" s="20" t="s">
        <v>66</v>
      </c>
      <c r="T1450" s="20" t="s">
        <v>374</v>
      </c>
      <c r="U1450" s="20">
        <v>0.99990000000000001</v>
      </c>
      <c r="V1450" s="20">
        <v>0.99880000000000002</v>
      </c>
      <c r="W1450" s="20">
        <v>11</v>
      </c>
      <c r="X1450" s="20">
        <v>6</v>
      </c>
      <c r="Y1450" s="20">
        <v>6</v>
      </c>
      <c r="Z1450" s="20">
        <v>406</v>
      </c>
      <c r="AB1450" s="20" t="s">
        <v>373</v>
      </c>
      <c r="AC1450" s="20" t="s">
        <v>372</v>
      </c>
      <c r="AD1450" s="20">
        <v>39.299999999999997</v>
      </c>
      <c r="AE1450" s="22">
        <v>7.8999999999999996E-10</v>
      </c>
      <c r="AF1450" s="20" t="s">
        <v>157</v>
      </c>
      <c r="AG1450" s="20" t="s">
        <v>156</v>
      </c>
      <c r="AH1450" s="20" t="s">
        <v>371</v>
      </c>
      <c r="AI1450" s="20" t="s">
        <v>370</v>
      </c>
    </row>
    <row r="1451" spans="1:35" x14ac:dyDescent="0.25">
      <c r="A1451" s="20" t="s">
        <v>80</v>
      </c>
      <c r="B1451" s="21">
        <v>-444965</v>
      </c>
      <c r="C1451" s="21">
        <v>-277661</v>
      </c>
      <c r="D1451" s="20" t="s">
        <v>80</v>
      </c>
      <c r="E1451" s="20" t="s">
        <v>80</v>
      </c>
      <c r="F1451" s="20" t="s">
        <v>80</v>
      </c>
      <c r="G1451" s="20" t="s">
        <v>80</v>
      </c>
      <c r="H1451" s="20" t="s">
        <v>80</v>
      </c>
      <c r="I1451" s="21">
        <v>-254086</v>
      </c>
      <c r="J1451" s="20" t="s">
        <v>80</v>
      </c>
      <c r="K1451" s="20" t="s">
        <v>80</v>
      </c>
      <c r="L1451" s="20" t="s">
        <v>80</v>
      </c>
      <c r="M1451" s="20" t="s">
        <v>369</v>
      </c>
      <c r="N1451" s="20" t="s">
        <v>368</v>
      </c>
      <c r="O1451" s="20" t="s">
        <v>367</v>
      </c>
      <c r="P1451" s="20" t="s">
        <v>366</v>
      </c>
      <c r="Q1451" s="20">
        <v>917</v>
      </c>
      <c r="R1451" s="20" t="s">
        <v>296</v>
      </c>
      <c r="S1451" s="20" t="s">
        <v>75</v>
      </c>
      <c r="T1451" s="20" t="s">
        <v>365</v>
      </c>
      <c r="U1451" s="20">
        <v>1</v>
      </c>
      <c r="V1451" s="20">
        <v>0.99729999999999996</v>
      </c>
      <c r="W1451" s="20">
        <v>36</v>
      </c>
      <c r="X1451" s="20">
        <v>5</v>
      </c>
      <c r="Y1451" s="20">
        <v>2</v>
      </c>
      <c r="Z1451" s="20">
        <v>165</v>
      </c>
      <c r="AB1451" s="20" t="s">
        <v>364</v>
      </c>
      <c r="AC1451" s="20" t="s">
        <v>363</v>
      </c>
      <c r="AD1451" s="20">
        <v>78.599999999999994</v>
      </c>
      <c r="AE1451" s="22">
        <v>8.2999999999999996E-22</v>
      </c>
      <c r="AF1451" s="20" t="s">
        <v>362</v>
      </c>
      <c r="AG1451" s="20" t="s">
        <v>361</v>
      </c>
      <c r="AH1451" s="20" t="s">
        <v>360</v>
      </c>
      <c r="AI1451" s="20" t="s">
        <v>359</v>
      </c>
    </row>
    <row r="1452" spans="1:35" x14ac:dyDescent="0.25">
      <c r="A1452" s="20" t="s">
        <v>80</v>
      </c>
      <c r="B1452" s="20">
        <v>0.36718600000000001</v>
      </c>
      <c r="C1452" s="21">
        <v>270426</v>
      </c>
      <c r="D1452" s="20">
        <v>-0.35924099999999998</v>
      </c>
      <c r="E1452" s="21">
        <v>268985</v>
      </c>
      <c r="F1452" s="20">
        <v>-0.93669899999999995</v>
      </c>
      <c r="G1452" s="20">
        <v>0.69736500000000001</v>
      </c>
      <c r="H1452" s="20">
        <v>0.90162299999999995</v>
      </c>
      <c r="I1452" s="20">
        <v>0.85135700000000003</v>
      </c>
      <c r="J1452" s="20">
        <v>0.11894200000000001</v>
      </c>
      <c r="K1452" s="20">
        <v>0.520478</v>
      </c>
      <c r="L1452" s="20">
        <v>0.37218699999999999</v>
      </c>
      <c r="M1452" s="20" t="s">
        <v>358</v>
      </c>
      <c r="N1452" s="20" t="s">
        <v>357</v>
      </c>
      <c r="O1452" s="20" t="s">
        <v>356</v>
      </c>
      <c r="P1452" s="20" t="s">
        <v>355</v>
      </c>
      <c r="Q1452" s="20">
        <v>503</v>
      </c>
      <c r="R1452" s="20" t="s">
        <v>296</v>
      </c>
      <c r="S1452" s="20" t="s">
        <v>75</v>
      </c>
      <c r="T1452" s="20" t="s">
        <v>354</v>
      </c>
      <c r="U1452" s="20">
        <v>1</v>
      </c>
      <c r="V1452" s="20">
        <v>0.999</v>
      </c>
      <c r="W1452" s="20">
        <v>15</v>
      </c>
      <c r="X1452" s="20">
        <v>109</v>
      </c>
      <c r="Y1452" s="20">
        <v>0</v>
      </c>
      <c r="Z1452" s="20">
        <v>109</v>
      </c>
      <c r="AA1452" s="20" t="s">
        <v>353</v>
      </c>
      <c r="AB1452" s="20" t="s">
        <v>352</v>
      </c>
      <c r="AC1452" s="20" t="s">
        <v>351</v>
      </c>
      <c r="AD1452" s="20">
        <v>151.6</v>
      </c>
      <c r="AE1452" s="22">
        <v>3.0999999999999998E-44</v>
      </c>
    </row>
    <row r="1453" spans="1:35" x14ac:dyDescent="0.25">
      <c r="A1453" s="20" t="s">
        <v>80</v>
      </c>
      <c r="B1453" s="20" t="s">
        <v>80</v>
      </c>
      <c r="C1453" s="20" t="s">
        <v>80</v>
      </c>
      <c r="D1453" s="20" t="s">
        <v>80</v>
      </c>
      <c r="E1453" s="20" t="s">
        <v>80</v>
      </c>
      <c r="F1453" s="20" t="s">
        <v>80</v>
      </c>
      <c r="G1453" s="21">
        <v>-119455</v>
      </c>
      <c r="H1453" s="20">
        <v>-0.82955900000000005</v>
      </c>
      <c r="I1453" s="20">
        <v>0.26219399999999998</v>
      </c>
      <c r="J1453" s="21">
        <v>192333</v>
      </c>
      <c r="K1453" s="21">
        <v>10882</v>
      </c>
      <c r="L1453" s="21">
        <v>150051</v>
      </c>
      <c r="M1453" s="20" t="s">
        <v>350</v>
      </c>
      <c r="N1453" s="20" t="s">
        <v>349</v>
      </c>
      <c r="O1453" s="20" t="s">
        <v>348</v>
      </c>
      <c r="P1453" s="20" t="s">
        <v>347</v>
      </c>
      <c r="Q1453" s="20">
        <v>250</v>
      </c>
      <c r="R1453" s="20" t="s">
        <v>296</v>
      </c>
      <c r="S1453" s="20" t="s">
        <v>75</v>
      </c>
      <c r="T1453" s="20" t="s">
        <v>346</v>
      </c>
      <c r="U1453" s="20">
        <v>1</v>
      </c>
      <c r="V1453" s="20">
        <v>0.999</v>
      </c>
      <c r="W1453" s="20">
        <v>10</v>
      </c>
      <c r="X1453" s="20">
        <v>76</v>
      </c>
      <c r="Y1453" s="20">
        <v>3</v>
      </c>
      <c r="Z1453" s="20">
        <v>76</v>
      </c>
      <c r="AB1453" s="20" t="s">
        <v>345</v>
      </c>
      <c r="AC1453" s="20" t="s">
        <v>344</v>
      </c>
      <c r="AD1453" s="20">
        <v>253.1</v>
      </c>
      <c r="AE1453" s="22">
        <v>1.9E-75</v>
      </c>
      <c r="AF1453" s="20" t="s">
        <v>343</v>
      </c>
      <c r="AG1453" s="20" t="s">
        <v>342</v>
      </c>
    </row>
    <row r="1454" spans="1:35" x14ac:dyDescent="0.25">
      <c r="A1454" s="20" t="s">
        <v>80</v>
      </c>
      <c r="B1454" s="20" t="s">
        <v>80</v>
      </c>
      <c r="C1454" s="20" t="s">
        <v>80</v>
      </c>
      <c r="D1454" s="20" t="s">
        <v>80</v>
      </c>
      <c r="E1454" s="20" t="s">
        <v>80</v>
      </c>
      <c r="F1454" s="20" t="s">
        <v>80</v>
      </c>
      <c r="G1454" s="20" t="s">
        <v>80</v>
      </c>
      <c r="H1454" s="20" t="s">
        <v>80</v>
      </c>
      <c r="I1454" s="20" t="s">
        <v>80</v>
      </c>
      <c r="J1454" s="21">
        <v>-213527</v>
      </c>
      <c r="K1454" s="21">
        <v>-50301</v>
      </c>
      <c r="L1454" s="21">
        <v>-333452</v>
      </c>
      <c r="M1454" s="20" t="s">
        <v>341</v>
      </c>
      <c r="N1454" s="20" t="s">
        <v>340</v>
      </c>
      <c r="O1454" s="20" t="s">
        <v>339</v>
      </c>
      <c r="P1454" s="20" t="s">
        <v>338</v>
      </c>
      <c r="Q1454" s="20">
        <v>475</v>
      </c>
      <c r="R1454" s="20" t="s">
        <v>296</v>
      </c>
      <c r="S1454" s="20" t="s">
        <v>66</v>
      </c>
      <c r="T1454" s="20" t="s">
        <v>337</v>
      </c>
      <c r="U1454" s="20">
        <v>1</v>
      </c>
      <c r="V1454" s="20">
        <v>0.99890000000000001</v>
      </c>
      <c r="W1454" s="20">
        <v>5</v>
      </c>
      <c r="X1454" s="20">
        <v>8</v>
      </c>
      <c r="Y1454" s="20">
        <v>2</v>
      </c>
      <c r="Z1454" s="20">
        <v>8</v>
      </c>
      <c r="AB1454" s="20" t="s">
        <v>336</v>
      </c>
      <c r="AC1454" s="20" t="s">
        <v>335</v>
      </c>
      <c r="AD1454" s="20">
        <v>103.3</v>
      </c>
      <c r="AE1454" s="22">
        <v>1.9999999999999999E-29</v>
      </c>
      <c r="AF1454" s="20" t="s">
        <v>334</v>
      </c>
      <c r="AG1454" s="20" t="s">
        <v>333</v>
      </c>
      <c r="AH1454" s="20" t="s">
        <v>332</v>
      </c>
      <c r="AI1454" s="20" t="s">
        <v>331</v>
      </c>
    </row>
    <row r="1455" spans="1:35" x14ac:dyDescent="0.25">
      <c r="A1455" s="21">
        <v>264067</v>
      </c>
      <c r="B1455" s="21">
        <v>280329</v>
      </c>
      <c r="C1455" s="21">
        <v>128362</v>
      </c>
      <c r="D1455" s="21">
        <v>116788</v>
      </c>
      <c r="E1455" s="20">
        <v>0.845522</v>
      </c>
      <c r="F1455" s="21">
        <v>145631</v>
      </c>
      <c r="G1455" s="20">
        <v>-0.58274499999999996</v>
      </c>
      <c r="H1455" s="21">
        <v>-274076</v>
      </c>
      <c r="I1455" s="21">
        <v>-396685</v>
      </c>
      <c r="J1455" s="21">
        <v>-29615</v>
      </c>
      <c r="K1455" s="20">
        <v>-0.70534399999999997</v>
      </c>
      <c r="L1455" s="20" t="s">
        <v>80</v>
      </c>
      <c r="M1455" s="20" t="s">
        <v>330</v>
      </c>
      <c r="N1455" s="20" t="s">
        <v>329</v>
      </c>
      <c r="O1455" s="20" t="s">
        <v>328</v>
      </c>
      <c r="P1455" s="20" t="s">
        <v>327</v>
      </c>
      <c r="Q1455" s="20">
        <v>770</v>
      </c>
      <c r="R1455" s="20" t="s">
        <v>296</v>
      </c>
      <c r="S1455" s="20" t="s">
        <v>66</v>
      </c>
      <c r="T1455" s="20" t="s">
        <v>326</v>
      </c>
      <c r="U1455" s="20">
        <v>1</v>
      </c>
      <c r="V1455" s="20">
        <v>0.999</v>
      </c>
      <c r="W1455" s="20">
        <v>10</v>
      </c>
      <c r="X1455" s="20">
        <v>110</v>
      </c>
      <c r="Y1455" s="20">
        <v>28</v>
      </c>
      <c r="Z1455" s="20">
        <v>110</v>
      </c>
    </row>
    <row r="1456" spans="1:35" x14ac:dyDescent="0.25">
      <c r="A1456" s="20" t="s">
        <v>80</v>
      </c>
      <c r="B1456" s="20">
        <v>0.26157599999999998</v>
      </c>
      <c r="C1456" s="21">
        <v>-133442</v>
      </c>
      <c r="D1456" s="20" t="s">
        <v>80</v>
      </c>
      <c r="E1456" s="20" t="s">
        <v>80</v>
      </c>
      <c r="F1456" s="20" t="s">
        <v>80</v>
      </c>
      <c r="G1456" s="21">
        <v>252453</v>
      </c>
      <c r="H1456" s="21">
        <v>379938</v>
      </c>
      <c r="I1456" s="21">
        <v>35152</v>
      </c>
      <c r="J1456" s="21">
        <v>-1435</v>
      </c>
      <c r="K1456" s="21">
        <v>-162808</v>
      </c>
      <c r="L1456" s="20">
        <v>-0.36602200000000001</v>
      </c>
      <c r="M1456" s="20" t="s">
        <v>325</v>
      </c>
      <c r="N1456" s="20" t="s">
        <v>324</v>
      </c>
      <c r="O1456" s="20" t="s">
        <v>323</v>
      </c>
      <c r="P1456" s="20" t="s">
        <v>322</v>
      </c>
      <c r="Q1456" s="20">
        <v>141</v>
      </c>
      <c r="R1456" s="20" t="s">
        <v>296</v>
      </c>
      <c r="S1456" s="20" t="s">
        <v>66</v>
      </c>
      <c r="T1456" s="20" t="s">
        <v>174</v>
      </c>
      <c r="U1456" s="20">
        <v>1</v>
      </c>
      <c r="V1456" s="20">
        <v>0.999</v>
      </c>
      <c r="W1456" s="20">
        <v>7</v>
      </c>
      <c r="X1456" s="20">
        <v>95</v>
      </c>
      <c r="Y1456" s="20">
        <v>0</v>
      </c>
      <c r="Z1456" s="20">
        <v>95</v>
      </c>
      <c r="AA1456" s="20" t="s">
        <v>321</v>
      </c>
    </row>
    <row r="1457" spans="1:39" x14ac:dyDescent="0.25">
      <c r="A1457" s="21">
        <v>314574</v>
      </c>
      <c r="B1457" s="21">
        <v>180329</v>
      </c>
      <c r="C1457" s="21">
        <v>185627</v>
      </c>
      <c r="D1457" s="20">
        <v>0.90484299999999995</v>
      </c>
      <c r="E1457" s="21">
        <v>132711</v>
      </c>
      <c r="F1457" s="20">
        <v>0.11694</v>
      </c>
      <c r="G1457" s="21">
        <v>36746</v>
      </c>
      <c r="H1457" s="21">
        <v>383232</v>
      </c>
      <c r="I1457" s="21">
        <v>392361</v>
      </c>
      <c r="J1457" s="21">
        <v>308348</v>
      </c>
      <c r="K1457" s="21">
        <v>341935</v>
      </c>
      <c r="L1457" s="21">
        <v>415592</v>
      </c>
      <c r="M1457" s="20" t="s">
        <v>320</v>
      </c>
      <c r="N1457" s="20" t="s">
        <v>319</v>
      </c>
      <c r="O1457" s="20" t="s">
        <v>318</v>
      </c>
      <c r="P1457" s="20" t="s">
        <v>317</v>
      </c>
      <c r="Q1457" s="20">
        <v>407</v>
      </c>
      <c r="R1457" s="20" t="s">
        <v>296</v>
      </c>
      <c r="S1457" s="20" t="s">
        <v>66</v>
      </c>
      <c r="T1457" s="20" t="s">
        <v>316</v>
      </c>
      <c r="U1457" s="20">
        <v>1</v>
      </c>
      <c r="V1457" s="20">
        <v>0.999</v>
      </c>
      <c r="W1457" s="20">
        <v>20</v>
      </c>
      <c r="X1457" s="20">
        <v>277</v>
      </c>
      <c r="Y1457" s="20">
        <v>0</v>
      </c>
      <c r="Z1457" s="20">
        <v>277</v>
      </c>
      <c r="AA1457" s="20" t="s">
        <v>315</v>
      </c>
      <c r="AB1457" s="20" t="s">
        <v>314</v>
      </c>
      <c r="AC1457" s="20" t="s">
        <v>313</v>
      </c>
      <c r="AD1457" s="20">
        <v>44</v>
      </c>
      <c r="AE1457" s="22">
        <v>2.3000000000000001E-11</v>
      </c>
    </row>
    <row r="1458" spans="1:39" x14ac:dyDescent="0.25">
      <c r="A1458" s="20" t="s">
        <v>80</v>
      </c>
      <c r="B1458" s="20" t="s">
        <v>80</v>
      </c>
      <c r="C1458" s="20" t="s">
        <v>80</v>
      </c>
      <c r="D1458" s="20" t="s">
        <v>80</v>
      </c>
      <c r="E1458" s="20" t="s">
        <v>80</v>
      </c>
      <c r="F1458" s="20" t="s">
        <v>80</v>
      </c>
      <c r="G1458" s="20" t="s">
        <v>80</v>
      </c>
      <c r="H1458" s="20" t="s">
        <v>80</v>
      </c>
      <c r="I1458" s="20" t="s">
        <v>80</v>
      </c>
      <c r="J1458" s="20">
        <v>0.71424699999999997</v>
      </c>
      <c r="K1458" s="20">
        <v>0.53751300000000002</v>
      </c>
      <c r="L1458" s="20">
        <v>0.34964600000000001</v>
      </c>
      <c r="M1458" s="20" t="s">
        <v>312</v>
      </c>
      <c r="N1458" s="20" t="s">
        <v>311</v>
      </c>
      <c r="O1458" s="20" t="s">
        <v>310</v>
      </c>
      <c r="P1458" s="20" t="s">
        <v>309</v>
      </c>
      <c r="Q1458" s="20">
        <v>448</v>
      </c>
      <c r="R1458" s="20" t="s">
        <v>296</v>
      </c>
      <c r="S1458" s="20" t="s">
        <v>75</v>
      </c>
      <c r="T1458" s="20" t="s">
        <v>308</v>
      </c>
      <c r="U1458" s="20">
        <v>1</v>
      </c>
      <c r="V1458" s="20">
        <v>0.999</v>
      </c>
      <c r="W1458" s="20">
        <v>20</v>
      </c>
      <c r="X1458" s="20">
        <v>14</v>
      </c>
      <c r="Y1458" s="20">
        <v>14</v>
      </c>
      <c r="Z1458" s="20">
        <v>197</v>
      </c>
      <c r="AB1458" s="20" t="s">
        <v>307</v>
      </c>
      <c r="AC1458" s="20" t="s">
        <v>306</v>
      </c>
      <c r="AD1458" s="20">
        <v>389</v>
      </c>
      <c r="AE1458" s="22">
        <v>1.3999999999999999E-116</v>
      </c>
    </row>
    <row r="1459" spans="1:39" x14ac:dyDescent="0.25">
      <c r="A1459" s="20" t="s">
        <v>80</v>
      </c>
      <c r="B1459" s="20" t="s">
        <v>80</v>
      </c>
      <c r="C1459" s="20" t="s">
        <v>80</v>
      </c>
      <c r="D1459" s="20" t="s">
        <v>80</v>
      </c>
      <c r="E1459" s="21">
        <v>-393519</v>
      </c>
      <c r="F1459" s="20" t="s">
        <v>80</v>
      </c>
      <c r="G1459" s="21">
        <v>-327611</v>
      </c>
      <c r="H1459" s="20" t="s">
        <v>80</v>
      </c>
      <c r="I1459" s="21">
        <v>-244955</v>
      </c>
      <c r="J1459" s="21">
        <v>-286007</v>
      </c>
      <c r="K1459" s="20" t="s">
        <v>80</v>
      </c>
      <c r="L1459" s="20" t="s">
        <v>80</v>
      </c>
      <c r="M1459" s="20" t="s">
        <v>305</v>
      </c>
      <c r="N1459" s="20" t="s">
        <v>304</v>
      </c>
      <c r="O1459" s="20" t="s">
        <v>303</v>
      </c>
      <c r="P1459" s="20" t="s">
        <v>302</v>
      </c>
      <c r="Q1459" s="20">
        <v>905</v>
      </c>
      <c r="R1459" s="20" t="s">
        <v>296</v>
      </c>
      <c r="S1459" s="20" t="s">
        <v>75</v>
      </c>
      <c r="T1459" s="20" t="s">
        <v>301</v>
      </c>
      <c r="U1459" s="20">
        <v>1</v>
      </c>
      <c r="V1459" s="20">
        <v>0.999</v>
      </c>
      <c r="W1459" s="20">
        <v>30</v>
      </c>
      <c r="X1459" s="20">
        <v>5</v>
      </c>
      <c r="Y1459" s="20">
        <v>0</v>
      </c>
      <c r="Z1459" s="20">
        <v>304</v>
      </c>
      <c r="AB1459" s="20" t="s">
        <v>197</v>
      </c>
      <c r="AC1459" s="20" t="s">
        <v>196</v>
      </c>
      <c r="AD1459" s="20">
        <v>482.8</v>
      </c>
      <c r="AE1459" s="22">
        <v>1.2E-144</v>
      </c>
      <c r="AF1459" s="20" t="s">
        <v>195</v>
      </c>
      <c r="AG1459" s="20" t="s">
        <v>194</v>
      </c>
      <c r="AH1459" s="20" t="s">
        <v>193</v>
      </c>
      <c r="AI1459" s="20" t="s">
        <v>192</v>
      </c>
      <c r="AJ1459" s="20" t="s">
        <v>191</v>
      </c>
      <c r="AK1459" s="20" t="s">
        <v>190</v>
      </c>
      <c r="AL1459" s="20" t="s">
        <v>189</v>
      </c>
      <c r="AM1459" s="20" t="s">
        <v>188</v>
      </c>
    </row>
    <row r="1460" spans="1:39" x14ac:dyDescent="0.25">
      <c r="A1460" s="20" t="s">
        <v>80</v>
      </c>
      <c r="B1460" s="20" t="s">
        <v>80</v>
      </c>
      <c r="C1460" s="20" t="s">
        <v>80</v>
      </c>
      <c r="D1460" s="20" t="s">
        <v>80</v>
      </c>
      <c r="E1460" s="20" t="s">
        <v>80</v>
      </c>
      <c r="F1460" s="20" t="s">
        <v>80</v>
      </c>
      <c r="G1460" s="20" t="s">
        <v>80</v>
      </c>
      <c r="H1460" s="20" t="s">
        <v>80</v>
      </c>
      <c r="I1460" s="20" t="s">
        <v>80</v>
      </c>
      <c r="J1460" s="21">
        <v>-215228</v>
      </c>
      <c r="K1460" s="21">
        <v>-183057</v>
      </c>
      <c r="L1460" s="21">
        <v>-278132</v>
      </c>
      <c r="M1460" s="20" t="s">
        <v>300</v>
      </c>
      <c r="N1460" s="20" t="s">
        <v>299</v>
      </c>
      <c r="O1460" s="20" t="s">
        <v>298</v>
      </c>
      <c r="P1460" s="20" t="s">
        <v>297</v>
      </c>
      <c r="Q1460" s="20">
        <v>395</v>
      </c>
      <c r="R1460" s="20" t="s">
        <v>296</v>
      </c>
      <c r="S1460" s="20" t="s">
        <v>66</v>
      </c>
      <c r="T1460" s="20" t="s">
        <v>295</v>
      </c>
      <c r="U1460" s="20">
        <v>1</v>
      </c>
      <c r="V1460" s="20">
        <v>0.99880000000000002</v>
      </c>
      <c r="W1460" s="20">
        <v>7</v>
      </c>
      <c r="X1460" s="20">
        <v>13</v>
      </c>
      <c r="Y1460" s="20">
        <v>13</v>
      </c>
      <c r="Z1460" s="20">
        <v>13</v>
      </c>
      <c r="AB1460" s="20" t="s">
        <v>294</v>
      </c>
      <c r="AC1460" s="20" t="s">
        <v>293</v>
      </c>
      <c r="AD1460" s="20">
        <v>64.099999999999994</v>
      </c>
      <c r="AE1460" s="22">
        <v>1.6000000000000001E-17</v>
      </c>
      <c r="AF1460" s="20" t="s">
        <v>191</v>
      </c>
      <c r="AG1460" s="20" t="s">
        <v>190</v>
      </c>
    </row>
    <row r="1461" spans="1:39" x14ac:dyDescent="0.25">
      <c r="A1461" s="20" t="s">
        <v>80</v>
      </c>
      <c r="B1461" s="20" t="s">
        <v>80</v>
      </c>
      <c r="C1461" s="20" t="s">
        <v>80</v>
      </c>
      <c r="D1461" s="20" t="s">
        <v>80</v>
      </c>
      <c r="E1461" s="20" t="s">
        <v>80</v>
      </c>
      <c r="F1461" s="20" t="s">
        <v>80</v>
      </c>
      <c r="G1461" s="21">
        <v>-148631</v>
      </c>
      <c r="H1461" s="20">
        <v>-0.84614199999999995</v>
      </c>
      <c r="I1461" s="21">
        <v>-124101</v>
      </c>
      <c r="J1461" s="20">
        <v>-0.52426499999999998</v>
      </c>
      <c r="K1461" s="20">
        <v>-0.25468299999999999</v>
      </c>
      <c r="L1461" s="20">
        <v>-0.55157699999999998</v>
      </c>
      <c r="M1461" s="20" t="s">
        <v>292</v>
      </c>
      <c r="N1461" s="20" t="s">
        <v>291</v>
      </c>
      <c r="O1461" s="20" t="s">
        <v>290</v>
      </c>
      <c r="P1461" s="20" t="s">
        <v>289</v>
      </c>
      <c r="Q1461" s="20">
        <v>362</v>
      </c>
      <c r="R1461" s="20" t="s">
        <v>67</v>
      </c>
      <c r="S1461" s="20" t="s">
        <v>75</v>
      </c>
      <c r="T1461" s="20" t="s">
        <v>288</v>
      </c>
      <c r="U1461" s="20">
        <v>1</v>
      </c>
      <c r="V1461" s="20">
        <v>0.999</v>
      </c>
      <c r="W1461" s="20">
        <v>7</v>
      </c>
      <c r="X1461" s="20">
        <v>23</v>
      </c>
      <c r="Y1461" s="20">
        <v>0</v>
      </c>
      <c r="Z1461" s="20">
        <v>23</v>
      </c>
      <c r="AB1461" s="20" t="s">
        <v>287</v>
      </c>
      <c r="AC1461" s="20" t="s">
        <v>286</v>
      </c>
      <c r="AD1461" s="20">
        <v>163.6</v>
      </c>
      <c r="AE1461" s="22">
        <v>5.9000000000000002E-48</v>
      </c>
      <c r="AF1461" s="20" t="s">
        <v>195</v>
      </c>
      <c r="AG1461" s="20" t="s">
        <v>194</v>
      </c>
      <c r="AH1461" s="20" t="s">
        <v>193</v>
      </c>
      <c r="AI1461" s="20" t="s">
        <v>192</v>
      </c>
      <c r="AJ1461" s="20" t="s">
        <v>191</v>
      </c>
      <c r="AK1461" s="20" t="s">
        <v>190</v>
      </c>
      <c r="AL1461" s="20" t="s">
        <v>189</v>
      </c>
      <c r="AM1461" s="20" t="s">
        <v>188</v>
      </c>
    </row>
    <row r="1462" spans="1:39" x14ac:dyDescent="0.25">
      <c r="A1462" s="20" t="s">
        <v>80</v>
      </c>
      <c r="B1462" s="20" t="s">
        <v>80</v>
      </c>
      <c r="C1462" s="20" t="s">
        <v>80</v>
      </c>
      <c r="D1462" s="20" t="s">
        <v>80</v>
      </c>
      <c r="E1462" s="20" t="s">
        <v>80</v>
      </c>
      <c r="F1462" s="20" t="s">
        <v>80</v>
      </c>
      <c r="G1462" s="20" t="s">
        <v>80</v>
      </c>
      <c r="H1462" s="20" t="s">
        <v>80</v>
      </c>
      <c r="I1462" s="20" t="s">
        <v>80</v>
      </c>
      <c r="J1462" s="21">
        <v>127612</v>
      </c>
      <c r="K1462" s="21">
        <v>163727</v>
      </c>
      <c r="L1462" s="21">
        <v>248163</v>
      </c>
      <c r="M1462" s="20" t="s">
        <v>285</v>
      </c>
      <c r="N1462" s="20" t="s">
        <v>284</v>
      </c>
      <c r="O1462" s="20" t="s">
        <v>283</v>
      </c>
      <c r="P1462" s="20" t="s">
        <v>282</v>
      </c>
      <c r="Q1462" s="20">
        <v>425</v>
      </c>
      <c r="R1462" s="20" t="s">
        <v>67</v>
      </c>
      <c r="S1462" s="20" t="s">
        <v>66</v>
      </c>
      <c r="T1462" s="20" t="s">
        <v>281</v>
      </c>
      <c r="U1462" s="20">
        <v>1</v>
      </c>
      <c r="V1462" s="20">
        <v>0.999</v>
      </c>
      <c r="W1462" s="20">
        <v>16</v>
      </c>
      <c r="X1462" s="20">
        <v>51</v>
      </c>
      <c r="Y1462" s="20">
        <v>8</v>
      </c>
      <c r="Z1462" s="20">
        <v>51</v>
      </c>
      <c r="AB1462" s="20" t="s">
        <v>280</v>
      </c>
      <c r="AC1462" s="20" t="s">
        <v>279</v>
      </c>
      <c r="AD1462" s="20">
        <v>262.89999999999998</v>
      </c>
      <c r="AE1462" s="22">
        <v>3.6000000000000002E-78</v>
      </c>
    </row>
    <row r="1463" spans="1:39" x14ac:dyDescent="0.25">
      <c r="A1463" s="20">
        <v>-0.16086400000000001</v>
      </c>
      <c r="B1463" s="21">
        <v>-116446</v>
      </c>
      <c r="C1463" s="21">
        <v>145853</v>
      </c>
      <c r="D1463" s="20">
        <v>-0.67488400000000004</v>
      </c>
      <c r="E1463" s="20">
        <v>-0.123846</v>
      </c>
      <c r="F1463" s="20">
        <v>-0.76515599999999995</v>
      </c>
      <c r="G1463" s="20">
        <v>0.85782800000000003</v>
      </c>
      <c r="H1463" s="21">
        <v>171358</v>
      </c>
      <c r="I1463" s="21">
        <v>129956</v>
      </c>
      <c r="J1463" s="20">
        <v>0.39660499999999999</v>
      </c>
      <c r="K1463" s="20">
        <v>0.96770999999999996</v>
      </c>
      <c r="L1463" s="20">
        <v>0.45547700000000002</v>
      </c>
      <c r="M1463" s="20" t="s">
        <v>278</v>
      </c>
      <c r="N1463" s="20" t="s">
        <v>277</v>
      </c>
      <c r="O1463" s="20" t="s">
        <v>276</v>
      </c>
      <c r="P1463" s="20" t="s">
        <v>275</v>
      </c>
      <c r="Q1463" s="20">
        <v>381</v>
      </c>
      <c r="R1463" s="20" t="s">
        <v>67</v>
      </c>
      <c r="S1463" s="20" t="s">
        <v>75</v>
      </c>
      <c r="T1463" s="20" t="s">
        <v>274</v>
      </c>
      <c r="U1463" s="20">
        <v>1</v>
      </c>
      <c r="V1463" s="20">
        <v>0.999</v>
      </c>
      <c r="W1463" s="20">
        <v>15</v>
      </c>
      <c r="X1463" s="20">
        <v>118</v>
      </c>
      <c r="Y1463" s="20">
        <v>0</v>
      </c>
      <c r="Z1463" s="20">
        <v>118</v>
      </c>
      <c r="AB1463" s="20" t="s">
        <v>273</v>
      </c>
      <c r="AC1463" s="20" t="s">
        <v>272</v>
      </c>
      <c r="AD1463" s="20">
        <v>224</v>
      </c>
      <c r="AE1463" s="22">
        <v>1.2000000000000001E-66</v>
      </c>
      <c r="AF1463" s="20" t="s">
        <v>271</v>
      </c>
      <c r="AG1463" s="20" t="s">
        <v>270</v>
      </c>
    </row>
    <row r="1464" spans="1:39" x14ac:dyDescent="0.25">
      <c r="A1464" s="20" t="s">
        <v>80</v>
      </c>
      <c r="B1464" s="20" t="s">
        <v>80</v>
      </c>
      <c r="C1464" s="20" t="s">
        <v>80</v>
      </c>
      <c r="D1464" s="20" t="s">
        <v>80</v>
      </c>
      <c r="E1464" s="20" t="s">
        <v>80</v>
      </c>
      <c r="F1464" s="20" t="s">
        <v>80</v>
      </c>
      <c r="G1464" s="20" t="s">
        <v>80</v>
      </c>
      <c r="H1464" s="20" t="s">
        <v>80</v>
      </c>
      <c r="I1464" s="20" t="s">
        <v>80</v>
      </c>
      <c r="J1464" s="21">
        <v>-480848</v>
      </c>
      <c r="K1464" s="21">
        <v>-382187</v>
      </c>
      <c r="L1464" s="20" t="s">
        <v>80</v>
      </c>
      <c r="M1464" s="20" t="s">
        <v>269</v>
      </c>
      <c r="N1464" s="20" t="s">
        <v>268</v>
      </c>
      <c r="O1464" s="20" t="s">
        <v>267</v>
      </c>
      <c r="P1464" s="20" t="s">
        <v>266</v>
      </c>
      <c r="Q1464" s="20">
        <v>336</v>
      </c>
      <c r="R1464" s="20" t="s">
        <v>67</v>
      </c>
      <c r="S1464" s="20" t="s">
        <v>66</v>
      </c>
      <c r="T1464" s="20" t="s">
        <v>265</v>
      </c>
      <c r="U1464" s="20">
        <v>1</v>
      </c>
      <c r="V1464" s="20">
        <v>0.999</v>
      </c>
      <c r="W1464" s="20">
        <v>4</v>
      </c>
      <c r="X1464" s="20">
        <v>8</v>
      </c>
      <c r="Y1464" s="20">
        <v>3</v>
      </c>
      <c r="Z1464" s="20">
        <v>8</v>
      </c>
      <c r="AB1464" s="20" t="s">
        <v>264</v>
      </c>
      <c r="AC1464" s="20" t="s">
        <v>263</v>
      </c>
      <c r="AD1464" s="20">
        <v>28</v>
      </c>
      <c r="AE1464" s="20">
        <v>1.5E-6</v>
      </c>
    </row>
    <row r="1465" spans="1:39" x14ac:dyDescent="0.25">
      <c r="A1465" s="20" t="s">
        <v>80</v>
      </c>
      <c r="B1465" s="20" t="s">
        <v>80</v>
      </c>
      <c r="C1465" s="20">
        <v>-0.28509099999999998</v>
      </c>
      <c r="D1465" s="20" t="s">
        <v>80</v>
      </c>
      <c r="E1465" s="21">
        <v>-112789</v>
      </c>
      <c r="F1465" s="20" t="s">
        <v>80</v>
      </c>
      <c r="G1465" s="21">
        <v>-119455</v>
      </c>
      <c r="H1465" s="20">
        <v>-0.49941099999999999</v>
      </c>
      <c r="I1465" s="21">
        <v>-114864</v>
      </c>
      <c r="J1465" s="20" t="s">
        <v>80</v>
      </c>
      <c r="K1465" s="20" t="s">
        <v>80</v>
      </c>
      <c r="L1465" s="20" t="s">
        <v>80</v>
      </c>
      <c r="M1465" s="20" t="s">
        <v>262</v>
      </c>
      <c r="N1465" s="20" t="s">
        <v>261</v>
      </c>
      <c r="O1465" s="20" t="s">
        <v>260</v>
      </c>
      <c r="P1465" s="20" t="s">
        <v>259</v>
      </c>
      <c r="Q1465" s="20">
        <v>343</v>
      </c>
      <c r="R1465" s="20" t="s">
        <v>67</v>
      </c>
      <c r="S1465" s="20" t="s">
        <v>66</v>
      </c>
      <c r="T1465" s="20" t="s">
        <v>258</v>
      </c>
      <c r="U1465" s="20">
        <v>1</v>
      </c>
      <c r="V1465" s="20">
        <v>0.999</v>
      </c>
      <c r="W1465" s="20">
        <v>14</v>
      </c>
      <c r="X1465" s="20">
        <v>11</v>
      </c>
      <c r="Y1465" s="20">
        <v>11</v>
      </c>
      <c r="Z1465" s="20">
        <v>119</v>
      </c>
      <c r="AB1465" s="20" t="s">
        <v>257</v>
      </c>
      <c r="AC1465" s="20" t="s">
        <v>256</v>
      </c>
      <c r="AD1465" s="20">
        <v>531.5</v>
      </c>
      <c r="AE1465" s="22">
        <v>7.3999999999999995E-160</v>
      </c>
    </row>
    <row r="1466" spans="1:39" x14ac:dyDescent="0.25">
      <c r="A1466" s="20" t="s">
        <v>80</v>
      </c>
      <c r="B1466" s="20" t="s">
        <v>80</v>
      </c>
      <c r="C1466" s="20" t="s">
        <v>80</v>
      </c>
      <c r="D1466" s="20" t="s">
        <v>80</v>
      </c>
      <c r="E1466" s="20">
        <v>-1.86634E-2</v>
      </c>
      <c r="F1466" s="20" t="s">
        <v>80</v>
      </c>
      <c r="G1466" s="20">
        <v>-0.39592699999999997</v>
      </c>
      <c r="H1466" s="20">
        <v>-0.59427099999999999</v>
      </c>
      <c r="I1466" s="20">
        <v>-1</v>
      </c>
      <c r="J1466" s="20" t="s">
        <v>80</v>
      </c>
      <c r="K1466" s="20" t="s">
        <v>80</v>
      </c>
      <c r="L1466" s="20" t="s">
        <v>80</v>
      </c>
      <c r="M1466" s="20" t="s">
        <v>255</v>
      </c>
      <c r="N1466" s="20" t="s">
        <v>254</v>
      </c>
      <c r="O1466" s="20" t="s">
        <v>253</v>
      </c>
      <c r="P1466" s="20" t="s">
        <v>252</v>
      </c>
      <c r="Q1466" s="20">
        <v>239</v>
      </c>
      <c r="R1466" s="20" t="s">
        <v>67</v>
      </c>
      <c r="S1466" s="20" t="s">
        <v>66</v>
      </c>
      <c r="T1466" s="20" t="s">
        <v>251</v>
      </c>
      <c r="U1466" s="20">
        <v>0.99990000000000001</v>
      </c>
      <c r="V1466" s="20">
        <v>0.999</v>
      </c>
      <c r="W1466" s="20">
        <v>9</v>
      </c>
      <c r="X1466" s="20">
        <v>7</v>
      </c>
      <c r="Y1466" s="20">
        <v>7</v>
      </c>
      <c r="Z1466" s="20">
        <v>68</v>
      </c>
      <c r="AB1466" s="20" t="s">
        <v>250</v>
      </c>
      <c r="AC1466" s="20" t="s">
        <v>249</v>
      </c>
      <c r="AD1466" s="20">
        <v>53.9</v>
      </c>
      <c r="AE1466" s="22">
        <v>2E-14</v>
      </c>
    </row>
    <row r="1467" spans="1:39" x14ac:dyDescent="0.25">
      <c r="A1467" s="20" t="s">
        <v>80</v>
      </c>
      <c r="B1467" s="20" t="s">
        <v>80</v>
      </c>
      <c r="C1467" s="20" t="s">
        <v>80</v>
      </c>
      <c r="D1467" s="20" t="s">
        <v>80</v>
      </c>
      <c r="E1467" s="20" t="s">
        <v>80</v>
      </c>
      <c r="F1467" s="20" t="s">
        <v>80</v>
      </c>
      <c r="G1467" s="20" t="s">
        <v>80</v>
      </c>
      <c r="H1467" s="20" t="s">
        <v>80</v>
      </c>
      <c r="I1467" s="20" t="s">
        <v>80</v>
      </c>
      <c r="J1467" s="21">
        <v>-203553</v>
      </c>
      <c r="K1467" s="20">
        <v>-0.997525</v>
      </c>
      <c r="L1467" s="20">
        <v>-0.91111900000000001</v>
      </c>
      <c r="M1467" s="20" t="s">
        <v>248</v>
      </c>
      <c r="N1467" s="20" t="s">
        <v>247</v>
      </c>
      <c r="O1467" s="20" t="s">
        <v>246</v>
      </c>
      <c r="P1467" s="20" t="s">
        <v>245</v>
      </c>
      <c r="Q1467" s="20">
        <v>425</v>
      </c>
      <c r="R1467" s="20" t="s">
        <v>67</v>
      </c>
      <c r="S1467" s="20" t="s">
        <v>66</v>
      </c>
      <c r="T1467" s="20" t="s">
        <v>244</v>
      </c>
      <c r="U1467" s="20">
        <v>1</v>
      </c>
      <c r="V1467" s="20">
        <v>0.999</v>
      </c>
      <c r="W1467" s="20">
        <v>7</v>
      </c>
      <c r="X1467" s="20">
        <v>17</v>
      </c>
      <c r="Y1467" s="20">
        <v>1</v>
      </c>
      <c r="Z1467" s="20">
        <v>17</v>
      </c>
      <c r="AB1467" s="20" t="s">
        <v>243</v>
      </c>
      <c r="AC1467" s="20" t="s">
        <v>242</v>
      </c>
      <c r="AD1467" s="20">
        <v>40.5</v>
      </c>
      <c r="AE1467" s="22">
        <v>2.7E-10</v>
      </c>
    </row>
    <row r="1468" spans="1:39" x14ac:dyDescent="0.25">
      <c r="A1468" s="20" t="s">
        <v>80</v>
      </c>
      <c r="B1468" s="20" t="s">
        <v>80</v>
      </c>
      <c r="C1468" s="20" t="s">
        <v>80</v>
      </c>
      <c r="D1468" s="20" t="s">
        <v>80</v>
      </c>
      <c r="E1468" s="20" t="s">
        <v>80</v>
      </c>
      <c r="F1468" s="20" t="s">
        <v>80</v>
      </c>
      <c r="G1468" s="21">
        <v>-147393</v>
      </c>
      <c r="H1468" s="21">
        <v>-182391</v>
      </c>
      <c r="I1468" s="20" t="s">
        <v>80</v>
      </c>
      <c r="J1468" s="21">
        <v>307012</v>
      </c>
      <c r="K1468" s="21">
        <v>335835</v>
      </c>
      <c r="L1468" s="21">
        <v>335059</v>
      </c>
      <c r="M1468" s="20" t="s">
        <v>241</v>
      </c>
      <c r="N1468" s="20" t="s">
        <v>240</v>
      </c>
      <c r="O1468" s="20" t="s">
        <v>239</v>
      </c>
      <c r="P1468" s="20" t="s">
        <v>238</v>
      </c>
      <c r="Q1468" s="20">
        <v>571</v>
      </c>
      <c r="R1468" s="20" t="s">
        <v>67</v>
      </c>
      <c r="S1468" s="20" t="s">
        <v>66</v>
      </c>
      <c r="T1468" s="20" t="s">
        <v>237</v>
      </c>
      <c r="U1468" s="20">
        <v>0.99909999999999999</v>
      </c>
      <c r="V1468" s="20">
        <v>0.999</v>
      </c>
      <c r="W1468" s="20">
        <v>16</v>
      </c>
      <c r="X1468" s="20">
        <v>57</v>
      </c>
      <c r="Y1468" s="20">
        <v>2</v>
      </c>
      <c r="Z1468" s="20">
        <v>102</v>
      </c>
    </row>
    <row r="1469" spans="1:39" x14ac:dyDescent="0.25">
      <c r="A1469" s="20" t="s">
        <v>80</v>
      </c>
      <c r="B1469" s="20" t="s">
        <v>80</v>
      </c>
      <c r="C1469" s="20" t="s">
        <v>80</v>
      </c>
      <c r="D1469" s="20" t="s">
        <v>80</v>
      </c>
      <c r="E1469" s="20" t="s">
        <v>80</v>
      </c>
      <c r="F1469" s="20" t="s">
        <v>80</v>
      </c>
      <c r="G1469" s="20" t="s">
        <v>80</v>
      </c>
      <c r="H1469" s="20" t="s">
        <v>80</v>
      </c>
      <c r="I1469" s="21">
        <v>-49396</v>
      </c>
      <c r="J1469" s="21">
        <v>-292287</v>
      </c>
      <c r="K1469" s="21">
        <v>-243047</v>
      </c>
      <c r="L1469" s="21">
        <v>-195354</v>
      </c>
      <c r="M1469" s="20" t="s">
        <v>236</v>
      </c>
      <c r="N1469" s="20" t="s">
        <v>235</v>
      </c>
      <c r="O1469" s="20" t="s">
        <v>234</v>
      </c>
      <c r="P1469" s="20" t="s">
        <v>233</v>
      </c>
      <c r="Q1469" s="20">
        <v>535</v>
      </c>
      <c r="R1469" s="20" t="s">
        <v>67</v>
      </c>
      <c r="S1469" s="20" t="s">
        <v>75</v>
      </c>
      <c r="T1469" s="20" t="s">
        <v>232</v>
      </c>
      <c r="U1469" s="20">
        <v>1</v>
      </c>
      <c r="V1469" s="20">
        <v>0.999</v>
      </c>
      <c r="W1469" s="20">
        <v>6</v>
      </c>
      <c r="X1469" s="20">
        <v>14</v>
      </c>
      <c r="Y1469" s="20">
        <v>0</v>
      </c>
      <c r="Z1469" s="20">
        <v>14</v>
      </c>
      <c r="AB1469" s="20" t="s">
        <v>231</v>
      </c>
      <c r="AC1469" s="20" t="s">
        <v>230</v>
      </c>
      <c r="AD1469" s="20">
        <v>312.5</v>
      </c>
      <c r="AE1469" s="22">
        <v>2.7000000000000001E-93</v>
      </c>
    </row>
    <row r="1470" spans="1:39" x14ac:dyDescent="0.25">
      <c r="A1470" s="20" t="s">
        <v>80</v>
      </c>
      <c r="B1470" s="21">
        <v>-101541</v>
      </c>
      <c r="C1470" s="20" t="s">
        <v>80</v>
      </c>
      <c r="D1470" s="20" t="s">
        <v>80</v>
      </c>
      <c r="E1470" s="21">
        <v>-242488</v>
      </c>
      <c r="F1470" s="20" t="s">
        <v>80</v>
      </c>
      <c r="G1470" s="21">
        <v>-105889</v>
      </c>
      <c r="H1470" s="20">
        <v>-0.90573099999999995</v>
      </c>
      <c r="I1470" s="20">
        <v>-0.75048099999999995</v>
      </c>
      <c r="J1470" s="20">
        <v>-0.77118100000000001</v>
      </c>
      <c r="K1470" s="20">
        <v>-0.94926900000000003</v>
      </c>
      <c r="L1470" s="20">
        <v>-0.15254000000000001</v>
      </c>
      <c r="M1470" s="20" t="s">
        <v>229</v>
      </c>
      <c r="N1470" s="20" t="s">
        <v>228</v>
      </c>
      <c r="O1470" s="20" t="s">
        <v>227</v>
      </c>
      <c r="P1470" s="20" t="s">
        <v>226</v>
      </c>
      <c r="Q1470" s="20">
        <v>339</v>
      </c>
      <c r="R1470" s="20" t="s">
        <v>67</v>
      </c>
      <c r="S1470" s="20" t="s">
        <v>75</v>
      </c>
      <c r="T1470" s="20" t="s">
        <v>225</v>
      </c>
      <c r="U1470" s="20">
        <v>0.99990000000000001</v>
      </c>
      <c r="V1470" s="20">
        <v>0.999</v>
      </c>
      <c r="W1470" s="20">
        <v>14</v>
      </c>
      <c r="X1470" s="20">
        <v>24</v>
      </c>
      <c r="Y1470" s="20">
        <v>5</v>
      </c>
      <c r="Z1470" s="20">
        <v>101</v>
      </c>
      <c r="AB1470" s="20" t="s">
        <v>224</v>
      </c>
      <c r="AC1470" s="20" t="s">
        <v>223</v>
      </c>
      <c r="AD1470" s="20">
        <v>116</v>
      </c>
      <c r="AE1470" s="22">
        <v>1.2E-33</v>
      </c>
      <c r="AF1470" s="20" t="s">
        <v>222</v>
      </c>
      <c r="AG1470" s="20" t="s">
        <v>221</v>
      </c>
      <c r="AH1470" s="20" t="s">
        <v>107</v>
      </c>
      <c r="AI1470" s="20" t="s">
        <v>106</v>
      </c>
    </row>
    <row r="1471" spans="1:39" x14ac:dyDescent="0.25">
      <c r="A1471" s="20" t="s">
        <v>80</v>
      </c>
      <c r="B1471" s="20">
        <v>-4.2205800000000002E-2</v>
      </c>
      <c r="C1471" s="21">
        <v>-161172</v>
      </c>
      <c r="D1471" s="21">
        <v>-190382</v>
      </c>
      <c r="E1471" s="21">
        <v>-236185</v>
      </c>
      <c r="F1471" s="20" t="s">
        <v>80</v>
      </c>
      <c r="G1471" s="21">
        <v>202203</v>
      </c>
      <c r="H1471" s="21">
        <v>193597</v>
      </c>
      <c r="I1471" s="21">
        <v>216206</v>
      </c>
      <c r="J1471" s="21">
        <v>309672</v>
      </c>
      <c r="K1471" s="21">
        <v>233418</v>
      </c>
      <c r="L1471" s="21">
        <v>200482</v>
      </c>
      <c r="M1471" s="20" t="s">
        <v>220</v>
      </c>
      <c r="N1471" s="20" t="s">
        <v>219</v>
      </c>
      <c r="O1471" s="20" t="s">
        <v>218</v>
      </c>
      <c r="P1471" s="20" t="s">
        <v>217</v>
      </c>
      <c r="Q1471" s="20">
        <v>243</v>
      </c>
      <c r="R1471" s="20" t="s">
        <v>67</v>
      </c>
      <c r="S1471" s="20" t="s">
        <v>75</v>
      </c>
      <c r="T1471" s="20" t="s">
        <v>216</v>
      </c>
      <c r="U1471" s="20">
        <v>1</v>
      </c>
      <c r="V1471" s="20">
        <v>0.999</v>
      </c>
      <c r="W1471" s="20">
        <v>15</v>
      </c>
      <c r="X1471" s="20">
        <v>114</v>
      </c>
      <c r="Y1471" s="20">
        <v>13</v>
      </c>
      <c r="Z1471" s="20">
        <v>114</v>
      </c>
      <c r="AB1471" s="20" t="s">
        <v>215</v>
      </c>
      <c r="AC1471" s="20" t="s">
        <v>214</v>
      </c>
      <c r="AD1471" s="20">
        <v>205.3</v>
      </c>
      <c r="AE1471" s="22">
        <v>1.0999999999999999E-60</v>
      </c>
    </row>
    <row r="1472" spans="1:39" x14ac:dyDescent="0.25">
      <c r="A1472" s="20">
        <v>0.119841</v>
      </c>
      <c r="B1472" s="20">
        <v>4.1008000000000003E-2</v>
      </c>
      <c r="C1472" s="21">
        <v>236119</v>
      </c>
      <c r="D1472" s="20" t="s">
        <v>80</v>
      </c>
      <c r="E1472" s="20">
        <v>0.55876499999999996</v>
      </c>
      <c r="F1472" s="21">
        <v>-210363</v>
      </c>
      <c r="G1472" s="21">
        <v>110279</v>
      </c>
      <c r="H1472" s="21">
        <v>221108</v>
      </c>
      <c r="I1472" s="20">
        <v>0.72277100000000005</v>
      </c>
      <c r="J1472" s="20" t="s">
        <v>80</v>
      </c>
      <c r="K1472" s="20" t="s">
        <v>80</v>
      </c>
      <c r="L1472" s="20" t="s">
        <v>80</v>
      </c>
      <c r="M1472" s="20" t="s">
        <v>213</v>
      </c>
      <c r="N1472" s="20" t="s">
        <v>212</v>
      </c>
      <c r="O1472" s="20" t="s">
        <v>211</v>
      </c>
      <c r="P1472" s="20" t="s">
        <v>210</v>
      </c>
      <c r="Q1472" s="20">
        <v>1193</v>
      </c>
      <c r="R1472" s="20" t="s">
        <v>67</v>
      </c>
      <c r="S1472" s="20" t="s">
        <v>66</v>
      </c>
      <c r="T1472" s="20" t="s">
        <v>209</v>
      </c>
      <c r="U1472" s="20">
        <v>1</v>
      </c>
      <c r="V1472" s="20">
        <v>0.999</v>
      </c>
      <c r="W1472" s="20">
        <v>32</v>
      </c>
      <c r="X1472" s="20">
        <v>105</v>
      </c>
      <c r="Y1472" s="20">
        <v>0</v>
      </c>
      <c r="Z1472" s="20">
        <v>105</v>
      </c>
      <c r="AB1472" s="20" t="s">
        <v>208</v>
      </c>
      <c r="AC1472" s="20" t="s">
        <v>207</v>
      </c>
      <c r="AD1472" s="20">
        <v>183.3</v>
      </c>
      <c r="AE1472" s="22">
        <v>6.0000000000000002E-54</v>
      </c>
      <c r="AF1472" s="20" t="s">
        <v>206</v>
      </c>
      <c r="AG1472" s="20" t="s">
        <v>205</v>
      </c>
      <c r="AH1472" s="20" t="s">
        <v>204</v>
      </c>
      <c r="AI1472" s="20" t="s">
        <v>203</v>
      </c>
    </row>
    <row r="1473" spans="1:39" x14ac:dyDescent="0.25">
      <c r="A1473" s="20">
        <v>-0.47772199999999998</v>
      </c>
      <c r="B1473" s="20">
        <v>0.92588599999999999</v>
      </c>
      <c r="C1473" s="21">
        <v>355565</v>
      </c>
      <c r="D1473" s="20">
        <v>-0.941056</v>
      </c>
      <c r="E1473" s="21">
        <v>301751</v>
      </c>
      <c r="F1473" s="21">
        <v>-115666</v>
      </c>
      <c r="G1473" s="21">
        <v>252453</v>
      </c>
      <c r="H1473" s="21">
        <v>280934</v>
      </c>
      <c r="I1473" s="21">
        <v>276939</v>
      </c>
      <c r="J1473" s="21">
        <v>357459</v>
      </c>
      <c r="K1473" s="21">
        <v>366389</v>
      </c>
      <c r="L1473" s="21">
        <v>274898</v>
      </c>
      <c r="M1473" s="20" t="s">
        <v>202</v>
      </c>
      <c r="N1473" s="20" t="s">
        <v>201</v>
      </c>
      <c r="O1473" s="20" t="s">
        <v>200</v>
      </c>
      <c r="P1473" s="20" t="s">
        <v>199</v>
      </c>
      <c r="Q1473" s="20">
        <v>1090</v>
      </c>
      <c r="R1473" s="20" t="s">
        <v>67</v>
      </c>
      <c r="S1473" s="20" t="s">
        <v>75</v>
      </c>
      <c r="T1473" s="20" t="s">
        <v>198</v>
      </c>
      <c r="U1473" s="20">
        <v>1</v>
      </c>
      <c r="V1473" s="20">
        <v>0.999</v>
      </c>
      <c r="W1473" s="20">
        <v>42</v>
      </c>
      <c r="X1473" s="20">
        <v>284</v>
      </c>
      <c r="Y1473" s="20">
        <v>0</v>
      </c>
      <c r="Z1473" s="20">
        <v>284</v>
      </c>
      <c r="AB1473" s="20" t="s">
        <v>197</v>
      </c>
      <c r="AC1473" s="20" t="s">
        <v>196</v>
      </c>
      <c r="AD1473" s="20">
        <v>631.70000000000005</v>
      </c>
      <c r="AE1473" s="22">
        <v>9.8999999999999991E-190</v>
      </c>
      <c r="AF1473" s="20" t="s">
        <v>195</v>
      </c>
      <c r="AG1473" s="20" t="s">
        <v>194</v>
      </c>
      <c r="AH1473" s="20" t="s">
        <v>193</v>
      </c>
      <c r="AI1473" s="20" t="s">
        <v>192</v>
      </c>
      <c r="AJ1473" s="20" t="s">
        <v>191</v>
      </c>
      <c r="AK1473" s="20" t="s">
        <v>190</v>
      </c>
      <c r="AL1473" s="20" t="s">
        <v>189</v>
      </c>
      <c r="AM1473" s="20" t="s">
        <v>188</v>
      </c>
    </row>
    <row r="1474" spans="1:39" x14ac:dyDescent="0.25">
      <c r="A1474" s="20" t="s">
        <v>80</v>
      </c>
      <c r="B1474" s="21">
        <v>-105125</v>
      </c>
      <c r="C1474" s="20" t="s">
        <v>80</v>
      </c>
      <c r="D1474" s="20" t="s">
        <v>80</v>
      </c>
      <c r="E1474" s="21">
        <v>-323912</v>
      </c>
      <c r="F1474" s="21">
        <v>-294303</v>
      </c>
      <c r="G1474" s="21">
        <v>106933</v>
      </c>
      <c r="H1474" s="20">
        <v>0.74159600000000003</v>
      </c>
      <c r="I1474" s="20">
        <v>-0.97004699999999999</v>
      </c>
      <c r="J1474" s="21">
        <v>113443</v>
      </c>
      <c r="K1474" s="20">
        <v>0.74531700000000001</v>
      </c>
      <c r="L1474" s="20">
        <v>-1.4549299999999999E-2</v>
      </c>
      <c r="M1474" s="20" t="s">
        <v>187</v>
      </c>
      <c r="N1474" s="20" t="s">
        <v>186</v>
      </c>
      <c r="O1474" s="20" t="s">
        <v>185</v>
      </c>
      <c r="P1474" s="20" t="s">
        <v>184</v>
      </c>
      <c r="Q1474" s="20">
        <v>276</v>
      </c>
      <c r="R1474" s="20" t="s">
        <v>67</v>
      </c>
      <c r="S1474" s="20" t="s">
        <v>75</v>
      </c>
      <c r="T1474" s="20" t="s">
        <v>183</v>
      </c>
      <c r="U1474" s="20">
        <v>1</v>
      </c>
      <c r="V1474" s="20">
        <v>0.999</v>
      </c>
      <c r="W1474" s="20">
        <v>12</v>
      </c>
      <c r="X1474" s="20">
        <v>39</v>
      </c>
      <c r="Y1474" s="20">
        <v>0</v>
      </c>
      <c r="Z1474" s="20">
        <v>39</v>
      </c>
      <c r="AB1474" s="20" t="s">
        <v>182</v>
      </c>
      <c r="AC1474" s="20" t="s">
        <v>181</v>
      </c>
      <c r="AD1474" s="20">
        <v>328.2</v>
      </c>
      <c r="AE1474" s="22">
        <v>3.5000000000000002E-98</v>
      </c>
      <c r="AF1474" s="20" t="s">
        <v>180</v>
      </c>
      <c r="AG1474" s="20" t="s">
        <v>179</v>
      </c>
    </row>
    <row r="1475" spans="1:39" x14ac:dyDescent="0.25">
      <c r="A1475" s="20" t="s">
        <v>80</v>
      </c>
      <c r="B1475" s="21">
        <v>184044</v>
      </c>
      <c r="C1475" s="20" t="s">
        <v>80</v>
      </c>
      <c r="D1475" s="20">
        <v>0.12573500000000001</v>
      </c>
      <c r="E1475" s="20">
        <v>-0.89626700000000004</v>
      </c>
      <c r="F1475" s="20" t="s">
        <v>80</v>
      </c>
      <c r="G1475" s="21">
        <v>348146</v>
      </c>
      <c r="H1475" s="21">
        <v>592533</v>
      </c>
      <c r="I1475" s="21">
        <v>322275</v>
      </c>
      <c r="J1475" s="20">
        <v>0.29920799999999997</v>
      </c>
      <c r="K1475" s="21">
        <v>160532</v>
      </c>
      <c r="L1475" s="21">
        <v>274178</v>
      </c>
      <c r="M1475" s="20" t="s">
        <v>178</v>
      </c>
      <c r="N1475" s="20" t="s">
        <v>177</v>
      </c>
      <c r="O1475" s="20" t="s">
        <v>176</v>
      </c>
      <c r="P1475" s="20" t="s">
        <v>175</v>
      </c>
      <c r="Q1475" s="20">
        <v>461</v>
      </c>
      <c r="R1475" s="20" t="s">
        <v>67</v>
      </c>
      <c r="S1475" s="20" t="s">
        <v>66</v>
      </c>
      <c r="T1475" s="20" t="s">
        <v>174</v>
      </c>
      <c r="U1475" s="20">
        <v>1</v>
      </c>
      <c r="V1475" s="20">
        <v>0.999</v>
      </c>
      <c r="W1475" s="20">
        <v>20</v>
      </c>
      <c r="X1475" s="20">
        <v>210</v>
      </c>
      <c r="Y1475" s="20">
        <v>19</v>
      </c>
      <c r="Z1475" s="20">
        <v>210</v>
      </c>
      <c r="AB1475" s="20" t="s">
        <v>173</v>
      </c>
      <c r="AC1475" s="20" t="s">
        <v>172</v>
      </c>
      <c r="AD1475" s="20">
        <v>709.8</v>
      </c>
      <c r="AE1475" s="22">
        <v>1.3000000000000001E-213</v>
      </c>
    </row>
    <row r="1476" spans="1:39" x14ac:dyDescent="0.25">
      <c r="A1476" s="20" t="s">
        <v>80</v>
      </c>
      <c r="B1476" s="20" t="s">
        <v>80</v>
      </c>
      <c r="C1476" s="20" t="s">
        <v>80</v>
      </c>
      <c r="D1476" s="20" t="s">
        <v>80</v>
      </c>
      <c r="E1476" s="20" t="s">
        <v>80</v>
      </c>
      <c r="F1476" s="20" t="s">
        <v>80</v>
      </c>
      <c r="G1476" s="21">
        <v>-124626</v>
      </c>
      <c r="H1476" s="21">
        <v>-268206</v>
      </c>
      <c r="I1476" s="21">
        <v>-225195</v>
      </c>
      <c r="J1476" s="20">
        <v>0.53138200000000002</v>
      </c>
      <c r="K1476" s="20">
        <v>0.38776500000000003</v>
      </c>
      <c r="L1476" s="20">
        <v>-5.4077100000000003E-2</v>
      </c>
      <c r="M1476" s="20" t="s">
        <v>171</v>
      </c>
      <c r="N1476" s="20" t="s">
        <v>170</v>
      </c>
      <c r="O1476" s="20" t="s">
        <v>169</v>
      </c>
      <c r="P1476" s="20" t="s">
        <v>168</v>
      </c>
      <c r="Q1476" s="20">
        <v>399</v>
      </c>
      <c r="R1476" s="20" t="s">
        <v>67</v>
      </c>
      <c r="S1476" s="20" t="s">
        <v>66</v>
      </c>
      <c r="T1476" s="20" t="s">
        <v>167</v>
      </c>
      <c r="U1476" s="20">
        <v>1</v>
      </c>
      <c r="V1476" s="20">
        <v>0.999</v>
      </c>
      <c r="W1476" s="20">
        <v>11</v>
      </c>
      <c r="X1476" s="20">
        <v>54</v>
      </c>
      <c r="Y1476" s="20">
        <v>0</v>
      </c>
      <c r="Z1476" s="20">
        <v>54</v>
      </c>
      <c r="AB1476" s="20" t="s">
        <v>166</v>
      </c>
      <c r="AC1476" s="20" t="s">
        <v>165</v>
      </c>
      <c r="AD1476" s="20">
        <v>292.2</v>
      </c>
      <c r="AE1476" s="22">
        <v>4.6000000000000003E-87</v>
      </c>
    </row>
    <row r="1477" spans="1:39" x14ac:dyDescent="0.25">
      <c r="A1477" s="20" t="s">
        <v>80</v>
      </c>
      <c r="B1477" s="20" t="s">
        <v>80</v>
      </c>
      <c r="C1477" s="20" t="s">
        <v>80</v>
      </c>
      <c r="D1477" s="20" t="s">
        <v>80</v>
      </c>
      <c r="E1477" s="20" t="s">
        <v>80</v>
      </c>
      <c r="F1477" s="20" t="s">
        <v>80</v>
      </c>
      <c r="G1477" s="21">
        <v>139042</v>
      </c>
      <c r="H1477" s="21">
        <v>113708</v>
      </c>
      <c r="I1477" s="21">
        <v>266985</v>
      </c>
      <c r="J1477" s="21">
        <v>265285</v>
      </c>
      <c r="K1477" s="21">
        <v>123534</v>
      </c>
      <c r="L1477" s="20">
        <v>0.80666499999999997</v>
      </c>
      <c r="M1477" s="20" t="s">
        <v>164</v>
      </c>
      <c r="N1477" s="20" t="s">
        <v>163</v>
      </c>
      <c r="O1477" s="20" t="s">
        <v>162</v>
      </c>
      <c r="P1477" s="20" t="s">
        <v>161</v>
      </c>
      <c r="Q1477" s="20">
        <v>410</v>
      </c>
      <c r="R1477" s="20" t="s">
        <v>67</v>
      </c>
      <c r="S1477" s="20" t="s">
        <v>75</v>
      </c>
      <c r="T1477" s="20" t="s">
        <v>160</v>
      </c>
      <c r="U1477" s="20">
        <v>1</v>
      </c>
      <c r="V1477" s="20">
        <v>0.999</v>
      </c>
      <c r="W1477" s="20">
        <v>14</v>
      </c>
      <c r="X1477" s="20">
        <v>69</v>
      </c>
      <c r="Y1477" s="20">
        <v>0</v>
      </c>
      <c r="Z1477" s="20">
        <v>69</v>
      </c>
      <c r="AB1477" s="20" t="s">
        <v>159</v>
      </c>
      <c r="AC1477" s="20" t="s">
        <v>158</v>
      </c>
      <c r="AD1477" s="20">
        <v>168.8</v>
      </c>
      <c r="AE1477" s="22">
        <v>8.7000000000000007E-50</v>
      </c>
      <c r="AF1477" s="20" t="s">
        <v>157</v>
      </c>
      <c r="AG1477" s="20" t="s">
        <v>156</v>
      </c>
      <c r="AH1477" s="20" t="s">
        <v>155</v>
      </c>
      <c r="AI1477" s="20" t="s">
        <v>154</v>
      </c>
    </row>
    <row r="1478" spans="1:39" x14ac:dyDescent="0.25">
      <c r="A1478" s="20" t="s">
        <v>80</v>
      </c>
      <c r="B1478" s="20" t="s">
        <v>80</v>
      </c>
      <c r="C1478" s="20" t="s">
        <v>80</v>
      </c>
      <c r="D1478" s="20" t="s">
        <v>80</v>
      </c>
      <c r="E1478" s="20" t="s">
        <v>80</v>
      </c>
      <c r="F1478" s="20" t="s">
        <v>80</v>
      </c>
      <c r="G1478" s="20">
        <v>0.97311800000000004</v>
      </c>
      <c r="H1478" s="21">
        <v>112224</v>
      </c>
      <c r="I1478" s="20">
        <v>0.73191300000000004</v>
      </c>
      <c r="J1478" s="20">
        <v>0.95710200000000001</v>
      </c>
      <c r="K1478" s="21">
        <v>130065</v>
      </c>
      <c r="L1478" s="20">
        <v>0.980568</v>
      </c>
      <c r="M1478" s="20" t="s">
        <v>153</v>
      </c>
      <c r="N1478" s="20" t="s">
        <v>152</v>
      </c>
      <c r="O1478" s="20" t="s">
        <v>151</v>
      </c>
      <c r="P1478" s="20" t="s">
        <v>150</v>
      </c>
      <c r="Q1478" s="20">
        <v>454</v>
      </c>
      <c r="R1478" s="20" t="s">
        <v>67</v>
      </c>
      <c r="S1478" s="20" t="s">
        <v>66</v>
      </c>
      <c r="T1478" s="20" t="s">
        <v>149</v>
      </c>
      <c r="U1478" s="20">
        <v>1</v>
      </c>
      <c r="V1478" s="20">
        <v>0.999</v>
      </c>
      <c r="W1478" s="20">
        <v>14</v>
      </c>
      <c r="X1478" s="20">
        <v>86</v>
      </c>
      <c r="Y1478" s="20">
        <v>18</v>
      </c>
      <c r="Z1478" s="20">
        <v>86</v>
      </c>
      <c r="AB1478" s="20" t="s">
        <v>148</v>
      </c>
      <c r="AC1478" s="20" t="s">
        <v>147</v>
      </c>
      <c r="AD1478" s="20">
        <v>61.8</v>
      </c>
      <c r="AE1478" s="22">
        <v>7.1999999999999999E-17</v>
      </c>
    </row>
    <row r="1479" spans="1:39" x14ac:dyDescent="0.25">
      <c r="A1479" s="20" t="s">
        <v>80</v>
      </c>
      <c r="B1479" s="20" t="s">
        <v>80</v>
      </c>
      <c r="C1479" s="20" t="s">
        <v>80</v>
      </c>
      <c r="D1479" s="20" t="s">
        <v>80</v>
      </c>
      <c r="E1479" s="20" t="s">
        <v>80</v>
      </c>
      <c r="F1479" s="20" t="s">
        <v>80</v>
      </c>
      <c r="G1479" s="21">
        <v>-193447</v>
      </c>
      <c r="H1479" s="20">
        <v>-0.35595900000000003</v>
      </c>
      <c r="I1479" s="20">
        <v>-1.5213000000000001E-2</v>
      </c>
      <c r="J1479" s="20">
        <v>0.174927</v>
      </c>
      <c r="K1479" s="20">
        <v>0.20794399999999999</v>
      </c>
      <c r="L1479" s="20">
        <v>0.78722599999999998</v>
      </c>
      <c r="M1479" s="20" t="s">
        <v>146</v>
      </c>
      <c r="N1479" s="20" t="s">
        <v>145</v>
      </c>
      <c r="O1479" s="20" t="s">
        <v>144</v>
      </c>
      <c r="P1479" s="20" t="s">
        <v>143</v>
      </c>
      <c r="Q1479" s="20">
        <v>254</v>
      </c>
      <c r="R1479" s="20" t="s">
        <v>67</v>
      </c>
      <c r="S1479" s="20" t="s">
        <v>66</v>
      </c>
      <c r="T1479" s="20" t="s">
        <v>142</v>
      </c>
      <c r="U1479" s="20">
        <v>1</v>
      </c>
      <c r="V1479" s="20">
        <v>0.999</v>
      </c>
      <c r="W1479" s="20">
        <v>9</v>
      </c>
      <c r="X1479" s="20">
        <v>51</v>
      </c>
      <c r="Y1479" s="20">
        <v>4</v>
      </c>
      <c r="Z1479" s="20">
        <v>51</v>
      </c>
      <c r="AB1479" s="20" t="s">
        <v>141</v>
      </c>
      <c r="AC1479" s="20" t="s">
        <v>140</v>
      </c>
      <c r="AD1479" s="20">
        <v>200.5</v>
      </c>
      <c r="AE1479" s="22">
        <v>2.4000000000000002E-59</v>
      </c>
    </row>
    <row r="1480" spans="1:39" x14ac:dyDescent="0.25">
      <c r="A1480" s="20" t="s">
        <v>80</v>
      </c>
      <c r="B1480" s="20" t="s">
        <v>80</v>
      </c>
      <c r="C1480" s="20" t="s">
        <v>80</v>
      </c>
      <c r="D1480" s="20" t="s">
        <v>80</v>
      </c>
      <c r="E1480" s="20" t="s">
        <v>80</v>
      </c>
      <c r="F1480" s="20" t="s">
        <v>80</v>
      </c>
      <c r="G1480" s="21">
        <v>-268399</v>
      </c>
      <c r="H1480" s="21">
        <v>-146059</v>
      </c>
      <c r="I1480" s="21">
        <v>-145943</v>
      </c>
      <c r="J1480" s="20">
        <v>-0.60768100000000003</v>
      </c>
      <c r="K1480" s="20">
        <v>-0.839646</v>
      </c>
      <c r="L1480" s="21">
        <v>-129326</v>
      </c>
      <c r="M1480" s="20" t="s">
        <v>139</v>
      </c>
      <c r="N1480" s="20" t="s">
        <v>138</v>
      </c>
      <c r="O1480" s="20" t="s">
        <v>137</v>
      </c>
      <c r="P1480" s="20" t="s">
        <v>136</v>
      </c>
      <c r="Q1480" s="20">
        <v>329</v>
      </c>
      <c r="R1480" s="20" t="s">
        <v>67</v>
      </c>
      <c r="S1480" s="20" t="s">
        <v>66</v>
      </c>
      <c r="T1480" s="20" t="s">
        <v>135</v>
      </c>
      <c r="U1480" s="20">
        <v>1</v>
      </c>
      <c r="V1480" s="20">
        <v>0.999</v>
      </c>
      <c r="W1480" s="20">
        <v>8</v>
      </c>
      <c r="X1480" s="20">
        <v>36</v>
      </c>
      <c r="Y1480" s="20">
        <v>9</v>
      </c>
      <c r="Z1480" s="20">
        <v>36</v>
      </c>
      <c r="AB1480" s="20" t="s">
        <v>134</v>
      </c>
      <c r="AC1480" s="20" t="s">
        <v>133</v>
      </c>
      <c r="AD1480" s="20">
        <v>48.2</v>
      </c>
      <c r="AE1480" s="22">
        <v>9.8000000000000007E-13</v>
      </c>
    </row>
    <row r="1481" spans="1:39" x14ac:dyDescent="0.25">
      <c r="A1481" s="20" t="s">
        <v>80</v>
      </c>
      <c r="B1481" s="20" t="s">
        <v>80</v>
      </c>
      <c r="C1481" s="20" t="s">
        <v>80</v>
      </c>
      <c r="D1481" s="20" t="s">
        <v>80</v>
      </c>
      <c r="E1481" s="20" t="s">
        <v>80</v>
      </c>
      <c r="F1481" s="20" t="s">
        <v>80</v>
      </c>
      <c r="G1481" s="21">
        <v>-313011</v>
      </c>
      <c r="H1481" s="21">
        <v>-28594</v>
      </c>
      <c r="I1481" s="21">
        <v>-327133</v>
      </c>
      <c r="J1481" s="21">
        <v>-248039</v>
      </c>
      <c r="K1481" s="21">
        <v>-260767</v>
      </c>
      <c r="L1481" s="21">
        <v>-305136</v>
      </c>
      <c r="M1481" s="20" t="s">
        <v>132</v>
      </c>
      <c r="N1481" s="20" t="s">
        <v>131</v>
      </c>
      <c r="O1481" s="20" t="s">
        <v>130</v>
      </c>
      <c r="P1481" s="20" t="s">
        <v>129</v>
      </c>
      <c r="Q1481" s="20">
        <v>217</v>
      </c>
      <c r="R1481" s="20" t="s">
        <v>67</v>
      </c>
      <c r="S1481" s="20" t="s">
        <v>66</v>
      </c>
      <c r="T1481" s="20" t="s">
        <v>128</v>
      </c>
      <c r="U1481" s="20">
        <v>1</v>
      </c>
      <c r="V1481" s="20">
        <v>0.998</v>
      </c>
      <c r="W1481" s="20">
        <v>5</v>
      </c>
      <c r="X1481" s="20">
        <v>3</v>
      </c>
      <c r="Y1481" s="20">
        <v>2</v>
      </c>
      <c r="Z1481" s="20">
        <v>10</v>
      </c>
      <c r="AB1481" s="20" t="s">
        <v>127</v>
      </c>
      <c r="AC1481" s="20" t="s">
        <v>126</v>
      </c>
      <c r="AD1481" s="20">
        <v>154.5</v>
      </c>
      <c r="AE1481" s="22">
        <v>8.1999999999999998E-46</v>
      </c>
    </row>
    <row r="1482" spans="1:39" x14ac:dyDescent="0.25">
      <c r="A1482" s="20" t="s">
        <v>80</v>
      </c>
      <c r="B1482" s="20" t="s">
        <v>80</v>
      </c>
      <c r="C1482" s="20" t="s">
        <v>80</v>
      </c>
      <c r="D1482" s="20" t="s">
        <v>80</v>
      </c>
      <c r="E1482" s="20" t="s">
        <v>80</v>
      </c>
      <c r="F1482" s="20" t="s">
        <v>80</v>
      </c>
      <c r="G1482" s="20" t="s">
        <v>80</v>
      </c>
      <c r="H1482" s="21">
        <v>-164152</v>
      </c>
      <c r="I1482" s="20">
        <v>-0.828955</v>
      </c>
      <c r="J1482" s="20" t="s">
        <v>80</v>
      </c>
      <c r="K1482" s="20" t="s">
        <v>80</v>
      </c>
      <c r="L1482" s="20" t="s">
        <v>80</v>
      </c>
      <c r="M1482" s="20" t="s">
        <v>125</v>
      </c>
      <c r="N1482" s="20" t="s">
        <v>124</v>
      </c>
      <c r="O1482" s="20" t="s">
        <v>123</v>
      </c>
      <c r="P1482" s="20" t="s">
        <v>122</v>
      </c>
      <c r="Q1482" s="20">
        <v>441</v>
      </c>
      <c r="R1482" s="20" t="s">
        <v>67</v>
      </c>
      <c r="S1482" s="20" t="s">
        <v>75</v>
      </c>
      <c r="T1482" s="20" t="s">
        <v>121</v>
      </c>
      <c r="U1482" s="20">
        <v>1</v>
      </c>
      <c r="V1482" s="20">
        <v>0.999</v>
      </c>
      <c r="W1482" s="20">
        <v>15</v>
      </c>
      <c r="X1482" s="20">
        <v>5</v>
      </c>
      <c r="Y1482" s="20">
        <v>5</v>
      </c>
      <c r="Z1482" s="20">
        <v>125</v>
      </c>
      <c r="AB1482" s="20" t="s">
        <v>120</v>
      </c>
      <c r="AC1482" s="20" t="s">
        <v>119</v>
      </c>
      <c r="AD1482" s="20">
        <v>66.5</v>
      </c>
      <c r="AE1482" s="22">
        <v>2.1999999999999998E-18</v>
      </c>
      <c r="AF1482" s="20" t="s">
        <v>118</v>
      </c>
      <c r="AG1482" s="20" t="s">
        <v>117</v>
      </c>
    </row>
    <row r="1483" spans="1:39" x14ac:dyDescent="0.25">
      <c r="A1483" s="20" t="s">
        <v>80</v>
      </c>
      <c r="B1483" s="20" t="s">
        <v>80</v>
      </c>
      <c r="C1483" s="20" t="s">
        <v>80</v>
      </c>
      <c r="D1483" s="20" t="s">
        <v>80</v>
      </c>
      <c r="E1483" s="20" t="s">
        <v>80</v>
      </c>
      <c r="F1483" s="20" t="s">
        <v>80</v>
      </c>
      <c r="G1483" s="21">
        <v>-29972</v>
      </c>
      <c r="H1483" s="21">
        <v>-199459</v>
      </c>
      <c r="I1483" s="21">
        <v>-150166</v>
      </c>
      <c r="J1483" s="21">
        <v>-54536</v>
      </c>
      <c r="K1483" s="21">
        <v>-368377</v>
      </c>
      <c r="L1483" s="21">
        <v>-278975</v>
      </c>
      <c r="M1483" s="20" t="s">
        <v>116</v>
      </c>
      <c r="N1483" s="20" t="s">
        <v>115</v>
      </c>
      <c r="O1483" s="20" t="s">
        <v>114</v>
      </c>
      <c r="P1483" s="20" t="s">
        <v>113</v>
      </c>
      <c r="Q1483" s="20">
        <v>321</v>
      </c>
      <c r="R1483" s="20" t="s">
        <v>67</v>
      </c>
      <c r="S1483" s="20" t="s">
        <v>75</v>
      </c>
      <c r="T1483" s="20" t="s">
        <v>112</v>
      </c>
      <c r="U1483" s="20">
        <v>1</v>
      </c>
      <c r="V1483" s="20">
        <v>0.99890000000000001</v>
      </c>
      <c r="W1483" s="20">
        <v>4</v>
      </c>
      <c r="X1483" s="20">
        <v>19</v>
      </c>
      <c r="Y1483" s="20">
        <v>0</v>
      </c>
      <c r="Z1483" s="20">
        <v>19</v>
      </c>
      <c r="AB1483" s="20" t="s">
        <v>111</v>
      </c>
      <c r="AC1483" s="20" t="s">
        <v>110</v>
      </c>
      <c r="AD1483" s="20">
        <v>139.1</v>
      </c>
      <c r="AE1483" s="22">
        <v>1.1E-40</v>
      </c>
      <c r="AF1483" s="20" t="s">
        <v>109</v>
      </c>
      <c r="AG1483" s="20" t="s">
        <v>108</v>
      </c>
      <c r="AH1483" s="20" t="s">
        <v>107</v>
      </c>
      <c r="AI1483" s="20" t="s">
        <v>106</v>
      </c>
      <c r="AJ1483" s="20" t="s">
        <v>105</v>
      </c>
      <c r="AK1483" s="20" t="s">
        <v>104</v>
      </c>
    </row>
    <row r="1484" spans="1:39" x14ac:dyDescent="0.25">
      <c r="A1484" s="21">
        <v>-167371</v>
      </c>
      <c r="B1484" s="20">
        <v>-0.102039</v>
      </c>
      <c r="C1484" s="20">
        <v>-0.65634700000000001</v>
      </c>
      <c r="D1484" s="21">
        <v>-151194</v>
      </c>
      <c r="E1484" s="20" t="s">
        <v>80</v>
      </c>
      <c r="F1484" s="21">
        <v>-203425</v>
      </c>
      <c r="G1484" s="20">
        <v>0.38362499999999999</v>
      </c>
      <c r="H1484" s="20">
        <v>0.373865</v>
      </c>
      <c r="I1484" s="20">
        <v>-0.71692800000000001</v>
      </c>
      <c r="J1484" s="20" t="s">
        <v>80</v>
      </c>
      <c r="K1484" s="20" t="s">
        <v>80</v>
      </c>
      <c r="L1484" s="21">
        <v>-344594</v>
      </c>
      <c r="M1484" s="20" t="s">
        <v>103</v>
      </c>
      <c r="N1484" s="20" t="s">
        <v>102</v>
      </c>
      <c r="O1484" s="20" t="s">
        <v>101</v>
      </c>
      <c r="P1484" s="20" t="s">
        <v>100</v>
      </c>
      <c r="Q1484" s="20">
        <v>346</v>
      </c>
      <c r="R1484" s="20" t="s">
        <v>67</v>
      </c>
      <c r="S1484" s="20" t="s">
        <v>66</v>
      </c>
      <c r="T1484" s="20" t="s">
        <v>99</v>
      </c>
      <c r="U1484" s="20">
        <v>1</v>
      </c>
      <c r="V1484" s="20">
        <v>0.999</v>
      </c>
      <c r="W1484" s="20">
        <v>9</v>
      </c>
      <c r="X1484" s="20">
        <v>35</v>
      </c>
      <c r="Y1484" s="20">
        <v>0</v>
      </c>
      <c r="Z1484" s="20">
        <v>35</v>
      </c>
      <c r="AB1484" s="20" t="s">
        <v>98</v>
      </c>
      <c r="AC1484" s="20" t="s">
        <v>97</v>
      </c>
      <c r="AD1484" s="20">
        <v>59.7</v>
      </c>
      <c r="AE1484" s="22">
        <v>3.2999999999999999E-16</v>
      </c>
    </row>
    <row r="1485" spans="1:39" x14ac:dyDescent="0.25">
      <c r="A1485" s="20" t="s">
        <v>80</v>
      </c>
      <c r="B1485" s="20" t="s">
        <v>80</v>
      </c>
      <c r="C1485" s="20" t="s">
        <v>80</v>
      </c>
      <c r="D1485" s="20" t="s">
        <v>80</v>
      </c>
      <c r="E1485" s="20" t="s">
        <v>80</v>
      </c>
      <c r="F1485" s="20" t="s">
        <v>80</v>
      </c>
      <c r="G1485" s="20">
        <v>-0.56293499999999996</v>
      </c>
      <c r="H1485" s="20">
        <v>-0.60129200000000005</v>
      </c>
      <c r="I1485" s="21">
        <v>-186358</v>
      </c>
      <c r="J1485" s="20">
        <v>-0.92318299999999998</v>
      </c>
      <c r="K1485" s="20">
        <v>-0.35170800000000002</v>
      </c>
      <c r="L1485" s="20">
        <v>-0.38479799999999997</v>
      </c>
      <c r="M1485" s="20" t="s">
        <v>96</v>
      </c>
      <c r="N1485" s="20" t="s">
        <v>95</v>
      </c>
      <c r="O1485" s="20" t="s">
        <v>94</v>
      </c>
      <c r="P1485" s="20" t="s">
        <v>93</v>
      </c>
      <c r="Q1485" s="20">
        <v>327</v>
      </c>
      <c r="R1485" s="20" t="s">
        <v>67</v>
      </c>
      <c r="S1485" s="20" t="s">
        <v>75</v>
      </c>
      <c r="T1485" s="20" t="s">
        <v>92</v>
      </c>
      <c r="U1485" s="20">
        <v>1</v>
      </c>
      <c r="V1485" s="20">
        <v>0.999</v>
      </c>
      <c r="W1485" s="20">
        <v>6</v>
      </c>
      <c r="X1485" s="20">
        <v>29</v>
      </c>
      <c r="Y1485" s="20">
        <v>4</v>
      </c>
      <c r="Z1485" s="20">
        <v>29</v>
      </c>
      <c r="AB1485" s="20" t="s">
        <v>91</v>
      </c>
      <c r="AC1485" s="20" t="s">
        <v>90</v>
      </c>
      <c r="AD1485" s="20">
        <v>96.9</v>
      </c>
      <c r="AE1485" s="22">
        <v>6.1999999999999998E-28</v>
      </c>
      <c r="AF1485" s="20" t="s">
        <v>89</v>
      </c>
      <c r="AG1485" s="20" t="s">
        <v>88</v>
      </c>
    </row>
    <row r="1486" spans="1:39" x14ac:dyDescent="0.25">
      <c r="A1486" s="20" t="s">
        <v>80</v>
      </c>
      <c r="B1486" s="20" t="s">
        <v>80</v>
      </c>
      <c r="C1486" s="20" t="s">
        <v>80</v>
      </c>
      <c r="D1486" s="20" t="s">
        <v>80</v>
      </c>
      <c r="E1486" s="20" t="s">
        <v>80</v>
      </c>
      <c r="F1486" s="20" t="s">
        <v>80</v>
      </c>
      <c r="G1486" s="21">
        <v>-369145</v>
      </c>
      <c r="H1486" s="21">
        <v>-291113</v>
      </c>
      <c r="I1486" s="20" t="s">
        <v>80</v>
      </c>
      <c r="J1486" s="21">
        <v>-601161</v>
      </c>
      <c r="K1486" s="21">
        <v>-548122</v>
      </c>
      <c r="L1486" s="21">
        <v>-351449</v>
      </c>
      <c r="M1486" s="20" t="s">
        <v>87</v>
      </c>
      <c r="N1486" s="20" t="s">
        <v>86</v>
      </c>
      <c r="O1486" s="20" t="s">
        <v>85</v>
      </c>
      <c r="P1486" s="20" t="s">
        <v>84</v>
      </c>
      <c r="Q1486" s="20">
        <v>421</v>
      </c>
      <c r="R1486" s="20" t="s">
        <v>67</v>
      </c>
      <c r="S1486" s="20" t="s">
        <v>75</v>
      </c>
      <c r="T1486" s="20" t="s">
        <v>83</v>
      </c>
      <c r="U1486" s="20">
        <v>0.99970000000000003</v>
      </c>
      <c r="V1486" s="20">
        <v>0.99839999999999995</v>
      </c>
      <c r="W1486" s="20">
        <v>4</v>
      </c>
      <c r="X1486" s="20">
        <v>8</v>
      </c>
      <c r="Y1486" s="20">
        <v>2</v>
      </c>
      <c r="Z1486" s="20">
        <v>8</v>
      </c>
      <c r="AB1486" s="20" t="s">
        <v>82</v>
      </c>
      <c r="AC1486" s="20" t="s">
        <v>81</v>
      </c>
      <c r="AD1486" s="20">
        <v>138.1</v>
      </c>
      <c r="AE1486" s="22">
        <v>1.2E-40</v>
      </c>
    </row>
    <row r="1487" spans="1:39" x14ac:dyDescent="0.25">
      <c r="A1487" s="20" t="s">
        <v>80</v>
      </c>
      <c r="B1487" s="21">
        <v>-299781</v>
      </c>
      <c r="C1487" s="21">
        <v>-391286</v>
      </c>
      <c r="D1487" s="20" t="s">
        <v>80</v>
      </c>
      <c r="E1487" s="20" t="s">
        <v>80</v>
      </c>
      <c r="F1487" s="20" t="s">
        <v>80</v>
      </c>
      <c r="G1487" s="21">
        <v>242884</v>
      </c>
      <c r="H1487" s="21">
        <v>199535</v>
      </c>
      <c r="I1487" s="21">
        <v>305687</v>
      </c>
      <c r="J1487" s="21">
        <v>394764</v>
      </c>
      <c r="K1487" s="21">
        <v>256767</v>
      </c>
      <c r="L1487" s="21">
        <v>306947</v>
      </c>
      <c r="M1487" s="20" t="s">
        <v>79</v>
      </c>
      <c r="N1487" s="20" t="s">
        <v>78</v>
      </c>
      <c r="O1487" s="20" t="s">
        <v>77</v>
      </c>
      <c r="P1487" s="20" t="s">
        <v>76</v>
      </c>
      <c r="Q1487" s="20">
        <v>436</v>
      </c>
      <c r="R1487" s="20" t="s">
        <v>67</v>
      </c>
      <c r="S1487" s="20" t="s">
        <v>75</v>
      </c>
      <c r="T1487" s="20" t="s">
        <v>74</v>
      </c>
      <c r="U1487" s="20">
        <v>1</v>
      </c>
      <c r="V1487" s="20">
        <v>0.999</v>
      </c>
      <c r="W1487" s="20">
        <v>20</v>
      </c>
      <c r="X1487" s="20">
        <v>172</v>
      </c>
      <c r="Y1487" s="20">
        <v>0</v>
      </c>
      <c r="Z1487" s="20">
        <v>172</v>
      </c>
      <c r="AB1487" s="20" t="s">
        <v>73</v>
      </c>
      <c r="AC1487" s="20" t="s">
        <v>72</v>
      </c>
      <c r="AD1487" s="20">
        <v>213.7</v>
      </c>
      <c r="AE1487" s="22">
        <v>1.9000000000000001E-63</v>
      </c>
    </row>
    <row r="1488" spans="1:39" x14ac:dyDescent="0.25">
      <c r="A1488" s="21">
        <v>135827</v>
      </c>
      <c r="B1488" s="21">
        <v>207674</v>
      </c>
      <c r="C1488" s="21">
        <v>214202</v>
      </c>
      <c r="D1488" s="21">
        <v>10183</v>
      </c>
      <c r="E1488" s="20">
        <v>0.37078899999999998</v>
      </c>
      <c r="F1488" s="21">
        <v>169839</v>
      </c>
      <c r="G1488" s="21">
        <v>470555</v>
      </c>
      <c r="H1488" s="21">
        <v>517044</v>
      </c>
      <c r="I1488" s="21">
        <v>479323</v>
      </c>
      <c r="J1488" s="21">
        <v>580373</v>
      </c>
      <c r="K1488" s="21">
        <v>555518</v>
      </c>
      <c r="L1488" s="21">
        <v>510635</v>
      </c>
      <c r="M1488" s="20" t="s">
        <v>71</v>
      </c>
      <c r="N1488" s="20" t="s">
        <v>70</v>
      </c>
      <c r="O1488" s="20" t="s">
        <v>69</v>
      </c>
      <c r="P1488" s="20" t="s">
        <v>68</v>
      </c>
      <c r="Q1488" s="20">
        <v>288</v>
      </c>
      <c r="R1488" s="20" t="s">
        <v>67</v>
      </c>
      <c r="S1488" s="20" t="s">
        <v>66</v>
      </c>
      <c r="T1488" s="20" t="s">
        <v>65</v>
      </c>
      <c r="U1488" s="20">
        <v>1</v>
      </c>
      <c r="V1488" s="20">
        <v>0.999</v>
      </c>
      <c r="W1488" s="20">
        <v>17</v>
      </c>
      <c r="X1488" s="20">
        <v>347</v>
      </c>
      <c r="Y1488" s="20">
        <v>0</v>
      </c>
      <c r="Z1488" s="20">
        <v>347</v>
      </c>
      <c r="AB1488" s="20" t="s">
        <v>64</v>
      </c>
      <c r="AC1488" s="20" t="s">
        <v>63</v>
      </c>
      <c r="AD1488" s="20">
        <v>24</v>
      </c>
      <c r="AE1488" s="20">
        <v>2.1999999999999999E-5</v>
      </c>
      <c r="AF1488" s="20" t="s">
        <v>62</v>
      </c>
      <c r="AG1488" s="20" t="s">
        <v>61</v>
      </c>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A3033-FD66-B148-BE03-B0575E79EDF7}">
  <dimension ref="A1:D9"/>
  <sheetViews>
    <sheetView workbookViewId="0">
      <selection activeCell="C17" sqref="C17"/>
    </sheetView>
  </sheetViews>
  <sheetFormatPr baseColWidth="10" defaultColWidth="10.875" defaultRowHeight="15" x14ac:dyDescent="0.25"/>
  <cols>
    <col min="1" max="1" width="13.375" style="20" bestFit="1" customWidth="1"/>
    <col min="2" max="2" width="5.125" style="20" bestFit="1" customWidth="1"/>
    <col min="3" max="3" width="31" style="20" bestFit="1" customWidth="1"/>
    <col min="4" max="4" width="26.375" style="20" bestFit="1" customWidth="1"/>
    <col min="5" max="16384" width="10.875" style="20"/>
  </cols>
  <sheetData>
    <row r="1" spans="1:4" ht="15.75" x14ac:dyDescent="0.25">
      <c r="A1" t="s">
        <v>9289</v>
      </c>
    </row>
    <row r="3" spans="1:4" ht="15.75" x14ac:dyDescent="0.25">
      <c r="A3"/>
      <c r="C3" s="116" t="s">
        <v>9271</v>
      </c>
      <c r="D3" s="116" t="s">
        <v>9272</v>
      </c>
    </row>
    <row r="4" spans="1:4" x14ac:dyDescent="0.25">
      <c r="A4" s="109" t="s">
        <v>9273</v>
      </c>
      <c r="B4" s="113" t="s">
        <v>9274</v>
      </c>
      <c r="C4" s="116">
        <v>1262</v>
      </c>
      <c r="D4" s="116">
        <v>1026</v>
      </c>
    </row>
    <row r="5" spans="1:4" x14ac:dyDescent="0.25">
      <c r="A5" s="71"/>
      <c r="B5" s="114" t="s">
        <v>9275</v>
      </c>
      <c r="C5" s="116">
        <v>801</v>
      </c>
      <c r="D5" s="116">
        <v>364</v>
      </c>
    </row>
    <row r="6" spans="1:4" x14ac:dyDescent="0.25">
      <c r="A6" s="110" t="s">
        <v>57</v>
      </c>
      <c r="B6" s="113" t="s">
        <v>9274</v>
      </c>
      <c r="C6" s="116">
        <v>1275</v>
      </c>
      <c r="D6" s="116">
        <v>1100</v>
      </c>
    </row>
    <row r="7" spans="1:4" x14ac:dyDescent="0.25">
      <c r="A7" s="71"/>
      <c r="B7" s="114" t="s">
        <v>9275</v>
      </c>
      <c r="C7" s="116">
        <v>674</v>
      </c>
      <c r="D7" s="116">
        <v>259</v>
      </c>
    </row>
    <row r="8" spans="1:4" x14ac:dyDescent="0.25">
      <c r="A8" s="112" t="s">
        <v>9276</v>
      </c>
      <c r="B8" s="115"/>
      <c r="C8" s="116">
        <v>1475</v>
      </c>
      <c r="D8" s="116">
        <v>623</v>
      </c>
    </row>
    <row r="9" spans="1:4" x14ac:dyDescent="0.25">
      <c r="A9" s="111" t="s">
        <v>9277</v>
      </c>
      <c r="B9" s="72"/>
      <c r="C9" s="116">
        <v>2537</v>
      </c>
      <c r="D9" s="116">
        <v>2490</v>
      </c>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D69DC-D15E-2E4F-8DF9-80D7BD0C70D1}">
  <dimension ref="A1:O233"/>
  <sheetViews>
    <sheetView workbookViewId="0">
      <selection sqref="A1:XFD1"/>
    </sheetView>
  </sheetViews>
  <sheetFormatPr baseColWidth="10" defaultColWidth="10.875" defaultRowHeight="15" x14ac:dyDescent="0.25"/>
  <cols>
    <col min="1" max="1" width="29.5" style="20" customWidth="1"/>
    <col min="2" max="2" width="49.5" style="20" customWidth="1"/>
    <col min="3" max="3" width="21.5" style="20" customWidth="1"/>
    <col min="4" max="16384" width="10.875" style="20"/>
  </cols>
  <sheetData>
    <row r="1" spans="1:15" x14ac:dyDescent="0.25">
      <c r="A1" s="117" t="s">
        <v>9087</v>
      </c>
      <c r="B1" s="117"/>
      <c r="C1" s="117"/>
      <c r="D1" s="117"/>
      <c r="E1" s="117"/>
      <c r="F1" s="117"/>
      <c r="G1" s="117"/>
      <c r="H1" s="117"/>
      <c r="I1" s="117"/>
      <c r="J1" s="117"/>
      <c r="K1" s="117"/>
      <c r="L1" s="117"/>
      <c r="M1" s="117"/>
      <c r="N1" s="117"/>
      <c r="O1" s="117"/>
    </row>
    <row r="2" spans="1:15" x14ac:dyDescent="0.25">
      <c r="A2" s="60"/>
      <c r="B2" s="60"/>
      <c r="C2" s="60"/>
      <c r="D2" s="60"/>
      <c r="E2" s="60"/>
      <c r="F2" s="60"/>
      <c r="G2" s="60"/>
      <c r="H2" s="60"/>
      <c r="I2" s="60"/>
      <c r="J2" s="60"/>
      <c r="K2" s="60"/>
      <c r="L2" s="60"/>
      <c r="M2" s="60"/>
      <c r="N2" s="60"/>
      <c r="O2" s="60"/>
    </row>
    <row r="3" spans="1:15" x14ac:dyDescent="0.25">
      <c r="D3" s="118" t="s">
        <v>9088</v>
      </c>
      <c r="E3" s="119"/>
      <c r="F3" s="120"/>
      <c r="G3" s="118" t="s">
        <v>9089</v>
      </c>
      <c r="H3" s="119"/>
      <c r="I3" s="120"/>
      <c r="J3" s="118" t="s">
        <v>9090</v>
      </c>
      <c r="K3" s="119"/>
      <c r="L3" s="120"/>
      <c r="M3" s="118" t="s">
        <v>9091</v>
      </c>
      <c r="N3" s="119"/>
      <c r="O3" s="120"/>
    </row>
    <row r="4" spans="1:15" x14ac:dyDescent="0.25">
      <c r="A4" s="61" t="s">
        <v>8771</v>
      </c>
      <c r="B4" s="62" t="s">
        <v>8795</v>
      </c>
      <c r="C4" s="62" t="s">
        <v>8796</v>
      </c>
      <c r="D4" s="63" t="s">
        <v>8783</v>
      </c>
      <c r="E4" s="24" t="s">
        <v>8782</v>
      </c>
      <c r="F4" s="64" t="s">
        <v>8781</v>
      </c>
      <c r="G4" s="65" t="s">
        <v>8780</v>
      </c>
      <c r="H4" s="23" t="s">
        <v>8779</v>
      </c>
      <c r="I4" s="66" t="s">
        <v>8778</v>
      </c>
      <c r="J4" s="63" t="s">
        <v>8777</v>
      </c>
      <c r="K4" s="24" t="s">
        <v>8776</v>
      </c>
      <c r="L4" s="64" t="s">
        <v>8775</v>
      </c>
      <c r="M4" s="65" t="s">
        <v>8774</v>
      </c>
      <c r="N4" s="23" t="s">
        <v>8773</v>
      </c>
      <c r="O4" s="66" t="s">
        <v>8772</v>
      </c>
    </row>
    <row r="5" spans="1:15" x14ac:dyDescent="0.25">
      <c r="A5" s="20" t="s">
        <v>8737</v>
      </c>
      <c r="B5" s="20" t="s">
        <v>8858</v>
      </c>
      <c r="C5" s="20" t="s">
        <v>8859</v>
      </c>
      <c r="D5" s="67">
        <v>-0.73318300000000003</v>
      </c>
      <c r="E5" s="20">
        <v>-0.84843400000000002</v>
      </c>
      <c r="F5" s="68">
        <v>0.82852000000000003</v>
      </c>
      <c r="G5" s="67">
        <v>-8.9921000000000001E-2</v>
      </c>
      <c r="H5" s="21">
        <v>104023</v>
      </c>
      <c r="I5" s="69">
        <v>172166</v>
      </c>
      <c r="J5" s="70">
        <v>161281</v>
      </c>
      <c r="K5" s="21">
        <v>144715</v>
      </c>
      <c r="L5" s="69">
        <v>194342</v>
      </c>
      <c r="M5" s="70">
        <v>166889</v>
      </c>
      <c r="N5" s="21">
        <v>265611</v>
      </c>
      <c r="O5" s="69">
        <v>186611</v>
      </c>
    </row>
    <row r="6" spans="1:15" x14ac:dyDescent="0.25">
      <c r="A6" s="20" t="s">
        <v>8701</v>
      </c>
      <c r="B6" s="20" t="s">
        <v>8840</v>
      </c>
      <c r="C6" s="20" t="s">
        <v>8841</v>
      </c>
      <c r="D6" s="70">
        <v>-284185</v>
      </c>
      <c r="E6" s="20">
        <v>-1.0986299999999999E-2</v>
      </c>
      <c r="F6" s="69">
        <v>263387</v>
      </c>
      <c r="G6" s="67">
        <v>-0.58742000000000005</v>
      </c>
      <c r="H6" s="21">
        <v>281633</v>
      </c>
      <c r="I6" s="68">
        <v>0.215305</v>
      </c>
      <c r="J6" s="70">
        <v>181052</v>
      </c>
      <c r="K6" s="21">
        <v>19238</v>
      </c>
      <c r="L6" s="69">
        <v>332696</v>
      </c>
      <c r="M6" s="70">
        <v>210329</v>
      </c>
      <c r="N6" s="20">
        <v>0.721665</v>
      </c>
      <c r="O6" s="68">
        <v>0.897532</v>
      </c>
    </row>
    <row r="7" spans="1:15" x14ac:dyDescent="0.25">
      <c r="A7" s="20" t="s">
        <v>8683</v>
      </c>
      <c r="B7" s="20" t="s">
        <v>8816</v>
      </c>
      <c r="C7" s="20" t="s">
        <v>8817</v>
      </c>
      <c r="D7" s="67">
        <v>-0.51619499999999996</v>
      </c>
      <c r="E7" s="20">
        <v>0.97571600000000003</v>
      </c>
      <c r="F7" s="69">
        <v>192338</v>
      </c>
      <c r="G7" s="70">
        <v>-147052</v>
      </c>
      <c r="H7" s="20">
        <v>0.30626700000000001</v>
      </c>
      <c r="I7" s="69">
        <v>-128993</v>
      </c>
      <c r="J7" s="67">
        <v>0.79269599999999996</v>
      </c>
      <c r="K7" s="21">
        <v>163361</v>
      </c>
      <c r="L7" s="69">
        <v>163617</v>
      </c>
      <c r="M7" s="70">
        <v>183131</v>
      </c>
      <c r="N7" s="21">
        <v>201955</v>
      </c>
      <c r="O7" s="69">
        <v>167384</v>
      </c>
    </row>
    <row r="8" spans="1:15" x14ac:dyDescent="0.25">
      <c r="A8" s="20" t="s">
        <v>8605</v>
      </c>
      <c r="B8" s="20" t="s">
        <v>8860</v>
      </c>
      <c r="C8" s="20" t="s">
        <v>8859</v>
      </c>
      <c r="D8" s="70">
        <v>158421</v>
      </c>
      <c r="E8" s="21">
        <v>253522</v>
      </c>
      <c r="F8" s="69">
        <v>24549</v>
      </c>
      <c r="G8" s="67">
        <v>0.968974</v>
      </c>
      <c r="H8" s="21">
        <v>275173</v>
      </c>
      <c r="I8" s="69">
        <v>238523</v>
      </c>
      <c r="J8" s="70">
        <v>268499</v>
      </c>
      <c r="K8" s="21">
        <v>276908</v>
      </c>
      <c r="L8" s="69">
        <v>322815</v>
      </c>
      <c r="M8" s="70">
        <v>400492</v>
      </c>
      <c r="N8" s="21">
        <v>410772</v>
      </c>
      <c r="O8" s="69">
        <v>336939</v>
      </c>
    </row>
    <row r="9" spans="1:15" x14ac:dyDescent="0.25">
      <c r="A9" s="20" t="s">
        <v>8598</v>
      </c>
      <c r="B9" s="20" t="s">
        <v>814</v>
      </c>
      <c r="C9" s="20" t="s">
        <v>8859</v>
      </c>
      <c r="D9" s="70">
        <v>181867</v>
      </c>
      <c r="E9" s="21">
        <v>275869</v>
      </c>
      <c r="F9" s="69">
        <v>344123</v>
      </c>
      <c r="G9" s="70">
        <v>234265</v>
      </c>
      <c r="H9" s="21">
        <v>357628</v>
      </c>
      <c r="I9" s="68">
        <v>3.01342E-2</v>
      </c>
      <c r="J9" s="70">
        <v>375899</v>
      </c>
      <c r="K9" s="21">
        <v>398952</v>
      </c>
      <c r="L9" s="69">
        <v>377308</v>
      </c>
      <c r="M9" s="70">
        <v>445378</v>
      </c>
      <c r="N9" s="21">
        <v>426428</v>
      </c>
      <c r="O9" s="69">
        <v>425527</v>
      </c>
    </row>
    <row r="10" spans="1:15" x14ac:dyDescent="0.25">
      <c r="A10" s="20" t="s">
        <v>8523</v>
      </c>
      <c r="B10" s="20" t="s">
        <v>8827</v>
      </c>
      <c r="C10" s="20" t="s">
        <v>8828</v>
      </c>
      <c r="D10" s="70">
        <v>330594</v>
      </c>
      <c r="E10" s="21">
        <v>331094</v>
      </c>
      <c r="F10" s="69">
        <v>314202</v>
      </c>
      <c r="G10" s="67">
        <v>-0.31886199999999998</v>
      </c>
      <c r="H10" s="21">
        <v>270699</v>
      </c>
      <c r="I10" s="68">
        <v>0.62623799999999996</v>
      </c>
      <c r="J10" s="70">
        <v>373918</v>
      </c>
      <c r="K10" s="21">
        <v>476055</v>
      </c>
      <c r="L10" s="69">
        <v>395972</v>
      </c>
      <c r="M10" s="70">
        <v>48572</v>
      </c>
      <c r="N10" s="21">
        <v>518813</v>
      </c>
      <c r="O10" s="69">
        <v>478092</v>
      </c>
    </row>
    <row r="11" spans="1:15" x14ac:dyDescent="0.25">
      <c r="A11" s="20" t="s">
        <v>8440</v>
      </c>
      <c r="B11" s="20" t="s">
        <v>8870</v>
      </c>
      <c r="C11" s="20" t="s">
        <v>8871</v>
      </c>
      <c r="D11" s="70">
        <v>28251</v>
      </c>
      <c r="E11" s="21">
        <v>454088</v>
      </c>
      <c r="F11" s="69">
        <v>56734</v>
      </c>
      <c r="G11" s="70">
        <v>28548</v>
      </c>
      <c r="H11" s="21">
        <v>517978</v>
      </c>
      <c r="I11" s="69">
        <v>421735</v>
      </c>
      <c r="J11" s="70">
        <v>118904</v>
      </c>
      <c r="K11" s="21">
        <v>127574</v>
      </c>
      <c r="L11" s="69">
        <v>-15607</v>
      </c>
      <c r="M11" s="70">
        <v>-262297</v>
      </c>
      <c r="N11" s="21">
        <v>-316883</v>
      </c>
      <c r="O11" s="68">
        <v>-0.53750200000000004</v>
      </c>
    </row>
    <row r="12" spans="1:15" x14ac:dyDescent="0.25">
      <c r="A12" s="20" t="s">
        <v>8418</v>
      </c>
      <c r="B12" s="20" t="s">
        <v>8850</v>
      </c>
      <c r="C12" s="20" t="s">
        <v>8851</v>
      </c>
      <c r="D12" s="67">
        <v>-0.135685</v>
      </c>
      <c r="E12" s="21">
        <v>188853</v>
      </c>
      <c r="F12" s="69">
        <v>209622</v>
      </c>
      <c r="G12" s="67">
        <v>-0.22690099999999999</v>
      </c>
      <c r="H12" s="21">
        <v>117773</v>
      </c>
      <c r="I12" s="68">
        <v>-0.28065299999999999</v>
      </c>
      <c r="J12" s="70">
        <v>277853</v>
      </c>
      <c r="K12" s="21">
        <v>328909</v>
      </c>
      <c r="L12" s="69">
        <v>307495</v>
      </c>
      <c r="M12" s="70">
        <v>356986</v>
      </c>
      <c r="N12" s="21">
        <v>371344</v>
      </c>
      <c r="O12" s="69">
        <v>422721</v>
      </c>
    </row>
    <row r="13" spans="1:15" x14ac:dyDescent="0.25">
      <c r="A13" s="20" t="s">
        <v>8339</v>
      </c>
      <c r="B13" s="20" t="s">
        <v>8797</v>
      </c>
      <c r="C13" s="20" t="s">
        <v>8798</v>
      </c>
      <c r="D13" s="70">
        <v>302813</v>
      </c>
      <c r="E13" s="21">
        <v>306108</v>
      </c>
      <c r="F13" s="69">
        <v>334169</v>
      </c>
      <c r="G13" s="70">
        <v>136189</v>
      </c>
      <c r="H13" s="21">
        <v>369558</v>
      </c>
      <c r="I13" s="69">
        <v>188516</v>
      </c>
      <c r="J13" s="67">
        <v>-0.89308399999999999</v>
      </c>
      <c r="K13" s="20">
        <v>-0.92322000000000004</v>
      </c>
      <c r="L13" s="69">
        <v>-347876</v>
      </c>
      <c r="M13" s="70">
        <v>-123182</v>
      </c>
      <c r="N13" s="21">
        <v>-224105</v>
      </c>
      <c r="O13" s="69">
        <v>-323459</v>
      </c>
    </row>
    <row r="14" spans="1:15" x14ac:dyDescent="0.25">
      <c r="A14" s="20" t="s">
        <v>8321</v>
      </c>
      <c r="B14" s="20" t="s">
        <v>8853</v>
      </c>
      <c r="C14" s="20" t="s">
        <v>8854</v>
      </c>
      <c r="D14" s="70">
        <v>120706</v>
      </c>
      <c r="E14" s="20">
        <v>0.243196</v>
      </c>
      <c r="F14" s="69">
        <v>118423</v>
      </c>
      <c r="G14" s="70">
        <v>-341163</v>
      </c>
      <c r="H14" s="21">
        <v>141874</v>
      </c>
      <c r="I14" s="69">
        <v>162624</v>
      </c>
      <c r="J14" s="70">
        <v>166413</v>
      </c>
      <c r="K14" s="21">
        <v>179605</v>
      </c>
      <c r="L14" s="68">
        <v>0.96941200000000005</v>
      </c>
      <c r="M14" s="67">
        <v>0.97728000000000004</v>
      </c>
      <c r="N14" s="21">
        <v>209051</v>
      </c>
      <c r="O14" s="69">
        <v>187929</v>
      </c>
    </row>
    <row r="15" spans="1:15" x14ac:dyDescent="0.25">
      <c r="A15" s="20" t="s">
        <v>8260</v>
      </c>
      <c r="B15" s="20" t="s">
        <v>8829</v>
      </c>
      <c r="C15" s="20" t="s">
        <v>8828</v>
      </c>
      <c r="D15" s="70">
        <v>311984</v>
      </c>
      <c r="E15" s="21">
        <v>458897</v>
      </c>
      <c r="F15" s="69">
        <v>433431</v>
      </c>
      <c r="G15" s="70">
        <v>263918</v>
      </c>
      <c r="H15" s="21">
        <v>447152</v>
      </c>
      <c r="I15" s="69">
        <v>33595</v>
      </c>
      <c r="J15" s="70">
        <v>47275</v>
      </c>
      <c r="K15" s="21">
        <v>469758</v>
      </c>
      <c r="L15" s="69">
        <v>540285</v>
      </c>
      <c r="M15" s="70">
        <v>229921</v>
      </c>
      <c r="N15" s="21">
        <v>198271</v>
      </c>
      <c r="O15" s="69">
        <v>234585</v>
      </c>
    </row>
    <row r="16" spans="1:15" x14ac:dyDescent="0.25">
      <c r="A16" s="20" t="s">
        <v>8236</v>
      </c>
      <c r="B16" s="20" t="s">
        <v>8876</v>
      </c>
      <c r="C16" s="20" t="s">
        <v>8877</v>
      </c>
      <c r="D16" s="70">
        <v>-254028</v>
      </c>
      <c r="E16" s="20">
        <v>0.15156600000000001</v>
      </c>
      <c r="F16" s="68">
        <v>0.76260600000000001</v>
      </c>
      <c r="G16" s="70">
        <v>-33974</v>
      </c>
      <c r="H16" s="20">
        <v>0.17116200000000001</v>
      </c>
      <c r="I16" s="69">
        <v>-146802</v>
      </c>
      <c r="J16" s="70">
        <v>173252</v>
      </c>
      <c r="K16" s="21">
        <v>179605</v>
      </c>
      <c r="L16" s="69">
        <v>152137</v>
      </c>
      <c r="M16" s="70">
        <v>165285</v>
      </c>
      <c r="N16" s="21">
        <v>152902</v>
      </c>
      <c r="O16" s="69">
        <v>195591</v>
      </c>
    </row>
    <row r="17" spans="1:15" x14ac:dyDescent="0.25">
      <c r="A17" s="20" t="s">
        <v>8215</v>
      </c>
      <c r="B17" s="20" t="s">
        <v>841</v>
      </c>
      <c r="C17" s="20" t="s">
        <v>8836</v>
      </c>
      <c r="D17" s="67">
        <v>-0.58269099999999996</v>
      </c>
      <c r="E17" s="21">
        <v>260165</v>
      </c>
      <c r="F17" s="69">
        <v>238995</v>
      </c>
      <c r="G17" s="70">
        <v>-219845</v>
      </c>
      <c r="H17" s="21">
        <v>269558</v>
      </c>
      <c r="I17" s="68">
        <v>0.85179700000000003</v>
      </c>
      <c r="J17" s="70">
        <v>244524</v>
      </c>
      <c r="K17" s="21">
        <v>294202</v>
      </c>
      <c r="L17" s="69">
        <v>247494</v>
      </c>
      <c r="M17" s="70">
        <v>190839</v>
      </c>
      <c r="N17" s="21">
        <v>185265</v>
      </c>
      <c r="O17" s="69">
        <v>16152</v>
      </c>
    </row>
    <row r="18" spans="1:15" x14ac:dyDescent="0.25">
      <c r="A18" s="20" t="s">
        <v>8211</v>
      </c>
      <c r="B18" s="20" t="s">
        <v>8861</v>
      </c>
      <c r="C18" s="20" t="s">
        <v>8859</v>
      </c>
      <c r="D18" s="70">
        <v>-404784</v>
      </c>
      <c r="E18" s="20">
        <v>-9.26704E-2</v>
      </c>
      <c r="F18" s="69">
        <v>170731</v>
      </c>
      <c r="G18" s="67">
        <v>-0.62858899999999995</v>
      </c>
      <c r="H18" s="21">
        <v>118917</v>
      </c>
      <c r="I18" s="69">
        <v>-247966</v>
      </c>
      <c r="J18" s="70">
        <v>160845</v>
      </c>
      <c r="K18" s="21">
        <v>128528</v>
      </c>
      <c r="L18" s="69">
        <v>190352</v>
      </c>
      <c r="M18" s="67">
        <v>0.89178500000000005</v>
      </c>
      <c r="N18" s="21">
        <v>191915</v>
      </c>
      <c r="O18" s="69">
        <v>193081</v>
      </c>
    </row>
    <row r="19" spans="1:15" x14ac:dyDescent="0.25">
      <c r="A19" s="20" t="s">
        <v>8155</v>
      </c>
      <c r="B19" s="20" t="s">
        <v>522</v>
      </c>
      <c r="C19" s="20" t="s">
        <v>8828</v>
      </c>
      <c r="D19" s="70">
        <v>413026</v>
      </c>
      <c r="E19" s="20">
        <v>-0.80954599999999999</v>
      </c>
      <c r="F19" s="69">
        <v>340411</v>
      </c>
      <c r="G19" s="70">
        <v>-332646</v>
      </c>
      <c r="H19" s="21">
        <v>337651</v>
      </c>
      <c r="I19" s="69">
        <v>246323</v>
      </c>
      <c r="J19" s="70">
        <v>788076</v>
      </c>
      <c r="K19" s="21">
        <v>767597</v>
      </c>
      <c r="L19" s="69">
        <v>730416</v>
      </c>
      <c r="M19" s="70">
        <v>723631</v>
      </c>
      <c r="N19" s="21">
        <v>723782</v>
      </c>
      <c r="O19" s="69">
        <v>754139</v>
      </c>
    </row>
    <row r="20" spans="1:15" x14ac:dyDescent="0.25">
      <c r="A20" s="20" t="s">
        <v>8103</v>
      </c>
      <c r="B20" s="20" t="s">
        <v>8878</v>
      </c>
      <c r="C20" s="20" t="s">
        <v>8877</v>
      </c>
      <c r="D20" s="67">
        <v>0.51593800000000001</v>
      </c>
      <c r="E20" s="20">
        <v>0.87188100000000002</v>
      </c>
      <c r="F20" s="68">
        <v>0.42742200000000002</v>
      </c>
      <c r="G20" s="67">
        <v>9.3876799999999996E-2</v>
      </c>
      <c r="H20" s="21">
        <v>143255</v>
      </c>
      <c r="I20" s="68">
        <v>0.56837099999999996</v>
      </c>
      <c r="J20" s="70">
        <v>273252</v>
      </c>
      <c r="K20" s="21">
        <v>224083</v>
      </c>
      <c r="L20" s="69">
        <v>171971</v>
      </c>
      <c r="M20" s="67">
        <v>0.14974799999999999</v>
      </c>
      <c r="N20" s="20">
        <v>0.85265100000000005</v>
      </c>
      <c r="O20" s="68">
        <v>-0.14185300000000001</v>
      </c>
    </row>
    <row r="21" spans="1:15" x14ac:dyDescent="0.25">
      <c r="A21" s="20" t="s">
        <v>8021</v>
      </c>
      <c r="B21" s="20" t="s">
        <v>8797</v>
      </c>
      <c r="C21" s="20" t="s">
        <v>8798</v>
      </c>
      <c r="D21" s="70">
        <v>880492</v>
      </c>
      <c r="E21" s="21">
        <v>778156</v>
      </c>
      <c r="F21" s="69">
        <v>737684</v>
      </c>
      <c r="G21" s="70">
        <v>569334</v>
      </c>
      <c r="H21" s="21">
        <v>713299</v>
      </c>
      <c r="I21" s="69">
        <v>668883</v>
      </c>
      <c r="J21" s="70">
        <v>481841</v>
      </c>
      <c r="K21" s="21">
        <v>362236</v>
      </c>
      <c r="L21" s="69">
        <v>274702</v>
      </c>
      <c r="M21" s="70">
        <v>-145676</v>
      </c>
      <c r="N21" s="20">
        <v>-0.51069699999999996</v>
      </c>
      <c r="O21" s="68">
        <v>-0.73214900000000005</v>
      </c>
    </row>
    <row r="22" spans="1:15" x14ac:dyDescent="0.25">
      <c r="A22" s="20" t="s">
        <v>7993</v>
      </c>
      <c r="B22" s="20" t="s">
        <v>8797</v>
      </c>
      <c r="C22" s="20" t="s">
        <v>8798</v>
      </c>
      <c r="D22" s="70">
        <v>773839</v>
      </c>
      <c r="E22" s="21">
        <v>708708</v>
      </c>
      <c r="F22" s="69">
        <v>640646</v>
      </c>
      <c r="G22" s="70">
        <v>554344</v>
      </c>
      <c r="H22" s="21">
        <v>619505</v>
      </c>
      <c r="I22" s="69">
        <v>633047</v>
      </c>
      <c r="J22" s="70">
        <v>3801</v>
      </c>
      <c r="K22" s="21">
        <v>351283</v>
      </c>
      <c r="L22" s="69">
        <v>182027</v>
      </c>
      <c r="M22" s="70">
        <v>-304769</v>
      </c>
      <c r="N22" s="21">
        <v>-338523</v>
      </c>
      <c r="O22" s="69">
        <v>-322031</v>
      </c>
    </row>
    <row r="23" spans="1:15" x14ac:dyDescent="0.25">
      <c r="A23" s="20" t="s">
        <v>7985</v>
      </c>
      <c r="B23" s="20" t="s">
        <v>8879</v>
      </c>
      <c r="C23" s="20" t="s">
        <v>8877</v>
      </c>
      <c r="D23" s="70">
        <v>29886</v>
      </c>
      <c r="E23" s="21">
        <v>201308</v>
      </c>
      <c r="F23" s="69">
        <v>330693</v>
      </c>
      <c r="G23" s="67">
        <v>0.3014</v>
      </c>
      <c r="H23" s="21">
        <v>347985</v>
      </c>
      <c r="I23" s="69">
        <v>174456</v>
      </c>
      <c r="J23" s="70">
        <v>271234</v>
      </c>
      <c r="K23" s="21">
        <v>256472</v>
      </c>
      <c r="L23" s="69">
        <v>257991</v>
      </c>
      <c r="M23" s="70">
        <v>164926</v>
      </c>
      <c r="N23" s="21">
        <v>176859</v>
      </c>
      <c r="O23" s="69">
        <v>125981</v>
      </c>
    </row>
    <row r="24" spans="1:15" x14ac:dyDescent="0.25">
      <c r="A24" s="20" t="s">
        <v>7972</v>
      </c>
      <c r="B24" s="20" t="s">
        <v>8818</v>
      </c>
      <c r="C24" s="20" t="s">
        <v>8817</v>
      </c>
      <c r="D24" s="67">
        <v>-0.51619499999999996</v>
      </c>
      <c r="E24" s="21">
        <v>109325</v>
      </c>
      <c r="F24" s="68">
        <v>0.38994800000000002</v>
      </c>
      <c r="G24" s="70">
        <v>-178905</v>
      </c>
      <c r="H24" s="21">
        <v>160094</v>
      </c>
      <c r="I24" s="69">
        <v>-268043</v>
      </c>
      <c r="J24" s="70">
        <v>126673</v>
      </c>
      <c r="K24" s="20">
        <v>0.92379999999999995</v>
      </c>
      <c r="L24" s="68">
        <v>0.71971099999999999</v>
      </c>
      <c r="M24" s="70">
        <v>207682</v>
      </c>
      <c r="N24" s="21">
        <v>14858</v>
      </c>
      <c r="O24" s="69">
        <v>13572</v>
      </c>
    </row>
    <row r="25" spans="1:15" x14ac:dyDescent="0.25">
      <c r="A25" s="20" t="s">
        <v>7896</v>
      </c>
      <c r="B25" s="20" t="s">
        <v>1903</v>
      </c>
      <c r="C25" s="20" t="s">
        <v>8817</v>
      </c>
      <c r="D25" s="67">
        <v>0.84420600000000001</v>
      </c>
      <c r="E25" s="21">
        <v>173915</v>
      </c>
      <c r="F25" s="69">
        <v>458703</v>
      </c>
      <c r="G25" s="67">
        <v>-0.50844699999999998</v>
      </c>
      <c r="H25" s="21">
        <v>418387</v>
      </c>
      <c r="I25" s="68">
        <v>0.26683400000000002</v>
      </c>
      <c r="J25" s="70">
        <v>247748</v>
      </c>
      <c r="K25" s="21">
        <v>271358</v>
      </c>
      <c r="L25" s="69">
        <v>239087</v>
      </c>
      <c r="M25" s="70">
        <v>23443</v>
      </c>
      <c r="N25" s="21">
        <v>223325</v>
      </c>
      <c r="O25" s="69">
        <v>216401</v>
      </c>
    </row>
    <row r="26" spans="1:15" x14ac:dyDescent="0.25">
      <c r="A26" s="20" t="s">
        <v>7846</v>
      </c>
      <c r="B26" s="20" t="s">
        <v>8799</v>
      </c>
      <c r="C26" s="20" t="s">
        <v>8798</v>
      </c>
      <c r="D26" s="70">
        <v>426871</v>
      </c>
      <c r="E26" s="21">
        <v>442336</v>
      </c>
      <c r="F26" s="69">
        <v>427645</v>
      </c>
      <c r="G26" s="70">
        <v>354975</v>
      </c>
      <c r="H26" s="21">
        <v>444282</v>
      </c>
      <c r="I26" s="69">
        <v>234084</v>
      </c>
      <c r="J26" s="67">
        <v>0.76683999999999997</v>
      </c>
      <c r="K26" s="21">
        <v>144374</v>
      </c>
      <c r="L26" s="68">
        <v>-0.452513</v>
      </c>
      <c r="M26" s="70">
        <v>179766</v>
      </c>
      <c r="N26" s="20">
        <v>0.73649299999999995</v>
      </c>
      <c r="O26" s="68">
        <v>0.54418200000000005</v>
      </c>
    </row>
    <row r="27" spans="1:15" x14ac:dyDescent="0.25">
      <c r="A27" s="20" t="s">
        <v>7796</v>
      </c>
      <c r="B27" s="20" t="s">
        <v>8862</v>
      </c>
      <c r="C27" s="20" t="s">
        <v>8859</v>
      </c>
      <c r="D27" s="67">
        <v>0.32963399999999998</v>
      </c>
      <c r="E27" s="20">
        <v>5.3718599999999998E-2</v>
      </c>
      <c r="F27" s="69">
        <v>-139855</v>
      </c>
      <c r="G27" s="70">
        <v>-190382</v>
      </c>
      <c r="H27" s="20">
        <v>0.30626700000000001</v>
      </c>
      <c r="I27" s="68">
        <v>-0.48923899999999998</v>
      </c>
      <c r="J27" s="70">
        <v>214756</v>
      </c>
      <c r="K27" s="21">
        <v>206352</v>
      </c>
      <c r="L27" s="69">
        <v>188998</v>
      </c>
      <c r="M27" s="70">
        <v>251175</v>
      </c>
      <c r="N27" s="21">
        <v>201955</v>
      </c>
      <c r="O27" s="69">
        <v>162305</v>
      </c>
    </row>
    <row r="28" spans="1:15" x14ac:dyDescent="0.25">
      <c r="A28" s="20" t="s">
        <v>7737</v>
      </c>
      <c r="B28" s="20" t="s">
        <v>6293</v>
      </c>
      <c r="C28" s="20" t="s">
        <v>8859</v>
      </c>
      <c r="D28" s="70">
        <v>191821</v>
      </c>
      <c r="E28" s="21">
        <v>282198</v>
      </c>
      <c r="F28" s="69">
        <v>11307</v>
      </c>
      <c r="G28" s="67">
        <v>0.394011</v>
      </c>
      <c r="H28" s="20">
        <v>0.53080000000000005</v>
      </c>
      <c r="I28" s="69">
        <v>246323</v>
      </c>
      <c r="J28" s="70">
        <v>382312</v>
      </c>
      <c r="K28" s="21">
        <v>362236</v>
      </c>
      <c r="L28" s="69">
        <v>375077</v>
      </c>
      <c r="M28" s="70">
        <v>111114</v>
      </c>
      <c r="N28" s="21">
        <v>241935</v>
      </c>
      <c r="O28" s="69">
        <v>195591</v>
      </c>
    </row>
    <row r="29" spans="1:15" x14ac:dyDescent="0.25">
      <c r="A29" s="20" t="s">
        <v>7707</v>
      </c>
      <c r="B29" s="20" t="s">
        <v>8880</v>
      </c>
      <c r="C29" s="20" t="s">
        <v>8877</v>
      </c>
      <c r="D29" s="70">
        <v>-166676</v>
      </c>
      <c r="E29" s="20">
        <v>-0.17430899999999999</v>
      </c>
      <c r="F29" s="68">
        <v>-0.32192799999999999</v>
      </c>
      <c r="G29" s="67">
        <v>-0.66706399999999999</v>
      </c>
      <c r="H29" s="21">
        <v>-134624</v>
      </c>
      <c r="I29" s="68">
        <v>4.4969599999999998E-2</v>
      </c>
      <c r="J29" s="67">
        <v>0.83312399999999998</v>
      </c>
      <c r="K29" s="21">
        <v>165734</v>
      </c>
      <c r="L29" s="69">
        <v>152663</v>
      </c>
      <c r="M29" s="67">
        <v>-0.72387500000000005</v>
      </c>
      <c r="N29" s="20">
        <v>-0.91179600000000005</v>
      </c>
      <c r="O29" s="68">
        <v>-0.67710899999999996</v>
      </c>
    </row>
    <row r="30" spans="1:15" x14ac:dyDescent="0.25">
      <c r="A30" s="20" t="s">
        <v>7699</v>
      </c>
      <c r="B30" s="20" t="s">
        <v>8797</v>
      </c>
      <c r="C30" s="20" t="s">
        <v>8798</v>
      </c>
      <c r="D30" s="70">
        <v>857404</v>
      </c>
      <c r="E30" s="21">
        <v>725986</v>
      </c>
      <c r="F30" s="69">
        <v>769757</v>
      </c>
      <c r="G30" s="70">
        <v>58842</v>
      </c>
      <c r="H30" s="21">
        <v>729289</v>
      </c>
      <c r="I30" s="69">
        <v>657765</v>
      </c>
      <c r="J30" s="70">
        <v>31822</v>
      </c>
      <c r="K30" s="21">
        <v>308008</v>
      </c>
      <c r="L30" s="69">
        <v>247494</v>
      </c>
      <c r="M30" s="67">
        <v>-1</v>
      </c>
      <c r="N30" s="20">
        <v>-0.31455499999999997</v>
      </c>
      <c r="O30" s="69">
        <v>-219998</v>
      </c>
    </row>
    <row r="31" spans="1:15" x14ac:dyDescent="0.25">
      <c r="A31" s="20" t="s">
        <v>7679</v>
      </c>
      <c r="B31" s="20" t="s">
        <v>8797</v>
      </c>
      <c r="C31" s="20" t="s">
        <v>8798</v>
      </c>
      <c r="D31" s="70">
        <v>115651</v>
      </c>
      <c r="E31" s="21">
        <v>109592</v>
      </c>
      <c r="F31" s="69">
        <v>102817</v>
      </c>
      <c r="G31" s="70">
        <v>989662</v>
      </c>
      <c r="H31" s="21">
        <v>990132</v>
      </c>
      <c r="I31" s="69">
        <v>107877</v>
      </c>
      <c r="J31" s="70">
        <v>710692</v>
      </c>
      <c r="K31" s="21">
        <v>589447</v>
      </c>
      <c r="L31" s="69">
        <v>531687</v>
      </c>
      <c r="M31" s="70">
        <v>-109311</v>
      </c>
      <c r="N31" s="20">
        <v>-0.48295100000000002</v>
      </c>
      <c r="O31" s="68">
        <v>7.5204800000000002E-2</v>
      </c>
    </row>
    <row r="32" spans="1:15" x14ac:dyDescent="0.25">
      <c r="A32" s="20" t="s">
        <v>7675</v>
      </c>
      <c r="B32" s="20" t="s">
        <v>8797</v>
      </c>
      <c r="C32" s="20" t="s">
        <v>8798</v>
      </c>
      <c r="D32" s="70">
        <v>785485</v>
      </c>
      <c r="E32" s="21">
        <v>8409</v>
      </c>
      <c r="F32" s="69">
        <v>911679</v>
      </c>
      <c r="G32" s="70">
        <v>731114</v>
      </c>
      <c r="H32" s="21">
        <v>865678</v>
      </c>
      <c r="I32" s="69">
        <v>879205</v>
      </c>
      <c r="J32" s="70">
        <v>347748</v>
      </c>
      <c r="K32" s="21">
        <v>244204</v>
      </c>
      <c r="L32" s="69">
        <v>128928</v>
      </c>
      <c r="M32" s="70">
        <v>207682</v>
      </c>
      <c r="N32" s="21">
        <v>189291</v>
      </c>
      <c r="O32" s="69">
        <v>239255</v>
      </c>
    </row>
    <row r="33" spans="1:15" x14ac:dyDescent="0.25">
      <c r="A33" s="20" t="s">
        <v>7619</v>
      </c>
      <c r="B33" s="20" t="s">
        <v>9053</v>
      </c>
      <c r="C33" s="20" t="s">
        <v>8846</v>
      </c>
      <c r="D33" s="67">
        <v>0.84673500000000002</v>
      </c>
      <c r="E33" s="21">
        <v>306632</v>
      </c>
      <c r="F33" s="69">
        <v>339941</v>
      </c>
      <c r="G33" s="70">
        <v>18514</v>
      </c>
      <c r="H33" s="21">
        <v>321815</v>
      </c>
      <c r="I33" s="69">
        <v>356323</v>
      </c>
      <c r="J33" s="70">
        <v>37191</v>
      </c>
      <c r="K33" s="21">
        <v>376908</v>
      </c>
      <c r="L33" s="69">
        <v>42362</v>
      </c>
      <c r="M33" s="70">
        <v>471853</v>
      </c>
      <c r="N33" s="21">
        <v>452347</v>
      </c>
      <c r="O33" s="69">
        <v>485615</v>
      </c>
    </row>
    <row r="34" spans="1:15" x14ac:dyDescent="0.25">
      <c r="A34" s="20" t="s">
        <v>7616</v>
      </c>
      <c r="B34" s="20" t="s">
        <v>8881</v>
      </c>
      <c r="C34" s="20" t="s">
        <v>8877</v>
      </c>
      <c r="D34" s="70">
        <v>-269388</v>
      </c>
      <c r="E34" s="20">
        <v>-0.84057199999999999</v>
      </c>
      <c r="F34" s="69">
        <v>164981</v>
      </c>
      <c r="G34" s="67">
        <v>-0.61724400000000001</v>
      </c>
      <c r="H34" s="21">
        <v>160094</v>
      </c>
      <c r="I34" s="68">
        <v>0.96337499999999998</v>
      </c>
      <c r="J34" s="70">
        <v>424207</v>
      </c>
      <c r="K34" s="21">
        <v>41575</v>
      </c>
      <c r="L34" s="69">
        <v>390352</v>
      </c>
      <c r="M34" s="70">
        <v>303617</v>
      </c>
      <c r="N34" s="21">
        <v>345565</v>
      </c>
      <c r="O34" s="69">
        <v>343332</v>
      </c>
    </row>
    <row r="35" spans="1:15" x14ac:dyDescent="0.25">
      <c r="A35" s="20" t="s">
        <v>7457</v>
      </c>
      <c r="B35" s="20" t="s">
        <v>8863</v>
      </c>
      <c r="C35" s="20" t="s">
        <v>8859</v>
      </c>
      <c r="D35" s="70">
        <v>153801</v>
      </c>
      <c r="E35" s="21">
        <v>202388</v>
      </c>
      <c r="F35" s="69">
        <v>381091</v>
      </c>
      <c r="G35" s="67">
        <v>0.78169500000000003</v>
      </c>
      <c r="H35" s="21">
        <v>307145</v>
      </c>
      <c r="I35" s="69">
        <v>232573</v>
      </c>
      <c r="J35" s="70">
        <v>314254</v>
      </c>
      <c r="K35" s="21">
        <v>268501</v>
      </c>
      <c r="L35" s="69">
        <v>32119</v>
      </c>
      <c r="M35" s="70">
        <v>356986</v>
      </c>
      <c r="N35" s="21">
        <v>38662</v>
      </c>
      <c r="O35" s="69">
        <v>283264</v>
      </c>
    </row>
    <row r="36" spans="1:15" x14ac:dyDescent="0.25">
      <c r="A36" s="20" t="s">
        <v>7427</v>
      </c>
      <c r="B36" s="20" t="s">
        <v>8855</v>
      </c>
      <c r="C36" s="20" t="s">
        <v>8854</v>
      </c>
      <c r="D36" s="70">
        <v>-1698</v>
      </c>
      <c r="E36" s="21">
        <v>-103322</v>
      </c>
      <c r="F36" s="69">
        <v>-159881</v>
      </c>
      <c r="G36" s="70">
        <v>-141708</v>
      </c>
      <c r="H36" s="21">
        <v>-218987</v>
      </c>
      <c r="I36" s="68">
        <v>-0.739506</v>
      </c>
      <c r="J36" s="67">
        <v>0.83561300000000005</v>
      </c>
      <c r="K36" s="20">
        <v>0.25838899999999998</v>
      </c>
      <c r="L36" s="68">
        <v>0.28307199999999999</v>
      </c>
      <c r="M36" s="67">
        <v>0.45943299999999998</v>
      </c>
      <c r="N36" s="20">
        <v>0.75408600000000003</v>
      </c>
      <c r="O36" s="68">
        <v>0.33441700000000002</v>
      </c>
    </row>
    <row r="37" spans="1:15" x14ac:dyDescent="0.25">
      <c r="A37" s="20" t="s">
        <v>7383</v>
      </c>
      <c r="B37" s="20" t="s">
        <v>8864</v>
      </c>
      <c r="C37" s="20" t="s">
        <v>8859</v>
      </c>
      <c r="D37" s="70">
        <v>-119167</v>
      </c>
      <c r="E37" s="20">
        <v>-0.96325499999999997</v>
      </c>
      <c r="F37" s="68">
        <v>-0.46566200000000002</v>
      </c>
      <c r="G37" s="70">
        <v>-156182</v>
      </c>
      <c r="H37" s="21">
        <v>-133684</v>
      </c>
      <c r="I37" s="69">
        <v>-195775</v>
      </c>
      <c r="J37" s="70">
        <v>309657</v>
      </c>
      <c r="K37" s="21">
        <v>329855</v>
      </c>
      <c r="L37" s="69">
        <v>293684</v>
      </c>
      <c r="M37" s="70">
        <v>289178</v>
      </c>
      <c r="N37" s="21">
        <v>271719</v>
      </c>
      <c r="O37" s="69">
        <v>253255</v>
      </c>
    </row>
    <row r="38" spans="1:15" x14ac:dyDescent="0.25">
      <c r="A38" s="20" t="s">
        <v>7375</v>
      </c>
      <c r="B38" s="20" t="s">
        <v>3744</v>
      </c>
      <c r="C38" s="20" t="s">
        <v>8841</v>
      </c>
      <c r="D38" s="70">
        <v>25427</v>
      </c>
      <c r="E38" s="21">
        <v>161601</v>
      </c>
      <c r="F38" s="69">
        <v>331695</v>
      </c>
      <c r="G38" s="67">
        <v>-3.8573299999999998E-2</v>
      </c>
      <c r="H38" s="21">
        <v>315709</v>
      </c>
      <c r="I38" s="69">
        <v>124773</v>
      </c>
      <c r="J38" s="70">
        <v>286028</v>
      </c>
      <c r="K38" s="21">
        <v>223098</v>
      </c>
      <c r="L38" s="69">
        <v>188998</v>
      </c>
      <c r="M38" s="67">
        <v>0.23361999999999999</v>
      </c>
      <c r="N38" s="21">
        <v>142668</v>
      </c>
      <c r="O38" s="68">
        <v>0.29169699999999998</v>
      </c>
    </row>
    <row r="39" spans="1:15" x14ac:dyDescent="0.25">
      <c r="A39" s="20" t="s">
        <v>7359</v>
      </c>
      <c r="B39" s="20" t="s">
        <v>8830</v>
      </c>
      <c r="C39" s="20" t="s">
        <v>8828</v>
      </c>
      <c r="D39" s="70">
        <v>280573</v>
      </c>
      <c r="E39" s="21">
        <v>409735</v>
      </c>
      <c r="F39" s="69">
        <v>180023</v>
      </c>
      <c r="G39" s="67">
        <v>3</v>
      </c>
      <c r="H39" s="21">
        <v>132859</v>
      </c>
      <c r="I39" s="69">
        <v>139973</v>
      </c>
      <c r="J39" s="70">
        <v>395205</v>
      </c>
      <c r="K39" s="21">
        <v>447161</v>
      </c>
      <c r="L39" s="69">
        <v>434445</v>
      </c>
      <c r="M39" s="70">
        <v>35265</v>
      </c>
      <c r="N39" s="21">
        <v>346903</v>
      </c>
      <c r="O39" s="69">
        <v>373092</v>
      </c>
    </row>
    <row r="40" spans="1:15" x14ac:dyDescent="0.25">
      <c r="A40" s="20" t="s">
        <v>7279</v>
      </c>
      <c r="B40" s="20" t="s">
        <v>6189</v>
      </c>
      <c r="C40" s="20" t="s">
        <v>8859</v>
      </c>
      <c r="D40" s="70">
        <v>217119</v>
      </c>
      <c r="E40" s="21">
        <v>457066</v>
      </c>
      <c r="F40" s="69">
        <v>258496</v>
      </c>
      <c r="G40" s="70">
        <v>311217</v>
      </c>
      <c r="H40" s="21">
        <v>234035</v>
      </c>
      <c r="I40" s="69">
        <v>350742</v>
      </c>
      <c r="J40" s="70">
        <v>712928</v>
      </c>
      <c r="K40" s="21">
        <v>745584</v>
      </c>
      <c r="L40" s="69">
        <v>782606</v>
      </c>
      <c r="M40" s="70">
        <v>866622</v>
      </c>
      <c r="N40" s="21">
        <v>830464</v>
      </c>
      <c r="O40" s="69">
        <v>809933</v>
      </c>
    </row>
    <row r="41" spans="1:15" x14ac:dyDescent="0.25">
      <c r="A41" s="20" t="s">
        <v>7225</v>
      </c>
      <c r="B41" s="20" t="s">
        <v>528</v>
      </c>
      <c r="C41" s="20" t="s">
        <v>8815</v>
      </c>
      <c r="D41" s="70">
        <v>417119</v>
      </c>
      <c r="E41" s="21">
        <v>719261</v>
      </c>
      <c r="F41" s="69">
        <v>628413</v>
      </c>
      <c r="G41" s="70">
        <v>538793</v>
      </c>
      <c r="H41" s="21">
        <v>571971</v>
      </c>
      <c r="I41" s="69">
        <v>530662</v>
      </c>
      <c r="J41" s="70">
        <v>489351</v>
      </c>
      <c r="K41" s="21">
        <v>747943</v>
      </c>
      <c r="L41" s="69">
        <v>797984</v>
      </c>
      <c r="M41" s="70">
        <v>801018</v>
      </c>
      <c r="N41" s="21">
        <v>794849</v>
      </c>
      <c r="O41" s="69">
        <v>770062</v>
      </c>
    </row>
    <row r="42" spans="1:15" x14ac:dyDescent="0.25">
      <c r="A42" s="20" t="s">
        <v>7198</v>
      </c>
      <c r="B42" s="20" t="s">
        <v>8819</v>
      </c>
      <c r="C42" s="20" t="s">
        <v>8817</v>
      </c>
      <c r="D42" s="70">
        <v>-144025</v>
      </c>
      <c r="E42" s="20">
        <v>0.72862400000000005</v>
      </c>
      <c r="F42" s="69">
        <v>177283</v>
      </c>
      <c r="G42" s="67">
        <v>-0.13775000000000001</v>
      </c>
      <c r="H42" s="20">
        <v>0.53848099999999999</v>
      </c>
      <c r="I42" s="68">
        <v>-0.23066500000000001</v>
      </c>
      <c r="J42" s="70">
        <v>251679</v>
      </c>
      <c r="K42" s="21">
        <v>262612</v>
      </c>
      <c r="L42" s="69">
        <v>322815</v>
      </c>
      <c r="M42" s="70">
        <v>367948</v>
      </c>
      <c r="N42" s="21">
        <v>373206</v>
      </c>
      <c r="O42" s="69">
        <v>345548</v>
      </c>
    </row>
    <row r="43" spans="1:15" x14ac:dyDescent="0.25">
      <c r="A43" s="20" t="s">
        <v>7154</v>
      </c>
      <c r="B43" s="20" t="s">
        <v>8865</v>
      </c>
      <c r="C43" s="20" t="s">
        <v>8859</v>
      </c>
      <c r="D43" s="67">
        <v>-0.17618600000000001</v>
      </c>
      <c r="E43" s="21">
        <v>-194095</v>
      </c>
      <c r="F43" s="69">
        <v>112387</v>
      </c>
      <c r="G43" s="70">
        <v>-151897</v>
      </c>
      <c r="H43" s="21">
        <v>-130901</v>
      </c>
      <c r="I43" s="68">
        <v>-0.61768699999999999</v>
      </c>
      <c r="J43" s="70">
        <v>198886</v>
      </c>
      <c r="K43" s="21">
        <v>121907</v>
      </c>
      <c r="L43" s="69">
        <v>168562</v>
      </c>
      <c r="M43" s="70">
        <v>25216</v>
      </c>
      <c r="N43" s="21">
        <v>288628</v>
      </c>
      <c r="O43" s="69">
        <v>179836</v>
      </c>
    </row>
    <row r="44" spans="1:15" x14ac:dyDescent="0.25">
      <c r="A44" s="20" t="s">
        <v>7133</v>
      </c>
      <c r="B44" s="20" t="s">
        <v>8880</v>
      </c>
      <c r="C44" s="20" t="s">
        <v>8877</v>
      </c>
      <c r="D44" s="70">
        <v>324014</v>
      </c>
      <c r="E44" s="21">
        <v>262313</v>
      </c>
      <c r="F44" s="69">
        <v>11666</v>
      </c>
      <c r="G44" s="70">
        <v>104235</v>
      </c>
      <c r="H44" s="20">
        <v>0</v>
      </c>
      <c r="I44" s="68">
        <v>-0.714306</v>
      </c>
      <c r="J44" s="70">
        <v>311718</v>
      </c>
      <c r="K44" s="21">
        <v>380603</v>
      </c>
      <c r="L44" s="69">
        <v>332193</v>
      </c>
      <c r="M44" s="70">
        <v>253138</v>
      </c>
      <c r="N44" s="21">
        <v>10649</v>
      </c>
      <c r="O44" s="69">
        <v>266778</v>
      </c>
    </row>
    <row r="45" spans="1:15" x14ac:dyDescent="0.25">
      <c r="A45" s="20" t="s">
        <v>7116</v>
      </c>
      <c r="B45" s="20" t="s">
        <v>7112</v>
      </c>
      <c r="C45" s="20" t="s">
        <v>8817</v>
      </c>
      <c r="D45" s="67">
        <v>-0.14068600000000001</v>
      </c>
      <c r="E45" s="21">
        <v>303461</v>
      </c>
      <c r="F45" s="69">
        <v>341348</v>
      </c>
      <c r="G45" s="70">
        <v>187168</v>
      </c>
      <c r="H45" s="21">
        <v>355435</v>
      </c>
      <c r="I45" s="69">
        <v>214819</v>
      </c>
      <c r="J45" s="70">
        <v>101106</v>
      </c>
      <c r="K45" s="21">
        <v>370294</v>
      </c>
      <c r="L45" s="69">
        <v>385554</v>
      </c>
      <c r="M45" s="70">
        <v>-491833</v>
      </c>
      <c r="N45" s="21">
        <v>-137702</v>
      </c>
      <c r="O45" s="69">
        <v>-109472</v>
      </c>
    </row>
    <row r="46" spans="1:15" x14ac:dyDescent="0.25">
      <c r="A46" s="20" t="s">
        <v>7092</v>
      </c>
      <c r="B46" s="20" t="s">
        <v>8866</v>
      </c>
      <c r="C46" s="20" t="s">
        <v>8859</v>
      </c>
      <c r="D46" s="67">
        <v>-0.88434599999999997</v>
      </c>
      <c r="E46" s="20">
        <v>0.66377299999999995</v>
      </c>
      <c r="F46" s="68">
        <v>-2.5091200000000001E-2</v>
      </c>
      <c r="G46" s="67">
        <v>-0.436894</v>
      </c>
      <c r="H46" s="21">
        <v>129875</v>
      </c>
      <c r="I46" s="69">
        <v>208679</v>
      </c>
      <c r="J46" s="70">
        <v>186028</v>
      </c>
      <c r="K46" s="21">
        <v>159114</v>
      </c>
      <c r="L46" s="69">
        <v>198223</v>
      </c>
      <c r="M46" s="70">
        <v>237721</v>
      </c>
      <c r="N46" s="21">
        <v>205547</v>
      </c>
      <c r="O46" s="69">
        <v>198057</v>
      </c>
    </row>
    <row r="47" spans="1:15" x14ac:dyDescent="0.25">
      <c r="A47" s="20" t="s">
        <v>7042</v>
      </c>
      <c r="B47" s="20" t="s">
        <v>8867</v>
      </c>
      <c r="C47" s="20" t="s">
        <v>8859</v>
      </c>
      <c r="D47" s="70">
        <v>216106</v>
      </c>
      <c r="E47" s="21">
        <v>190031</v>
      </c>
      <c r="F47" s="69">
        <v>246395</v>
      </c>
      <c r="G47" s="67">
        <v>-0.34357700000000002</v>
      </c>
      <c r="H47" s="21">
        <v>205815</v>
      </c>
      <c r="I47" s="69">
        <v>209572</v>
      </c>
      <c r="J47" s="70">
        <v>110485</v>
      </c>
      <c r="K47" s="21">
        <v>159881</v>
      </c>
      <c r="L47" s="69">
        <v>194342</v>
      </c>
      <c r="M47" s="70">
        <v>177479</v>
      </c>
      <c r="N47" s="21">
        <v>281822</v>
      </c>
      <c r="O47" s="69">
        <v>141805</v>
      </c>
    </row>
    <row r="48" spans="1:15" x14ac:dyDescent="0.25">
      <c r="A48" s="20" t="s">
        <v>7020</v>
      </c>
      <c r="B48" s="20" t="s">
        <v>8800</v>
      </c>
      <c r="C48" s="20" t="s">
        <v>8798</v>
      </c>
      <c r="D48" s="70">
        <v>365878</v>
      </c>
      <c r="E48" s="21">
        <v>255025</v>
      </c>
      <c r="F48" s="69">
        <v>414202</v>
      </c>
      <c r="G48" s="67">
        <v>0.54806999999999995</v>
      </c>
      <c r="H48" s="21">
        <v>207585</v>
      </c>
      <c r="I48" s="69">
        <v>241409</v>
      </c>
      <c r="J48" s="67">
        <v>-0.77443899999999999</v>
      </c>
      <c r="K48" s="20">
        <v>-0.71091499999999996</v>
      </c>
      <c r="L48" s="69">
        <v>-246596</v>
      </c>
      <c r="M48" s="70">
        <v>-217499</v>
      </c>
      <c r="N48" s="21">
        <v>-440055</v>
      </c>
      <c r="O48" s="69">
        <v>-345176</v>
      </c>
    </row>
    <row r="49" spans="1:15" x14ac:dyDescent="0.25">
      <c r="A49" s="20" t="s">
        <v>7018</v>
      </c>
      <c r="B49" s="20" t="s">
        <v>8847</v>
      </c>
      <c r="C49" s="20" t="s">
        <v>8846</v>
      </c>
      <c r="D49" s="70">
        <v>-161017</v>
      </c>
      <c r="E49" s="20">
        <v>0.92126799999999998</v>
      </c>
      <c r="F49" s="69">
        <v>198751</v>
      </c>
      <c r="G49" s="70">
        <v>10183</v>
      </c>
      <c r="H49" s="21">
        <v>144622</v>
      </c>
      <c r="I49" s="69">
        <v>-177164</v>
      </c>
      <c r="J49" s="67">
        <v>4.4326799999999996E-3</v>
      </c>
      <c r="K49" s="20">
        <v>0.727657</v>
      </c>
      <c r="L49" s="69">
        <v>-373636</v>
      </c>
      <c r="M49" s="70">
        <v>156415</v>
      </c>
      <c r="N49" s="21">
        <v>104598</v>
      </c>
      <c r="O49" s="68">
        <v>-0.68484299999999998</v>
      </c>
    </row>
    <row r="50" spans="1:15" x14ac:dyDescent="0.25">
      <c r="A50" s="20" t="s">
        <v>6996</v>
      </c>
      <c r="B50" s="20" t="s">
        <v>8856</v>
      </c>
      <c r="C50" s="20" t="s">
        <v>8857</v>
      </c>
      <c r="D50" s="70">
        <v>342071</v>
      </c>
      <c r="E50" s="21">
        <v>348527</v>
      </c>
      <c r="F50" s="69">
        <v>233184</v>
      </c>
      <c r="G50" s="67">
        <v>0.78169500000000003</v>
      </c>
      <c r="H50" s="21">
        <v>204922</v>
      </c>
      <c r="I50" s="69">
        <v>106876</v>
      </c>
      <c r="J50" s="70">
        <v>379141</v>
      </c>
      <c r="K50" s="21">
        <v>363735</v>
      </c>
      <c r="L50" s="69">
        <v>38625</v>
      </c>
      <c r="M50" s="70">
        <v>393664</v>
      </c>
      <c r="N50" s="21">
        <v>387292</v>
      </c>
      <c r="O50" s="69">
        <v>385615</v>
      </c>
    </row>
    <row r="51" spans="1:15" x14ac:dyDescent="0.25">
      <c r="A51" s="20" t="s">
        <v>6936</v>
      </c>
      <c r="B51" s="20" t="s">
        <v>3311</v>
      </c>
      <c r="C51" s="20" t="s">
        <v>8828</v>
      </c>
      <c r="D51" s="67">
        <v>-0.310612</v>
      </c>
      <c r="E51" s="20">
        <v>0.82569099999999995</v>
      </c>
      <c r="F51" s="69">
        <v>354716</v>
      </c>
      <c r="G51" s="67">
        <v>-0.86752799999999997</v>
      </c>
      <c r="H51" s="21">
        <v>187817</v>
      </c>
      <c r="I51" s="68">
        <v>0.64826399999999995</v>
      </c>
      <c r="J51" s="70">
        <v>10651</v>
      </c>
      <c r="K51" s="21">
        <v>226033</v>
      </c>
      <c r="L51" s="69">
        <v>163292</v>
      </c>
      <c r="M51" s="67">
        <v>0.47977999999999998</v>
      </c>
      <c r="N51" s="20">
        <v>-0.202844</v>
      </c>
      <c r="O51" s="68">
        <v>-0.34136</v>
      </c>
    </row>
    <row r="52" spans="1:15" x14ac:dyDescent="0.25">
      <c r="A52" s="20" t="s">
        <v>6932</v>
      </c>
      <c r="B52" s="20" t="s">
        <v>5238</v>
      </c>
      <c r="C52" s="20" t="s">
        <v>8828</v>
      </c>
      <c r="D52" s="70">
        <v>139847</v>
      </c>
      <c r="E52" s="20">
        <v>0.155502</v>
      </c>
      <c r="F52" s="68">
        <v>-4.9819900000000004E-3</v>
      </c>
      <c r="G52" s="67">
        <v>-0.241343</v>
      </c>
      <c r="H52" s="20">
        <v>-0.70880900000000002</v>
      </c>
      <c r="I52" s="69">
        <v>1032</v>
      </c>
      <c r="J52" s="70">
        <v>410949</v>
      </c>
      <c r="K52" s="21">
        <v>322603</v>
      </c>
      <c r="L52" s="69">
        <v>381669</v>
      </c>
      <c r="M52" s="70">
        <v>538532</v>
      </c>
      <c r="N52" s="21">
        <v>4532</v>
      </c>
      <c r="O52" s="69">
        <v>563902</v>
      </c>
    </row>
    <row r="53" spans="1:15" x14ac:dyDescent="0.25">
      <c r="A53" s="20" t="s">
        <v>6920</v>
      </c>
      <c r="B53" s="20" t="s">
        <v>8807</v>
      </c>
      <c r="C53" s="20" t="s">
        <v>8808</v>
      </c>
      <c r="D53" s="67">
        <v>-0.71069899999999997</v>
      </c>
      <c r="E53" s="21">
        <v>284654</v>
      </c>
      <c r="F53" s="69">
        <v>155141</v>
      </c>
      <c r="G53" s="70">
        <v>105422</v>
      </c>
      <c r="H53" s="20">
        <v>0.66315999999999997</v>
      </c>
      <c r="I53" s="69">
        <v>-170807</v>
      </c>
      <c r="J53" s="70">
        <v>273252</v>
      </c>
      <c r="K53" s="21">
        <v>477417</v>
      </c>
      <c r="L53" s="69">
        <v>326534</v>
      </c>
      <c r="M53" s="67">
        <v>-0.27207900000000002</v>
      </c>
      <c r="N53" s="20">
        <v>0.142652</v>
      </c>
      <c r="O53" s="68">
        <v>0.94341699999999995</v>
      </c>
    </row>
    <row r="54" spans="1:15" x14ac:dyDescent="0.25">
      <c r="A54" s="20" t="s">
        <v>6827</v>
      </c>
      <c r="B54" s="20" t="s">
        <v>8874</v>
      </c>
      <c r="C54" s="20" t="s">
        <v>8875</v>
      </c>
      <c r="D54" s="70">
        <v>428044</v>
      </c>
      <c r="E54" s="21">
        <v>357618</v>
      </c>
      <c r="F54" s="69">
        <v>40933</v>
      </c>
      <c r="G54" s="70">
        <v>159109</v>
      </c>
      <c r="H54" s="21">
        <v>352566</v>
      </c>
      <c r="I54" s="69">
        <v>334833</v>
      </c>
      <c r="J54" s="70">
        <v>-209437</v>
      </c>
      <c r="K54" s="20">
        <v>-6.1601599999999999E-2</v>
      </c>
      <c r="L54" s="69">
        <v>-141841</v>
      </c>
      <c r="M54" s="70">
        <v>-473379</v>
      </c>
      <c r="N54" s="21">
        <v>-264415</v>
      </c>
      <c r="O54" s="68">
        <v>-0.131245</v>
      </c>
    </row>
    <row r="55" spans="1:15" x14ac:dyDescent="0.25">
      <c r="A55" s="20" t="s">
        <v>6817</v>
      </c>
      <c r="B55" s="20" t="s">
        <v>8831</v>
      </c>
      <c r="C55" s="20" t="s">
        <v>8828</v>
      </c>
      <c r="D55" s="67">
        <v>0.34044099999999999</v>
      </c>
      <c r="E55" s="21">
        <v>131359</v>
      </c>
      <c r="F55" s="69">
        <v>253434</v>
      </c>
      <c r="G55" s="70">
        <v>-184089</v>
      </c>
      <c r="H55" s="21">
        <v>312344</v>
      </c>
      <c r="I55" s="69">
        <v>216526</v>
      </c>
      <c r="J55" s="70">
        <v>515754</v>
      </c>
      <c r="K55" s="21">
        <v>454498</v>
      </c>
      <c r="L55" s="69">
        <v>510163</v>
      </c>
      <c r="M55" s="70">
        <v>567728</v>
      </c>
      <c r="N55" s="21">
        <v>551275</v>
      </c>
      <c r="O55" s="69">
        <v>565826</v>
      </c>
    </row>
    <row r="56" spans="1:15" x14ac:dyDescent="0.25">
      <c r="A56" s="20" t="s">
        <v>6795</v>
      </c>
      <c r="B56" s="20" t="s">
        <v>8832</v>
      </c>
      <c r="C56" s="20" t="s">
        <v>8828</v>
      </c>
      <c r="D56" s="70">
        <v>429903</v>
      </c>
      <c r="E56" s="21">
        <v>459261</v>
      </c>
      <c r="F56" s="69">
        <v>434903</v>
      </c>
      <c r="G56" s="70">
        <v>124242</v>
      </c>
      <c r="H56" s="21">
        <v>364904</v>
      </c>
      <c r="I56" s="69">
        <v>301797</v>
      </c>
      <c r="J56" s="70">
        <v>382626</v>
      </c>
      <c r="K56" s="21">
        <v>424328</v>
      </c>
      <c r="L56" s="69">
        <v>407495</v>
      </c>
      <c r="M56" s="70">
        <v>238802</v>
      </c>
      <c r="N56" s="21">
        <v>240086</v>
      </c>
      <c r="O56" s="69">
        <v>22976</v>
      </c>
    </row>
    <row r="57" spans="1:15" x14ac:dyDescent="0.25">
      <c r="A57" s="20" t="s">
        <v>6785</v>
      </c>
      <c r="B57" s="20" t="s">
        <v>8882</v>
      </c>
      <c r="C57" s="20" t="s">
        <v>8877</v>
      </c>
      <c r="D57" s="70">
        <v>-155572</v>
      </c>
      <c r="E57" s="21">
        <v>-219376</v>
      </c>
      <c r="F57" s="68">
        <v>0.76553499999999997</v>
      </c>
      <c r="G57" s="70">
        <v>-16986</v>
      </c>
      <c r="H57" s="20">
        <v>0.21974199999999999</v>
      </c>
      <c r="I57" s="69">
        <v>-192639</v>
      </c>
      <c r="J57" s="67">
        <v>-0.333067</v>
      </c>
      <c r="K57" s="20">
        <v>-0.41658400000000001</v>
      </c>
      <c r="L57" s="69">
        <v>-332219</v>
      </c>
      <c r="M57" s="67">
        <v>-0.97763299999999997</v>
      </c>
      <c r="N57" s="20">
        <v>-0.77934599999999998</v>
      </c>
      <c r="O57" s="68">
        <v>0.133549</v>
      </c>
    </row>
    <row r="58" spans="1:15" x14ac:dyDescent="0.25">
      <c r="A58" s="20" t="s">
        <v>6756</v>
      </c>
      <c r="B58" s="20" t="s">
        <v>8868</v>
      </c>
      <c r="C58" s="20" t="s">
        <v>8859</v>
      </c>
      <c r="D58" s="67">
        <v>-0.68125500000000005</v>
      </c>
      <c r="E58" s="20">
        <v>0.28332499999999999</v>
      </c>
      <c r="F58" s="68">
        <v>0.82290600000000003</v>
      </c>
      <c r="G58" s="67">
        <v>0.69333900000000004</v>
      </c>
      <c r="H58" s="20">
        <v>0.63477899999999998</v>
      </c>
      <c r="I58" s="68">
        <v>0.54508000000000001</v>
      </c>
      <c r="J58" s="70">
        <v>330855</v>
      </c>
      <c r="K58" s="21">
        <v>196002</v>
      </c>
      <c r="L58" s="69">
        <v>206895</v>
      </c>
      <c r="M58" s="70">
        <v>267066</v>
      </c>
      <c r="N58" s="21">
        <v>293209</v>
      </c>
      <c r="O58" s="69">
        <v>187929</v>
      </c>
    </row>
    <row r="59" spans="1:15" x14ac:dyDescent="0.25">
      <c r="A59" s="20" t="s">
        <v>6718</v>
      </c>
      <c r="B59" s="20" t="s">
        <v>6714</v>
      </c>
      <c r="C59" s="20" t="s">
        <v>8859</v>
      </c>
      <c r="D59" s="70">
        <v>261123</v>
      </c>
      <c r="E59" s="21">
        <v>227972</v>
      </c>
      <c r="F59" s="69">
        <v>373821</v>
      </c>
      <c r="G59" s="67">
        <v>0.63760499999999998</v>
      </c>
      <c r="H59" s="21">
        <v>314875</v>
      </c>
      <c r="I59" s="68">
        <v>0.69838699999999998</v>
      </c>
      <c r="J59" s="70">
        <v>338277</v>
      </c>
      <c r="K59" s="21">
        <v>367415</v>
      </c>
      <c r="L59" s="69">
        <v>37357</v>
      </c>
      <c r="M59" s="70">
        <v>409672</v>
      </c>
      <c r="N59" s="21">
        <v>367548</v>
      </c>
      <c r="O59" s="69">
        <v>396211</v>
      </c>
    </row>
    <row r="60" spans="1:15" x14ac:dyDescent="0.25">
      <c r="A60" s="20" t="s">
        <v>6670</v>
      </c>
      <c r="B60" s="20" t="s">
        <v>6666</v>
      </c>
      <c r="C60" s="20" t="s">
        <v>8848</v>
      </c>
      <c r="D60" s="70">
        <v>196551</v>
      </c>
      <c r="E60" s="20">
        <v>0.55174599999999996</v>
      </c>
      <c r="F60" s="68">
        <v>0.69353500000000001</v>
      </c>
      <c r="G60" s="67">
        <v>0.159106</v>
      </c>
      <c r="H60" s="20">
        <v>0.74952099999999999</v>
      </c>
      <c r="I60" s="69">
        <v>167474</v>
      </c>
      <c r="J60" s="70">
        <v>401381</v>
      </c>
      <c r="K60" s="21">
        <v>409373</v>
      </c>
      <c r="L60" s="69">
        <v>38625</v>
      </c>
      <c r="M60" s="70">
        <v>459572</v>
      </c>
      <c r="N60" s="21">
        <v>470405</v>
      </c>
      <c r="O60" s="69">
        <v>463126</v>
      </c>
    </row>
    <row r="61" spans="1:15" x14ac:dyDescent="0.25">
      <c r="A61" s="20" t="s">
        <v>6635</v>
      </c>
      <c r="B61" s="20" t="s">
        <v>8864</v>
      </c>
      <c r="C61" s="20" t="s">
        <v>8859</v>
      </c>
      <c r="D61" s="70">
        <v>-282942</v>
      </c>
      <c r="E61" s="20">
        <v>9.1194200000000003E-2</v>
      </c>
      <c r="F61" s="69">
        <v>133382</v>
      </c>
      <c r="G61" s="70">
        <v>-171463</v>
      </c>
      <c r="H61" s="20">
        <v>0.65611600000000003</v>
      </c>
      <c r="I61" s="68">
        <v>0.65311399999999997</v>
      </c>
      <c r="J61" s="70">
        <v>165006</v>
      </c>
      <c r="K61" s="21">
        <v>139871</v>
      </c>
      <c r="L61" s="69">
        <v>176939</v>
      </c>
      <c r="M61" s="70">
        <v>326444</v>
      </c>
      <c r="N61" s="21">
        <v>325401</v>
      </c>
      <c r="O61" s="69">
        <v>250732</v>
      </c>
    </row>
    <row r="62" spans="1:15" x14ac:dyDescent="0.25">
      <c r="A62" s="20" t="s">
        <v>6581</v>
      </c>
      <c r="B62" s="20" t="s">
        <v>6577</v>
      </c>
      <c r="C62" s="20" t="s">
        <v>8857</v>
      </c>
      <c r="D62" s="70">
        <v>250317</v>
      </c>
      <c r="E62" s="21">
        <v>143515</v>
      </c>
      <c r="F62" s="69">
        <v>265772</v>
      </c>
      <c r="G62" s="67">
        <v>0.240346</v>
      </c>
      <c r="H62" s="21">
        <v>259482</v>
      </c>
      <c r="I62" s="69">
        <v>138669</v>
      </c>
      <c r="J62" s="70">
        <v>169188</v>
      </c>
      <c r="K62" s="21">
        <v>231728</v>
      </c>
      <c r="L62" s="69">
        <v>170741</v>
      </c>
      <c r="M62" s="70">
        <v>105528</v>
      </c>
      <c r="N62" s="21">
        <v>191915</v>
      </c>
      <c r="O62" s="69">
        <v>258978</v>
      </c>
    </row>
    <row r="63" spans="1:15" x14ac:dyDescent="0.25">
      <c r="A63" s="20" t="s">
        <v>6563</v>
      </c>
      <c r="B63" s="20" t="s">
        <v>6559</v>
      </c>
      <c r="C63" s="20" t="s">
        <v>8812</v>
      </c>
      <c r="D63" s="70">
        <v>28693</v>
      </c>
      <c r="E63" s="21">
        <v>295215</v>
      </c>
      <c r="F63" s="69">
        <v>260962</v>
      </c>
      <c r="G63" s="67">
        <v>-0.34046500000000002</v>
      </c>
      <c r="H63" s="21">
        <v>172953</v>
      </c>
      <c r="I63" s="69">
        <v>277268</v>
      </c>
      <c r="J63" s="70">
        <v>231748</v>
      </c>
      <c r="K63" s="21">
        <v>17554</v>
      </c>
      <c r="L63" s="69">
        <v>18625</v>
      </c>
      <c r="M63" s="70">
        <v>232193</v>
      </c>
      <c r="N63" s="21">
        <v>243761</v>
      </c>
      <c r="O63" s="69">
        <v>179836</v>
      </c>
    </row>
    <row r="64" spans="1:15" x14ac:dyDescent="0.25">
      <c r="A64" s="20" t="s">
        <v>6555</v>
      </c>
      <c r="B64" s="20" t="s">
        <v>6551</v>
      </c>
      <c r="C64" s="20" t="s">
        <v>8812</v>
      </c>
      <c r="D64" s="70">
        <v>255821</v>
      </c>
      <c r="E64" s="21">
        <v>447939</v>
      </c>
      <c r="F64" s="69">
        <v>383551</v>
      </c>
      <c r="G64" s="70">
        <v>265486</v>
      </c>
      <c r="H64" s="21">
        <v>3604</v>
      </c>
      <c r="I64" s="69">
        <v>303664</v>
      </c>
      <c r="J64" s="70">
        <v>490689</v>
      </c>
      <c r="K64" s="21">
        <v>483882</v>
      </c>
      <c r="L64" s="69">
        <v>466985</v>
      </c>
      <c r="M64" s="70">
        <v>476694</v>
      </c>
      <c r="N64" s="21">
        <v>421219</v>
      </c>
      <c r="O64" s="69">
        <v>410074</v>
      </c>
    </row>
    <row r="65" spans="1:15" x14ac:dyDescent="0.25">
      <c r="A65" s="20" t="s">
        <v>6549</v>
      </c>
      <c r="B65" s="20" t="s">
        <v>6545</v>
      </c>
      <c r="C65" s="20" t="s">
        <v>8812</v>
      </c>
      <c r="D65" s="70">
        <v>401132</v>
      </c>
      <c r="E65" s="21">
        <v>55835</v>
      </c>
      <c r="F65" s="69">
        <v>393968</v>
      </c>
      <c r="G65" s="70">
        <v>439961</v>
      </c>
      <c r="H65" s="21">
        <v>384242</v>
      </c>
      <c r="I65" s="69">
        <v>332952</v>
      </c>
      <c r="J65" s="70">
        <v>583094</v>
      </c>
      <c r="K65" s="21">
        <v>537431</v>
      </c>
      <c r="L65" s="69">
        <v>531687</v>
      </c>
      <c r="M65" s="70">
        <v>564386</v>
      </c>
      <c r="N65" s="21">
        <v>522802</v>
      </c>
      <c r="O65" s="69">
        <v>507807</v>
      </c>
    </row>
    <row r="66" spans="1:15" x14ac:dyDescent="0.25">
      <c r="A66" s="20" t="s">
        <v>6541</v>
      </c>
      <c r="B66" s="20" t="s">
        <v>6537</v>
      </c>
      <c r="C66" s="20" t="s">
        <v>8812</v>
      </c>
      <c r="D66" s="67">
        <v>0.918207</v>
      </c>
      <c r="E66" s="21">
        <v>145764</v>
      </c>
      <c r="F66" s="69">
        <v>47604</v>
      </c>
      <c r="G66" s="70">
        <v>149852</v>
      </c>
      <c r="H66" s="21">
        <v>416125</v>
      </c>
      <c r="I66" s="69">
        <v>302734</v>
      </c>
      <c r="J66" s="70">
        <v>298326</v>
      </c>
      <c r="K66" s="21">
        <v>335404</v>
      </c>
      <c r="L66" s="69">
        <v>256293</v>
      </c>
      <c r="M66" s="70">
        <v>375656</v>
      </c>
      <c r="N66" s="21">
        <v>323325</v>
      </c>
      <c r="O66" s="69">
        <v>291171</v>
      </c>
    </row>
    <row r="67" spans="1:15" x14ac:dyDescent="0.25">
      <c r="A67" s="20" t="s">
        <v>6533</v>
      </c>
      <c r="B67" s="20" t="s">
        <v>6529</v>
      </c>
      <c r="C67" s="20" t="s">
        <v>8839</v>
      </c>
      <c r="D67" s="70">
        <v>104254</v>
      </c>
      <c r="E67" s="21">
        <v>280329</v>
      </c>
      <c r="F67" s="69">
        <v>385627</v>
      </c>
      <c r="G67" s="70">
        <v>179591</v>
      </c>
      <c r="H67" s="21">
        <v>327289</v>
      </c>
      <c r="I67" s="68">
        <v>0.57605200000000001</v>
      </c>
      <c r="J67" s="70">
        <v>380736</v>
      </c>
      <c r="K67" s="21">
        <v>422603</v>
      </c>
      <c r="L67" s="69">
        <v>374702</v>
      </c>
      <c r="M67" s="70">
        <v>397298</v>
      </c>
      <c r="N67" s="21">
        <v>442623</v>
      </c>
      <c r="O67" s="69">
        <v>438795</v>
      </c>
    </row>
    <row r="68" spans="1:15" x14ac:dyDescent="0.25">
      <c r="A68" s="20" t="s">
        <v>6515</v>
      </c>
      <c r="B68" s="20" t="s">
        <v>6511</v>
      </c>
      <c r="C68" s="20" t="s">
        <v>8859</v>
      </c>
      <c r="D68" s="70">
        <v>185681</v>
      </c>
      <c r="E68" s="20">
        <v>0.95779400000000003</v>
      </c>
      <c r="F68" s="68">
        <v>0.77719300000000002</v>
      </c>
      <c r="G68" s="70">
        <v>115691</v>
      </c>
      <c r="H68" s="21">
        <v>149966</v>
      </c>
      <c r="I68" s="69">
        <v>136024</v>
      </c>
      <c r="J68" s="70">
        <v>236134</v>
      </c>
      <c r="K68" s="21">
        <v>206352</v>
      </c>
      <c r="L68" s="69">
        <v>156123</v>
      </c>
      <c r="M68" s="70">
        <v>131741</v>
      </c>
      <c r="N68" s="21">
        <v>102197</v>
      </c>
      <c r="O68" s="69">
        <v>16479</v>
      </c>
    </row>
    <row r="69" spans="1:15" x14ac:dyDescent="0.25">
      <c r="A69" s="20" t="s">
        <v>6477</v>
      </c>
      <c r="B69" s="20" t="s">
        <v>6473</v>
      </c>
      <c r="C69" s="20" t="s">
        <v>8859</v>
      </c>
      <c r="D69" s="70">
        <v>221099</v>
      </c>
      <c r="E69" s="21">
        <v>235867</v>
      </c>
      <c r="F69" s="69">
        <v>331695</v>
      </c>
      <c r="G69" s="70">
        <v>-162102</v>
      </c>
      <c r="H69" s="21">
        <v>324578</v>
      </c>
      <c r="I69" s="69">
        <v>304589</v>
      </c>
      <c r="J69" s="70">
        <v>342058</v>
      </c>
      <c r="K69" s="21">
        <v>308008</v>
      </c>
      <c r="L69" s="69">
        <v>347494</v>
      </c>
      <c r="M69" s="70">
        <v>35265</v>
      </c>
      <c r="N69" s="21">
        <v>38217</v>
      </c>
      <c r="O69" s="69">
        <v>287929</v>
      </c>
    </row>
    <row r="70" spans="1:15" x14ac:dyDescent="0.25">
      <c r="A70" s="20" t="s">
        <v>6417</v>
      </c>
      <c r="B70" s="20" t="s">
        <v>6413</v>
      </c>
      <c r="C70" s="20" t="s">
        <v>8859</v>
      </c>
      <c r="D70" s="70">
        <v>28315</v>
      </c>
      <c r="E70" s="21">
        <v>226158</v>
      </c>
      <c r="F70" s="69">
        <v>349957</v>
      </c>
      <c r="G70" s="70">
        <v>210076</v>
      </c>
      <c r="H70" s="21">
        <v>362819</v>
      </c>
      <c r="I70" s="69">
        <v>246323</v>
      </c>
      <c r="J70" s="70">
        <v>27191</v>
      </c>
      <c r="K70" s="21">
        <v>277587</v>
      </c>
      <c r="L70" s="69">
        <v>346584</v>
      </c>
      <c r="M70" s="70">
        <v>374399</v>
      </c>
      <c r="N70" s="21">
        <v>402258</v>
      </c>
      <c r="O70" s="69">
        <v>306371</v>
      </c>
    </row>
    <row r="71" spans="1:15" x14ac:dyDescent="0.25">
      <c r="A71" s="20" t="s">
        <v>6365</v>
      </c>
      <c r="B71" s="20" t="s">
        <v>6361</v>
      </c>
      <c r="C71" s="20" t="s">
        <v>8859</v>
      </c>
      <c r="D71" s="70">
        <v>120509</v>
      </c>
      <c r="E71" s="20">
        <v>0.89325500000000002</v>
      </c>
      <c r="F71" s="68">
        <v>0.99501799999999996</v>
      </c>
      <c r="G71" s="70">
        <v>-361926</v>
      </c>
      <c r="H71" s="21">
        <v>141874</v>
      </c>
      <c r="I71" s="69">
        <v>198469</v>
      </c>
      <c r="J71" s="70">
        <v>248543</v>
      </c>
      <c r="K71" s="21">
        <v>242486</v>
      </c>
      <c r="L71" s="69">
        <v>242884</v>
      </c>
      <c r="M71" s="70">
        <v>340408</v>
      </c>
      <c r="N71" s="21">
        <v>367162</v>
      </c>
      <c r="O71" s="69">
        <v>265252</v>
      </c>
    </row>
    <row r="72" spans="1:15" x14ac:dyDescent="0.25">
      <c r="A72" s="20" t="s">
        <v>6357</v>
      </c>
      <c r="B72" s="20" t="s">
        <v>6353</v>
      </c>
      <c r="C72" s="20" t="s">
        <v>8859</v>
      </c>
      <c r="D72" s="70">
        <v>146088</v>
      </c>
      <c r="E72" s="21">
        <v>135697</v>
      </c>
      <c r="F72" s="69">
        <v>214202</v>
      </c>
      <c r="G72" s="67">
        <v>0.99384799999999995</v>
      </c>
      <c r="H72" s="21">
        <v>237651</v>
      </c>
      <c r="I72" s="69">
        <v>17893</v>
      </c>
      <c r="J72" s="70">
        <v>305978</v>
      </c>
      <c r="K72" s="21">
        <v>300116</v>
      </c>
      <c r="L72" s="69">
        <v>25371</v>
      </c>
      <c r="M72" s="70">
        <v>355075</v>
      </c>
      <c r="N72" s="21">
        <v>377937</v>
      </c>
      <c r="O72" s="69">
        <v>270526</v>
      </c>
    </row>
    <row r="73" spans="1:15" x14ac:dyDescent="0.25">
      <c r="A73" s="20" t="s">
        <v>6349</v>
      </c>
      <c r="B73" s="20" t="s">
        <v>6345</v>
      </c>
      <c r="C73" s="20" t="s">
        <v>8859</v>
      </c>
      <c r="D73" s="70">
        <v>-11307</v>
      </c>
      <c r="E73" s="21">
        <v>122083</v>
      </c>
      <c r="F73" s="68">
        <v>-0.34701900000000002</v>
      </c>
      <c r="G73" s="67">
        <v>-0.129666</v>
      </c>
      <c r="H73" s="21">
        <v>-186216</v>
      </c>
      <c r="I73" s="68">
        <v>-0.81786199999999998</v>
      </c>
      <c r="J73" s="70">
        <v>254749</v>
      </c>
      <c r="K73" s="21">
        <v>171358</v>
      </c>
      <c r="L73" s="69">
        <v>199495</v>
      </c>
      <c r="M73" s="70">
        <v>338262</v>
      </c>
      <c r="N73" s="21">
        <v>333418</v>
      </c>
      <c r="O73" s="69">
        <v>216401</v>
      </c>
    </row>
    <row r="74" spans="1:15" x14ac:dyDescent="0.25">
      <c r="A74" s="20" t="s">
        <v>6339</v>
      </c>
      <c r="B74" s="20" t="s">
        <v>6335</v>
      </c>
      <c r="C74" s="20" t="s">
        <v>8859</v>
      </c>
      <c r="D74" s="70">
        <v>406116</v>
      </c>
      <c r="E74" s="21">
        <v>344563</v>
      </c>
      <c r="F74" s="69">
        <v>418914</v>
      </c>
      <c r="G74" s="70">
        <v>300918</v>
      </c>
      <c r="H74" s="21">
        <v>430139</v>
      </c>
      <c r="I74" s="69">
        <v>485916</v>
      </c>
      <c r="J74" s="70">
        <v>347748</v>
      </c>
      <c r="K74" s="21">
        <v>345901</v>
      </c>
      <c r="L74" s="69">
        <v>383094</v>
      </c>
      <c r="M74" s="70">
        <v>40396</v>
      </c>
      <c r="N74" s="21">
        <v>438917</v>
      </c>
      <c r="O74" s="69">
        <v>36254</v>
      </c>
    </row>
    <row r="75" spans="1:15" x14ac:dyDescent="0.25">
      <c r="A75" s="20" t="s">
        <v>6331</v>
      </c>
      <c r="B75" s="20" t="s">
        <v>6327</v>
      </c>
      <c r="C75" s="20" t="s">
        <v>8859</v>
      </c>
      <c r="D75" s="70">
        <v>219123</v>
      </c>
      <c r="E75" s="20">
        <v>0.60453400000000002</v>
      </c>
      <c r="F75" s="69">
        <v>304891</v>
      </c>
      <c r="G75" s="67">
        <v>0.49504199999999998</v>
      </c>
      <c r="H75" s="21">
        <v>262519</v>
      </c>
      <c r="I75" s="69">
        <v>161385</v>
      </c>
      <c r="J75" s="70">
        <v>293183</v>
      </c>
      <c r="K75" s="21">
        <v>300694</v>
      </c>
      <c r="L75" s="69">
        <v>282027</v>
      </c>
      <c r="M75" s="70">
        <v>361655</v>
      </c>
      <c r="N75" s="21">
        <v>439386</v>
      </c>
      <c r="O75" s="69">
        <v>255736</v>
      </c>
    </row>
    <row r="76" spans="1:15" x14ac:dyDescent="0.25">
      <c r="A76" s="20" t="s">
        <v>6313</v>
      </c>
      <c r="B76" s="20" t="s">
        <v>6309</v>
      </c>
      <c r="C76" s="20" t="s">
        <v>8859</v>
      </c>
      <c r="D76" s="70">
        <v>18693</v>
      </c>
      <c r="E76" s="21">
        <v>198016</v>
      </c>
      <c r="F76" s="69">
        <v>207276</v>
      </c>
      <c r="G76" s="70">
        <v>-151194</v>
      </c>
      <c r="H76" s="21">
        <v>149966</v>
      </c>
      <c r="I76" s="69">
        <v>217373</v>
      </c>
      <c r="J76" s="70">
        <v>279781</v>
      </c>
      <c r="K76" s="21">
        <v>24162</v>
      </c>
      <c r="L76" s="69">
        <v>28763</v>
      </c>
      <c r="M76" s="70">
        <v>299435</v>
      </c>
      <c r="N76" s="21">
        <v>311908</v>
      </c>
      <c r="O76" s="69">
        <v>27774</v>
      </c>
    </row>
    <row r="77" spans="1:15" x14ac:dyDescent="0.25">
      <c r="A77" s="20" t="s">
        <v>6297</v>
      </c>
      <c r="B77" s="20" t="s">
        <v>6293</v>
      </c>
      <c r="C77" s="20" t="s">
        <v>8859</v>
      </c>
      <c r="D77" s="67">
        <v>3</v>
      </c>
      <c r="E77" s="21">
        <v>248136</v>
      </c>
      <c r="F77" s="69">
        <v>318641</v>
      </c>
      <c r="G77" s="70">
        <v>110076</v>
      </c>
      <c r="H77" s="21">
        <v>323005</v>
      </c>
      <c r="I77" s="69">
        <v>253066</v>
      </c>
      <c r="J77" s="70">
        <v>281052</v>
      </c>
      <c r="K77" s="21">
        <v>293597</v>
      </c>
      <c r="L77" s="69">
        <v>303857</v>
      </c>
      <c r="M77" s="70">
        <v>397656</v>
      </c>
      <c r="N77" s="21">
        <v>423064</v>
      </c>
      <c r="O77" s="69">
        <v>323748</v>
      </c>
    </row>
    <row r="78" spans="1:15" x14ac:dyDescent="0.25">
      <c r="A78" s="20" t="s">
        <v>6281</v>
      </c>
      <c r="B78" s="20" t="s">
        <v>6277</v>
      </c>
      <c r="C78" s="20" t="s">
        <v>8859</v>
      </c>
      <c r="D78" s="70">
        <v>229672</v>
      </c>
      <c r="E78" s="21">
        <v>27457</v>
      </c>
      <c r="F78" s="69">
        <v>364585</v>
      </c>
      <c r="G78" s="70">
        <v>157469</v>
      </c>
      <c r="H78" s="21">
        <v>357939</v>
      </c>
      <c r="I78" s="69">
        <v>327943</v>
      </c>
      <c r="J78" s="70">
        <v>410434</v>
      </c>
      <c r="K78" s="21">
        <v>415229</v>
      </c>
      <c r="L78" s="69">
        <v>472239</v>
      </c>
      <c r="M78" s="70">
        <v>503446</v>
      </c>
      <c r="N78" s="21">
        <v>503312</v>
      </c>
      <c r="O78" s="69">
        <v>434822</v>
      </c>
    </row>
    <row r="79" spans="1:15" x14ac:dyDescent="0.25">
      <c r="A79" s="20" t="s">
        <v>6247</v>
      </c>
      <c r="B79" s="20" t="s">
        <v>6243</v>
      </c>
      <c r="C79" s="20" t="s">
        <v>8859</v>
      </c>
      <c r="D79" s="70">
        <v>242071</v>
      </c>
      <c r="E79" s="21">
        <v>231535</v>
      </c>
      <c r="F79" s="69">
        <v>276407</v>
      </c>
      <c r="G79" s="67">
        <v>0.61373200000000006</v>
      </c>
      <c r="H79" s="21">
        <v>260705</v>
      </c>
      <c r="I79" s="69">
        <v>127787</v>
      </c>
      <c r="J79" s="70">
        <v>333958</v>
      </c>
      <c r="K79" s="21">
        <v>238988</v>
      </c>
      <c r="L79" s="69">
        <v>345668</v>
      </c>
      <c r="M79" s="70">
        <v>321067</v>
      </c>
      <c r="N79" s="21">
        <v>244666</v>
      </c>
      <c r="O79" s="69">
        <v>323748</v>
      </c>
    </row>
    <row r="80" spans="1:15" x14ac:dyDescent="0.25">
      <c r="A80" s="20" t="s">
        <v>6201</v>
      </c>
      <c r="B80" s="20" t="s">
        <v>6197</v>
      </c>
      <c r="C80" s="20" t="s">
        <v>8859</v>
      </c>
      <c r="D80" s="70">
        <v>16216</v>
      </c>
      <c r="E80" s="21">
        <v>134323</v>
      </c>
      <c r="F80" s="68">
        <v>0.41254800000000003</v>
      </c>
      <c r="G80" s="67">
        <v>0.89166699999999999</v>
      </c>
      <c r="H80" s="21">
        <v>107585</v>
      </c>
      <c r="I80" s="69">
        <v>2032</v>
      </c>
      <c r="J80" s="70">
        <v>276554</v>
      </c>
      <c r="K80" s="21">
        <v>211797</v>
      </c>
      <c r="L80" s="69">
        <v>249297</v>
      </c>
      <c r="M80" s="70">
        <v>264386</v>
      </c>
      <c r="N80" s="21">
        <v>323325</v>
      </c>
      <c r="O80" s="69">
        <v>277035</v>
      </c>
    </row>
    <row r="81" spans="1:15" x14ac:dyDescent="0.25">
      <c r="A81" s="20" t="s">
        <v>6187</v>
      </c>
      <c r="B81" s="20" t="s">
        <v>6682</v>
      </c>
      <c r="C81" s="20" t="s">
        <v>8859</v>
      </c>
      <c r="D81" s="70">
        <v>3382</v>
      </c>
      <c r="E81" s="21">
        <v>506108</v>
      </c>
      <c r="F81" s="69">
        <v>411356</v>
      </c>
      <c r="G81" s="70">
        <v>327323</v>
      </c>
      <c r="H81" s="21">
        <v>34665</v>
      </c>
      <c r="I81" s="69">
        <v>438887</v>
      </c>
      <c r="J81" s="70">
        <v>611974</v>
      </c>
      <c r="K81" s="21">
        <v>649237</v>
      </c>
      <c r="L81" s="69">
        <v>672239</v>
      </c>
      <c r="M81" s="70">
        <v>697477</v>
      </c>
      <c r="N81" s="21">
        <v>673668</v>
      </c>
      <c r="O81" s="69">
        <v>640854</v>
      </c>
    </row>
    <row r="82" spans="1:15" x14ac:dyDescent="0.25">
      <c r="A82" s="20" t="s">
        <v>6077</v>
      </c>
      <c r="B82" s="20" t="s">
        <v>6073</v>
      </c>
      <c r="C82" s="20" t="s">
        <v>8817</v>
      </c>
      <c r="D82" s="70">
        <v>116106</v>
      </c>
      <c r="E82" s="21">
        <v>333717</v>
      </c>
      <c r="F82" s="69">
        <v>277864</v>
      </c>
      <c r="G82" s="67">
        <v>-0.51544999999999996</v>
      </c>
      <c r="H82" s="21">
        <v>118591</v>
      </c>
      <c r="I82" s="68">
        <v>0.83268900000000001</v>
      </c>
      <c r="J82" s="70">
        <v>497199</v>
      </c>
      <c r="K82" s="21">
        <v>506352</v>
      </c>
      <c r="L82" s="69">
        <v>540285</v>
      </c>
      <c r="M82" s="70">
        <v>559805</v>
      </c>
      <c r="N82" s="21">
        <v>517458</v>
      </c>
      <c r="O82" s="69">
        <v>475435</v>
      </c>
    </row>
    <row r="83" spans="1:15" x14ac:dyDescent="0.25">
      <c r="A83" s="20" t="s">
        <v>6035</v>
      </c>
      <c r="B83" s="20" t="s">
        <v>6031</v>
      </c>
      <c r="C83" s="20" t="s">
        <v>8859</v>
      </c>
      <c r="D83" s="70">
        <v>310935</v>
      </c>
      <c r="E83" s="21">
        <v>332848</v>
      </c>
      <c r="F83" s="69">
        <v>21078</v>
      </c>
      <c r="G83" s="67">
        <v>0.65953499999999998</v>
      </c>
      <c r="H83" s="21">
        <v>220212</v>
      </c>
      <c r="I83" s="69">
        <v>235579</v>
      </c>
      <c r="J83" s="70">
        <v>40302</v>
      </c>
      <c r="K83" s="21">
        <v>37416</v>
      </c>
      <c r="L83" s="69">
        <v>412784</v>
      </c>
      <c r="M83" s="70">
        <v>433595</v>
      </c>
      <c r="N83" s="21">
        <v>429466</v>
      </c>
      <c r="O83" s="69">
        <v>394028</v>
      </c>
    </row>
    <row r="84" spans="1:15" x14ac:dyDescent="0.25">
      <c r="A84" s="20" t="s">
        <v>6027</v>
      </c>
      <c r="B84" s="20" t="s">
        <v>6023</v>
      </c>
      <c r="C84" s="20" t="s">
        <v>8828</v>
      </c>
      <c r="D84" s="70">
        <v>19771</v>
      </c>
      <c r="E84" s="21">
        <v>289443</v>
      </c>
      <c r="F84" s="69">
        <v>246395</v>
      </c>
      <c r="G84" s="70">
        <v>179591</v>
      </c>
      <c r="H84" s="21">
        <v>251272</v>
      </c>
      <c r="I84" s="69">
        <v>21905</v>
      </c>
      <c r="J84" s="70">
        <v>495777</v>
      </c>
      <c r="K84" s="21">
        <v>467415</v>
      </c>
      <c r="L84" s="69">
        <v>633573</v>
      </c>
      <c r="M84" s="70">
        <v>580373</v>
      </c>
      <c r="N84" s="21">
        <v>517458</v>
      </c>
      <c r="O84" s="69">
        <v>612029</v>
      </c>
    </row>
    <row r="85" spans="1:15" x14ac:dyDescent="0.25">
      <c r="A85" s="20" t="s">
        <v>6018</v>
      </c>
      <c r="B85" s="20" t="s">
        <v>2868</v>
      </c>
      <c r="C85" s="20" t="s">
        <v>8859</v>
      </c>
      <c r="D85" s="70">
        <v>256591</v>
      </c>
      <c r="E85" s="21">
        <v>300764</v>
      </c>
      <c r="F85" s="69">
        <v>319187</v>
      </c>
      <c r="G85" s="67">
        <v>0.344586</v>
      </c>
      <c r="H85" s="21">
        <v>313615</v>
      </c>
      <c r="I85" s="69">
        <v>116016</v>
      </c>
      <c r="J85" s="70">
        <v>268499</v>
      </c>
      <c r="K85" s="21">
        <v>320103</v>
      </c>
      <c r="L85" s="69">
        <v>334693</v>
      </c>
      <c r="M85" s="70">
        <v>412606</v>
      </c>
      <c r="N85" s="21">
        <v>394491</v>
      </c>
      <c r="O85" s="69">
        <v>369784</v>
      </c>
    </row>
    <row r="86" spans="1:15" x14ac:dyDescent="0.25">
      <c r="A86" s="20" t="s">
        <v>6001</v>
      </c>
      <c r="B86" s="20" t="s">
        <v>5997</v>
      </c>
      <c r="C86" s="20" t="s">
        <v>8808</v>
      </c>
      <c r="D86" s="67">
        <v>0.28184500000000001</v>
      </c>
      <c r="E86" s="21">
        <v>158423</v>
      </c>
      <c r="F86" s="68">
        <v>0.48187099999999999</v>
      </c>
      <c r="G86" s="70">
        <v>128335</v>
      </c>
      <c r="H86" s="20">
        <v>-0.224247</v>
      </c>
      <c r="I86" s="68">
        <v>0.90562100000000001</v>
      </c>
      <c r="J86" s="70">
        <v>493328</v>
      </c>
      <c r="K86" s="21">
        <v>523345</v>
      </c>
      <c r="L86" s="69">
        <v>51422</v>
      </c>
      <c r="M86" s="70">
        <v>475238</v>
      </c>
      <c r="N86" s="21">
        <v>477219</v>
      </c>
      <c r="O86" s="69">
        <v>522721</v>
      </c>
    </row>
    <row r="87" spans="1:15" x14ac:dyDescent="0.25">
      <c r="A87" s="20" t="s">
        <v>5990</v>
      </c>
      <c r="B87" s="20" t="s">
        <v>5986</v>
      </c>
      <c r="C87" s="20" t="s">
        <v>8808</v>
      </c>
      <c r="D87" s="67">
        <v>0.83404699999999998</v>
      </c>
      <c r="E87" s="21">
        <v>107258</v>
      </c>
      <c r="F87" s="69">
        <v>351706</v>
      </c>
      <c r="G87" s="67">
        <v>0.19387299999999999</v>
      </c>
      <c r="H87" s="21">
        <v>329195</v>
      </c>
      <c r="I87" s="68">
        <v>0.11694</v>
      </c>
      <c r="J87" s="70">
        <v>229956</v>
      </c>
      <c r="K87" s="21">
        <v>293597</v>
      </c>
      <c r="L87" s="69">
        <v>240046</v>
      </c>
      <c r="M87" s="70">
        <v>346659</v>
      </c>
      <c r="N87" s="21">
        <v>323847</v>
      </c>
      <c r="O87" s="69">
        <v>302866</v>
      </c>
    </row>
    <row r="88" spans="1:15" x14ac:dyDescent="0.25">
      <c r="A88" s="20" t="s">
        <v>5973</v>
      </c>
      <c r="B88" s="20" t="s">
        <v>5969</v>
      </c>
      <c r="C88" s="20" t="s">
        <v>8808</v>
      </c>
      <c r="D88" s="67">
        <v>-0.53582399999999997</v>
      </c>
      <c r="E88" s="20">
        <v>0.54875600000000002</v>
      </c>
      <c r="F88" s="69">
        <v>118423</v>
      </c>
      <c r="G88" s="70">
        <v>-138466</v>
      </c>
      <c r="H88" s="20">
        <v>0.59849699999999995</v>
      </c>
      <c r="I88" s="68">
        <v>0.30122399999999999</v>
      </c>
      <c r="J88" s="67">
        <v>0.84799800000000003</v>
      </c>
      <c r="K88" s="21">
        <v>105462</v>
      </c>
      <c r="L88" s="68">
        <v>0.49476399999999998</v>
      </c>
      <c r="M88" s="67">
        <v>0.47573500000000002</v>
      </c>
      <c r="N88" s="21">
        <v>114932</v>
      </c>
      <c r="O88" s="69">
        <v>125578</v>
      </c>
    </row>
    <row r="89" spans="1:15" x14ac:dyDescent="0.25">
      <c r="A89" s="20" t="s">
        <v>5950</v>
      </c>
      <c r="B89" s="20" t="s">
        <v>5946</v>
      </c>
      <c r="C89" s="20" t="s">
        <v>8808</v>
      </c>
      <c r="D89" s="70">
        <v>-159636</v>
      </c>
      <c r="E89" s="21">
        <v>134323</v>
      </c>
      <c r="F89" s="68">
        <v>0.32788699999999998</v>
      </c>
      <c r="G89" s="67">
        <v>-0.14316300000000001</v>
      </c>
      <c r="H89" s="20">
        <v>0.30626700000000001</v>
      </c>
      <c r="I89" s="69">
        <v>10832</v>
      </c>
      <c r="J89" s="70">
        <v>439338</v>
      </c>
      <c r="K89" s="21">
        <v>461101</v>
      </c>
      <c r="L89" s="69">
        <v>442415</v>
      </c>
      <c r="M89" s="70">
        <v>406676</v>
      </c>
      <c r="N89" s="21">
        <v>390609</v>
      </c>
      <c r="O89" s="69">
        <v>325274</v>
      </c>
    </row>
    <row r="90" spans="1:15" x14ac:dyDescent="0.25">
      <c r="A90" s="20" t="s">
        <v>5903</v>
      </c>
      <c r="B90" s="20" t="s">
        <v>5899</v>
      </c>
      <c r="C90" s="20" t="s">
        <v>8859</v>
      </c>
      <c r="D90" s="70">
        <v>23151</v>
      </c>
      <c r="E90" s="21">
        <v>260165</v>
      </c>
      <c r="F90" s="69">
        <v>266558</v>
      </c>
      <c r="G90" s="70">
        <v>219495</v>
      </c>
      <c r="H90" s="21">
        <v>266667</v>
      </c>
      <c r="I90" s="69">
        <v>288516</v>
      </c>
      <c r="J90" s="70">
        <v>37191</v>
      </c>
      <c r="K90" s="21">
        <v>361101</v>
      </c>
      <c r="L90" s="69">
        <v>420098</v>
      </c>
      <c r="M90" s="70">
        <v>464611</v>
      </c>
      <c r="N90" s="21">
        <v>438447</v>
      </c>
      <c r="O90" s="69">
        <v>370895</v>
      </c>
    </row>
    <row r="91" spans="1:15" x14ac:dyDescent="0.25">
      <c r="A91" s="20" t="s">
        <v>5852</v>
      </c>
      <c r="B91" s="20" t="s">
        <v>5848</v>
      </c>
      <c r="C91" s="20" t="s">
        <v>8877</v>
      </c>
      <c r="D91" s="70">
        <v>399716</v>
      </c>
      <c r="E91" s="21">
        <v>385261</v>
      </c>
      <c r="F91" s="69">
        <v>247294</v>
      </c>
      <c r="G91" s="70">
        <v>292115</v>
      </c>
      <c r="H91" s="21">
        <v>315709</v>
      </c>
      <c r="I91" s="68">
        <v>-0.19101499999999999</v>
      </c>
      <c r="J91" s="70">
        <v>483717</v>
      </c>
      <c r="K91" s="21">
        <v>445055</v>
      </c>
      <c r="L91" s="69">
        <v>461327</v>
      </c>
      <c r="M91" s="70">
        <v>47292</v>
      </c>
      <c r="N91" s="21">
        <v>480421</v>
      </c>
      <c r="O91" s="69">
        <v>514777</v>
      </c>
    </row>
    <row r="92" spans="1:15" x14ac:dyDescent="0.25">
      <c r="A92" s="20" t="s">
        <v>5810</v>
      </c>
      <c r="B92" s="20" t="s">
        <v>5806</v>
      </c>
      <c r="C92" s="20" t="s">
        <v>8826</v>
      </c>
      <c r="D92" s="67">
        <v>9.8779699999999998E-2</v>
      </c>
      <c r="E92" s="21">
        <v>153975</v>
      </c>
      <c r="F92" s="69">
        <v>103198</v>
      </c>
      <c r="G92" s="67">
        <v>0.93083899999999997</v>
      </c>
      <c r="H92" s="21">
        <v>148649</v>
      </c>
      <c r="I92" s="69">
        <v>-192489</v>
      </c>
      <c r="J92" s="70">
        <v>359969</v>
      </c>
      <c r="K92" s="21">
        <v>406075</v>
      </c>
      <c r="L92" s="69">
        <v>365791</v>
      </c>
      <c r="M92" s="70">
        <v>453625</v>
      </c>
      <c r="N92" s="21">
        <v>469079</v>
      </c>
      <c r="O92" s="69">
        <v>447297</v>
      </c>
    </row>
    <row r="93" spans="1:15" x14ac:dyDescent="0.25">
      <c r="A93" s="20" t="s">
        <v>5800</v>
      </c>
      <c r="B93" s="20" t="s">
        <v>5796</v>
      </c>
      <c r="C93" s="20" t="s">
        <v>8828</v>
      </c>
      <c r="D93" s="67">
        <v>0.71175600000000006</v>
      </c>
      <c r="E93" s="21">
        <v>354651</v>
      </c>
      <c r="F93" s="69">
        <v>501393</v>
      </c>
      <c r="G93" s="70">
        <v>269713</v>
      </c>
      <c r="H93" s="21">
        <v>518998</v>
      </c>
      <c r="I93" s="69">
        <v>454378</v>
      </c>
      <c r="J93" s="70">
        <v>621245</v>
      </c>
      <c r="K93" s="21">
        <v>613787</v>
      </c>
      <c r="L93" s="69">
        <v>622545</v>
      </c>
      <c r="M93" s="70">
        <v>640541</v>
      </c>
      <c r="N93" s="21">
        <v>596236</v>
      </c>
      <c r="O93" s="69">
        <v>565826</v>
      </c>
    </row>
    <row r="94" spans="1:15" x14ac:dyDescent="0.25">
      <c r="A94" s="20" t="s">
        <v>5790</v>
      </c>
      <c r="B94" s="20" t="s">
        <v>4489</v>
      </c>
      <c r="C94" s="20" t="s">
        <v>8828</v>
      </c>
      <c r="D94" s="70">
        <v>482028</v>
      </c>
      <c r="E94" s="21">
        <v>606108</v>
      </c>
      <c r="F94" s="69">
        <v>546395</v>
      </c>
      <c r="G94" s="70">
        <v>461534</v>
      </c>
      <c r="H94" s="21">
        <v>521016</v>
      </c>
      <c r="I94" s="69">
        <v>405279</v>
      </c>
      <c r="J94" s="70">
        <v>818373</v>
      </c>
      <c r="K94" s="21">
        <v>815425</v>
      </c>
      <c r="L94" s="69">
        <v>779005</v>
      </c>
      <c r="M94" s="70">
        <v>603617</v>
      </c>
      <c r="N94" s="21">
        <v>575044</v>
      </c>
      <c r="O94" s="69">
        <v>595123</v>
      </c>
    </row>
    <row r="95" spans="1:15" x14ac:dyDescent="0.25">
      <c r="A95" s="20" t="s">
        <v>5785</v>
      </c>
      <c r="B95" s="20" t="s">
        <v>5781</v>
      </c>
      <c r="C95" s="20" t="s">
        <v>8817</v>
      </c>
      <c r="D95" s="67">
        <v>0.80052400000000001</v>
      </c>
      <c r="E95" s="21">
        <v>434366</v>
      </c>
      <c r="F95" s="69">
        <v>378588</v>
      </c>
      <c r="G95" s="70">
        <v>336904</v>
      </c>
      <c r="H95" s="21">
        <v>357628</v>
      </c>
      <c r="I95" s="69">
        <v>213958</v>
      </c>
      <c r="J95" s="70">
        <v>250119</v>
      </c>
      <c r="K95" s="21">
        <v>291768</v>
      </c>
      <c r="L95" s="69">
        <v>235188</v>
      </c>
      <c r="M95" s="70">
        <v>432755</v>
      </c>
      <c r="N95" s="21">
        <v>413875</v>
      </c>
      <c r="O95" s="69">
        <v>41667</v>
      </c>
    </row>
    <row r="96" spans="1:15" x14ac:dyDescent="0.25">
      <c r="A96" s="20" t="s">
        <v>5780</v>
      </c>
      <c r="B96" s="20" t="s">
        <v>4039</v>
      </c>
      <c r="C96" s="20" t="s">
        <v>8821</v>
      </c>
      <c r="D96" s="70">
        <v>34122</v>
      </c>
      <c r="E96" s="21">
        <v>418661</v>
      </c>
      <c r="F96" s="69">
        <v>451923</v>
      </c>
      <c r="G96" s="70">
        <v>236666</v>
      </c>
      <c r="H96" s="21">
        <v>429195</v>
      </c>
      <c r="I96" s="69">
        <v>248379</v>
      </c>
      <c r="J96" s="70">
        <v>482782</v>
      </c>
      <c r="K96" s="21">
        <v>534036</v>
      </c>
      <c r="L96" s="69">
        <v>617048</v>
      </c>
      <c r="M96" s="70">
        <v>659222</v>
      </c>
      <c r="N96" s="21">
        <v>626684</v>
      </c>
      <c r="O96" s="69">
        <v>667252</v>
      </c>
    </row>
    <row r="97" spans="1:15" x14ac:dyDescent="0.25">
      <c r="A97" s="20" t="s">
        <v>5669</v>
      </c>
      <c r="B97" s="20" t="s">
        <v>1334</v>
      </c>
      <c r="C97" s="20" t="s">
        <v>8886</v>
      </c>
      <c r="D97" s="70">
        <v>-2571</v>
      </c>
      <c r="E97" s="20">
        <v>-7.8731499999999996E-2</v>
      </c>
      <c r="F97" s="68">
        <v>0.177643</v>
      </c>
      <c r="G97" s="70">
        <v>-220976</v>
      </c>
      <c r="H97" s="20">
        <v>-1.1169399999999999E-2</v>
      </c>
      <c r="I97" s="68">
        <v>-3.8127899999999999E-3</v>
      </c>
      <c r="J97" s="70">
        <v>211718</v>
      </c>
      <c r="K97" s="21">
        <v>343776</v>
      </c>
      <c r="L97" s="69">
        <v>25371</v>
      </c>
      <c r="M97" s="70">
        <v>317368</v>
      </c>
      <c r="N97" s="21">
        <v>310772</v>
      </c>
      <c r="O97" s="69">
        <v>314232</v>
      </c>
    </row>
    <row r="98" spans="1:15" x14ac:dyDescent="0.25">
      <c r="A98" s="20" t="s">
        <v>5660</v>
      </c>
      <c r="B98" s="20" t="s">
        <v>5656</v>
      </c>
      <c r="C98" s="20" t="s">
        <v>8859</v>
      </c>
      <c r="D98" s="70">
        <v>-159636</v>
      </c>
      <c r="E98" s="20">
        <v>0.911991</v>
      </c>
      <c r="F98" s="68">
        <v>0.928616</v>
      </c>
      <c r="G98" s="70">
        <v>-180613</v>
      </c>
      <c r="H98" s="20">
        <v>0.68408599999999997</v>
      </c>
      <c r="I98" s="68">
        <v>-0.40618300000000002</v>
      </c>
      <c r="J98" s="70">
        <v>190837</v>
      </c>
      <c r="K98" s="21">
        <v>223098</v>
      </c>
      <c r="L98" s="69">
        <v>254576</v>
      </c>
      <c r="M98" s="70">
        <v>363481</v>
      </c>
      <c r="N98" s="21">
        <v>353836</v>
      </c>
      <c r="O98" s="69">
        <v>340171</v>
      </c>
    </row>
    <row r="99" spans="1:15" x14ac:dyDescent="0.25">
      <c r="A99" s="20" t="s">
        <v>5614</v>
      </c>
      <c r="B99" s="20" t="s">
        <v>5610</v>
      </c>
      <c r="C99" s="20" t="s">
        <v>8808</v>
      </c>
      <c r="D99" s="70">
        <v>434223</v>
      </c>
      <c r="E99" s="21">
        <v>175221</v>
      </c>
      <c r="F99" s="69">
        <v>167184</v>
      </c>
      <c r="G99" s="67">
        <v>0.72785100000000003</v>
      </c>
      <c r="H99" s="21">
        <v>12403</v>
      </c>
      <c r="I99" s="68">
        <v>0.24451600000000001</v>
      </c>
      <c r="J99" s="70">
        <v>531079</v>
      </c>
      <c r="K99" s="21">
        <v>447161</v>
      </c>
      <c r="L99" s="69">
        <v>435188</v>
      </c>
      <c r="M99" s="70">
        <v>447168</v>
      </c>
      <c r="N99" s="21">
        <v>454258</v>
      </c>
      <c r="O99" s="69">
        <v>428775</v>
      </c>
    </row>
    <row r="100" spans="1:15" x14ac:dyDescent="0.25">
      <c r="A100" s="20" t="s">
        <v>5604</v>
      </c>
      <c r="B100" s="20" t="s">
        <v>5600</v>
      </c>
      <c r="C100" s="20" t="s">
        <v>8828</v>
      </c>
      <c r="D100" s="70">
        <v>21406</v>
      </c>
      <c r="E100" s="21">
        <v>387068</v>
      </c>
      <c r="F100" s="69">
        <v>339469</v>
      </c>
      <c r="G100" s="70">
        <v>254555</v>
      </c>
      <c r="H100" s="21">
        <v>280045</v>
      </c>
      <c r="I100" s="69">
        <v>234084</v>
      </c>
      <c r="J100" s="70">
        <v>428825</v>
      </c>
      <c r="K100" s="21">
        <v>51575</v>
      </c>
      <c r="L100" s="69">
        <v>484329</v>
      </c>
      <c r="M100" s="70">
        <v>605325</v>
      </c>
      <c r="N100" s="21">
        <v>598582</v>
      </c>
      <c r="O100" s="69">
        <v>579489</v>
      </c>
    </row>
    <row r="101" spans="1:15" x14ac:dyDescent="0.25">
      <c r="A101" s="20" t="s">
        <v>5578</v>
      </c>
      <c r="B101" s="20" t="s">
        <v>5574</v>
      </c>
      <c r="C101" s="20" t="s">
        <v>8859</v>
      </c>
      <c r="D101" s="70">
        <v>235117</v>
      </c>
      <c r="E101" s="21">
        <v>203461</v>
      </c>
      <c r="F101" s="68">
        <v>0.59816899999999995</v>
      </c>
      <c r="G101" s="67">
        <v>0.116704</v>
      </c>
      <c r="H101" s="21">
        <v>213615</v>
      </c>
      <c r="I101" s="69">
        <v>109394</v>
      </c>
      <c r="J101" s="70">
        <v>290837</v>
      </c>
      <c r="K101" s="21">
        <v>153301</v>
      </c>
      <c r="L101" s="69">
        <v>254576</v>
      </c>
      <c r="M101" s="67">
        <v>0.49185400000000001</v>
      </c>
      <c r="N101" s="21">
        <v>204359</v>
      </c>
      <c r="O101" s="69">
        <v>166017</v>
      </c>
    </row>
    <row r="102" spans="1:15" x14ac:dyDescent="0.25">
      <c r="A102" s="20" t="s">
        <v>5562</v>
      </c>
      <c r="B102" s="20" t="s">
        <v>5558</v>
      </c>
      <c r="C102" s="20" t="s">
        <v>8859</v>
      </c>
      <c r="D102" s="70">
        <v>473583</v>
      </c>
      <c r="E102" s="21">
        <v>379068</v>
      </c>
      <c r="F102" s="69">
        <v>422417</v>
      </c>
      <c r="G102" s="70">
        <v>204235</v>
      </c>
      <c r="H102" s="21">
        <v>380311</v>
      </c>
      <c r="I102" s="69">
        <v>390053</v>
      </c>
      <c r="J102" s="70">
        <v>42973</v>
      </c>
      <c r="K102" s="21">
        <v>393597</v>
      </c>
      <c r="L102" s="69">
        <v>421734</v>
      </c>
      <c r="M102" s="70">
        <v>459572</v>
      </c>
      <c r="N102" s="21">
        <v>462657</v>
      </c>
      <c r="O102" s="69">
        <v>394028</v>
      </c>
    </row>
    <row r="103" spans="1:15" x14ac:dyDescent="0.25">
      <c r="A103" s="20" t="s">
        <v>5531</v>
      </c>
      <c r="B103" s="20" t="s">
        <v>1966</v>
      </c>
      <c r="C103" s="20" t="s">
        <v>8808</v>
      </c>
      <c r="D103" s="70">
        <v>219123</v>
      </c>
      <c r="E103" s="21">
        <v>415992</v>
      </c>
      <c r="F103" s="69">
        <v>131194</v>
      </c>
      <c r="G103" s="70">
        <v>280648</v>
      </c>
      <c r="H103" s="20">
        <v>0.91010100000000005</v>
      </c>
      <c r="I103" s="68">
        <v>0.24451600000000001</v>
      </c>
      <c r="J103" s="70">
        <v>498606</v>
      </c>
      <c r="K103" s="21">
        <v>482906</v>
      </c>
      <c r="L103" s="69">
        <v>453274</v>
      </c>
      <c r="M103" s="70">
        <v>450928</v>
      </c>
      <c r="N103" s="21">
        <v>419619</v>
      </c>
      <c r="O103" s="69">
        <v>467724</v>
      </c>
    </row>
    <row r="104" spans="1:15" x14ac:dyDescent="0.25">
      <c r="A104" s="20" t="s">
        <v>5417</v>
      </c>
      <c r="B104" s="20" t="s">
        <v>2055</v>
      </c>
      <c r="C104" s="20" t="s">
        <v>8813</v>
      </c>
      <c r="D104" s="70">
        <v>398286</v>
      </c>
      <c r="E104" s="21">
        <v>143677</v>
      </c>
      <c r="F104" s="68">
        <v>0.95194800000000002</v>
      </c>
      <c r="G104" s="67">
        <v>-0.61348199999999997</v>
      </c>
      <c r="H104" s="21">
        <v>14048</v>
      </c>
      <c r="I104" s="68">
        <v>0</v>
      </c>
      <c r="J104" s="70">
        <v>526534</v>
      </c>
      <c r="K104" s="21">
        <v>545055</v>
      </c>
      <c r="L104" s="69">
        <v>54265</v>
      </c>
      <c r="M104" s="70">
        <v>582376</v>
      </c>
      <c r="N104" s="21">
        <v>538917</v>
      </c>
      <c r="O104" s="69">
        <v>550732</v>
      </c>
    </row>
    <row r="105" spans="1:15" x14ac:dyDescent="0.25">
      <c r="A105" s="20" t="s">
        <v>5283</v>
      </c>
      <c r="B105" s="20" t="s">
        <v>5279</v>
      </c>
      <c r="C105" s="20" t="s">
        <v>8828</v>
      </c>
      <c r="D105" s="70">
        <v>130041</v>
      </c>
      <c r="E105" s="21">
        <v>198016</v>
      </c>
      <c r="F105" s="69">
        <v>260145</v>
      </c>
      <c r="G105" s="70">
        <v>230836</v>
      </c>
      <c r="H105" s="21">
        <v>262519</v>
      </c>
      <c r="I105" s="69">
        <v>282196</v>
      </c>
      <c r="J105" s="70">
        <v>744422</v>
      </c>
      <c r="K105" s="21">
        <v>685093</v>
      </c>
      <c r="L105" s="69">
        <v>782383</v>
      </c>
      <c r="M105" s="70">
        <v>727321</v>
      </c>
      <c r="N105" s="21">
        <v>699741</v>
      </c>
      <c r="O105" s="69">
        <v>674628</v>
      </c>
    </row>
    <row r="106" spans="1:15" x14ac:dyDescent="0.25">
      <c r="A106" s="20" t="s">
        <v>5248</v>
      </c>
      <c r="B106" s="20" t="s">
        <v>5244</v>
      </c>
      <c r="C106" s="20" t="s">
        <v>8851</v>
      </c>
      <c r="D106" s="70">
        <v>155358</v>
      </c>
      <c r="E106" s="21">
        <v>263022</v>
      </c>
      <c r="F106" s="69">
        <v>215325</v>
      </c>
      <c r="G106" s="70">
        <v>163918</v>
      </c>
      <c r="H106" s="21">
        <v>164904</v>
      </c>
      <c r="I106" s="69">
        <v>231812</v>
      </c>
      <c r="J106" s="70">
        <v>242884</v>
      </c>
      <c r="K106" s="21">
        <v>209644</v>
      </c>
      <c r="L106" s="69">
        <v>227058</v>
      </c>
      <c r="M106" s="70">
        <v>259805</v>
      </c>
      <c r="N106" s="21">
        <v>294491</v>
      </c>
      <c r="O106" s="69">
        <v>202866</v>
      </c>
    </row>
    <row r="107" spans="1:15" x14ac:dyDescent="0.25">
      <c r="A107" s="20" t="s">
        <v>5242</v>
      </c>
      <c r="B107" s="20" t="s">
        <v>5238</v>
      </c>
      <c r="C107" s="20" t="s">
        <v>8828</v>
      </c>
      <c r="D107" s="70">
        <v>399431</v>
      </c>
      <c r="E107" s="21">
        <v>316725</v>
      </c>
      <c r="F107" s="69">
        <v>322417</v>
      </c>
      <c r="G107" s="67">
        <v>0.14806800000000001</v>
      </c>
      <c r="H107" s="21">
        <v>24048</v>
      </c>
      <c r="I107" s="69">
        <v>304128</v>
      </c>
      <c r="J107" s="70">
        <v>750168</v>
      </c>
      <c r="K107" s="21">
        <v>650264</v>
      </c>
      <c r="L107" s="69">
        <v>717398</v>
      </c>
      <c r="M107" s="70">
        <v>733734</v>
      </c>
      <c r="N107" s="21">
        <v>658621</v>
      </c>
      <c r="O107" s="69">
        <v>77597</v>
      </c>
    </row>
    <row r="108" spans="1:15" x14ac:dyDescent="0.25">
      <c r="A108" s="20" t="s">
        <v>5083</v>
      </c>
      <c r="B108" s="20" t="s">
        <v>5079</v>
      </c>
      <c r="C108" s="20" t="s">
        <v>8808</v>
      </c>
      <c r="D108" s="67">
        <v>0.1406</v>
      </c>
      <c r="E108" s="21">
        <v>252004</v>
      </c>
      <c r="F108" s="69">
        <v>130994</v>
      </c>
      <c r="G108" s="67">
        <v>0.956372</v>
      </c>
      <c r="H108" s="21">
        <v>174067</v>
      </c>
      <c r="I108" s="68">
        <v>0.96532600000000002</v>
      </c>
      <c r="J108" s="70">
        <v>488001</v>
      </c>
      <c r="K108" s="21">
        <v>519597</v>
      </c>
      <c r="L108" s="69">
        <v>522545</v>
      </c>
      <c r="M108" s="70">
        <v>555075</v>
      </c>
      <c r="N108" s="21">
        <v>535355</v>
      </c>
      <c r="O108" s="69">
        <v>520121</v>
      </c>
    </row>
    <row r="109" spans="1:15" x14ac:dyDescent="0.25">
      <c r="A109" s="20" t="s">
        <v>4930</v>
      </c>
      <c r="B109" s="20" t="s">
        <v>4926</v>
      </c>
      <c r="C109" s="20" t="s">
        <v>8841</v>
      </c>
      <c r="D109" s="70">
        <v>213026</v>
      </c>
      <c r="E109" s="21">
        <v>299122</v>
      </c>
      <c r="F109" s="69">
        <v>284246</v>
      </c>
      <c r="G109" s="70">
        <v>107768</v>
      </c>
      <c r="H109" s="21">
        <v>238364</v>
      </c>
      <c r="I109" s="69">
        <v>260136</v>
      </c>
      <c r="J109" s="70">
        <v>28965</v>
      </c>
      <c r="K109" s="21">
        <v>326516</v>
      </c>
      <c r="L109" s="69">
        <v>357568</v>
      </c>
      <c r="M109" s="70">
        <v>419229</v>
      </c>
      <c r="N109" s="21">
        <v>395445</v>
      </c>
      <c r="O109" s="69">
        <v>413684</v>
      </c>
    </row>
    <row r="110" spans="1:15" x14ac:dyDescent="0.25">
      <c r="A110" s="20" t="s">
        <v>4822</v>
      </c>
      <c r="B110" s="20" t="s">
        <v>3087</v>
      </c>
      <c r="C110" s="20" t="s">
        <v>8823</v>
      </c>
      <c r="D110" s="70">
        <v>139675</v>
      </c>
      <c r="E110" s="21">
        <v>14254</v>
      </c>
      <c r="F110" s="69">
        <v>236119</v>
      </c>
      <c r="G110" s="67">
        <v>9.8471600000000006E-2</v>
      </c>
      <c r="H110" s="21">
        <v>194712</v>
      </c>
      <c r="I110" s="69">
        <v>18644</v>
      </c>
      <c r="J110" s="70">
        <v>348543</v>
      </c>
      <c r="K110" s="21">
        <v>429382</v>
      </c>
      <c r="L110" s="69">
        <v>282027</v>
      </c>
      <c r="M110" s="70">
        <v>253138</v>
      </c>
      <c r="N110" s="21">
        <v>284583</v>
      </c>
      <c r="O110" s="69">
        <v>270526</v>
      </c>
    </row>
    <row r="111" spans="1:15" x14ac:dyDescent="0.25">
      <c r="A111" s="20" t="s">
        <v>4801</v>
      </c>
      <c r="B111" s="20" t="s">
        <v>8843</v>
      </c>
      <c r="C111" s="20" t="s">
        <v>8844</v>
      </c>
      <c r="D111" s="70">
        <v>100227</v>
      </c>
      <c r="E111" s="21">
        <v>157398</v>
      </c>
      <c r="F111" s="69">
        <v>238042</v>
      </c>
      <c r="G111" s="70">
        <v>130339</v>
      </c>
      <c r="H111" s="21">
        <v>239073</v>
      </c>
      <c r="I111" s="68">
        <v>-7.6351199999999996E-3</v>
      </c>
      <c r="J111" s="70">
        <v>276554</v>
      </c>
      <c r="K111" s="21">
        <v>328433</v>
      </c>
      <c r="L111" s="69">
        <v>296941</v>
      </c>
      <c r="M111" s="70">
        <v>268825</v>
      </c>
      <c r="N111" s="21">
        <v>227448</v>
      </c>
      <c r="O111" s="69">
        <v>293713</v>
      </c>
    </row>
    <row r="112" spans="1:15" x14ac:dyDescent="0.25">
      <c r="A112" s="20" t="s">
        <v>4612</v>
      </c>
      <c r="B112" s="20" t="s">
        <v>4608</v>
      </c>
      <c r="C112" s="20" t="s">
        <v>8854</v>
      </c>
      <c r="D112" s="67">
        <v>-0.89275899999999997</v>
      </c>
      <c r="E112" s="21">
        <v>130475</v>
      </c>
      <c r="F112" s="69">
        <v>231194</v>
      </c>
      <c r="G112" s="67">
        <v>0.202434</v>
      </c>
      <c r="H112" s="21">
        <v>291797</v>
      </c>
      <c r="I112" s="69">
        <v>302734</v>
      </c>
      <c r="J112" s="70">
        <v>377205</v>
      </c>
      <c r="K112" s="21">
        <v>372064</v>
      </c>
      <c r="L112" s="69">
        <v>393684</v>
      </c>
      <c r="M112" s="70">
        <v>318612</v>
      </c>
      <c r="N112" s="21">
        <v>285944</v>
      </c>
      <c r="O112" s="69">
        <v>294342</v>
      </c>
    </row>
    <row r="113" spans="1:15" x14ac:dyDescent="0.25">
      <c r="A113" s="20" t="s">
        <v>4569</v>
      </c>
      <c r="B113" s="20" t="s">
        <v>4565</v>
      </c>
      <c r="C113" s="20" t="s">
        <v>8841</v>
      </c>
      <c r="D113" s="67">
        <v>-0.33333200000000002</v>
      </c>
      <c r="E113" s="20">
        <v>0.84531999999999996</v>
      </c>
      <c r="F113" s="69">
        <v>-17252</v>
      </c>
      <c r="G113" s="67">
        <v>3.7569999999999999E-2</v>
      </c>
      <c r="H113" s="21">
        <v>-220729</v>
      </c>
      <c r="I113" s="69">
        <v>-115666</v>
      </c>
      <c r="J113" s="70">
        <v>190837</v>
      </c>
      <c r="K113" s="21">
        <v>231728</v>
      </c>
      <c r="L113" s="69">
        <v>221734</v>
      </c>
      <c r="M113" s="70">
        <v>190238</v>
      </c>
      <c r="N113" s="21">
        <v>187962</v>
      </c>
      <c r="O113" s="69">
        <v>241081</v>
      </c>
    </row>
    <row r="114" spans="1:15" x14ac:dyDescent="0.25">
      <c r="A114" s="20" t="s">
        <v>4557</v>
      </c>
      <c r="B114" s="20" t="s">
        <v>915</v>
      </c>
      <c r="C114" s="20" t="s">
        <v>8808</v>
      </c>
      <c r="D114" s="67">
        <v>0.71452899999999997</v>
      </c>
      <c r="E114" s="20">
        <v>0.94874999999999998</v>
      </c>
      <c r="F114" s="68">
        <v>-0.152002</v>
      </c>
      <c r="G114" s="67">
        <v>-0.206923</v>
      </c>
      <c r="H114" s="20">
        <v>-0.54834400000000005</v>
      </c>
      <c r="I114" s="68">
        <v>-0.156664</v>
      </c>
      <c r="J114" s="70">
        <v>21375</v>
      </c>
      <c r="K114" s="21">
        <v>220103</v>
      </c>
      <c r="L114" s="69">
        <v>254576</v>
      </c>
      <c r="M114" s="70">
        <v>24818</v>
      </c>
      <c r="N114" s="21">
        <v>266389</v>
      </c>
      <c r="O114" s="69">
        <v>235531</v>
      </c>
    </row>
    <row r="115" spans="1:15" x14ac:dyDescent="0.25">
      <c r="A115" s="20" t="s">
        <v>4493</v>
      </c>
      <c r="B115" s="20" t="s">
        <v>4489</v>
      </c>
      <c r="C115" s="20" t="s">
        <v>8821</v>
      </c>
      <c r="D115" s="70">
        <v>135827</v>
      </c>
      <c r="E115" s="21">
        <v>573915</v>
      </c>
      <c r="F115" s="69">
        <v>492174</v>
      </c>
      <c r="G115" s="70">
        <v>408927</v>
      </c>
      <c r="H115" s="21">
        <v>489821</v>
      </c>
      <c r="I115" s="69">
        <v>443887</v>
      </c>
      <c r="J115" s="70">
        <v>302203</v>
      </c>
      <c r="K115" s="21">
        <v>503551</v>
      </c>
      <c r="L115" s="69">
        <v>481848</v>
      </c>
      <c r="M115" s="67">
        <v>0.49185400000000001</v>
      </c>
      <c r="N115" s="21">
        <v>330961</v>
      </c>
      <c r="O115" s="69">
        <v>320645</v>
      </c>
    </row>
    <row r="116" spans="1:15" x14ac:dyDescent="0.25">
      <c r="A116" s="20" t="s">
        <v>4329</v>
      </c>
      <c r="B116" s="20" t="s">
        <v>4325</v>
      </c>
      <c r="C116" s="20" t="s">
        <v>8841</v>
      </c>
      <c r="D116" s="67">
        <v>-0.90973300000000001</v>
      </c>
      <c r="E116" s="20">
        <v>2.1896400000000001E-3</v>
      </c>
      <c r="F116" s="68">
        <v>-0.202629</v>
      </c>
      <c r="G116" s="67">
        <v>-0.605989</v>
      </c>
      <c r="H116" s="21">
        <v>183724</v>
      </c>
      <c r="I116" s="68">
        <v>-0.37623000000000001</v>
      </c>
      <c r="J116" s="67">
        <v>0.901258</v>
      </c>
      <c r="K116" s="20">
        <v>0.93839799999999995</v>
      </c>
      <c r="L116" s="68">
        <v>0.202072</v>
      </c>
      <c r="M116" s="70">
        <v>229921</v>
      </c>
      <c r="N116" s="21">
        <v>210201</v>
      </c>
      <c r="O116" s="69">
        <v>206371</v>
      </c>
    </row>
    <row r="117" spans="1:15" x14ac:dyDescent="0.25">
      <c r="A117" s="20" t="s">
        <v>4141</v>
      </c>
      <c r="B117" s="20" t="s">
        <v>4137</v>
      </c>
      <c r="C117" s="20" t="s">
        <v>8826</v>
      </c>
      <c r="D117" s="70">
        <v>474603</v>
      </c>
      <c r="E117" s="21">
        <v>396622</v>
      </c>
      <c r="F117" s="69">
        <v>272698</v>
      </c>
      <c r="G117" s="70">
        <v>294047</v>
      </c>
      <c r="H117" s="21">
        <v>253848</v>
      </c>
      <c r="I117" s="69">
        <v>182196</v>
      </c>
      <c r="J117" s="70">
        <v>56746</v>
      </c>
      <c r="K117" s="21">
        <v>531728</v>
      </c>
      <c r="L117" s="69">
        <v>544977</v>
      </c>
      <c r="M117" s="70">
        <v>557459</v>
      </c>
      <c r="N117" s="21">
        <v>540086</v>
      </c>
      <c r="O117" s="69">
        <v>573274</v>
      </c>
    </row>
    <row r="118" spans="1:15" x14ac:dyDescent="0.25">
      <c r="A118" s="20" t="s">
        <v>4112</v>
      </c>
      <c r="B118" s="20" t="s">
        <v>4108</v>
      </c>
      <c r="C118" s="20" t="s">
        <v>1966</v>
      </c>
      <c r="D118" s="67">
        <v>0.30777399999999999</v>
      </c>
      <c r="E118" s="21">
        <v>139075</v>
      </c>
      <c r="F118" s="69">
        <v>19622</v>
      </c>
      <c r="G118" s="67">
        <v>0.569739</v>
      </c>
      <c r="H118" s="20">
        <v>0.90812700000000002</v>
      </c>
      <c r="I118" s="68">
        <v>-0.37623000000000001</v>
      </c>
      <c r="J118" s="70">
        <v>255506</v>
      </c>
      <c r="K118" s="21">
        <v>240748</v>
      </c>
      <c r="L118" s="69">
        <v>232193</v>
      </c>
      <c r="M118" s="70">
        <v>310983</v>
      </c>
      <c r="N118" s="21">
        <v>285944</v>
      </c>
      <c r="O118" s="69">
        <v>298667</v>
      </c>
    </row>
    <row r="119" spans="1:15" x14ac:dyDescent="0.25">
      <c r="A119" s="20" t="s">
        <v>4022</v>
      </c>
      <c r="B119" s="20" t="s">
        <v>4018</v>
      </c>
      <c r="C119" s="20" t="s">
        <v>8859</v>
      </c>
      <c r="D119" s="70">
        <v>-367995</v>
      </c>
      <c r="E119" s="21">
        <v>-234221</v>
      </c>
      <c r="F119" s="69">
        <v>-269301</v>
      </c>
      <c r="G119" s="70">
        <v>-451288</v>
      </c>
      <c r="H119" s="20">
        <v>-0.83544200000000002</v>
      </c>
      <c r="I119" s="68">
        <v>-0.714306</v>
      </c>
      <c r="J119" s="70">
        <v>102857</v>
      </c>
      <c r="K119" s="20">
        <v>0.95045100000000005</v>
      </c>
      <c r="L119" s="68">
        <v>0.47675299999999998</v>
      </c>
      <c r="M119" s="70">
        <v>138802</v>
      </c>
      <c r="N119" s="21">
        <v>133808</v>
      </c>
      <c r="O119" s="69">
        <v>122515</v>
      </c>
    </row>
    <row r="120" spans="1:15" x14ac:dyDescent="0.25">
      <c r="A120" s="20" t="s">
        <v>3972</v>
      </c>
      <c r="B120" s="20" t="s">
        <v>3968</v>
      </c>
      <c r="C120" s="20" t="s">
        <v>8859</v>
      </c>
      <c r="D120" s="67">
        <v>0.216866</v>
      </c>
      <c r="E120" s="20">
        <v>0.26886199999999999</v>
      </c>
      <c r="F120" s="68">
        <v>0.431116</v>
      </c>
      <c r="G120" s="70">
        <v>-173084</v>
      </c>
      <c r="H120" s="20">
        <v>0.88019000000000003</v>
      </c>
      <c r="I120" s="69">
        <v>218214</v>
      </c>
      <c r="J120" s="70">
        <v>201106</v>
      </c>
      <c r="K120" s="21">
        <v>182252</v>
      </c>
      <c r="L120" s="69">
        <v>248398</v>
      </c>
      <c r="M120" s="70">
        <v>287652</v>
      </c>
      <c r="N120" s="21">
        <v>353836</v>
      </c>
      <c r="O120" s="69">
        <v>262931</v>
      </c>
    </row>
    <row r="121" spans="1:15" x14ac:dyDescent="0.25">
      <c r="A121" s="20" t="s">
        <v>3926</v>
      </c>
      <c r="B121" s="20" t="s">
        <v>3922</v>
      </c>
      <c r="C121" s="20" t="s">
        <v>8875</v>
      </c>
      <c r="D121" s="67">
        <v>-0.110939</v>
      </c>
      <c r="E121" s="21">
        <v>-180596</v>
      </c>
      <c r="F121" s="69">
        <v>222948</v>
      </c>
      <c r="G121" s="67">
        <v>-0.86305500000000002</v>
      </c>
      <c r="H121" s="21">
        <v>201292</v>
      </c>
      <c r="I121" s="69">
        <v>14283</v>
      </c>
      <c r="J121" s="70">
        <v>-280079</v>
      </c>
      <c r="K121" s="21">
        <v>-164563</v>
      </c>
      <c r="L121" s="69">
        <v>-110459</v>
      </c>
      <c r="M121" s="70">
        <v>-109311</v>
      </c>
      <c r="N121" s="21">
        <v>-121992</v>
      </c>
      <c r="O121" s="69">
        <v>-252207</v>
      </c>
    </row>
    <row r="122" spans="1:15" x14ac:dyDescent="0.25">
      <c r="A122" s="20" t="s">
        <v>3854</v>
      </c>
      <c r="B122" s="20" t="s">
        <v>3850</v>
      </c>
      <c r="C122" s="20" t="s">
        <v>8798</v>
      </c>
      <c r="D122" s="70">
        <v>277287</v>
      </c>
      <c r="E122" s="21">
        <v>327068</v>
      </c>
      <c r="F122" s="69">
        <v>293644</v>
      </c>
      <c r="G122" s="70">
        <v>237141</v>
      </c>
      <c r="H122" s="21">
        <v>321815</v>
      </c>
      <c r="I122" s="69">
        <v>237058</v>
      </c>
      <c r="J122" s="67">
        <v>0.49490899999999999</v>
      </c>
      <c r="K122" s="20">
        <v>0.37744100000000003</v>
      </c>
      <c r="L122" s="69">
        <v>-246493</v>
      </c>
      <c r="M122" s="70">
        <v>109803</v>
      </c>
      <c r="N122" s="21">
        <v>112247</v>
      </c>
      <c r="O122" s="69">
        <v>181217</v>
      </c>
    </row>
    <row r="123" spans="1:15" x14ac:dyDescent="0.25">
      <c r="A123" s="20" t="s">
        <v>3848</v>
      </c>
      <c r="B123" s="20" t="s">
        <v>3844</v>
      </c>
      <c r="C123" s="20" t="s">
        <v>8828</v>
      </c>
      <c r="D123" s="70">
        <v>543128</v>
      </c>
      <c r="E123" s="21">
        <v>467032</v>
      </c>
      <c r="F123" s="69">
        <v>397174</v>
      </c>
      <c r="G123" s="70">
        <v>37817</v>
      </c>
      <c r="H123" s="21">
        <v>467975</v>
      </c>
      <c r="I123" s="69">
        <v>454051</v>
      </c>
      <c r="J123" s="70">
        <v>502748</v>
      </c>
      <c r="K123" s="21">
        <v>52579</v>
      </c>
      <c r="L123" s="69">
        <v>487973</v>
      </c>
      <c r="M123" s="70">
        <v>278136</v>
      </c>
      <c r="N123" s="21">
        <v>330961</v>
      </c>
      <c r="O123" s="69">
        <v>340627</v>
      </c>
    </row>
    <row r="124" spans="1:15" x14ac:dyDescent="0.25">
      <c r="A124" s="20" t="s">
        <v>3801</v>
      </c>
      <c r="B124" s="20" t="s">
        <v>3797</v>
      </c>
      <c r="C124" s="20" t="s">
        <v>8871</v>
      </c>
      <c r="D124" s="70">
        <v>122855</v>
      </c>
      <c r="E124" s="20">
        <v>0.52765099999999998</v>
      </c>
      <c r="F124" s="69">
        <v>21973</v>
      </c>
      <c r="G124" s="70">
        <v>-151194</v>
      </c>
      <c r="H124" s="20">
        <v>0.80788400000000005</v>
      </c>
      <c r="I124" s="69">
        <v>129348</v>
      </c>
      <c r="J124" s="67">
        <v>0.46627600000000002</v>
      </c>
      <c r="K124" s="20">
        <v>0.83557300000000001</v>
      </c>
      <c r="L124" s="69">
        <v>125587</v>
      </c>
      <c r="M124" s="67">
        <v>-0.38529000000000002</v>
      </c>
      <c r="N124" s="20">
        <v>0.41751199999999999</v>
      </c>
      <c r="O124" s="68">
        <v>0.76183900000000004</v>
      </c>
    </row>
    <row r="125" spans="1:15" x14ac:dyDescent="0.25">
      <c r="A125" s="20" t="s">
        <v>3740</v>
      </c>
      <c r="B125" s="20" t="s">
        <v>9053</v>
      </c>
      <c r="C125" s="20" t="s">
        <v>8846</v>
      </c>
      <c r="D125" s="67">
        <v>6.0075799999999999E-2</v>
      </c>
      <c r="E125" s="21">
        <v>311767</v>
      </c>
      <c r="F125" s="69">
        <v>182852</v>
      </c>
      <c r="G125" s="70">
        <v>163128</v>
      </c>
      <c r="H125" s="21">
        <v>14048</v>
      </c>
      <c r="I125" s="69">
        <v>160136</v>
      </c>
      <c r="J125" s="70">
        <v>650901</v>
      </c>
      <c r="K125" s="21">
        <v>599971</v>
      </c>
      <c r="L125" s="69">
        <v>639087</v>
      </c>
      <c r="M125" s="70">
        <v>711146</v>
      </c>
      <c r="N125" s="21">
        <v>666583</v>
      </c>
      <c r="O125" s="69">
        <v>65388</v>
      </c>
    </row>
    <row r="126" spans="1:15" x14ac:dyDescent="0.25">
      <c r="A126" s="20" t="s">
        <v>3686</v>
      </c>
      <c r="B126" s="20" t="s">
        <v>8809</v>
      </c>
      <c r="C126" s="20" t="s">
        <v>8808</v>
      </c>
      <c r="D126" s="67">
        <v>0.97016000000000002</v>
      </c>
      <c r="E126" s="21">
        <v>153068</v>
      </c>
      <c r="F126" s="69">
        <v>138424</v>
      </c>
      <c r="G126" s="67">
        <v>-0.78059299999999998</v>
      </c>
      <c r="H126" s="21">
        <v>182683</v>
      </c>
      <c r="I126" s="69">
        <v>174456</v>
      </c>
      <c r="J126" s="70">
        <v>342472</v>
      </c>
      <c r="K126" s="21">
        <v>361101</v>
      </c>
      <c r="L126" s="69">
        <v>323352</v>
      </c>
      <c r="M126" s="70">
        <v>345635</v>
      </c>
      <c r="N126" s="21">
        <v>246458</v>
      </c>
      <c r="O126" s="69">
        <v>367535</v>
      </c>
    </row>
    <row r="127" spans="1:15" x14ac:dyDescent="0.25">
      <c r="A127" s="20" t="s">
        <v>3549</v>
      </c>
      <c r="B127" s="20" t="s">
        <v>3545</v>
      </c>
      <c r="C127" s="20" t="s">
        <v>8857</v>
      </c>
      <c r="D127" s="67">
        <v>0.35827399999999998</v>
      </c>
      <c r="E127" s="21">
        <v>257985</v>
      </c>
      <c r="F127" s="69">
        <v>204891</v>
      </c>
      <c r="G127" s="67">
        <v>0.76733899999999999</v>
      </c>
      <c r="H127" s="21">
        <v>245301</v>
      </c>
      <c r="I127" s="69">
        <v>23632</v>
      </c>
      <c r="J127" s="70">
        <v>229956</v>
      </c>
      <c r="K127" s="21">
        <v>279605</v>
      </c>
      <c r="L127" s="69">
        <v>246584</v>
      </c>
      <c r="M127" s="70">
        <v>374399</v>
      </c>
      <c r="N127" s="21">
        <v>370969</v>
      </c>
      <c r="O127" s="69">
        <v>305212</v>
      </c>
    </row>
    <row r="128" spans="1:15" x14ac:dyDescent="0.25">
      <c r="A128" s="20" t="s">
        <v>3541</v>
      </c>
      <c r="B128" s="20" t="s">
        <v>1797</v>
      </c>
      <c r="C128" s="20" t="s">
        <v>8872</v>
      </c>
      <c r="D128" s="67">
        <v>-0.19166900000000001</v>
      </c>
      <c r="E128" s="21">
        <v>149073</v>
      </c>
      <c r="F128" s="68">
        <v>0.72998399999999997</v>
      </c>
      <c r="G128" s="70">
        <v>-178059</v>
      </c>
      <c r="H128" s="20">
        <v>0.70698700000000003</v>
      </c>
      <c r="I128" s="68">
        <v>0.14819099999999999</v>
      </c>
      <c r="J128" s="70">
        <v>20651</v>
      </c>
      <c r="K128" s="21">
        <v>176908</v>
      </c>
      <c r="L128" s="69">
        <v>199495</v>
      </c>
      <c r="M128" s="70">
        <v>240939</v>
      </c>
      <c r="N128" s="21">
        <v>197022</v>
      </c>
      <c r="O128" s="69">
        <v>217474</v>
      </c>
    </row>
    <row r="129" spans="1:15" x14ac:dyDescent="0.25">
      <c r="A129" s="20" t="s">
        <v>3537</v>
      </c>
      <c r="B129" s="20" t="s">
        <v>3533</v>
      </c>
      <c r="C129" s="20" t="s">
        <v>8857</v>
      </c>
      <c r="D129" s="67">
        <v>-0.49682999999999999</v>
      </c>
      <c r="E129" s="21">
        <v>173915</v>
      </c>
      <c r="F129" s="68">
        <v>0.85351399999999999</v>
      </c>
      <c r="G129" s="67">
        <v>0.22991500000000001</v>
      </c>
      <c r="H129" s="20">
        <v>0.25746200000000002</v>
      </c>
      <c r="I129" s="69">
        <v>155029</v>
      </c>
      <c r="J129" s="70">
        <v>244524</v>
      </c>
      <c r="K129" s="21">
        <v>286771</v>
      </c>
      <c r="L129" s="69">
        <v>283448</v>
      </c>
      <c r="M129" s="70">
        <v>377726</v>
      </c>
      <c r="N129" s="21">
        <v>380421</v>
      </c>
      <c r="O129" s="69">
        <v>309228</v>
      </c>
    </row>
    <row r="130" spans="1:15" x14ac:dyDescent="0.25">
      <c r="A130" s="20" t="s">
        <v>3529</v>
      </c>
      <c r="B130" s="20" t="s">
        <v>3525</v>
      </c>
      <c r="C130" s="20" t="s">
        <v>8857</v>
      </c>
      <c r="D130" s="70">
        <v>-338374</v>
      </c>
      <c r="E130" s="21">
        <v>120951</v>
      </c>
      <c r="F130" s="69">
        <v>233184</v>
      </c>
      <c r="G130" s="67">
        <v>0.64861199999999997</v>
      </c>
      <c r="H130" s="21">
        <v>184759</v>
      </c>
      <c r="I130" s="69">
        <v>249058</v>
      </c>
      <c r="J130" s="70">
        <v>257755</v>
      </c>
      <c r="K130" s="21">
        <v>309101</v>
      </c>
      <c r="L130" s="69">
        <v>288316</v>
      </c>
      <c r="M130" s="70">
        <v>378136</v>
      </c>
      <c r="N130" s="21">
        <v>376498</v>
      </c>
      <c r="O130" s="69">
        <v>336002</v>
      </c>
    </row>
    <row r="131" spans="1:15" x14ac:dyDescent="0.25">
      <c r="A131" s="20" t="s">
        <v>3471</v>
      </c>
      <c r="B131" s="20" t="s">
        <v>3467</v>
      </c>
      <c r="C131" s="20" t="s">
        <v>8817</v>
      </c>
      <c r="D131" s="67">
        <v>0.16512299999999999</v>
      </c>
      <c r="E131" s="20">
        <v>0.59876300000000005</v>
      </c>
      <c r="F131" s="68">
        <v>0.59487900000000005</v>
      </c>
      <c r="G131" s="70">
        <v>-184972</v>
      </c>
      <c r="H131" s="21">
        <v>106526</v>
      </c>
      <c r="I131" s="69">
        <v>-289526</v>
      </c>
      <c r="J131" s="70">
        <v>111923</v>
      </c>
      <c r="K131" s="21">
        <v>160034</v>
      </c>
      <c r="L131" s="69">
        <v>17575</v>
      </c>
      <c r="M131" s="70">
        <v>239874</v>
      </c>
      <c r="N131" s="21">
        <v>260855</v>
      </c>
      <c r="O131" s="69">
        <v>219596</v>
      </c>
    </row>
    <row r="132" spans="1:15" x14ac:dyDescent="0.25">
      <c r="A132" s="20" t="s">
        <v>3377</v>
      </c>
      <c r="B132" s="20" t="s">
        <v>3373</v>
      </c>
      <c r="C132" s="20" t="s">
        <v>8824</v>
      </c>
      <c r="D132" s="67">
        <v>0.83149499999999998</v>
      </c>
      <c r="E132" s="21">
        <v>358715</v>
      </c>
      <c r="F132" s="69">
        <v>304289</v>
      </c>
      <c r="G132" s="67">
        <v>-0.81906599999999996</v>
      </c>
      <c r="H132" s="21">
        <v>177358</v>
      </c>
      <c r="I132" s="68">
        <v>-0.44711299999999998</v>
      </c>
      <c r="J132" s="70">
        <v>472918</v>
      </c>
      <c r="K132" s="21">
        <v>509101</v>
      </c>
      <c r="L132" s="69">
        <v>536663</v>
      </c>
      <c r="M132" s="70">
        <v>280574</v>
      </c>
      <c r="N132" s="21">
        <v>237266</v>
      </c>
      <c r="O132" s="69">
        <v>246425</v>
      </c>
    </row>
    <row r="133" spans="1:15" x14ac:dyDescent="0.25">
      <c r="A133" s="20" t="s">
        <v>3345</v>
      </c>
      <c r="B133" s="20" t="s">
        <v>4489</v>
      </c>
      <c r="C133" s="20" t="s">
        <v>8821</v>
      </c>
      <c r="D133" s="70">
        <v>45944</v>
      </c>
      <c r="E133" s="21">
        <v>523392</v>
      </c>
      <c r="F133" s="69">
        <v>501854</v>
      </c>
      <c r="G133" s="70">
        <v>474003</v>
      </c>
      <c r="H133" s="21">
        <v>533485</v>
      </c>
      <c r="I133" s="69">
        <v>591701</v>
      </c>
      <c r="J133" s="70">
        <v>669617</v>
      </c>
      <c r="K133" s="21">
        <v>635744</v>
      </c>
      <c r="L133" s="69">
        <v>585902</v>
      </c>
      <c r="M133" s="70">
        <v>346148</v>
      </c>
      <c r="N133" s="21">
        <v>486282</v>
      </c>
      <c r="O133" s="69">
        <v>463126</v>
      </c>
    </row>
    <row r="134" spans="1:15" x14ac:dyDescent="0.25">
      <c r="A134" s="20" t="s">
        <v>3299</v>
      </c>
      <c r="B134" s="20" t="s">
        <v>3295</v>
      </c>
      <c r="C134" s="20" t="s">
        <v>8877</v>
      </c>
      <c r="D134" s="70">
        <v>-329274</v>
      </c>
      <c r="E134" s="20">
        <v>-1.98383E-2</v>
      </c>
      <c r="F134" s="68">
        <v>-0.73696499999999998</v>
      </c>
      <c r="G134" s="70">
        <v>-141054</v>
      </c>
      <c r="H134" s="20">
        <v>-0.69073700000000005</v>
      </c>
      <c r="I134" s="69">
        <v>-140618</v>
      </c>
      <c r="J134" s="67">
        <v>-4.5087799999999997E-2</v>
      </c>
      <c r="K134" s="20">
        <v>0.51039100000000004</v>
      </c>
      <c r="L134" s="68">
        <v>3.4885399999999997E-2</v>
      </c>
      <c r="M134" s="70">
        <v>129002</v>
      </c>
      <c r="N134" s="21">
        <v>131456</v>
      </c>
      <c r="O134" s="69">
        <v>108661</v>
      </c>
    </row>
    <row r="135" spans="1:15" x14ac:dyDescent="0.25">
      <c r="A135" s="20" t="s">
        <v>3274</v>
      </c>
      <c r="B135" s="20" t="s">
        <v>3270</v>
      </c>
      <c r="C135" s="20" t="s">
        <v>8857</v>
      </c>
      <c r="D135" s="67">
        <v>-0.46512199999999998</v>
      </c>
      <c r="E135" s="20">
        <v>0.672041</v>
      </c>
      <c r="F135" s="68">
        <v>-0.37900899999999998</v>
      </c>
      <c r="G135" s="70">
        <v>-394302</v>
      </c>
      <c r="H135" s="20">
        <v>0.457069</v>
      </c>
      <c r="I135" s="68">
        <v>-0.53263300000000002</v>
      </c>
      <c r="J135" s="70">
        <v>150901</v>
      </c>
      <c r="K135" s="21">
        <v>133394</v>
      </c>
      <c r="L135" s="69">
        <v>180591</v>
      </c>
      <c r="M135" s="70">
        <v>179928</v>
      </c>
      <c r="N135" s="21">
        <v>312473</v>
      </c>
      <c r="O135" s="69">
        <v>305793</v>
      </c>
    </row>
    <row r="136" spans="1:15" x14ac:dyDescent="0.25">
      <c r="A136" s="20" t="s">
        <v>3189</v>
      </c>
      <c r="B136" s="20" t="s">
        <v>3087</v>
      </c>
      <c r="C136" s="20" t="s">
        <v>8823</v>
      </c>
      <c r="D136" s="70">
        <v>132057</v>
      </c>
      <c r="E136" s="21">
        <v>295779</v>
      </c>
      <c r="F136" s="69">
        <v>335634</v>
      </c>
      <c r="G136" s="70">
        <v>121095</v>
      </c>
      <c r="H136" s="21">
        <v>289323</v>
      </c>
      <c r="I136" s="69">
        <v>148379</v>
      </c>
      <c r="J136" s="70">
        <v>62303</v>
      </c>
      <c r="K136" s="21">
        <v>617044</v>
      </c>
      <c r="L136" s="69">
        <v>649521</v>
      </c>
      <c r="M136" s="70">
        <v>557459</v>
      </c>
      <c r="N136" s="21">
        <v>563648</v>
      </c>
      <c r="O136" s="69">
        <v>57597</v>
      </c>
    </row>
    <row r="137" spans="1:15" x14ac:dyDescent="0.25">
      <c r="A137" s="20" t="s">
        <v>3184</v>
      </c>
      <c r="B137" s="20" t="s">
        <v>8883</v>
      </c>
      <c r="C137" s="20" t="s">
        <v>8877</v>
      </c>
      <c r="D137" s="67">
        <v>0.51275599999999999</v>
      </c>
      <c r="E137" s="20">
        <v>-0.99780999999999997</v>
      </c>
      <c r="F137" s="69">
        <v>13766</v>
      </c>
      <c r="G137" s="70">
        <v>-20487</v>
      </c>
      <c r="H137" s="21">
        <v>-140395</v>
      </c>
      <c r="I137" s="68">
        <v>-0.86561600000000005</v>
      </c>
      <c r="J137" s="67">
        <v>-0.53693999999999997</v>
      </c>
      <c r="K137" s="21">
        <v>320103</v>
      </c>
      <c r="L137" s="68">
        <v>-0.418406</v>
      </c>
      <c r="M137" s="70">
        <v>142836</v>
      </c>
      <c r="N137" s="21">
        <v>147346</v>
      </c>
      <c r="O137" s="69">
        <v>138148</v>
      </c>
    </row>
    <row r="138" spans="1:15" x14ac:dyDescent="0.25">
      <c r="A138" s="20" t="s">
        <v>3152</v>
      </c>
      <c r="B138" s="20" t="s">
        <v>3148</v>
      </c>
      <c r="C138" s="20" t="s">
        <v>8828</v>
      </c>
      <c r="D138" s="70">
        <v>-146512</v>
      </c>
      <c r="E138" s="20">
        <v>0.53673400000000004</v>
      </c>
      <c r="F138" s="69">
        <v>-162377</v>
      </c>
      <c r="G138" s="70">
        <v>-230363</v>
      </c>
      <c r="H138" s="21">
        <v>-220904</v>
      </c>
      <c r="I138" s="69">
        <v>-103467</v>
      </c>
      <c r="J138" s="70">
        <v>45226</v>
      </c>
      <c r="K138" s="21">
        <v>438323</v>
      </c>
      <c r="L138" s="69">
        <v>466389</v>
      </c>
      <c r="M138" s="70">
        <v>422882</v>
      </c>
      <c r="N138" s="21">
        <v>41609</v>
      </c>
      <c r="O138" s="69">
        <v>435767</v>
      </c>
    </row>
    <row r="139" spans="1:15" x14ac:dyDescent="0.25">
      <c r="A139" s="20" t="s">
        <v>3135</v>
      </c>
      <c r="B139" s="20" t="s">
        <v>3131</v>
      </c>
      <c r="C139" s="20" t="s">
        <v>8846</v>
      </c>
      <c r="D139" s="70">
        <v>-184202</v>
      </c>
      <c r="E139" s="21">
        <v>303994</v>
      </c>
      <c r="F139" s="69">
        <v>110549</v>
      </c>
      <c r="G139" s="70">
        <v>198767</v>
      </c>
      <c r="H139" s="20">
        <v>0.37078899999999998</v>
      </c>
      <c r="I139" s="69">
        <v>206876</v>
      </c>
      <c r="J139" s="70">
        <v>54185</v>
      </c>
      <c r="K139" s="21">
        <v>57554</v>
      </c>
      <c r="L139" s="69">
        <v>523887</v>
      </c>
      <c r="M139" s="70">
        <v>588226</v>
      </c>
      <c r="N139" s="21">
        <v>573206</v>
      </c>
      <c r="O139" s="69">
        <v>557973</v>
      </c>
    </row>
    <row r="140" spans="1:15" x14ac:dyDescent="0.25">
      <c r="A140" s="20" t="s">
        <v>3103</v>
      </c>
      <c r="B140" s="20" t="s">
        <v>8825</v>
      </c>
      <c r="C140" s="20" t="s">
        <v>8824</v>
      </c>
      <c r="D140" s="70">
        <v>273242</v>
      </c>
      <c r="E140" s="21">
        <v>32432</v>
      </c>
      <c r="F140" s="69">
        <v>523213</v>
      </c>
      <c r="G140" s="70">
        <v>122151</v>
      </c>
      <c r="H140" s="21">
        <v>509551</v>
      </c>
      <c r="I140" s="69">
        <v>450239</v>
      </c>
      <c r="J140" s="70">
        <v>656166</v>
      </c>
      <c r="K140" s="21">
        <v>599244</v>
      </c>
      <c r="L140" s="69">
        <v>631053</v>
      </c>
      <c r="M140" s="70">
        <v>628771</v>
      </c>
      <c r="N140" s="21">
        <v>617458</v>
      </c>
      <c r="O140" s="69">
        <v>644776</v>
      </c>
    </row>
    <row r="141" spans="1:15" x14ac:dyDescent="0.25">
      <c r="A141" s="20" t="s">
        <v>3097</v>
      </c>
      <c r="B141" s="20" t="s">
        <v>3093</v>
      </c>
      <c r="C141" s="20" t="s">
        <v>8824</v>
      </c>
      <c r="D141" s="70">
        <v>261123</v>
      </c>
      <c r="E141" s="21">
        <v>282198</v>
      </c>
      <c r="F141" s="69">
        <v>50444</v>
      </c>
      <c r="G141" s="70">
        <v>1066</v>
      </c>
      <c r="H141" s="21">
        <v>497097</v>
      </c>
      <c r="I141" s="69">
        <v>383802</v>
      </c>
      <c r="J141" s="70">
        <v>506775</v>
      </c>
      <c r="K141" s="21">
        <v>471358</v>
      </c>
      <c r="L141" s="69">
        <v>518442</v>
      </c>
      <c r="M141" s="70">
        <v>51768</v>
      </c>
      <c r="N141" s="21">
        <v>511908</v>
      </c>
      <c r="O141" s="69">
        <v>537405</v>
      </c>
    </row>
    <row r="142" spans="1:15" x14ac:dyDescent="0.25">
      <c r="A142" s="20" t="s">
        <v>3018</v>
      </c>
      <c r="B142" s="20" t="s">
        <v>3014</v>
      </c>
      <c r="C142" s="20" t="s">
        <v>8841</v>
      </c>
      <c r="D142" s="67">
        <v>-4.8517200000000003E-2</v>
      </c>
      <c r="E142" s="20">
        <v>0.63304499999999997</v>
      </c>
      <c r="F142" s="69">
        <v>172849</v>
      </c>
      <c r="G142" s="70">
        <v>-384749</v>
      </c>
      <c r="H142" s="20">
        <v>0.415964</v>
      </c>
      <c r="I142" s="68">
        <v>-0.20411099999999999</v>
      </c>
      <c r="J142" s="70">
        <v>318709</v>
      </c>
      <c r="K142" s="21">
        <v>337207</v>
      </c>
      <c r="L142" s="69">
        <v>325481</v>
      </c>
      <c r="M142" s="70">
        <v>494031</v>
      </c>
      <c r="N142" s="21">
        <v>463451</v>
      </c>
      <c r="O142" s="69">
        <v>458174</v>
      </c>
    </row>
    <row r="143" spans="1:15" x14ac:dyDescent="0.25">
      <c r="A143" s="20" t="s">
        <v>2914</v>
      </c>
      <c r="B143" s="20" t="s">
        <v>8814</v>
      </c>
      <c r="C143" s="20" t="s">
        <v>8813</v>
      </c>
      <c r="D143" s="70">
        <v>261123</v>
      </c>
      <c r="E143" s="21">
        <v>349695</v>
      </c>
      <c r="F143" s="69">
        <v>299377</v>
      </c>
      <c r="G143" s="70">
        <v>128335</v>
      </c>
      <c r="H143" s="21">
        <v>247985</v>
      </c>
      <c r="I143" s="69">
        <v>284863</v>
      </c>
      <c r="J143" s="70">
        <v>461426</v>
      </c>
      <c r="K143" s="21">
        <v>461291</v>
      </c>
      <c r="L143" s="69">
        <v>491694</v>
      </c>
      <c r="M143" s="70">
        <v>595674</v>
      </c>
      <c r="N143" s="21">
        <v>605399</v>
      </c>
      <c r="O143" s="69">
        <v>596675</v>
      </c>
    </row>
    <row r="144" spans="1:15" x14ac:dyDescent="0.25">
      <c r="A144" s="20" t="s">
        <v>2828</v>
      </c>
      <c r="B144" s="20" t="s">
        <v>2824</v>
      </c>
      <c r="C144" s="20" t="s">
        <v>8859</v>
      </c>
      <c r="D144" s="70">
        <v>-155572</v>
      </c>
      <c r="E144" s="20">
        <v>-3.3216500000000003E-2</v>
      </c>
      <c r="F144" s="68">
        <v>-1.50013E-2</v>
      </c>
      <c r="G144" s="70">
        <v>-295853</v>
      </c>
      <c r="H144" s="20">
        <v>-0.62063199999999996</v>
      </c>
      <c r="I144" s="69">
        <v>-216733</v>
      </c>
      <c r="J144" s="70">
        <v>321604</v>
      </c>
      <c r="K144" s="21">
        <v>344204</v>
      </c>
      <c r="L144" s="69">
        <v>348849</v>
      </c>
      <c r="M144" s="70">
        <v>36027</v>
      </c>
      <c r="N144" s="21">
        <v>370593</v>
      </c>
      <c r="O144" s="69">
        <v>355325</v>
      </c>
    </row>
    <row r="145" spans="1:15" x14ac:dyDescent="0.25">
      <c r="A145" s="20" t="s">
        <v>2636</v>
      </c>
      <c r="B145" s="20" t="s">
        <v>8809</v>
      </c>
      <c r="C145" s="20" t="s">
        <v>8808</v>
      </c>
      <c r="D145" s="67">
        <v>0.77419700000000002</v>
      </c>
      <c r="E145" s="20">
        <v>0.27611200000000002</v>
      </c>
      <c r="F145" s="69">
        <v>206088</v>
      </c>
      <c r="G145" s="67">
        <v>-5.1240000000000001E-2</v>
      </c>
      <c r="H145" s="21">
        <v>208463</v>
      </c>
      <c r="I145" s="69">
        <v>260762</v>
      </c>
      <c r="J145" s="70">
        <v>350511</v>
      </c>
      <c r="K145" s="21">
        <v>35919</v>
      </c>
      <c r="L145" s="69">
        <v>382027</v>
      </c>
      <c r="M145" s="70">
        <v>37936</v>
      </c>
      <c r="N145" s="21">
        <v>374678</v>
      </c>
      <c r="O145" s="69">
        <v>374538</v>
      </c>
    </row>
    <row r="146" spans="1:15" x14ac:dyDescent="0.25">
      <c r="A146" s="20" t="s">
        <v>2581</v>
      </c>
      <c r="B146" s="20" t="s">
        <v>8837</v>
      </c>
      <c r="C146" s="20" t="s">
        <v>8838</v>
      </c>
      <c r="D146" s="70">
        <v>13476</v>
      </c>
      <c r="E146" s="21">
        <v>338825</v>
      </c>
      <c r="F146" s="69">
        <v>337564</v>
      </c>
      <c r="G146" s="67">
        <v>0.55477200000000004</v>
      </c>
      <c r="H146" s="21">
        <v>341179</v>
      </c>
      <c r="I146" s="69">
        <v>138377</v>
      </c>
      <c r="J146" s="70">
        <v>422793</v>
      </c>
      <c r="K146" s="21">
        <v>40213</v>
      </c>
      <c r="L146" s="69">
        <v>425217</v>
      </c>
      <c r="M146" s="70">
        <v>206339</v>
      </c>
      <c r="N146" s="21">
        <v>156767</v>
      </c>
      <c r="O146" s="69">
        <v>327783</v>
      </c>
    </row>
    <row r="147" spans="1:15" x14ac:dyDescent="0.25">
      <c r="A147" s="20" t="s">
        <v>2543</v>
      </c>
      <c r="B147" s="20" t="s">
        <v>2539</v>
      </c>
      <c r="C147" s="20" t="s">
        <v>8886</v>
      </c>
      <c r="D147" s="70">
        <v>-21905</v>
      </c>
      <c r="E147" s="21">
        <v>-194042</v>
      </c>
      <c r="F147" s="69">
        <v>-185583</v>
      </c>
      <c r="G147" s="70">
        <v>-235296</v>
      </c>
      <c r="H147" s="21">
        <v>-428796</v>
      </c>
      <c r="I147" s="69">
        <v>-200439</v>
      </c>
      <c r="J147" s="70">
        <v>170555</v>
      </c>
      <c r="K147" s="20">
        <v>0.99767899999999998</v>
      </c>
      <c r="L147" s="69">
        <v>135188</v>
      </c>
      <c r="M147" s="67">
        <v>0.56605499999999997</v>
      </c>
      <c r="N147" s="21">
        <v>137076</v>
      </c>
      <c r="O147" s="68">
        <v>0.408993</v>
      </c>
    </row>
    <row r="148" spans="1:15" x14ac:dyDescent="0.25">
      <c r="A148" s="20" t="s">
        <v>2448</v>
      </c>
      <c r="B148" s="20" t="s">
        <v>2444</v>
      </c>
      <c r="C148" s="20" t="s">
        <v>8808</v>
      </c>
      <c r="D148" s="70">
        <v>-163819</v>
      </c>
      <c r="E148" s="21">
        <v>186469</v>
      </c>
      <c r="F148" s="69">
        <v>277864</v>
      </c>
      <c r="G148" s="70">
        <v>-168275</v>
      </c>
      <c r="H148" s="21">
        <v>216125</v>
      </c>
      <c r="I148" s="68">
        <v>0.76710100000000003</v>
      </c>
      <c r="J148" s="70">
        <v>273252</v>
      </c>
      <c r="K148" s="21">
        <v>331728</v>
      </c>
      <c r="L148" s="69">
        <v>302624</v>
      </c>
      <c r="M148" s="70">
        <v>368387</v>
      </c>
      <c r="N148" s="21">
        <v>380069</v>
      </c>
      <c r="O148" s="69">
        <v>349024</v>
      </c>
    </row>
    <row r="149" spans="1:15" x14ac:dyDescent="0.25">
      <c r="A149" s="20" t="s">
        <v>2387</v>
      </c>
      <c r="B149" s="20" t="s">
        <v>308</v>
      </c>
      <c r="C149" s="20" t="s">
        <v>8859</v>
      </c>
      <c r="D149" s="67">
        <v>0.64649000000000001</v>
      </c>
      <c r="E149" s="21">
        <v>23415</v>
      </c>
      <c r="F149" s="69">
        <v>137084</v>
      </c>
      <c r="G149" s="70">
        <v>129341</v>
      </c>
      <c r="H149" s="21">
        <v>118428</v>
      </c>
      <c r="I149" s="69">
        <v>12413</v>
      </c>
      <c r="J149" s="70">
        <v>231748</v>
      </c>
      <c r="K149" s="21">
        <v>304678</v>
      </c>
      <c r="L149" s="69">
        <v>271665</v>
      </c>
      <c r="M149" s="70">
        <v>300141</v>
      </c>
      <c r="N149" s="21">
        <v>284583</v>
      </c>
      <c r="O149" s="69">
        <v>272728</v>
      </c>
    </row>
    <row r="150" spans="1:15" x14ac:dyDescent="0.25">
      <c r="A150" s="20" t="s">
        <v>2364</v>
      </c>
      <c r="B150" s="20" t="s">
        <v>2360</v>
      </c>
      <c r="C150" s="20" t="s">
        <v>8859</v>
      </c>
      <c r="D150" s="70">
        <v>115291</v>
      </c>
      <c r="E150" s="20">
        <v>0.35696600000000001</v>
      </c>
      <c r="F150" s="69">
        <v>214202</v>
      </c>
      <c r="G150" s="70">
        <v>-181474</v>
      </c>
      <c r="H150" s="20">
        <v>-0.58681700000000003</v>
      </c>
      <c r="I150" s="68">
        <v>0.36172300000000002</v>
      </c>
      <c r="J150" s="70">
        <v>204372</v>
      </c>
      <c r="K150" s="21">
        <v>156158</v>
      </c>
      <c r="L150" s="69">
        <v>240998</v>
      </c>
      <c r="M150" s="70">
        <v>274819</v>
      </c>
      <c r="N150" s="21">
        <v>279007</v>
      </c>
      <c r="O150" s="69">
        <v>189234</v>
      </c>
    </row>
    <row r="151" spans="1:15" x14ac:dyDescent="0.25">
      <c r="A151" s="20" t="s">
        <v>2332</v>
      </c>
      <c r="B151" s="20" t="s">
        <v>8833</v>
      </c>
      <c r="C151" s="20" t="s">
        <v>8828</v>
      </c>
      <c r="D151" s="70">
        <v>-290587</v>
      </c>
      <c r="E151" s="20">
        <v>-0.31974000000000002</v>
      </c>
      <c r="F151" s="68">
        <v>-0.96073900000000001</v>
      </c>
      <c r="G151" s="70">
        <v>-288215</v>
      </c>
      <c r="H151" s="21">
        <v>-120275</v>
      </c>
      <c r="I151" s="69">
        <v>-214746</v>
      </c>
      <c r="J151" s="70">
        <v>21968</v>
      </c>
      <c r="K151" s="21">
        <v>270649</v>
      </c>
      <c r="L151" s="69">
        <v>298861</v>
      </c>
      <c r="M151" s="70">
        <v>185331</v>
      </c>
      <c r="N151" s="21">
        <v>215815</v>
      </c>
      <c r="O151" s="69">
        <v>182585</v>
      </c>
    </row>
    <row r="152" spans="1:15" x14ac:dyDescent="0.25">
      <c r="A152" s="20" t="s">
        <v>2263</v>
      </c>
      <c r="B152" s="20" t="s">
        <v>8873</v>
      </c>
      <c r="C152" s="20" t="s">
        <v>8872</v>
      </c>
      <c r="D152" s="67">
        <v>-0.52270899999999998</v>
      </c>
      <c r="E152" s="21">
        <v>114564</v>
      </c>
      <c r="F152" s="68">
        <v>-0.59494599999999997</v>
      </c>
      <c r="G152" s="67">
        <v>-0.89010500000000004</v>
      </c>
      <c r="H152" s="20">
        <v>-0.88937999999999995</v>
      </c>
      <c r="I152" s="69">
        <v>-19222</v>
      </c>
      <c r="J152" s="70">
        <v>159234</v>
      </c>
      <c r="K152" s="21">
        <v>143519</v>
      </c>
      <c r="L152" s="69">
        <v>129546</v>
      </c>
      <c r="M152" s="67">
        <v>0.55842000000000003</v>
      </c>
      <c r="N152" s="21">
        <v>143398</v>
      </c>
      <c r="O152" s="69">
        <v>150222</v>
      </c>
    </row>
    <row r="153" spans="1:15" x14ac:dyDescent="0.25">
      <c r="A153" s="20" t="s">
        <v>2217</v>
      </c>
      <c r="B153" s="20" t="s">
        <v>2213</v>
      </c>
      <c r="C153" s="20" t="s">
        <v>8836</v>
      </c>
      <c r="D153" s="67">
        <v>-0.66675600000000002</v>
      </c>
      <c r="E153" s="20">
        <v>0.87904000000000004</v>
      </c>
      <c r="F153" s="68">
        <v>0.28769699999999998</v>
      </c>
      <c r="G153" s="67">
        <v>6.1297400000000002E-2</v>
      </c>
      <c r="H153" s="20">
        <v>-0.42371700000000001</v>
      </c>
      <c r="I153" s="68">
        <v>0.399729</v>
      </c>
      <c r="J153" s="67">
        <v>-0.29444700000000001</v>
      </c>
      <c r="K153" s="20">
        <v>0.93354800000000004</v>
      </c>
      <c r="L153" s="68">
        <v>0.91159100000000004</v>
      </c>
      <c r="M153" s="70">
        <v>182177</v>
      </c>
      <c r="N153" s="20">
        <v>0.471688</v>
      </c>
      <c r="O153" s="68">
        <v>0.33823999999999999</v>
      </c>
    </row>
    <row r="154" spans="1:15" x14ac:dyDescent="0.25">
      <c r="A154" s="20" t="s">
        <v>2089</v>
      </c>
      <c r="B154" s="20" t="s">
        <v>8852</v>
      </c>
      <c r="C154" s="20" t="s">
        <v>8851</v>
      </c>
      <c r="D154" s="70">
        <v>119321</v>
      </c>
      <c r="E154" s="21">
        <v>289443</v>
      </c>
      <c r="F154" s="69">
        <v>307276</v>
      </c>
      <c r="G154" s="67">
        <v>-0.26475399999999999</v>
      </c>
      <c r="H154" s="21">
        <v>17183</v>
      </c>
      <c r="I154" s="69">
        <v>155029</v>
      </c>
      <c r="J154" s="70">
        <v>30651</v>
      </c>
      <c r="K154" s="21">
        <v>303551</v>
      </c>
      <c r="L154" s="69">
        <v>294342</v>
      </c>
      <c r="M154" s="70">
        <v>428482</v>
      </c>
      <c r="N154" s="21">
        <v>421219</v>
      </c>
      <c r="O154" s="69">
        <v>375256</v>
      </c>
    </row>
    <row r="155" spans="1:15" x14ac:dyDescent="0.25">
      <c r="A155" s="20" t="s">
        <v>1890</v>
      </c>
      <c r="B155" s="20" t="s">
        <v>1886</v>
      </c>
      <c r="C155" s="20" t="s">
        <v>8815</v>
      </c>
      <c r="D155" s="70">
        <v>101582</v>
      </c>
      <c r="E155" s="21">
        <v>365128</v>
      </c>
      <c r="F155" s="69">
        <v>363387</v>
      </c>
      <c r="G155" s="70">
        <v>244541</v>
      </c>
      <c r="H155" s="21">
        <v>337651</v>
      </c>
      <c r="I155" s="69">
        <v>136764</v>
      </c>
      <c r="J155" s="70">
        <v>393473</v>
      </c>
      <c r="K155" s="21">
        <v>472064</v>
      </c>
      <c r="L155" s="69">
        <v>435927</v>
      </c>
      <c r="M155" s="70">
        <v>463481</v>
      </c>
      <c r="N155" s="21">
        <v>451275</v>
      </c>
      <c r="O155" s="69">
        <v>449024</v>
      </c>
    </row>
    <row r="156" spans="1:15" x14ac:dyDescent="0.25">
      <c r="A156" s="20" t="s">
        <v>1836</v>
      </c>
      <c r="B156" s="20" t="s">
        <v>326</v>
      </c>
      <c r="C156" s="20" t="s">
        <v>8798</v>
      </c>
      <c r="D156" s="67">
        <v>9.0267200000000006E-2</v>
      </c>
      <c r="E156" s="21">
        <v>180329</v>
      </c>
      <c r="F156" s="69">
        <v>220811</v>
      </c>
      <c r="G156" s="70">
        <v>230836</v>
      </c>
      <c r="H156" s="21">
        <v>241874</v>
      </c>
      <c r="I156" s="68">
        <v>0.895424</v>
      </c>
      <c r="J156" s="70">
        <v>-13443</v>
      </c>
      <c r="K156" s="21">
        <v>-188444</v>
      </c>
      <c r="L156" s="69">
        <v>-337634</v>
      </c>
      <c r="M156" s="67">
        <v>0.45943299999999998</v>
      </c>
      <c r="N156" s="21">
        <v>-158621</v>
      </c>
      <c r="O156" s="68">
        <v>-1.4549299999999999E-2</v>
      </c>
    </row>
    <row r="157" spans="1:15" x14ac:dyDescent="0.25">
      <c r="A157" s="20" t="s">
        <v>1778</v>
      </c>
      <c r="B157" s="20" t="s">
        <v>1774</v>
      </c>
      <c r="C157" s="20" t="s">
        <v>8871</v>
      </c>
      <c r="D157" s="70">
        <v>146911</v>
      </c>
      <c r="E157" s="21">
        <v>296902</v>
      </c>
      <c r="F157" s="69">
        <v>289021</v>
      </c>
      <c r="G157" s="70">
        <v>177454</v>
      </c>
      <c r="H157" s="21">
        <v>286296</v>
      </c>
      <c r="I157" s="69">
        <v>149734</v>
      </c>
      <c r="J157" s="70">
        <v>339126</v>
      </c>
      <c r="K157" s="21">
        <v>383232</v>
      </c>
      <c r="L157" s="69">
        <v>343818</v>
      </c>
      <c r="M157" s="70">
        <v>204985</v>
      </c>
      <c r="N157" s="21">
        <v>17657</v>
      </c>
      <c r="O157" s="69">
        <v>111585</v>
      </c>
    </row>
    <row r="158" spans="1:15" x14ac:dyDescent="0.25">
      <c r="A158" s="20" t="s">
        <v>1699</v>
      </c>
      <c r="B158" s="20" t="s">
        <v>8825</v>
      </c>
      <c r="C158" s="20" t="s">
        <v>8824</v>
      </c>
      <c r="D158" s="70">
        <v>603368</v>
      </c>
      <c r="E158" s="21">
        <v>742183</v>
      </c>
      <c r="F158" s="69">
        <v>7086</v>
      </c>
      <c r="G158" s="70">
        <v>57122</v>
      </c>
      <c r="H158" s="21">
        <v>652405</v>
      </c>
      <c r="I158" s="69">
        <v>567026</v>
      </c>
      <c r="J158" s="70">
        <v>788452</v>
      </c>
      <c r="K158" s="21">
        <v>860388</v>
      </c>
      <c r="L158" s="69">
        <v>797984</v>
      </c>
      <c r="M158" s="70">
        <v>673132</v>
      </c>
      <c r="N158" s="21">
        <v>659132</v>
      </c>
      <c r="O158" s="69">
        <v>636822</v>
      </c>
    </row>
    <row r="159" spans="1:15" x14ac:dyDescent="0.25">
      <c r="A159" s="20" t="s">
        <v>1685</v>
      </c>
      <c r="B159" s="20" t="s">
        <v>1681</v>
      </c>
      <c r="C159" s="20" t="s">
        <v>8828</v>
      </c>
      <c r="D159" s="67">
        <v>-0.25532899999999997</v>
      </c>
      <c r="E159" s="21">
        <v>21377</v>
      </c>
      <c r="F159" s="69">
        <v>366166</v>
      </c>
      <c r="G159" s="70">
        <v>100613</v>
      </c>
      <c r="H159" s="21">
        <v>348317</v>
      </c>
      <c r="I159" s="69">
        <v>269251</v>
      </c>
      <c r="J159" s="70">
        <v>540808</v>
      </c>
      <c r="K159" s="21">
        <v>557254</v>
      </c>
      <c r="L159" s="69">
        <v>611334</v>
      </c>
      <c r="M159" s="70">
        <v>601018</v>
      </c>
      <c r="N159" s="21">
        <v>567548</v>
      </c>
      <c r="O159" s="69">
        <v>557973</v>
      </c>
    </row>
    <row r="160" spans="1:15" x14ac:dyDescent="0.25">
      <c r="A160" s="20" t="s">
        <v>1673</v>
      </c>
      <c r="B160" s="20" t="s">
        <v>1669</v>
      </c>
      <c r="C160" s="20" t="s">
        <v>8828</v>
      </c>
      <c r="D160" s="70">
        <v>109666</v>
      </c>
      <c r="E160" s="21">
        <v>292934</v>
      </c>
      <c r="F160" s="69">
        <v>38597</v>
      </c>
      <c r="G160" s="70">
        <v>223723</v>
      </c>
      <c r="H160" s="21">
        <v>395192</v>
      </c>
      <c r="I160" s="69">
        <v>253066</v>
      </c>
      <c r="J160" s="70">
        <v>178499</v>
      </c>
      <c r="K160" s="21">
        <v>34841</v>
      </c>
      <c r="L160" s="69">
        <v>325481</v>
      </c>
      <c r="M160" s="70">
        <v>373978</v>
      </c>
      <c r="N160" s="21">
        <v>334873</v>
      </c>
      <c r="O160" s="69">
        <v>320121</v>
      </c>
    </row>
    <row r="161" spans="1:15" x14ac:dyDescent="0.25">
      <c r="A161" s="20" t="s">
        <v>1657</v>
      </c>
      <c r="B161" s="20" t="s">
        <v>522</v>
      </c>
      <c r="C161" s="20" t="s">
        <v>8828</v>
      </c>
      <c r="D161" s="70">
        <v>49771</v>
      </c>
      <c r="E161" s="21">
        <v>-110674</v>
      </c>
      <c r="F161" s="69">
        <v>431944</v>
      </c>
      <c r="G161" s="67">
        <v>-0.65155099999999999</v>
      </c>
      <c r="H161" s="21">
        <v>412557</v>
      </c>
      <c r="I161" s="69">
        <v>344237</v>
      </c>
      <c r="J161" s="70">
        <v>913719</v>
      </c>
      <c r="K161" s="21">
        <v>891383</v>
      </c>
      <c r="L161" s="69">
        <v>860033</v>
      </c>
      <c r="M161" s="70">
        <v>930564</v>
      </c>
      <c r="N161" s="21">
        <v>909052</v>
      </c>
      <c r="O161" s="69">
        <v>941421</v>
      </c>
    </row>
    <row r="162" spans="1:15" x14ac:dyDescent="0.25">
      <c r="A162" s="20" t="s">
        <v>1607</v>
      </c>
      <c r="B162" s="20" t="s">
        <v>1603</v>
      </c>
      <c r="C162" s="20" t="s">
        <v>8824</v>
      </c>
      <c r="D162" s="67">
        <v>0.49351899999999999</v>
      </c>
      <c r="E162" s="20">
        <v>0.90499300000000005</v>
      </c>
      <c r="F162" s="68">
        <v>-0.39854800000000001</v>
      </c>
      <c r="G162" s="67">
        <v>-0.62858899999999995</v>
      </c>
      <c r="H162" s="20">
        <v>0.25435400000000002</v>
      </c>
      <c r="I162" s="69">
        <v>-258116</v>
      </c>
      <c r="J162" s="70">
        <v>-103141</v>
      </c>
      <c r="K162" s="20">
        <v>0.17044100000000001</v>
      </c>
      <c r="L162" s="68">
        <v>-0.79354899999999995</v>
      </c>
      <c r="M162" s="70">
        <v>-143498</v>
      </c>
      <c r="N162" s="20">
        <v>0.24574599999999999</v>
      </c>
      <c r="O162" s="68">
        <v>-0.95721599999999996</v>
      </c>
    </row>
    <row r="163" spans="1:15" x14ac:dyDescent="0.25">
      <c r="A163" s="20" t="s">
        <v>1570</v>
      </c>
      <c r="B163" s="20" t="s">
        <v>326</v>
      </c>
      <c r="C163" s="20" t="s">
        <v>8798</v>
      </c>
      <c r="D163" s="70">
        <v>665517</v>
      </c>
      <c r="E163" s="21">
        <v>669757</v>
      </c>
      <c r="F163" s="69">
        <v>60564</v>
      </c>
      <c r="G163" s="70">
        <v>473081</v>
      </c>
      <c r="H163" s="21">
        <v>576133</v>
      </c>
      <c r="I163" s="69">
        <v>489798</v>
      </c>
      <c r="J163" s="70">
        <v>348543</v>
      </c>
      <c r="K163" s="21">
        <v>309644</v>
      </c>
      <c r="L163" s="69">
        <v>162149</v>
      </c>
      <c r="M163" s="70">
        <v>-342432</v>
      </c>
      <c r="N163" s="21">
        <v>-483978</v>
      </c>
      <c r="O163" s="69">
        <v>-441137</v>
      </c>
    </row>
    <row r="164" spans="1:15" x14ac:dyDescent="0.25">
      <c r="A164" s="20" t="s">
        <v>1564</v>
      </c>
      <c r="B164" s="20" t="s">
        <v>8887</v>
      </c>
      <c r="C164" s="20" t="s">
        <v>8886</v>
      </c>
      <c r="D164" s="70">
        <v>429903</v>
      </c>
      <c r="E164" s="21">
        <v>491924</v>
      </c>
      <c r="F164" s="69">
        <v>662382</v>
      </c>
      <c r="G164" s="70">
        <v>300918</v>
      </c>
      <c r="H164" s="21">
        <v>612238</v>
      </c>
      <c r="I164" s="69">
        <v>437609</v>
      </c>
      <c r="J164" s="70">
        <v>267112</v>
      </c>
      <c r="K164" s="21">
        <v>298367</v>
      </c>
      <c r="L164" s="69">
        <v>183448</v>
      </c>
      <c r="M164" s="70">
        <v>-295123</v>
      </c>
      <c r="N164" s="20">
        <v>-0.96837899999999999</v>
      </c>
      <c r="O164" s="69">
        <v>-184617</v>
      </c>
    </row>
    <row r="165" spans="1:15" x14ac:dyDescent="0.25">
      <c r="A165" s="20" t="s">
        <v>1391</v>
      </c>
      <c r="B165" s="20" t="s">
        <v>1387</v>
      </c>
      <c r="C165" s="20" t="s">
        <v>8877</v>
      </c>
      <c r="D165" s="67">
        <v>0.68091000000000002</v>
      </c>
      <c r="E165" s="21">
        <v>171268</v>
      </c>
      <c r="F165" s="69">
        <v>177864</v>
      </c>
      <c r="G165" s="67">
        <v>0.121226</v>
      </c>
      <c r="H165" s="21">
        <v>12652</v>
      </c>
      <c r="I165" s="68">
        <v>-0.49996600000000002</v>
      </c>
      <c r="J165" s="70">
        <v>112941</v>
      </c>
      <c r="K165" s="21">
        <v>207458</v>
      </c>
      <c r="L165" s="69">
        <v>149655</v>
      </c>
      <c r="M165" s="67">
        <v>0.99435399999999996</v>
      </c>
      <c r="N165" s="21">
        <v>117131</v>
      </c>
      <c r="O165" s="69">
        <v>113794</v>
      </c>
    </row>
    <row r="166" spans="1:15" x14ac:dyDescent="0.25">
      <c r="A166" s="20" t="s">
        <v>1228</v>
      </c>
      <c r="B166" s="20" t="s">
        <v>8842</v>
      </c>
      <c r="C166" s="20" t="s">
        <v>8841</v>
      </c>
      <c r="D166" s="70">
        <v>154581</v>
      </c>
      <c r="E166" s="20">
        <v>0.74960899999999997</v>
      </c>
      <c r="F166" s="69">
        <v>221884</v>
      </c>
      <c r="G166" s="67">
        <v>-0.48763899999999999</v>
      </c>
      <c r="H166" s="21">
        <v>183724</v>
      </c>
      <c r="I166" s="68">
        <v>0.89132500000000003</v>
      </c>
      <c r="J166" s="70">
        <v>333958</v>
      </c>
      <c r="K166" s="21">
        <v>39146</v>
      </c>
      <c r="L166" s="69">
        <v>355866</v>
      </c>
      <c r="M166" s="70">
        <v>277314</v>
      </c>
      <c r="N166" s="21">
        <v>29951</v>
      </c>
      <c r="O166" s="69">
        <v>315321</v>
      </c>
    </row>
    <row r="167" spans="1:15" x14ac:dyDescent="0.25">
      <c r="A167" s="20" t="s">
        <v>1099</v>
      </c>
      <c r="B167" s="20" t="s">
        <v>301</v>
      </c>
      <c r="C167" s="20" t="s">
        <v>8859</v>
      </c>
      <c r="D167" s="70">
        <v>106225</v>
      </c>
      <c r="E167" s="20">
        <v>-0.17430899999999999</v>
      </c>
      <c r="F167" s="69">
        <v>335147</v>
      </c>
      <c r="G167" s="67">
        <v>0.91789900000000002</v>
      </c>
      <c r="H167" s="21">
        <v>272393</v>
      </c>
      <c r="I167" s="69">
        <v>-173317</v>
      </c>
      <c r="J167" s="70">
        <v>211718</v>
      </c>
      <c r="K167" s="21">
        <v>232656</v>
      </c>
      <c r="L167" s="69">
        <v>198223</v>
      </c>
      <c r="M167" s="70">
        <v>316113</v>
      </c>
      <c r="N167" s="21">
        <v>285265</v>
      </c>
      <c r="O167" s="69">
        <v>227783</v>
      </c>
    </row>
    <row r="168" spans="1:15" x14ac:dyDescent="0.25">
      <c r="A168" s="20" t="s">
        <v>1071</v>
      </c>
      <c r="B168" s="20" t="s">
        <v>3014</v>
      </c>
      <c r="C168" s="20" t="s">
        <v>8841</v>
      </c>
      <c r="D168" s="67">
        <v>-2.2716500000000001E-3</v>
      </c>
      <c r="E168" s="21">
        <v>261601</v>
      </c>
      <c r="F168" s="68">
        <v>-0.93198000000000003</v>
      </c>
      <c r="G168" s="70">
        <v>137141</v>
      </c>
      <c r="H168" s="20">
        <v>-0.140102</v>
      </c>
      <c r="I168" s="68">
        <v>0.71934699999999996</v>
      </c>
      <c r="J168" s="70">
        <v>288452</v>
      </c>
      <c r="K168" s="21">
        <v>332656</v>
      </c>
      <c r="L168" s="69">
        <v>278411</v>
      </c>
      <c r="M168" s="70">
        <v>279766</v>
      </c>
      <c r="N168" s="21">
        <v>258416</v>
      </c>
      <c r="O168" s="69">
        <v>22578</v>
      </c>
    </row>
    <row r="169" spans="1:15" x14ac:dyDescent="0.25">
      <c r="A169" s="20" t="s">
        <v>1031</v>
      </c>
      <c r="B169" s="20" t="s">
        <v>1027</v>
      </c>
      <c r="C169" s="20" t="s">
        <v>8877</v>
      </c>
      <c r="D169" s="70">
        <v>-104383</v>
      </c>
      <c r="E169" s="21">
        <v>367889</v>
      </c>
      <c r="F169" s="69">
        <v>330189</v>
      </c>
      <c r="G169" s="70">
        <v>180998</v>
      </c>
      <c r="H169" s="21">
        <v>339073</v>
      </c>
      <c r="I169" s="69">
        <v>18539</v>
      </c>
      <c r="J169" s="70">
        <v>364652</v>
      </c>
      <c r="K169" s="21">
        <v>577248</v>
      </c>
      <c r="L169" s="69">
        <v>582384</v>
      </c>
      <c r="M169" s="67">
        <v>0.77149000000000001</v>
      </c>
      <c r="N169" s="20">
        <v>0.87694499999999997</v>
      </c>
      <c r="O169" s="68">
        <v>0.73599999999999999</v>
      </c>
    </row>
    <row r="170" spans="1:15" x14ac:dyDescent="0.25">
      <c r="A170" s="20" t="s">
        <v>876</v>
      </c>
      <c r="B170" s="20" t="s">
        <v>872</v>
      </c>
      <c r="C170" s="20" t="s">
        <v>8828</v>
      </c>
      <c r="D170" s="70">
        <v>536667</v>
      </c>
      <c r="E170" s="21">
        <v>195779</v>
      </c>
      <c r="F170" s="69">
        <v>379666</v>
      </c>
      <c r="G170" s="67">
        <v>-0.59853299999999998</v>
      </c>
      <c r="H170" s="21">
        <v>403119</v>
      </c>
      <c r="I170" s="69">
        <v>181116</v>
      </c>
      <c r="J170" s="70">
        <v>786752</v>
      </c>
      <c r="K170" s="21">
        <v>816399</v>
      </c>
      <c r="L170" s="69">
        <v>797584</v>
      </c>
      <c r="M170" s="70">
        <v>906382</v>
      </c>
      <c r="N170" s="21">
        <v>873437</v>
      </c>
      <c r="O170" s="69">
        <v>911682</v>
      </c>
    </row>
    <row r="171" spans="1:15" x14ac:dyDescent="0.25">
      <c r="A171" s="20" t="s">
        <v>868</v>
      </c>
      <c r="B171" s="20" t="s">
        <v>864</v>
      </c>
      <c r="C171" s="20" t="s">
        <v>8828</v>
      </c>
      <c r="D171" s="70">
        <v>616613</v>
      </c>
      <c r="E171" s="21">
        <v>375869</v>
      </c>
      <c r="F171" s="69">
        <v>550834</v>
      </c>
      <c r="G171" s="70">
        <v>157469</v>
      </c>
      <c r="H171" s="21">
        <v>514875</v>
      </c>
      <c r="I171" s="69">
        <v>419258</v>
      </c>
      <c r="J171" s="70">
        <v>879141</v>
      </c>
      <c r="K171" s="21">
        <v>912796</v>
      </c>
      <c r="L171" s="69">
        <v>896578</v>
      </c>
      <c r="M171" s="70">
        <v>949717</v>
      </c>
      <c r="N171" s="21">
        <v>944807</v>
      </c>
      <c r="O171" s="69">
        <v>976969</v>
      </c>
    </row>
    <row r="172" spans="1:15" x14ac:dyDescent="0.25">
      <c r="A172" s="20" t="s">
        <v>484</v>
      </c>
      <c r="B172" s="20" t="s">
        <v>8834</v>
      </c>
      <c r="C172" s="20" t="s">
        <v>8828</v>
      </c>
      <c r="D172" s="67">
        <v>0.48055100000000001</v>
      </c>
      <c r="E172" s="21">
        <v>199122</v>
      </c>
      <c r="F172" s="69">
        <v>-16013</v>
      </c>
      <c r="G172" s="67">
        <v>0.39960800000000002</v>
      </c>
      <c r="H172" s="21">
        <v>116621</v>
      </c>
      <c r="I172" s="69">
        <v>116866</v>
      </c>
      <c r="J172" s="70">
        <v>415505</v>
      </c>
      <c r="K172" s="21">
        <v>415229</v>
      </c>
      <c r="L172" s="69">
        <v>41872</v>
      </c>
      <c r="M172" s="70">
        <v>502583</v>
      </c>
      <c r="N172" s="21">
        <v>48896</v>
      </c>
      <c r="O172" s="69">
        <v>506227</v>
      </c>
    </row>
    <row r="173" spans="1:15" x14ac:dyDescent="0.25">
      <c r="A173" s="20" t="s">
        <v>381</v>
      </c>
      <c r="B173" s="20" t="s">
        <v>8820</v>
      </c>
      <c r="C173" s="20" t="s">
        <v>8817</v>
      </c>
      <c r="D173" s="67">
        <v>0.45757300000000001</v>
      </c>
      <c r="E173" s="21">
        <v>328871</v>
      </c>
      <c r="F173" s="69">
        <v>289691</v>
      </c>
      <c r="G173" s="70">
        <v>253287</v>
      </c>
      <c r="H173" s="21">
        <v>281633</v>
      </c>
      <c r="I173" s="69">
        <v>20038</v>
      </c>
      <c r="J173" s="67">
        <v>0.33869899999999997</v>
      </c>
      <c r="K173" s="21">
        <v>405239</v>
      </c>
      <c r="L173" s="69">
        <v>406594</v>
      </c>
      <c r="M173" s="70">
        <v>-319032</v>
      </c>
      <c r="N173" s="20">
        <v>-0.266459</v>
      </c>
      <c r="O173" s="68">
        <v>-0.20163500000000001</v>
      </c>
    </row>
    <row r="174" spans="1:15" x14ac:dyDescent="0.25">
      <c r="A174" s="20" t="s">
        <v>320</v>
      </c>
      <c r="B174" s="20" t="s">
        <v>3990</v>
      </c>
      <c r="C174" s="20" t="s">
        <v>8822</v>
      </c>
      <c r="D174" s="70">
        <v>314574</v>
      </c>
      <c r="E174" s="21">
        <v>180329</v>
      </c>
      <c r="F174" s="69">
        <v>185627</v>
      </c>
      <c r="G174" s="67">
        <v>0.90484299999999995</v>
      </c>
      <c r="H174" s="21">
        <v>132711</v>
      </c>
      <c r="I174" s="68">
        <v>0.11694</v>
      </c>
      <c r="J174" s="70">
        <v>36746</v>
      </c>
      <c r="K174" s="21">
        <v>383232</v>
      </c>
      <c r="L174" s="69">
        <v>392361</v>
      </c>
      <c r="M174" s="70">
        <v>308348</v>
      </c>
      <c r="N174" s="21">
        <v>341935</v>
      </c>
      <c r="O174" s="69">
        <v>415592</v>
      </c>
    </row>
    <row r="175" spans="1:15" x14ac:dyDescent="0.25">
      <c r="A175" s="20" t="s">
        <v>278</v>
      </c>
      <c r="B175" s="20" t="s">
        <v>274</v>
      </c>
      <c r="C175" s="20" t="s">
        <v>8886</v>
      </c>
      <c r="D175" s="67">
        <v>-0.16086400000000001</v>
      </c>
      <c r="E175" s="21">
        <v>-116446</v>
      </c>
      <c r="F175" s="69">
        <v>145853</v>
      </c>
      <c r="G175" s="67">
        <v>-0.67488400000000004</v>
      </c>
      <c r="H175" s="20">
        <v>-0.123846</v>
      </c>
      <c r="I175" s="68">
        <v>-0.76515599999999995</v>
      </c>
      <c r="J175" s="67">
        <v>0.85782800000000003</v>
      </c>
      <c r="K175" s="21">
        <v>171358</v>
      </c>
      <c r="L175" s="69">
        <v>129956</v>
      </c>
      <c r="M175" s="67">
        <v>0.39660499999999999</v>
      </c>
      <c r="N175" s="20">
        <v>0.96770999999999996</v>
      </c>
      <c r="O175" s="68">
        <v>0.45547700000000002</v>
      </c>
    </row>
    <row r="176" spans="1:15" x14ac:dyDescent="0.25">
      <c r="A176" s="20" t="s">
        <v>202</v>
      </c>
      <c r="B176" s="20" t="s">
        <v>198</v>
      </c>
      <c r="C176" s="20" t="s">
        <v>8859</v>
      </c>
      <c r="D176" s="67">
        <v>-0.47772199999999998</v>
      </c>
      <c r="E176" s="20">
        <v>0.92588599999999999</v>
      </c>
      <c r="F176" s="69">
        <v>355565</v>
      </c>
      <c r="G176" s="67">
        <v>-0.941056</v>
      </c>
      <c r="H176" s="21">
        <v>301751</v>
      </c>
      <c r="I176" s="69">
        <v>-115666</v>
      </c>
      <c r="J176" s="70">
        <v>252453</v>
      </c>
      <c r="K176" s="21">
        <v>280934</v>
      </c>
      <c r="L176" s="69">
        <v>276939</v>
      </c>
      <c r="M176" s="70">
        <v>357459</v>
      </c>
      <c r="N176" s="21">
        <v>366389</v>
      </c>
      <c r="O176" s="69">
        <v>274898</v>
      </c>
    </row>
    <row r="177" spans="1:15" x14ac:dyDescent="0.25">
      <c r="A177" s="20" t="s">
        <v>71</v>
      </c>
      <c r="B177" s="20" t="s">
        <v>65</v>
      </c>
      <c r="C177" s="20" t="s">
        <v>8828</v>
      </c>
      <c r="D177" s="70">
        <v>135827</v>
      </c>
      <c r="E177" s="21">
        <v>207674</v>
      </c>
      <c r="F177" s="69">
        <v>214202</v>
      </c>
      <c r="G177" s="70">
        <v>10183</v>
      </c>
      <c r="H177" s="20">
        <v>0.37078899999999998</v>
      </c>
      <c r="I177" s="69">
        <v>169839</v>
      </c>
      <c r="J177" s="70">
        <v>470555</v>
      </c>
      <c r="K177" s="21">
        <v>517044</v>
      </c>
      <c r="L177" s="69">
        <v>479323</v>
      </c>
      <c r="M177" s="70">
        <v>580373</v>
      </c>
      <c r="N177" s="21">
        <v>555518</v>
      </c>
      <c r="O177" s="69">
        <v>510635</v>
      </c>
    </row>
    <row r="178" spans="1:15" x14ac:dyDescent="0.25">
      <c r="A178" s="20" t="s">
        <v>7747</v>
      </c>
      <c r="B178" s="20" t="s">
        <v>8801</v>
      </c>
      <c r="C178" s="20" t="s">
        <v>8798</v>
      </c>
      <c r="D178" s="70">
        <v>458496</v>
      </c>
      <c r="E178" s="21">
        <v>618661</v>
      </c>
      <c r="F178" s="69">
        <v>632813</v>
      </c>
      <c r="G178" s="70">
        <v>462532</v>
      </c>
      <c r="H178" s="21">
        <v>595312</v>
      </c>
      <c r="I178" s="69">
        <v>448209</v>
      </c>
      <c r="J178" s="70">
        <v>14039</v>
      </c>
      <c r="K178" s="21">
        <v>171358</v>
      </c>
      <c r="L178" s="68">
        <v>9.7517000000000006E-2</v>
      </c>
      <c r="M178" s="70">
        <v>-174113</v>
      </c>
      <c r="N178" s="20">
        <v>0.61658400000000002</v>
      </c>
      <c r="O178" s="68" t="s">
        <v>80</v>
      </c>
    </row>
    <row r="179" spans="1:15" x14ac:dyDescent="0.25">
      <c r="A179" s="20" t="s">
        <v>4353</v>
      </c>
      <c r="B179" s="20" t="s">
        <v>4349</v>
      </c>
      <c r="C179" s="20" t="s">
        <v>8811</v>
      </c>
      <c r="D179" s="70">
        <v>-294256</v>
      </c>
      <c r="E179" s="20">
        <v>-0.31974000000000002</v>
      </c>
      <c r="F179" s="68">
        <v>-0.30339100000000002</v>
      </c>
      <c r="G179" s="70">
        <v>-160599</v>
      </c>
      <c r="H179" s="20">
        <v>-0.71488200000000002</v>
      </c>
      <c r="I179" s="69">
        <v>-226474</v>
      </c>
      <c r="J179" s="70">
        <v>-104967</v>
      </c>
      <c r="K179" s="20">
        <v>-0.21468200000000001</v>
      </c>
      <c r="L179" s="68">
        <v>0.202072</v>
      </c>
      <c r="M179" s="67" t="s">
        <v>80</v>
      </c>
      <c r="N179" s="21">
        <v>-319393</v>
      </c>
      <c r="O179" s="69">
        <v>-20891</v>
      </c>
    </row>
    <row r="180" spans="1:15" x14ac:dyDescent="0.25">
      <c r="A180" s="20" t="s">
        <v>2923</v>
      </c>
      <c r="B180" s="20" t="s">
        <v>400</v>
      </c>
      <c r="C180" s="20" t="s">
        <v>8798</v>
      </c>
      <c r="D180" s="70">
        <v>115087</v>
      </c>
      <c r="E180" s="20">
        <v>0.91663700000000004</v>
      </c>
      <c r="F180" s="69">
        <v>256828</v>
      </c>
      <c r="G180" s="67">
        <v>0.29940699999999998</v>
      </c>
      <c r="H180" s="21">
        <v>147319</v>
      </c>
      <c r="I180" s="69">
        <v>129813</v>
      </c>
      <c r="J180" s="70">
        <v>-250176</v>
      </c>
      <c r="K180" s="21">
        <v>-360347</v>
      </c>
      <c r="L180" s="68" t="s">
        <v>80</v>
      </c>
      <c r="M180" s="67">
        <v>-0.29264099999999998</v>
      </c>
      <c r="N180" s="21">
        <v>-268444</v>
      </c>
      <c r="O180" s="69">
        <v>-123532</v>
      </c>
    </row>
    <row r="181" spans="1:15" x14ac:dyDescent="0.25">
      <c r="A181" s="20" t="s">
        <v>1374</v>
      </c>
      <c r="B181" s="20" t="s">
        <v>326</v>
      </c>
      <c r="C181" s="20" t="s">
        <v>8798</v>
      </c>
      <c r="D181" s="70">
        <v>553292</v>
      </c>
      <c r="E181" s="21">
        <v>527972</v>
      </c>
      <c r="F181" s="69">
        <v>501238</v>
      </c>
      <c r="G181" s="70">
        <v>323462</v>
      </c>
      <c r="H181" s="21">
        <v>45192</v>
      </c>
      <c r="I181" s="69">
        <v>534459</v>
      </c>
      <c r="J181" s="70">
        <v>15671</v>
      </c>
      <c r="K181" s="21">
        <v>131169</v>
      </c>
      <c r="L181" s="68">
        <v>0.37540400000000002</v>
      </c>
      <c r="M181" s="67" t="s">
        <v>80</v>
      </c>
      <c r="N181" s="21">
        <v>-316074</v>
      </c>
      <c r="O181" s="69">
        <v>-18177</v>
      </c>
    </row>
    <row r="182" spans="1:15" x14ac:dyDescent="0.25">
      <c r="A182" s="20" t="s">
        <v>566</v>
      </c>
      <c r="B182" s="20" t="s">
        <v>8802</v>
      </c>
      <c r="C182" s="20" t="s">
        <v>8798</v>
      </c>
      <c r="D182" s="70">
        <v>343338</v>
      </c>
      <c r="E182" s="21">
        <v>314762</v>
      </c>
      <c r="F182" s="69">
        <v>308453</v>
      </c>
      <c r="G182" s="70">
        <v>13523</v>
      </c>
      <c r="H182" s="21">
        <v>270699</v>
      </c>
      <c r="I182" s="69">
        <v>158876</v>
      </c>
      <c r="J182" s="67">
        <v>-0.67895899999999998</v>
      </c>
      <c r="K182" s="21">
        <v>-252192</v>
      </c>
      <c r="L182" s="68">
        <v>-0.59001499999999996</v>
      </c>
      <c r="M182" s="67" t="s">
        <v>80</v>
      </c>
      <c r="N182" s="21">
        <v>-287467</v>
      </c>
      <c r="O182" s="68">
        <v>-8.9576699999999995E-2</v>
      </c>
    </row>
    <row r="183" spans="1:15" x14ac:dyDescent="0.25">
      <c r="A183" s="20" t="s">
        <v>399</v>
      </c>
      <c r="B183" s="20" t="s">
        <v>8797</v>
      </c>
      <c r="C183" s="20" t="s">
        <v>8798</v>
      </c>
      <c r="D183" s="70">
        <v>381867</v>
      </c>
      <c r="E183" s="20">
        <v>0.90265300000000004</v>
      </c>
      <c r="F183" s="69">
        <v>280023</v>
      </c>
      <c r="G183" s="70">
        <v>239961</v>
      </c>
      <c r="H183" s="21">
        <v>289323</v>
      </c>
      <c r="I183" s="69">
        <v>27671</v>
      </c>
      <c r="J183" s="67">
        <v>0.38702399999999998</v>
      </c>
      <c r="K183" s="20">
        <v>0.15385799999999999</v>
      </c>
      <c r="L183" s="69">
        <v>-294283</v>
      </c>
      <c r="M183" s="67">
        <v>0.23361999999999999</v>
      </c>
      <c r="N183" s="20">
        <v>3.6421799999999997E-2</v>
      </c>
      <c r="O183" s="68" t="s">
        <v>80</v>
      </c>
    </row>
    <row r="184" spans="1:15" x14ac:dyDescent="0.25">
      <c r="A184" s="20" t="s">
        <v>330</v>
      </c>
      <c r="B184" s="20" t="s">
        <v>8802</v>
      </c>
      <c r="C184" s="20" t="s">
        <v>8798</v>
      </c>
      <c r="D184" s="70">
        <v>264067</v>
      </c>
      <c r="E184" s="21">
        <v>280329</v>
      </c>
      <c r="F184" s="69">
        <v>128362</v>
      </c>
      <c r="G184" s="70">
        <v>116788</v>
      </c>
      <c r="H184" s="20">
        <v>0.845522</v>
      </c>
      <c r="I184" s="69">
        <v>145631</v>
      </c>
      <c r="J184" s="67">
        <v>-0.58274499999999996</v>
      </c>
      <c r="K184" s="21">
        <v>-274076</v>
      </c>
      <c r="L184" s="69">
        <v>-396685</v>
      </c>
      <c r="M184" s="70">
        <v>-29615</v>
      </c>
      <c r="N184" s="20">
        <v>-0.70534399999999997</v>
      </c>
      <c r="O184" s="68" t="s">
        <v>80</v>
      </c>
    </row>
    <row r="185" spans="1:15" x14ac:dyDescent="0.25">
      <c r="A185" s="20" t="s">
        <v>8201</v>
      </c>
      <c r="B185" s="20" t="s">
        <v>8803</v>
      </c>
      <c r="C185" s="20" t="s">
        <v>8798</v>
      </c>
      <c r="D185" s="70">
        <v>70406</v>
      </c>
      <c r="E185" s="21">
        <v>802624</v>
      </c>
      <c r="F185" s="69">
        <v>802428</v>
      </c>
      <c r="G185" s="70">
        <v>644823</v>
      </c>
      <c r="H185" s="21">
        <v>742393</v>
      </c>
      <c r="I185" s="69">
        <v>717056</v>
      </c>
      <c r="J185" s="70">
        <v>411974</v>
      </c>
      <c r="K185" s="21">
        <v>431262</v>
      </c>
      <c r="L185" s="69">
        <v>117105</v>
      </c>
      <c r="M185" s="67" t="s">
        <v>80</v>
      </c>
      <c r="N185" s="21">
        <v>-306406</v>
      </c>
      <c r="O185" s="68" t="s">
        <v>80</v>
      </c>
    </row>
    <row r="186" spans="1:15" x14ac:dyDescent="0.25">
      <c r="A186" s="20" t="s">
        <v>8069</v>
      </c>
      <c r="B186" s="20" t="s">
        <v>8800</v>
      </c>
      <c r="C186" s="20" t="s">
        <v>8798</v>
      </c>
      <c r="D186" s="70">
        <v>493761</v>
      </c>
      <c r="E186" s="21">
        <v>586469</v>
      </c>
      <c r="F186" s="69">
        <v>684333</v>
      </c>
      <c r="G186" s="70">
        <v>40557</v>
      </c>
      <c r="H186" s="21">
        <v>617978</v>
      </c>
      <c r="I186" s="69">
        <v>539973</v>
      </c>
      <c r="J186" s="70">
        <v>101984</v>
      </c>
      <c r="K186" s="21">
        <v>207458</v>
      </c>
      <c r="L186" s="69">
        <v>-34453</v>
      </c>
      <c r="M186" s="67" t="s">
        <v>80</v>
      </c>
      <c r="N186" s="20" t="s">
        <v>80</v>
      </c>
      <c r="O186" s="68">
        <v>5.2122099999999998E-2</v>
      </c>
    </row>
    <row r="187" spans="1:15" x14ac:dyDescent="0.25">
      <c r="A187" s="20" t="s">
        <v>8031</v>
      </c>
      <c r="B187" s="20" t="s">
        <v>8831</v>
      </c>
      <c r="C187" s="20" t="s">
        <v>8828</v>
      </c>
      <c r="D187" s="70">
        <v>-158269</v>
      </c>
      <c r="E187" s="20">
        <v>-0.17430899999999999</v>
      </c>
      <c r="F187" s="68">
        <v>-0.68805499999999997</v>
      </c>
      <c r="G187" s="67">
        <v>-0.75550200000000001</v>
      </c>
      <c r="H187" s="20">
        <v>-0.374807</v>
      </c>
      <c r="I187" s="68">
        <v>-0.93669899999999995</v>
      </c>
      <c r="J187" s="70">
        <v>-170044</v>
      </c>
      <c r="K187" s="21">
        <v>-119331</v>
      </c>
      <c r="L187" s="69">
        <v>-22375</v>
      </c>
      <c r="M187" s="70">
        <v>-363731</v>
      </c>
      <c r="N187" s="20" t="s">
        <v>80</v>
      </c>
      <c r="O187" s="68" t="s">
        <v>80</v>
      </c>
    </row>
    <row r="188" spans="1:15" x14ac:dyDescent="0.25">
      <c r="A188" s="20" t="s">
        <v>7957</v>
      </c>
      <c r="B188" s="20" t="s">
        <v>8804</v>
      </c>
      <c r="C188" s="20" t="s">
        <v>8798</v>
      </c>
      <c r="D188" s="70">
        <v>261865</v>
      </c>
      <c r="E188" s="21">
        <v>348136</v>
      </c>
      <c r="F188" s="69">
        <v>47475</v>
      </c>
      <c r="G188" s="70">
        <v>13523</v>
      </c>
      <c r="H188" s="21">
        <v>435674</v>
      </c>
      <c r="I188" s="69">
        <v>451076</v>
      </c>
      <c r="J188" s="67">
        <v>-0.372751</v>
      </c>
      <c r="K188" s="20">
        <v>0.35222399999999998</v>
      </c>
      <c r="L188" s="68" t="s">
        <v>80</v>
      </c>
      <c r="M188" s="67" t="s">
        <v>80</v>
      </c>
      <c r="N188" s="21">
        <v>137266</v>
      </c>
      <c r="O188" s="68">
        <v>0.45195400000000002</v>
      </c>
    </row>
    <row r="189" spans="1:15" x14ac:dyDescent="0.25">
      <c r="A189" s="20" t="s">
        <v>7697</v>
      </c>
      <c r="B189" s="20" t="s">
        <v>8884</v>
      </c>
      <c r="C189" s="20" t="s">
        <v>8877</v>
      </c>
      <c r="D189" s="70">
        <v>412506</v>
      </c>
      <c r="E189" s="21">
        <v>600082</v>
      </c>
      <c r="F189" s="69">
        <v>615743</v>
      </c>
      <c r="G189" s="70">
        <v>42783</v>
      </c>
      <c r="H189" s="21">
        <v>558712</v>
      </c>
      <c r="I189" s="69">
        <v>35141</v>
      </c>
      <c r="J189" s="70">
        <v>421365</v>
      </c>
      <c r="K189" s="21">
        <v>148741</v>
      </c>
      <c r="L189" s="68" t="s">
        <v>80</v>
      </c>
      <c r="M189" s="67" t="s">
        <v>80</v>
      </c>
      <c r="N189" s="20">
        <v>-0.33921699999999999</v>
      </c>
      <c r="O189" s="69">
        <v>-1224</v>
      </c>
    </row>
    <row r="190" spans="1:15" x14ac:dyDescent="0.25">
      <c r="A190" s="20" t="s">
        <v>7561</v>
      </c>
      <c r="B190" s="20" t="s">
        <v>8849</v>
      </c>
      <c r="C190" s="20" t="s">
        <v>8848</v>
      </c>
      <c r="D190" s="70">
        <v>599146</v>
      </c>
      <c r="E190" s="21">
        <v>67514</v>
      </c>
      <c r="F190" s="69">
        <v>593155</v>
      </c>
      <c r="G190" s="70">
        <v>577184</v>
      </c>
      <c r="H190" s="21">
        <v>586041</v>
      </c>
      <c r="I190" s="69">
        <v>5032</v>
      </c>
      <c r="J190" s="70">
        <v>155506</v>
      </c>
      <c r="K190" s="21">
        <v>191152</v>
      </c>
      <c r="L190" s="69">
        <v>-18728</v>
      </c>
      <c r="M190" s="70">
        <v>-355735</v>
      </c>
      <c r="N190" s="20" t="s">
        <v>80</v>
      </c>
      <c r="O190" s="68" t="s">
        <v>80</v>
      </c>
    </row>
    <row r="191" spans="1:15" x14ac:dyDescent="0.25">
      <c r="A191" s="20" t="s">
        <v>7261</v>
      </c>
      <c r="B191" s="20" t="s">
        <v>8801</v>
      </c>
      <c r="C191" s="20" t="s">
        <v>8798</v>
      </c>
      <c r="D191" s="70">
        <v>557165</v>
      </c>
      <c r="E191" s="21">
        <v>519859</v>
      </c>
      <c r="F191" s="69">
        <v>589858</v>
      </c>
      <c r="G191" s="70">
        <v>35265</v>
      </c>
      <c r="H191" s="21">
        <v>555593</v>
      </c>
      <c r="I191" s="69">
        <v>400617</v>
      </c>
      <c r="J191" s="70">
        <v>106297</v>
      </c>
      <c r="K191" s="20">
        <v>0</v>
      </c>
      <c r="L191" s="69">
        <v>-527978</v>
      </c>
      <c r="M191" s="70">
        <v>-425762</v>
      </c>
      <c r="N191" s="20" t="s">
        <v>80</v>
      </c>
      <c r="O191" s="68" t="s">
        <v>80</v>
      </c>
    </row>
    <row r="192" spans="1:15" x14ac:dyDescent="0.25">
      <c r="A192" s="20" t="s">
        <v>6803</v>
      </c>
      <c r="B192" s="20" t="s">
        <v>8884</v>
      </c>
      <c r="C192" s="20" t="s">
        <v>8877</v>
      </c>
      <c r="D192" s="70">
        <v>541006</v>
      </c>
      <c r="E192" s="21">
        <v>489737</v>
      </c>
      <c r="F192" s="69">
        <v>520542</v>
      </c>
      <c r="G192" s="70">
        <v>167807</v>
      </c>
      <c r="H192" s="21">
        <v>501751</v>
      </c>
      <c r="I192" s="69">
        <v>239973</v>
      </c>
      <c r="J192" s="70">
        <v>215754</v>
      </c>
      <c r="K192" s="21">
        <v>17554</v>
      </c>
      <c r="L192" s="69">
        <v>-197212</v>
      </c>
      <c r="M192" s="67" t="s">
        <v>80</v>
      </c>
      <c r="N192" s="21">
        <v>-430098</v>
      </c>
      <c r="O192" s="68" t="s">
        <v>80</v>
      </c>
    </row>
    <row r="193" spans="1:15" x14ac:dyDescent="0.25">
      <c r="A193" s="20" t="s">
        <v>5034</v>
      </c>
      <c r="B193" s="20" t="s">
        <v>5030</v>
      </c>
      <c r="C193" s="20" t="s">
        <v>4080</v>
      </c>
      <c r="D193" s="67">
        <v>-0.288244</v>
      </c>
      <c r="E193" s="20">
        <v>-1.98383E-2</v>
      </c>
      <c r="F193" s="69">
        <v>-164201</v>
      </c>
      <c r="G193" s="67">
        <v>3.2776800000000002E-2</v>
      </c>
      <c r="H193" s="20">
        <v>0.718302</v>
      </c>
      <c r="I193" s="68">
        <v>-0.22620599999999999</v>
      </c>
      <c r="J193" s="70">
        <v>-37814</v>
      </c>
      <c r="K193" s="20" t="s">
        <v>80</v>
      </c>
      <c r="L193" s="68" t="s">
        <v>80</v>
      </c>
      <c r="M193" s="70">
        <v>-286314</v>
      </c>
      <c r="N193" s="21">
        <v>-250343</v>
      </c>
      <c r="O193" s="69">
        <v>-202851</v>
      </c>
    </row>
    <row r="194" spans="1:15" x14ac:dyDescent="0.25">
      <c r="A194" s="20" t="s">
        <v>2565</v>
      </c>
      <c r="B194" s="20" t="s">
        <v>326</v>
      </c>
      <c r="C194" s="20" t="s">
        <v>8798</v>
      </c>
      <c r="D194" s="70">
        <v>522806</v>
      </c>
      <c r="E194" s="21">
        <v>519859</v>
      </c>
      <c r="F194" s="69">
        <v>601084</v>
      </c>
      <c r="G194" s="70">
        <v>42136</v>
      </c>
      <c r="H194" s="21">
        <v>554803</v>
      </c>
      <c r="I194" s="69">
        <v>483269</v>
      </c>
      <c r="J194" s="70">
        <v>205445</v>
      </c>
      <c r="K194" s="21">
        <v>183557</v>
      </c>
      <c r="L194" s="68">
        <v>0.83165</v>
      </c>
      <c r="M194" s="67" t="s">
        <v>80</v>
      </c>
      <c r="N194" s="20" t="s">
        <v>80</v>
      </c>
      <c r="O194" s="69">
        <v>-136602</v>
      </c>
    </row>
    <row r="195" spans="1:15" x14ac:dyDescent="0.25">
      <c r="A195" s="20" t="s">
        <v>1574</v>
      </c>
      <c r="B195" s="20" t="s">
        <v>8880</v>
      </c>
      <c r="C195" s="20" t="s">
        <v>8877</v>
      </c>
      <c r="D195" s="70">
        <v>412245</v>
      </c>
      <c r="E195" s="21">
        <v>506108</v>
      </c>
      <c r="F195" s="69">
        <v>587334</v>
      </c>
      <c r="G195" s="70">
        <v>272711</v>
      </c>
      <c r="H195" s="21">
        <v>550784</v>
      </c>
      <c r="I195" s="69">
        <v>475023</v>
      </c>
      <c r="J195" s="70">
        <v>175899</v>
      </c>
      <c r="K195" s="21">
        <v>189914</v>
      </c>
      <c r="L195" s="69">
        <v>-272297</v>
      </c>
      <c r="M195" s="70">
        <v>-193845</v>
      </c>
      <c r="N195" s="20" t="s">
        <v>80</v>
      </c>
      <c r="O195" s="68" t="s">
        <v>80</v>
      </c>
    </row>
    <row r="196" spans="1:15" x14ac:dyDescent="0.25">
      <c r="A196" s="20" t="s">
        <v>1378</v>
      </c>
      <c r="B196" s="20" t="s">
        <v>326</v>
      </c>
      <c r="C196" s="20" t="s">
        <v>8798</v>
      </c>
      <c r="D196" s="70">
        <v>519123</v>
      </c>
      <c r="E196" s="21">
        <v>616236</v>
      </c>
      <c r="F196" s="69">
        <v>505341</v>
      </c>
      <c r="G196" s="70">
        <v>490484</v>
      </c>
      <c r="H196" s="21">
        <v>509551</v>
      </c>
      <c r="I196" s="69">
        <v>481927</v>
      </c>
      <c r="J196" s="70">
        <v>205445</v>
      </c>
      <c r="K196" s="21">
        <v>189914</v>
      </c>
      <c r="L196" s="69">
        <v>-162204</v>
      </c>
      <c r="M196" s="67" t="s">
        <v>80</v>
      </c>
      <c r="N196" s="20" t="s">
        <v>80</v>
      </c>
      <c r="O196" s="69">
        <v>-333304</v>
      </c>
    </row>
    <row r="197" spans="1:15" x14ac:dyDescent="0.25">
      <c r="A197" s="20" t="s">
        <v>1255</v>
      </c>
      <c r="B197" s="20" t="s">
        <v>5620</v>
      </c>
      <c r="C197" s="20" t="s">
        <v>8875</v>
      </c>
      <c r="D197" s="70">
        <v>334671</v>
      </c>
      <c r="E197" s="20">
        <v>1.95713E-2</v>
      </c>
      <c r="F197" s="69">
        <v>107983</v>
      </c>
      <c r="G197" s="70">
        <v>-340322</v>
      </c>
      <c r="H197" s="20">
        <v>-0.215609</v>
      </c>
      <c r="I197" s="69">
        <v>-25939</v>
      </c>
      <c r="J197" s="70">
        <v>-327827</v>
      </c>
      <c r="K197" s="20" t="s">
        <v>80</v>
      </c>
      <c r="L197" s="68" t="s">
        <v>80</v>
      </c>
      <c r="M197" s="70">
        <v>457223</v>
      </c>
      <c r="N197" s="21">
        <v>338682</v>
      </c>
      <c r="O197" s="69">
        <v>219596</v>
      </c>
    </row>
    <row r="198" spans="1:15" x14ac:dyDescent="0.25">
      <c r="A198" s="20" t="s">
        <v>515</v>
      </c>
      <c r="B198" s="20" t="s">
        <v>395</v>
      </c>
      <c r="C198" s="20" t="s">
        <v>8798</v>
      </c>
      <c r="D198" s="67">
        <v>0.82381400000000005</v>
      </c>
      <c r="E198" s="21">
        <v>254276</v>
      </c>
      <c r="F198" s="69">
        <v>406088</v>
      </c>
      <c r="G198" s="67">
        <v>0.78169500000000003</v>
      </c>
      <c r="H198" s="21">
        <v>421016</v>
      </c>
      <c r="I198" s="69">
        <v>324371</v>
      </c>
      <c r="J198" s="67">
        <v>0.14354500000000001</v>
      </c>
      <c r="K198" s="20">
        <v>-0.12595400000000001</v>
      </c>
      <c r="L198" s="69">
        <v>-214159</v>
      </c>
      <c r="M198" s="67" t="s">
        <v>80</v>
      </c>
      <c r="N198" s="21">
        <v>-479369</v>
      </c>
      <c r="O198" s="68" t="s">
        <v>80</v>
      </c>
    </row>
    <row r="199" spans="1:15" x14ac:dyDescent="0.25">
      <c r="A199" s="20" t="s">
        <v>8193</v>
      </c>
      <c r="B199" s="20" t="s">
        <v>8800</v>
      </c>
      <c r="C199" s="20" t="s">
        <v>8798</v>
      </c>
      <c r="D199" s="70">
        <v>353879</v>
      </c>
      <c r="E199" s="21">
        <v>453144</v>
      </c>
      <c r="F199" s="69">
        <v>341814</v>
      </c>
      <c r="G199" s="70">
        <v>321624</v>
      </c>
      <c r="H199" s="21">
        <v>32995</v>
      </c>
      <c r="I199" s="69">
        <v>31222</v>
      </c>
      <c r="J199" s="67">
        <v>-0.40765800000000002</v>
      </c>
      <c r="K199" s="20">
        <v>-0.236378</v>
      </c>
      <c r="L199" s="69">
        <v>-32141</v>
      </c>
      <c r="M199" s="67" t="s">
        <v>80</v>
      </c>
      <c r="N199" s="20" t="s">
        <v>80</v>
      </c>
      <c r="O199" s="68" t="s">
        <v>80</v>
      </c>
    </row>
    <row r="200" spans="1:15" x14ac:dyDescent="0.25">
      <c r="A200" s="20" t="s">
        <v>8073</v>
      </c>
      <c r="B200" s="20" t="s">
        <v>8849</v>
      </c>
      <c r="C200" s="20" t="s">
        <v>8848</v>
      </c>
      <c r="D200" s="70">
        <v>375615</v>
      </c>
      <c r="E200" s="21">
        <v>454463</v>
      </c>
      <c r="F200" s="69">
        <v>393318</v>
      </c>
      <c r="G200" s="70">
        <v>257057</v>
      </c>
      <c r="H200" s="21">
        <v>327672</v>
      </c>
      <c r="I200" s="69">
        <v>31046</v>
      </c>
      <c r="J200" s="70">
        <v>-187318</v>
      </c>
      <c r="K200" s="21">
        <v>-103284</v>
      </c>
      <c r="L200" s="69">
        <v>-486136</v>
      </c>
      <c r="M200" s="67" t="s">
        <v>80</v>
      </c>
      <c r="N200" s="20" t="s">
        <v>80</v>
      </c>
      <c r="O200" s="68" t="s">
        <v>80</v>
      </c>
    </row>
    <row r="201" spans="1:15" x14ac:dyDescent="0.25">
      <c r="A201" s="20" t="s">
        <v>8071</v>
      </c>
      <c r="B201" s="20" t="s">
        <v>8805</v>
      </c>
      <c r="C201" s="20" t="s">
        <v>8798</v>
      </c>
      <c r="D201" s="70">
        <v>512766</v>
      </c>
      <c r="E201" s="21">
        <v>602792</v>
      </c>
      <c r="F201" s="69">
        <v>700311</v>
      </c>
      <c r="G201" s="70">
        <v>407039</v>
      </c>
      <c r="H201" s="21">
        <v>644962</v>
      </c>
      <c r="I201" s="69">
        <v>533519</v>
      </c>
      <c r="J201" s="70">
        <v>30651</v>
      </c>
      <c r="K201" s="21">
        <v>302415</v>
      </c>
      <c r="L201" s="69">
        <v>-221038</v>
      </c>
      <c r="M201" s="67" t="s">
        <v>80</v>
      </c>
      <c r="N201" s="20" t="s">
        <v>80</v>
      </c>
      <c r="O201" s="68" t="s">
        <v>80</v>
      </c>
    </row>
    <row r="202" spans="1:15" x14ac:dyDescent="0.25">
      <c r="A202" s="20" t="s">
        <v>8039</v>
      </c>
      <c r="B202" s="20" t="s">
        <v>8797</v>
      </c>
      <c r="C202" s="20" t="s">
        <v>8798</v>
      </c>
      <c r="D202" s="70">
        <v>330594</v>
      </c>
      <c r="E202" s="21">
        <v>21377</v>
      </c>
      <c r="F202" s="69">
        <v>277138</v>
      </c>
      <c r="G202" s="70">
        <v>153287</v>
      </c>
      <c r="H202" s="21">
        <v>231076</v>
      </c>
      <c r="I202" s="69">
        <v>312656</v>
      </c>
      <c r="J202" s="70">
        <v>-112513</v>
      </c>
      <c r="K202" s="21">
        <v>-272261</v>
      </c>
      <c r="L202" s="69">
        <v>-387893</v>
      </c>
      <c r="M202" s="67" t="s">
        <v>80</v>
      </c>
      <c r="N202" s="20" t="s">
        <v>80</v>
      </c>
      <c r="O202" s="68" t="s">
        <v>80</v>
      </c>
    </row>
    <row r="203" spans="1:15" x14ac:dyDescent="0.25">
      <c r="A203" s="20" t="s">
        <v>8023</v>
      </c>
      <c r="B203" s="20" t="s">
        <v>8797</v>
      </c>
      <c r="C203" s="20" t="s">
        <v>8798</v>
      </c>
      <c r="D203" s="70">
        <v>856206</v>
      </c>
      <c r="E203" s="21">
        <v>79819</v>
      </c>
      <c r="F203" s="69">
        <v>772839</v>
      </c>
      <c r="G203" s="70">
        <v>642555</v>
      </c>
      <c r="H203" s="21">
        <v>734857</v>
      </c>
      <c r="I203" s="69">
        <v>756765</v>
      </c>
      <c r="J203" s="70">
        <v>471404</v>
      </c>
      <c r="K203" s="21">
        <v>421108</v>
      </c>
      <c r="L203" s="69">
        <v>240046</v>
      </c>
      <c r="M203" s="67" t="s">
        <v>80</v>
      </c>
      <c r="N203" s="20" t="s">
        <v>80</v>
      </c>
      <c r="O203" s="68" t="s">
        <v>80</v>
      </c>
    </row>
    <row r="204" spans="1:15" x14ac:dyDescent="0.25">
      <c r="A204" s="20" t="s">
        <v>7898</v>
      </c>
      <c r="B204" s="20" t="s">
        <v>8849</v>
      </c>
      <c r="C204" s="20" t="s">
        <v>8848</v>
      </c>
      <c r="D204" s="70">
        <v>465156</v>
      </c>
      <c r="E204" s="21">
        <v>3797</v>
      </c>
      <c r="F204" s="69">
        <v>262584</v>
      </c>
      <c r="G204" s="70">
        <v>397367</v>
      </c>
      <c r="H204" s="21">
        <v>311491</v>
      </c>
      <c r="I204" s="69">
        <v>445631</v>
      </c>
      <c r="J204" s="67">
        <v>0.92950100000000002</v>
      </c>
      <c r="K204" s="21">
        <v>-10616</v>
      </c>
      <c r="L204" s="68">
        <v>-1</v>
      </c>
      <c r="M204" s="67" t="s">
        <v>80</v>
      </c>
      <c r="N204" s="20" t="s">
        <v>80</v>
      </c>
      <c r="O204" s="68" t="s">
        <v>80</v>
      </c>
    </row>
    <row r="205" spans="1:15" x14ac:dyDescent="0.25">
      <c r="A205" s="20" t="s">
        <v>7815</v>
      </c>
      <c r="B205" s="20" t="s">
        <v>8797</v>
      </c>
      <c r="C205" s="20" t="s">
        <v>8798</v>
      </c>
      <c r="D205" s="70">
        <v>451514</v>
      </c>
      <c r="E205" s="21">
        <v>328871</v>
      </c>
      <c r="F205" s="69">
        <v>304891</v>
      </c>
      <c r="G205" s="70">
        <v>-155459</v>
      </c>
      <c r="H205" s="21">
        <v>24394</v>
      </c>
      <c r="I205" s="69">
        <v>32194</v>
      </c>
      <c r="J205" s="70">
        <v>-112513</v>
      </c>
      <c r="K205" s="21">
        <v>-25862</v>
      </c>
      <c r="L205" s="69">
        <v>-172555</v>
      </c>
      <c r="M205" s="67" t="s">
        <v>80</v>
      </c>
      <c r="N205" s="20" t="s">
        <v>80</v>
      </c>
      <c r="O205" s="68" t="s">
        <v>80</v>
      </c>
    </row>
    <row r="206" spans="1:15" x14ac:dyDescent="0.25">
      <c r="A206" s="20" t="s">
        <v>7683</v>
      </c>
      <c r="B206" s="20" t="s">
        <v>8835</v>
      </c>
      <c r="C206" s="20" t="s">
        <v>8828</v>
      </c>
      <c r="D206" s="67">
        <v>-0.71069899999999997</v>
      </c>
      <c r="E206" s="21">
        <v>100873</v>
      </c>
      <c r="F206" s="69">
        <v>305491</v>
      </c>
      <c r="G206" s="70">
        <v>-132193</v>
      </c>
      <c r="H206" s="21">
        <v>182683</v>
      </c>
      <c r="I206" s="69">
        <v>151076</v>
      </c>
      <c r="J206" s="67">
        <v>0.43378299999999997</v>
      </c>
      <c r="K206" s="21">
        <v>171358</v>
      </c>
      <c r="L206" s="69">
        <v>171818</v>
      </c>
      <c r="M206" s="67" t="s">
        <v>80</v>
      </c>
      <c r="N206" s="20" t="s">
        <v>80</v>
      </c>
      <c r="O206" s="68" t="s">
        <v>80</v>
      </c>
    </row>
    <row r="207" spans="1:15" x14ac:dyDescent="0.25">
      <c r="A207" s="20" t="s">
        <v>7285</v>
      </c>
      <c r="B207" s="20" t="s">
        <v>8880</v>
      </c>
      <c r="C207" s="20" t="s">
        <v>8877</v>
      </c>
      <c r="D207" s="67">
        <v>0.841673</v>
      </c>
      <c r="E207" s="21">
        <v>117308</v>
      </c>
      <c r="F207" s="69">
        <v>218641</v>
      </c>
      <c r="G207" s="67">
        <v>0.65017800000000003</v>
      </c>
      <c r="H207" s="21">
        <v>236935</v>
      </c>
      <c r="I207" s="69">
        <v>234833</v>
      </c>
      <c r="J207" s="67">
        <v>-1.7866099999999999E-2</v>
      </c>
      <c r="K207" s="20">
        <v>0.102934</v>
      </c>
      <c r="L207" s="68">
        <v>2.0036700000000001E-2</v>
      </c>
      <c r="M207" s="67" t="s">
        <v>80</v>
      </c>
      <c r="N207" s="20" t="s">
        <v>80</v>
      </c>
      <c r="O207" s="68" t="s">
        <v>80</v>
      </c>
    </row>
    <row r="208" spans="1:15" x14ac:dyDescent="0.25">
      <c r="A208" s="20" t="s">
        <v>7281</v>
      </c>
      <c r="B208" s="20" t="s">
        <v>8806</v>
      </c>
      <c r="C208" s="20" t="s">
        <v>8798</v>
      </c>
      <c r="D208" s="70">
        <v>562786</v>
      </c>
      <c r="E208" s="21">
        <v>575546</v>
      </c>
      <c r="F208" s="69">
        <v>555141</v>
      </c>
      <c r="G208" s="70">
        <v>465486</v>
      </c>
      <c r="H208" s="21">
        <v>556379</v>
      </c>
      <c r="I208" s="69">
        <v>577824</v>
      </c>
      <c r="J208" s="70">
        <v>253988</v>
      </c>
      <c r="K208" s="21">
        <v>254895</v>
      </c>
      <c r="L208" s="69">
        <v>270122</v>
      </c>
      <c r="M208" s="67" t="s">
        <v>80</v>
      </c>
      <c r="N208" s="20" t="s">
        <v>80</v>
      </c>
      <c r="O208" s="68" t="s">
        <v>80</v>
      </c>
    </row>
    <row r="209" spans="1:15" x14ac:dyDescent="0.25">
      <c r="A209" s="20" t="s">
        <v>7277</v>
      </c>
      <c r="B209" s="20" t="s">
        <v>8888</v>
      </c>
      <c r="C209" s="20" t="s">
        <v>8886</v>
      </c>
      <c r="D209" s="70">
        <v>-146512</v>
      </c>
      <c r="E209" s="20">
        <v>-9.26704E-2</v>
      </c>
      <c r="F209" s="69">
        <v>-111382</v>
      </c>
      <c r="G209" s="70">
        <v>-356267</v>
      </c>
      <c r="H209" s="21">
        <v>-231376</v>
      </c>
      <c r="I209" s="69">
        <v>-217439</v>
      </c>
      <c r="J209" s="67">
        <v>0.53834700000000002</v>
      </c>
      <c r="K209" s="21">
        <v>135947</v>
      </c>
      <c r="L209" s="69">
        <v>159167</v>
      </c>
      <c r="M209" s="67" t="s">
        <v>80</v>
      </c>
      <c r="N209" s="20" t="s">
        <v>80</v>
      </c>
      <c r="O209" s="68" t="s">
        <v>80</v>
      </c>
    </row>
    <row r="210" spans="1:15" x14ac:dyDescent="0.25">
      <c r="A210" s="20" t="s">
        <v>6858</v>
      </c>
      <c r="B210" s="20" t="s">
        <v>8800</v>
      </c>
      <c r="C210" s="20" t="s">
        <v>8798</v>
      </c>
      <c r="D210" s="70">
        <v>19771</v>
      </c>
      <c r="E210" s="21">
        <v>236719</v>
      </c>
      <c r="F210" s="69">
        <v>137084</v>
      </c>
      <c r="G210" s="70">
        <v>103037</v>
      </c>
      <c r="H210" s="21">
        <v>143255</v>
      </c>
      <c r="I210" s="69">
        <v>10814</v>
      </c>
      <c r="J210" s="70">
        <v>-204247</v>
      </c>
      <c r="K210" s="21">
        <v>-25252</v>
      </c>
      <c r="L210" s="69">
        <v>-206904</v>
      </c>
      <c r="M210" s="67" t="s">
        <v>80</v>
      </c>
      <c r="N210" s="20" t="s">
        <v>80</v>
      </c>
      <c r="O210" s="68" t="s">
        <v>80</v>
      </c>
    </row>
    <row r="211" spans="1:15" x14ac:dyDescent="0.25">
      <c r="A211" s="20" t="s">
        <v>6801</v>
      </c>
      <c r="B211" s="20" t="s">
        <v>8800</v>
      </c>
      <c r="C211" s="20" t="s">
        <v>8798</v>
      </c>
      <c r="D211" s="70">
        <v>419371</v>
      </c>
      <c r="E211" s="21">
        <v>607414</v>
      </c>
      <c r="F211" s="69">
        <v>506386</v>
      </c>
      <c r="G211" s="70">
        <v>446778</v>
      </c>
      <c r="H211" s="21">
        <v>467104</v>
      </c>
      <c r="I211" s="69">
        <v>489798</v>
      </c>
      <c r="J211" s="70">
        <v>174582</v>
      </c>
      <c r="K211" s="21">
        <v>258032</v>
      </c>
      <c r="L211" s="68">
        <v>-0.62071200000000004</v>
      </c>
      <c r="M211" s="67" t="s">
        <v>80</v>
      </c>
      <c r="N211" s="20" t="s">
        <v>80</v>
      </c>
      <c r="O211" s="68" t="s">
        <v>80</v>
      </c>
    </row>
    <row r="212" spans="1:15" x14ac:dyDescent="0.25">
      <c r="A212" s="20" t="s">
        <v>6760</v>
      </c>
      <c r="B212" s="20" t="s">
        <v>8797</v>
      </c>
      <c r="C212" s="20" t="s">
        <v>8798</v>
      </c>
      <c r="D212" s="70">
        <v>776996</v>
      </c>
      <c r="E212" s="21">
        <v>738563</v>
      </c>
      <c r="F212" s="69">
        <v>693155</v>
      </c>
      <c r="G212" s="70">
        <v>534628</v>
      </c>
      <c r="H212" s="21">
        <v>607365</v>
      </c>
      <c r="I212" s="69">
        <v>662855</v>
      </c>
      <c r="J212" s="70">
        <v>278499</v>
      </c>
      <c r="K212" s="21">
        <v>140047</v>
      </c>
      <c r="L212" s="69">
        <v>119328</v>
      </c>
      <c r="M212" s="67" t="s">
        <v>80</v>
      </c>
      <c r="N212" s="20" t="s">
        <v>80</v>
      </c>
      <c r="O212" s="68" t="s">
        <v>80</v>
      </c>
    </row>
    <row r="213" spans="1:15" x14ac:dyDescent="0.25">
      <c r="A213" s="20" t="s">
        <v>4285</v>
      </c>
      <c r="B213" s="20" t="s">
        <v>4281</v>
      </c>
      <c r="C213" s="20" t="s">
        <v>8811</v>
      </c>
      <c r="D213" s="67">
        <v>-0.88434599999999997</v>
      </c>
      <c r="E213" s="21">
        <v>153522</v>
      </c>
      <c r="F213" s="69">
        <v>240881</v>
      </c>
      <c r="G213" s="67">
        <v>0.67653600000000003</v>
      </c>
      <c r="H213" s="21">
        <v>264311</v>
      </c>
      <c r="I213" s="68">
        <v>0.99236500000000005</v>
      </c>
      <c r="J213" s="70">
        <v>244524</v>
      </c>
      <c r="K213" s="21">
        <v>240748</v>
      </c>
      <c r="L213" s="69">
        <v>188998</v>
      </c>
      <c r="M213" s="67" t="s">
        <v>80</v>
      </c>
      <c r="N213" s="20" t="s">
        <v>80</v>
      </c>
      <c r="O213" s="68" t="s">
        <v>80</v>
      </c>
    </row>
    <row r="214" spans="1:15" x14ac:dyDescent="0.25">
      <c r="A214" s="20" t="s">
        <v>3403</v>
      </c>
      <c r="B214" s="20" t="s">
        <v>8802</v>
      </c>
      <c r="C214" s="20" t="s">
        <v>8798</v>
      </c>
      <c r="D214" s="67">
        <v>4.2535799999999999E-2</v>
      </c>
      <c r="E214" s="21">
        <v>161601</v>
      </c>
      <c r="F214" s="69">
        <v>-283737</v>
      </c>
      <c r="G214" s="67">
        <v>-4.3627699999999998E-2</v>
      </c>
      <c r="H214" s="20">
        <v>0.97945599999999999</v>
      </c>
      <c r="I214" s="69">
        <v>-325211</v>
      </c>
      <c r="J214" s="67" t="s">
        <v>80</v>
      </c>
      <c r="K214" s="20" t="s">
        <v>80</v>
      </c>
      <c r="L214" s="68" t="s">
        <v>80</v>
      </c>
      <c r="M214" s="67">
        <v>9.2758199999999999E-2</v>
      </c>
      <c r="N214" s="21">
        <v>-250491</v>
      </c>
      <c r="O214" s="69">
        <v>-160043</v>
      </c>
    </row>
    <row r="215" spans="1:15" x14ac:dyDescent="0.25">
      <c r="A215" s="20" t="s">
        <v>2398</v>
      </c>
      <c r="B215" s="20" t="s">
        <v>326</v>
      </c>
      <c r="C215" s="20" t="s">
        <v>8798</v>
      </c>
      <c r="D215" s="70">
        <v>422564</v>
      </c>
      <c r="E215" s="21">
        <v>321518</v>
      </c>
      <c r="F215" s="69">
        <v>392338</v>
      </c>
      <c r="G215" s="70">
        <v>116788</v>
      </c>
      <c r="H215" s="21">
        <v>305369</v>
      </c>
      <c r="I215" s="69">
        <v>315248</v>
      </c>
      <c r="J215" s="67">
        <v>-0.467777</v>
      </c>
      <c r="K215" s="21">
        <v>-101398</v>
      </c>
      <c r="L215" s="68" t="s">
        <v>80</v>
      </c>
      <c r="M215" s="67" t="s">
        <v>80</v>
      </c>
      <c r="N215" s="20" t="s">
        <v>80</v>
      </c>
      <c r="O215" s="69">
        <v>237405</v>
      </c>
    </row>
    <row r="216" spans="1:15" x14ac:dyDescent="0.25">
      <c r="A216" s="20" t="s">
        <v>1177</v>
      </c>
      <c r="B216" s="20" t="s">
        <v>8802</v>
      </c>
      <c r="C216" s="20" t="s">
        <v>8798</v>
      </c>
      <c r="D216" s="70">
        <v>544177</v>
      </c>
      <c r="E216" s="21">
        <v>610627</v>
      </c>
      <c r="F216" s="69">
        <v>641814</v>
      </c>
      <c r="G216" s="70">
        <v>48548</v>
      </c>
      <c r="H216" s="21">
        <v>607365</v>
      </c>
      <c r="I216" s="69">
        <v>447526</v>
      </c>
      <c r="J216" s="70">
        <v>320645</v>
      </c>
      <c r="K216" s="21">
        <v>296002</v>
      </c>
      <c r="L216" s="69">
        <v>-241402</v>
      </c>
      <c r="M216" s="67" t="s">
        <v>80</v>
      </c>
      <c r="N216" s="20" t="s">
        <v>80</v>
      </c>
      <c r="O216" s="68" t="s">
        <v>80</v>
      </c>
    </row>
    <row r="217" spans="1:15" x14ac:dyDescent="0.25">
      <c r="A217" s="20" t="s">
        <v>1169</v>
      </c>
      <c r="B217" s="20" t="s">
        <v>8802</v>
      </c>
      <c r="C217" s="20" t="s">
        <v>8798</v>
      </c>
      <c r="D217" s="70">
        <v>258117</v>
      </c>
      <c r="E217" s="21">
        <v>295215</v>
      </c>
      <c r="F217" s="69">
        <v>383899</v>
      </c>
      <c r="G217" s="67">
        <v>0.93083899999999997</v>
      </c>
      <c r="H217" s="21">
        <v>328054</v>
      </c>
      <c r="I217" s="68">
        <v>0.31964100000000001</v>
      </c>
      <c r="J217" s="67">
        <v>0.44686700000000001</v>
      </c>
      <c r="K217" s="20">
        <v>0.62009599999999998</v>
      </c>
      <c r="L217" s="69">
        <v>-392423</v>
      </c>
      <c r="M217" s="67" t="s">
        <v>80</v>
      </c>
      <c r="N217" s="20" t="s">
        <v>80</v>
      </c>
      <c r="O217" s="68" t="s">
        <v>80</v>
      </c>
    </row>
    <row r="218" spans="1:15" x14ac:dyDescent="0.25">
      <c r="A218" s="20" t="s">
        <v>853</v>
      </c>
      <c r="B218" s="20" t="s">
        <v>8797</v>
      </c>
      <c r="C218" s="20" t="s">
        <v>8798</v>
      </c>
      <c r="D218" s="70">
        <v>591067</v>
      </c>
      <c r="E218" s="21">
        <v>326158</v>
      </c>
      <c r="F218" s="69">
        <v>119513</v>
      </c>
      <c r="G218" s="70">
        <v>474003</v>
      </c>
      <c r="H218" s="21">
        <v>409551</v>
      </c>
      <c r="I218" s="69">
        <v>370716</v>
      </c>
      <c r="J218" s="70">
        <v>104802</v>
      </c>
      <c r="K218" s="20">
        <v>-0.14122000000000001</v>
      </c>
      <c r="L218" s="69">
        <v>-307026</v>
      </c>
      <c r="M218" s="67" t="s">
        <v>80</v>
      </c>
      <c r="N218" s="20" t="s">
        <v>80</v>
      </c>
      <c r="O218" s="68" t="s">
        <v>80</v>
      </c>
    </row>
    <row r="219" spans="1:15" x14ac:dyDescent="0.25">
      <c r="A219" s="20" t="s">
        <v>618</v>
      </c>
      <c r="B219" s="20" t="s">
        <v>400</v>
      </c>
      <c r="C219" s="20" t="s">
        <v>8798</v>
      </c>
      <c r="D219" s="70">
        <v>131327</v>
      </c>
      <c r="E219" s="21">
        <v>177797</v>
      </c>
      <c r="F219" s="68">
        <v>0.460337</v>
      </c>
      <c r="G219" s="70">
        <v>16073</v>
      </c>
      <c r="H219" s="21">
        <v>-122859</v>
      </c>
      <c r="I219" s="68">
        <v>-0.99619899999999995</v>
      </c>
      <c r="J219" s="67">
        <v>0.29232999999999998</v>
      </c>
      <c r="K219" s="21">
        <v>168501</v>
      </c>
      <c r="L219" s="69">
        <v>108092</v>
      </c>
      <c r="M219" s="67" t="s">
        <v>80</v>
      </c>
      <c r="N219" s="20" t="s">
        <v>80</v>
      </c>
      <c r="O219" s="68" t="s">
        <v>80</v>
      </c>
    </row>
    <row r="220" spans="1:15" x14ac:dyDescent="0.25">
      <c r="A220" s="20" t="s">
        <v>8137</v>
      </c>
      <c r="B220" s="20" t="s">
        <v>8885</v>
      </c>
      <c r="C220" s="20" t="s">
        <v>8877</v>
      </c>
      <c r="D220" s="70">
        <v>202254</v>
      </c>
      <c r="E220" s="21">
        <v>239242</v>
      </c>
      <c r="F220" s="69">
        <v>273448</v>
      </c>
      <c r="G220" s="70">
        <v>108927</v>
      </c>
      <c r="H220" s="21">
        <v>255751</v>
      </c>
      <c r="I220" s="69">
        <v>163852</v>
      </c>
      <c r="J220" s="67">
        <v>-0.43140600000000001</v>
      </c>
      <c r="K220" s="20">
        <v>-0.55285099999999998</v>
      </c>
      <c r="L220" s="68" t="s">
        <v>80</v>
      </c>
      <c r="M220" s="67" t="s">
        <v>80</v>
      </c>
      <c r="N220" s="20" t="s">
        <v>80</v>
      </c>
      <c r="O220" s="68" t="s">
        <v>80</v>
      </c>
    </row>
    <row r="221" spans="1:15" x14ac:dyDescent="0.25">
      <c r="A221" s="20" t="s">
        <v>8019</v>
      </c>
      <c r="B221" s="20" t="s">
        <v>8874</v>
      </c>
      <c r="C221" s="20" t="s">
        <v>8875</v>
      </c>
      <c r="D221" s="70">
        <v>532193</v>
      </c>
      <c r="E221" s="21">
        <v>518661</v>
      </c>
      <c r="F221" s="69">
        <v>529684</v>
      </c>
      <c r="G221" s="70">
        <v>331824</v>
      </c>
      <c r="H221" s="21">
        <v>469844</v>
      </c>
      <c r="I221" s="69">
        <v>425771</v>
      </c>
      <c r="J221" s="70">
        <v>-187696</v>
      </c>
      <c r="K221" s="20" t="s">
        <v>80</v>
      </c>
      <c r="L221" s="68" t="s">
        <v>80</v>
      </c>
      <c r="M221" s="67" t="s">
        <v>80</v>
      </c>
      <c r="N221" s="21">
        <v>-303369</v>
      </c>
      <c r="O221" s="68" t="s">
        <v>80</v>
      </c>
    </row>
    <row r="222" spans="1:15" x14ac:dyDescent="0.25">
      <c r="A222" s="20" t="s">
        <v>7745</v>
      </c>
      <c r="B222" s="20" t="s">
        <v>8800</v>
      </c>
      <c r="C222" s="20" t="s">
        <v>8798</v>
      </c>
      <c r="D222" s="70">
        <v>353879</v>
      </c>
      <c r="E222" s="21">
        <v>337565</v>
      </c>
      <c r="F222" s="69">
        <v>372322</v>
      </c>
      <c r="G222" s="70">
        <v>302133</v>
      </c>
      <c r="H222" s="21">
        <v>35192</v>
      </c>
      <c r="I222" s="69">
        <v>357924</v>
      </c>
      <c r="J222" s="67">
        <v>-0.91803000000000001</v>
      </c>
      <c r="K222" s="21">
        <v>-225281</v>
      </c>
      <c r="L222" s="68" t="s">
        <v>80</v>
      </c>
      <c r="M222" s="67" t="s">
        <v>80</v>
      </c>
      <c r="N222" s="20" t="s">
        <v>80</v>
      </c>
      <c r="O222" s="68" t="s">
        <v>80</v>
      </c>
    </row>
    <row r="223" spans="1:15" x14ac:dyDescent="0.25">
      <c r="A223" s="20" t="s">
        <v>7591</v>
      </c>
      <c r="B223" s="20" t="s">
        <v>8880</v>
      </c>
      <c r="C223" s="20" t="s">
        <v>8877</v>
      </c>
      <c r="D223" s="67">
        <v>0.95148299999999997</v>
      </c>
      <c r="E223" s="21">
        <v>32432</v>
      </c>
      <c r="F223" s="69">
        <v>255987</v>
      </c>
      <c r="G223" s="70">
        <v>168573</v>
      </c>
      <c r="H223" s="21">
        <v>231076</v>
      </c>
      <c r="I223" s="69">
        <v>130431</v>
      </c>
      <c r="J223" s="70">
        <v>-30431</v>
      </c>
      <c r="K223" s="21">
        <v>-41499</v>
      </c>
      <c r="L223" s="68" t="s">
        <v>80</v>
      </c>
      <c r="M223" s="67" t="s">
        <v>80</v>
      </c>
      <c r="N223" s="20" t="s">
        <v>80</v>
      </c>
      <c r="O223" s="68" t="s">
        <v>80</v>
      </c>
    </row>
    <row r="224" spans="1:15" x14ac:dyDescent="0.25">
      <c r="A224" s="20" t="s">
        <v>6844</v>
      </c>
      <c r="B224" s="20" t="s">
        <v>8805</v>
      </c>
      <c r="C224" s="20" t="s">
        <v>8798</v>
      </c>
      <c r="D224" s="70">
        <v>275951</v>
      </c>
      <c r="E224" s="21">
        <v>350083</v>
      </c>
      <c r="F224" s="69">
        <v>327645</v>
      </c>
      <c r="G224" s="70">
        <v>224761</v>
      </c>
      <c r="H224" s="21">
        <v>339073</v>
      </c>
      <c r="I224" s="69">
        <v>217373</v>
      </c>
      <c r="J224" s="67">
        <v>0.58644300000000005</v>
      </c>
      <c r="K224" s="20">
        <v>0.98132299999999995</v>
      </c>
      <c r="L224" s="68" t="s">
        <v>80</v>
      </c>
      <c r="M224" s="67" t="s">
        <v>80</v>
      </c>
      <c r="N224" s="20" t="s">
        <v>80</v>
      </c>
      <c r="O224" s="68" t="s">
        <v>80</v>
      </c>
    </row>
    <row r="225" spans="1:15" x14ac:dyDescent="0.25">
      <c r="A225" s="20" t="s">
        <v>6823</v>
      </c>
      <c r="B225" s="20" t="s">
        <v>8797</v>
      </c>
      <c r="C225" s="20" t="s">
        <v>8798</v>
      </c>
      <c r="D225" s="70">
        <v>474603</v>
      </c>
      <c r="E225" s="21">
        <v>232412</v>
      </c>
      <c r="F225" s="69">
        <v>327645</v>
      </c>
      <c r="G225" s="70">
        <v>137141</v>
      </c>
      <c r="H225" s="21">
        <v>170699</v>
      </c>
      <c r="I225" s="69">
        <v>151076</v>
      </c>
      <c r="J225" s="67">
        <v>-0.49880600000000003</v>
      </c>
      <c r="K225" s="21">
        <v>-163692</v>
      </c>
      <c r="L225" s="68" t="s">
        <v>80</v>
      </c>
      <c r="M225" s="67" t="s">
        <v>80</v>
      </c>
      <c r="N225" s="20" t="s">
        <v>80</v>
      </c>
      <c r="O225" s="68" t="s">
        <v>80</v>
      </c>
    </row>
    <row r="226" spans="1:15" x14ac:dyDescent="0.25">
      <c r="A226" s="20" t="s">
        <v>6726</v>
      </c>
      <c r="B226" s="20" t="s">
        <v>8869</v>
      </c>
      <c r="C226" s="20" t="s">
        <v>8859</v>
      </c>
      <c r="D226" s="67">
        <v>0.53801200000000005</v>
      </c>
      <c r="E226" s="20">
        <v>0.35696600000000001</v>
      </c>
      <c r="F226" s="68">
        <v>0.86994000000000005</v>
      </c>
      <c r="G226" s="70">
        <v>-156909</v>
      </c>
      <c r="H226" s="20">
        <v>0.64192800000000005</v>
      </c>
      <c r="I226" s="69">
        <v>104865</v>
      </c>
      <c r="J226" s="70">
        <v>153835</v>
      </c>
      <c r="K226" s="21">
        <v>180934</v>
      </c>
      <c r="L226" s="68" t="s">
        <v>80</v>
      </c>
      <c r="M226" s="67" t="s">
        <v>80</v>
      </c>
      <c r="N226" s="20" t="s">
        <v>80</v>
      </c>
      <c r="O226" s="68" t="s">
        <v>80</v>
      </c>
    </row>
    <row r="227" spans="1:15" x14ac:dyDescent="0.25">
      <c r="A227" s="20" t="s">
        <v>4630</v>
      </c>
      <c r="B227" s="20" t="s">
        <v>4626</v>
      </c>
      <c r="C227" s="20" t="s">
        <v>8845</v>
      </c>
      <c r="D227" s="67">
        <v>3.36838E-2</v>
      </c>
      <c r="E227" s="20">
        <v>0.80579199999999995</v>
      </c>
      <c r="F227" s="69">
        <v>153605</v>
      </c>
      <c r="G227" s="67">
        <v>-0.605989</v>
      </c>
      <c r="H227" s="21">
        <v>147319</v>
      </c>
      <c r="I227" s="68">
        <v>0.84121299999999999</v>
      </c>
      <c r="J227" s="70">
        <v>-361217</v>
      </c>
      <c r="K227" s="21">
        <v>-198223</v>
      </c>
      <c r="L227" s="68" t="s">
        <v>80</v>
      </c>
      <c r="M227" s="67" t="s">
        <v>80</v>
      </c>
      <c r="N227" s="20" t="s">
        <v>80</v>
      </c>
      <c r="O227" s="68" t="s">
        <v>80</v>
      </c>
    </row>
    <row r="228" spans="1:15" x14ac:dyDescent="0.25">
      <c r="A228" s="20" t="s">
        <v>511</v>
      </c>
      <c r="B228" s="20" t="s">
        <v>8806</v>
      </c>
      <c r="C228" s="20" t="s">
        <v>8798</v>
      </c>
      <c r="D228" s="70">
        <v>355048</v>
      </c>
      <c r="E228" s="21">
        <v>276515</v>
      </c>
      <c r="F228" s="69">
        <v>399377</v>
      </c>
      <c r="G228" s="67">
        <v>0.134711</v>
      </c>
      <c r="H228" s="21">
        <v>357939</v>
      </c>
      <c r="I228" s="69">
        <v>345284</v>
      </c>
      <c r="J228" s="70">
        <v>-175075</v>
      </c>
      <c r="K228" s="21">
        <v>-339816</v>
      </c>
      <c r="L228" s="68" t="s">
        <v>80</v>
      </c>
      <c r="M228" s="67" t="s">
        <v>80</v>
      </c>
      <c r="N228" s="20" t="s">
        <v>80</v>
      </c>
      <c r="O228" s="68" t="s">
        <v>80</v>
      </c>
    </row>
    <row r="229" spans="1:15" x14ac:dyDescent="0.25">
      <c r="A229" s="20" t="s">
        <v>404</v>
      </c>
      <c r="B229" s="20" t="s">
        <v>400</v>
      </c>
      <c r="C229" s="20" t="s">
        <v>8798</v>
      </c>
      <c r="D229" s="67">
        <v>0.85177999999999998</v>
      </c>
      <c r="E229" s="21">
        <v>168571</v>
      </c>
      <c r="F229" s="69">
        <v>342742</v>
      </c>
      <c r="G229" s="67">
        <v>8.6957000000000007E-2</v>
      </c>
      <c r="H229" s="21">
        <v>216951</v>
      </c>
      <c r="I229" s="69">
        <v>222348</v>
      </c>
      <c r="J229" s="70">
        <v>-391623</v>
      </c>
      <c r="K229" s="20" t="s">
        <v>80</v>
      </c>
      <c r="L229" s="69">
        <v>-476672</v>
      </c>
      <c r="M229" s="67" t="s">
        <v>80</v>
      </c>
      <c r="N229" s="20" t="s">
        <v>80</v>
      </c>
      <c r="O229" s="68" t="s">
        <v>80</v>
      </c>
    </row>
    <row r="230" spans="1:15" x14ac:dyDescent="0.25">
      <c r="A230" s="20" t="s">
        <v>7946</v>
      </c>
      <c r="B230" s="20" t="s">
        <v>8800</v>
      </c>
      <c r="C230" s="20" t="s">
        <v>8798</v>
      </c>
      <c r="D230" s="67">
        <v>0.81092299999999995</v>
      </c>
      <c r="E230" s="21">
        <v>226158</v>
      </c>
      <c r="F230" s="69">
        <v>276407</v>
      </c>
      <c r="G230" s="67">
        <v>-0.85859600000000003</v>
      </c>
      <c r="H230" s="21">
        <v>255751</v>
      </c>
      <c r="I230" s="68">
        <v>-0.77163899999999996</v>
      </c>
      <c r="J230" s="70">
        <v>-315892</v>
      </c>
      <c r="K230" s="20" t="s">
        <v>80</v>
      </c>
      <c r="L230" s="68" t="s">
        <v>80</v>
      </c>
      <c r="M230" s="67" t="s">
        <v>80</v>
      </c>
      <c r="N230" s="20" t="s">
        <v>80</v>
      </c>
      <c r="O230" s="68" t="s">
        <v>80</v>
      </c>
    </row>
    <row r="231" spans="1:15" x14ac:dyDescent="0.25">
      <c r="A231" s="20" t="s">
        <v>7555</v>
      </c>
      <c r="B231" s="20" t="s">
        <v>8810</v>
      </c>
      <c r="C231" s="20" t="s">
        <v>8808</v>
      </c>
      <c r="D231" s="70">
        <v>11344</v>
      </c>
      <c r="E231" s="21">
        <v>238406</v>
      </c>
      <c r="F231" s="69">
        <v>224005</v>
      </c>
      <c r="G231" s="67">
        <v>0.33488600000000002</v>
      </c>
      <c r="H231" s="21">
        <v>260094</v>
      </c>
      <c r="I231" s="68">
        <v>-0.36638300000000001</v>
      </c>
      <c r="J231" s="67" t="s">
        <v>80</v>
      </c>
      <c r="K231" s="21">
        <v>-121468</v>
      </c>
      <c r="L231" s="68" t="s">
        <v>80</v>
      </c>
      <c r="M231" s="67" t="s">
        <v>80</v>
      </c>
      <c r="N231" s="20" t="s">
        <v>80</v>
      </c>
      <c r="O231" s="68" t="s">
        <v>80</v>
      </c>
    </row>
    <row r="232" spans="1:15" x14ac:dyDescent="0.25">
      <c r="A232" s="20" t="s">
        <v>8088</v>
      </c>
      <c r="B232" s="20" t="s">
        <v>8797</v>
      </c>
      <c r="C232" s="20" t="s">
        <v>8798</v>
      </c>
      <c r="D232" s="70">
        <v>-177036</v>
      </c>
      <c r="E232" s="21">
        <v>14205</v>
      </c>
      <c r="F232" s="69">
        <v>236119</v>
      </c>
      <c r="G232" s="70">
        <v>-173901</v>
      </c>
      <c r="H232" s="21">
        <v>206703</v>
      </c>
      <c r="I232" s="68">
        <v>0.72856500000000002</v>
      </c>
      <c r="J232" s="67" t="s">
        <v>80</v>
      </c>
      <c r="K232" s="20" t="s">
        <v>80</v>
      </c>
      <c r="L232" s="68" t="s">
        <v>80</v>
      </c>
      <c r="M232" s="67" t="s">
        <v>80</v>
      </c>
      <c r="N232" s="20" t="s">
        <v>80</v>
      </c>
      <c r="O232" s="68" t="s">
        <v>80</v>
      </c>
    </row>
    <row r="233" spans="1:15" x14ac:dyDescent="0.25">
      <c r="A233" s="20" t="s">
        <v>7694</v>
      </c>
      <c r="B233" s="20" t="s">
        <v>8874</v>
      </c>
      <c r="C233" s="20" t="s">
        <v>8875</v>
      </c>
      <c r="D233" s="71">
        <v>0.86929699999999999</v>
      </c>
      <c r="E233" s="72">
        <v>0.66928900000000002</v>
      </c>
      <c r="F233" s="73">
        <v>0.86175199999999996</v>
      </c>
      <c r="G233" s="71">
        <v>-0.12698300000000001</v>
      </c>
      <c r="H233" s="74">
        <v>-148468</v>
      </c>
      <c r="I233" s="75">
        <v>103757</v>
      </c>
      <c r="J233" s="71" t="s">
        <v>80</v>
      </c>
      <c r="K233" s="72" t="s">
        <v>80</v>
      </c>
      <c r="L233" s="73" t="s">
        <v>80</v>
      </c>
      <c r="M233" s="71" t="s">
        <v>80</v>
      </c>
      <c r="N233" s="72" t="s">
        <v>80</v>
      </c>
      <c r="O233" s="73" t="s">
        <v>80</v>
      </c>
    </row>
  </sheetData>
  <mergeCells count="5">
    <mergeCell ref="A1:O1"/>
    <mergeCell ref="D3:F3"/>
    <mergeCell ref="G3:I3"/>
    <mergeCell ref="J3:L3"/>
    <mergeCell ref="M3:O3"/>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73F5F-8E08-C747-93F3-F01B78130292}">
  <dimension ref="A1:AD54"/>
  <sheetViews>
    <sheetView workbookViewId="0"/>
  </sheetViews>
  <sheetFormatPr baseColWidth="10" defaultColWidth="10.875" defaultRowHeight="15" x14ac:dyDescent="0.25"/>
  <cols>
    <col min="1" max="1" width="38.125" style="53" customWidth="1"/>
    <col min="2" max="2" width="32.5" style="53" bestFit="1" customWidth="1"/>
    <col min="3" max="3" width="21.875" style="20" bestFit="1" customWidth="1"/>
    <col min="4" max="15" width="10.875" style="20"/>
    <col min="16" max="18" width="12.625" style="20" bestFit="1" customWidth="1"/>
    <col min="19" max="29" width="10.875" style="20"/>
    <col min="30" max="30" width="15.375" style="20" customWidth="1"/>
    <col min="31" max="16384" width="10.875" style="20"/>
  </cols>
  <sheetData>
    <row r="1" spans="1:30" x14ac:dyDescent="0.25">
      <c r="A1" s="53" t="s">
        <v>9270</v>
      </c>
      <c r="C1" s="53"/>
    </row>
    <row r="2" spans="1:30" ht="15.75" thickBot="1" x14ac:dyDescent="0.3">
      <c r="A2" s="108"/>
      <c r="B2" s="108"/>
      <c r="C2" s="108"/>
    </row>
    <row r="3" spans="1:30" x14ac:dyDescent="0.25">
      <c r="D3" s="121" t="s">
        <v>9269</v>
      </c>
      <c r="E3" s="122"/>
      <c r="F3" s="122"/>
      <c r="G3" s="118" t="s">
        <v>9268</v>
      </c>
      <c r="H3" s="119"/>
      <c r="I3" s="119"/>
      <c r="J3" s="119"/>
      <c r="K3" s="119"/>
      <c r="L3" s="119"/>
      <c r="M3" s="119"/>
      <c r="N3" s="119"/>
      <c r="O3" s="119"/>
      <c r="P3" s="119"/>
      <c r="Q3" s="119"/>
      <c r="R3" s="119"/>
      <c r="S3" s="119"/>
      <c r="T3" s="119"/>
      <c r="U3" s="119"/>
      <c r="V3" s="119"/>
      <c r="W3" s="119"/>
      <c r="X3" s="119"/>
      <c r="Y3" s="119"/>
      <c r="Z3" s="119"/>
      <c r="AA3" s="119"/>
      <c r="AB3" s="119"/>
      <c r="AC3" s="120"/>
      <c r="AD3" s="76"/>
    </row>
    <row r="4" spans="1:30" x14ac:dyDescent="0.25">
      <c r="D4" s="123" t="s">
        <v>9267</v>
      </c>
      <c r="E4" s="124"/>
      <c r="F4" s="124"/>
      <c r="G4" s="107" t="s">
        <v>9266</v>
      </c>
      <c r="H4" s="106" t="s">
        <v>9266</v>
      </c>
      <c r="I4" s="106" t="s">
        <v>9266</v>
      </c>
      <c r="J4" s="106" t="s">
        <v>9266</v>
      </c>
      <c r="K4" s="106" t="s">
        <v>9266</v>
      </c>
      <c r="L4" s="106" t="s">
        <v>9266</v>
      </c>
      <c r="M4" s="106" t="s">
        <v>9266</v>
      </c>
      <c r="N4" s="105" t="s">
        <v>9266</v>
      </c>
      <c r="O4" s="80" t="s">
        <v>9265</v>
      </c>
      <c r="P4" s="107" t="s">
        <v>9264</v>
      </c>
      <c r="Q4" s="106" t="s">
        <v>9264</v>
      </c>
      <c r="R4" s="105" t="s">
        <v>9264</v>
      </c>
      <c r="S4" s="104" t="s">
        <v>9263</v>
      </c>
      <c r="T4" s="103" t="s">
        <v>9263</v>
      </c>
      <c r="U4" s="103" t="s">
        <v>9263</v>
      </c>
      <c r="V4" s="103" t="s">
        <v>9263</v>
      </c>
      <c r="W4" s="103" t="s">
        <v>9263</v>
      </c>
      <c r="X4" s="103" t="s">
        <v>9263</v>
      </c>
      <c r="Y4" s="102" t="s">
        <v>9263</v>
      </c>
      <c r="Z4" s="104" t="s">
        <v>9262</v>
      </c>
      <c r="AA4" s="103" t="s">
        <v>9262</v>
      </c>
      <c r="AB4" s="102" t="s">
        <v>9262</v>
      </c>
      <c r="AC4" s="101" t="s">
        <v>9261</v>
      </c>
      <c r="AD4" s="76"/>
    </row>
    <row r="5" spans="1:30" s="52" customFormat="1" ht="60" x14ac:dyDescent="0.25">
      <c r="A5" s="55" t="s">
        <v>9020</v>
      </c>
      <c r="B5" s="55" t="s">
        <v>9260</v>
      </c>
      <c r="C5" s="52" t="s">
        <v>9259</v>
      </c>
      <c r="D5" s="100" t="s">
        <v>9258</v>
      </c>
      <c r="E5" s="52" t="s">
        <v>9257</v>
      </c>
      <c r="F5" s="52" t="s">
        <v>9256</v>
      </c>
      <c r="G5" s="97" t="s">
        <v>9255</v>
      </c>
      <c r="H5" s="92" t="s">
        <v>393</v>
      </c>
      <c r="I5" s="99" t="s">
        <v>9254</v>
      </c>
      <c r="J5" s="99" t="s">
        <v>9253</v>
      </c>
      <c r="K5" s="92" t="s">
        <v>9252</v>
      </c>
      <c r="L5" s="92" t="s">
        <v>9236</v>
      </c>
      <c r="M5" s="92" t="s">
        <v>9251</v>
      </c>
      <c r="N5" s="94" t="s">
        <v>9250</v>
      </c>
      <c r="O5" s="98" t="s">
        <v>9249</v>
      </c>
      <c r="P5" s="97" t="s">
        <v>9248</v>
      </c>
      <c r="Q5" s="92" t="s">
        <v>9247</v>
      </c>
      <c r="R5" s="91" t="s">
        <v>9246</v>
      </c>
      <c r="S5" s="96" t="s">
        <v>9245</v>
      </c>
      <c r="T5" s="95" t="s">
        <v>9244</v>
      </c>
      <c r="U5" s="95" t="s">
        <v>9243</v>
      </c>
      <c r="V5" s="95" t="s">
        <v>9242</v>
      </c>
      <c r="W5" s="95" t="s">
        <v>9241</v>
      </c>
      <c r="X5" s="95" t="s">
        <v>9240</v>
      </c>
      <c r="Y5" s="94" t="s">
        <v>9239</v>
      </c>
      <c r="Z5" s="93" t="s">
        <v>9238</v>
      </c>
      <c r="AA5" s="92" t="s">
        <v>9237</v>
      </c>
      <c r="AB5" s="91" t="s">
        <v>9236</v>
      </c>
      <c r="AC5" s="90" t="s">
        <v>9235</v>
      </c>
      <c r="AD5" s="76" t="s">
        <v>9234</v>
      </c>
    </row>
    <row r="6" spans="1:30" ht="15.95" customHeight="1" x14ac:dyDescent="0.25">
      <c r="A6" s="56" t="s">
        <v>8201</v>
      </c>
      <c r="B6" s="56" t="s">
        <v>9233</v>
      </c>
      <c r="C6" s="19" t="s">
        <v>9228</v>
      </c>
      <c r="D6" s="89" t="s">
        <v>9100</v>
      </c>
      <c r="E6" s="19" t="s">
        <v>9232</v>
      </c>
      <c r="F6" s="19" t="s">
        <v>9231</v>
      </c>
      <c r="G6" s="86"/>
      <c r="H6" s="86"/>
      <c r="I6" s="85"/>
      <c r="J6" s="85"/>
      <c r="K6" s="85"/>
      <c r="L6" s="85"/>
      <c r="M6" s="85"/>
      <c r="N6" s="85"/>
      <c r="O6" s="85"/>
      <c r="P6" s="86"/>
      <c r="Q6" s="85"/>
      <c r="R6" s="86"/>
      <c r="S6" s="86"/>
      <c r="T6" s="85"/>
      <c r="U6" s="85"/>
      <c r="V6" s="85"/>
      <c r="W6" s="85"/>
      <c r="X6" s="85"/>
      <c r="Y6" s="85"/>
      <c r="Z6" s="85"/>
      <c r="AA6" s="86"/>
      <c r="AB6" s="85"/>
      <c r="AC6" s="85"/>
      <c r="AD6" s="77" t="s">
        <v>9230</v>
      </c>
    </row>
    <row r="7" spans="1:30" ht="15.95" customHeight="1" x14ac:dyDescent="0.25">
      <c r="A7" s="88" t="s">
        <v>7261</v>
      </c>
      <c r="B7" s="56" t="s">
        <v>9229</v>
      </c>
      <c r="C7" s="19" t="s">
        <v>9228</v>
      </c>
      <c r="D7" s="19" t="s">
        <v>9227</v>
      </c>
      <c r="E7" s="19" t="s">
        <v>9226</v>
      </c>
      <c r="F7" s="19" t="s">
        <v>9225</v>
      </c>
      <c r="G7" s="19"/>
      <c r="H7" s="19"/>
      <c r="I7" s="19"/>
      <c r="J7" s="19"/>
      <c r="K7" s="19"/>
      <c r="L7" s="19"/>
      <c r="M7" s="19"/>
      <c r="N7" s="19"/>
      <c r="O7" s="19"/>
      <c r="P7" s="82"/>
      <c r="Q7" s="19"/>
      <c r="R7" s="19"/>
      <c r="S7" s="82"/>
      <c r="T7" s="19"/>
      <c r="U7" s="19"/>
      <c r="V7" s="19"/>
      <c r="W7" s="19"/>
      <c r="X7" s="19"/>
      <c r="Y7" s="19"/>
      <c r="Z7" s="19"/>
      <c r="AA7" s="19"/>
      <c r="AB7" s="19"/>
      <c r="AC7" s="19"/>
      <c r="AD7" s="77" t="s">
        <v>9224</v>
      </c>
    </row>
    <row r="8" spans="1:30" ht="15.95" customHeight="1" x14ac:dyDescent="0.25">
      <c r="A8" s="56" t="s">
        <v>3403</v>
      </c>
      <c r="B8" s="53" t="s">
        <v>9223</v>
      </c>
      <c r="C8" s="19" t="s">
        <v>9095</v>
      </c>
      <c r="D8" s="19" t="s">
        <v>9110</v>
      </c>
      <c r="E8" s="19" t="s">
        <v>9109</v>
      </c>
      <c r="F8" s="19" t="s">
        <v>9222</v>
      </c>
      <c r="G8" s="19"/>
      <c r="H8" s="19"/>
      <c r="I8" s="19"/>
      <c r="J8" s="19"/>
      <c r="K8" s="19"/>
      <c r="L8" s="19"/>
      <c r="M8" s="19"/>
      <c r="N8" s="19"/>
      <c r="O8" s="19"/>
      <c r="P8" s="86"/>
      <c r="Q8" s="19"/>
      <c r="R8" s="19"/>
      <c r="S8" s="19"/>
      <c r="T8" s="19"/>
      <c r="U8" s="19"/>
      <c r="V8" s="86"/>
      <c r="W8" s="86"/>
      <c r="X8" s="85"/>
      <c r="Y8" s="85"/>
      <c r="Z8" s="19"/>
      <c r="AA8" s="19"/>
      <c r="AB8" s="19"/>
      <c r="AC8" s="19"/>
      <c r="AD8" s="77" t="s">
        <v>9221</v>
      </c>
    </row>
    <row r="9" spans="1:30" ht="15.95" customHeight="1" x14ac:dyDescent="0.25">
      <c r="A9" s="56" t="s">
        <v>1177</v>
      </c>
      <c r="B9" s="56" t="s">
        <v>9176</v>
      </c>
      <c r="C9" s="19" t="s">
        <v>9105</v>
      </c>
      <c r="D9" s="19" t="s">
        <v>9100</v>
      </c>
      <c r="E9" s="19" t="s">
        <v>9104</v>
      </c>
      <c r="F9" s="19" t="s">
        <v>9175</v>
      </c>
      <c r="G9" s="19"/>
      <c r="H9" s="19"/>
      <c r="I9" s="19"/>
      <c r="J9" s="19"/>
      <c r="K9" s="19"/>
      <c r="L9" s="19"/>
      <c r="M9" s="19"/>
      <c r="N9" s="19"/>
      <c r="O9" s="19"/>
      <c r="P9" s="86"/>
      <c r="Q9" s="19"/>
      <c r="R9" s="86"/>
      <c r="S9" s="86"/>
      <c r="T9" s="19"/>
      <c r="U9" s="19"/>
      <c r="V9" s="19"/>
      <c r="W9" s="19"/>
      <c r="X9" s="19"/>
      <c r="Y9" s="19"/>
      <c r="Z9" s="19"/>
      <c r="AA9" s="19"/>
      <c r="AB9" s="19"/>
      <c r="AC9" s="19"/>
      <c r="AD9" s="77" t="s">
        <v>9174</v>
      </c>
    </row>
    <row r="10" spans="1:30" ht="15.95" customHeight="1" x14ac:dyDescent="0.25">
      <c r="A10" s="56" t="s">
        <v>566</v>
      </c>
      <c r="B10" s="56" t="s">
        <v>9220</v>
      </c>
      <c r="C10" s="19" t="s">
        <v>9105</v>
      </c>
      <c r="D10" s="19"/>
      <c r="E10" s="19"/>
      <c r="F10" s="19"/>
      <c r="G10" s="19"/>
      <c r="H10" s="19"/>
      <c r="I10" s="19"/>
      <c r="J10" s="19"/>
      <c r="K10" s="19"/>
      <c r="L10" s="19"/>
      <c r="M10" s="19"/>
      <c r="N10" s="19"/>
      <c r="O10" s="19"/>
      <c r="P10" s="19"/>
      <c r="Q10" s="19"/>
      <c r="R10" s="19"/>
      <c r="S10" s="19"/>
      <c r="T10" s="19"/>
      <c r="U10" s="19"/>
      <c r="V10" s="82"/>
      <c r="W10" s="19"/>
      <c r="X10" s="19"/>
      <c r="Y10" s="19"/>
      <c r="Z10" s="19"/>
      <c r="AA10" s="19"/>
      <c r="AB10" s="19"/>
      <c r="AC10" s="19"/>
      <c r="AD10" s="77" t="s">
        <v>9219</v>
      </c>
    </row>
    <row r="11" spans="1:30" ht="15.95" customHeight="1" x14ac:dyDescent="0.25">
      <c r="A11" s="56" t="s">
        <v>1169</v>
      </c>
      <c r="B11" s="56" t="s">
        <v>9218</v>
      </c>
      <c r="C11" s="19" t="s">
        <v>9105</v>
      </c>
      <c r="D11" s="19" t="s">
        <v>9094</v>
      </c>
      <c r="E11" s="19" t="s">
        <v>9094</v>
      </c>
      <c r="F11" s="19" t="s">
        <v>9094</v>
      </c>
      <c r="G11" s="19"/>
      <c r="H11" s="19"/>
      <c r="I11" s="19"/>
      <c r="J11" s="19"/>
      <c r="K11" s="19"/>
      <c r="L11" s="19"/>
      <c r="M11" s="19"/>
      <c r="N11" s="19"/>
      <c r="O11" s="19"/>
      <c r="P11" s="82"/>
      <c r="Q11" s="19"/>
      <c r="R11" s="82"/>
      <c r="S11" s="82"/>
      <c r="T11" s="19"/>
      <c r="U11" s="19"/>
      <c r="V11" s="19"/>
      <c r="W11" s="19"/>
      <c r="X11" s="19"/>
      <c r="Y11" s="19"/>
      <c r="Z11" s="19"/>
      <c r="AA11" s="82"/>
      <c r="AB11" s="19"/>
      <c r="AC11" s="19"/>
      <c r="AD11" s="77" t="s">
        <v>9217</v>
      </c>
    </row>
    <row r="12" spans="1:30" ht="15.95" customHeight="1" x14ac:dyDescent="0.25">
      <c r="A12" s="56" t="s">
        <v>330</v>
      </c>
      <c r="B12" s="56" t="s">
        <v>9216</v>
      </c>
      <c r="C12" s="19" t="s">
        <v>9095</v>
      </c>
      <c r="D12" s="19" t="s">
        <v>9117</v>
      </c>
      <c r="E12" s="19" t="s">
        <v>9139</v>
      </c>
      <c r="F12" s="19" t="s">
        <v>9215</v>
      </c>
      <c r="G12" s="19"/>
      <c r="H12" s="19"/>
      <c r="I12" s="19"/>
      <c r="J12" s="19"/>
      <c r="K12" s="19"/>
      <c r="L12" s="19"/>
      <c r="M12" s="19"/>
      <c r="N12" s="19"/>
      <c r="O12" s="19"/>
      <c r="P12" s="19"/>
      <c r="Q12" s="19"/>
      <c r="R12" s="19"/>
      <c r="S12" s="19"/>
      <c r="T12" s="19"/>
      <c r="U12" s="19"/>
      <c r="V12" s="19"/>
      <c r="W12" s="19"/>
      <c r="X12" s="19"/>
      <c r="Y12" s="19"/>
      <c r="Z12" s="19"/>
      <c r="AA12" s="19"/>
      <c r="AB12" s="19"/>
      <c r="AC12" s="19"/>
      <c r="AD12" s="77" t="s">
        <v>9214</v>
      </c>
    </row>
    <row r="13" spans="1:30" ht="15.95" customHeight="1" x14ac:dyDescent="0.25">
      <c r="A13" s="56" t="s">
        <v>1570</v>
      </c>
      <c r="B13" s="56" t="s">
        <v>9213</v>
      </c>
      <c r="C13" s="19" t="s">
        <v>9105</v>
      </c>
      <c r="D13" s="19" t="s">
        <v>9117</v>
      </c>
      <c r="E13" s="19" t="s">
        <v>9212</v>
      </c>
      <c r="F13" s="19" t="s">
        <v>9211</v>
      </c>
      <c r="G13" s="82"/>
      <c r="H13" s="19"/>
      <c r="I13" s="19"/>
      <c r="J13" s="19"/>
      <c r="K13" s="19"/>
      <c r="L13" s="19"/>
      <c r="M13" s="19"/>
      <c r="N13" s="19"/>
      <c r="O13" s="19"/>
      <c r="P13" s="82"/>
      <c r="Q13" s="19"/>
      <c r="R13" s="82"/>
      <c r="S13" s="82"/>
      <c r="T13" s="19"/>
      <c r="U13" s="82"/>
      <c r="V13" s="19"/>
      <c r="W13" s="19"/>
      <c r="X13" s="19"/>
      <c r="Y13" s="19"/>
      <c r="Z13" s="19"/>
      <c r="AA13" s="19"/>
      <c r="AB13" s="19"/>
      <c r="AC13" s="19"/>
      <c r="AD13" s="77" t="s">
        <v>9210</v>
      </c>
    </row>
    <row r="14" spans="1:30" ht="15.95" customHeight="1" x14ac:dyDescent="0.25">
      <c r="A14" s="56" t="s">
        <v>1378</v>
      </c>
      <c r="B14" s="56" t="s">
        <v>9209</v>
      </c>
      <c r="C14" s="19" t="s">
        <v>9105</v>
      </c>
      <c r="D14" s="19" t="s">
        <v>9117</v>
      </c>
      <c r="E14" s="19" t="s">
        <v>9139</v>
      </c>
      <c r="F14" s="19" t="s">
        <v>9208</v>
      </c>
      <c r="G14" s="19"/>
      <c r="H14" s="82"/>
      <c r="I14" s="19"/>
      <c r="J14" s="19"/>
      <c r="K14" s="19"/>
      <c r="L14" s="19"/>
      <c r="M14" s="19"/>
      <c r="N14" s="19"/>
      <c r="O14" s="19"/>
      <c r="P14" s="82"/>
      <c r="Q14" s="19"/>
      <c r="R14" s="19"/>
      <c r="S14" s="82"/>
      <c r="T14" s="19"/>
      <c r="U14" s="19"/>
      <c r="V14" s="19"/>
      <c r="W14" s="19"/>
      <c r="X14" s="19"/>
      <c r="Y14" s="19"/>
      <c r="Z14" s="19"/>
      <c r="AA14" s="19"/>
      <c r="AB14" s="19"/>
      <c r="AC14" s="19"/>
      <c r="AD14" s="77" t="s">
        <v>9207</v>
      </c>
    </row>
    <row r="15" spans="1:30" ht="15.95" customHeight="1" x14ac:dyDescent="0.25">
      <c r="A15" s="56" t="s">
        <v>2565</v>
      </c>
      <c r="B15" s="56" t="s">
        <v>9122</v>
      </c>
      <c r="C15" s="19" t="s">
        <v>9105</v>
      </c>
      <c r="D15" s="19" t="s">
        <v>9094</v>
      </c>
      <c r="E15" s="19" t="s">
        <v>9094</v>
      </c>
      <c r="F15" s="19" t="s">
        <v>9094</v>
      </c>
      <c r="G15" s="82"/>
      <c r="H15" s="82"/>
      <c r="I15" s="19"/>
      <c r="J15" s="19"/>
      <c r="K15" s="19"/>
      <c r="L15" s="19"/>
      <c r="M15" s="19"/>
      <c r="N15" s="19"/>
      <c r="O15" s="19"/>
      <c r="P15" s="82"/>
      <c r="Q15" s="19"/>
      <c r="R15" s="82"/>
      <c r="S15" s="82"/>
      <c r="T15" s="19"/>
      <c r="U15" s="19"/>
      <c r="V15" s="19"/>
      <c r="W15" s="19"/>
      <c r="X15" s="19"/>
      <c r="Y15" s="19"/>
      <c r="Z15" s="19"/>
      <c r="AA15" s="19"/>
      <c r="AB15" s="19"/>
      <c r="AC15" s="19"/>
      <c r="AD15" s="77" t="s">
        <v>9121</v>
      </c>
    </row>
    <row r="16" spans="1:30" ht="15.95" customHeight="1" x14ac:dyDescent="0.25">
      <c r="A16" s="56" t="s">
        <v>1374</v>
      </c>
      <c r="B16" s="56" t="s">
        <v>9206</v>
      </c>
      <c r="C16" s="19" t="s">
        <v>9105</v>
      </c>
      <c r="D16" s="19" t="s">
        <v>9094</v>
      </c>
      <c r="E16" s="19" t="s">
        <v>9094</v>
      </c>
      <c r="F16" s="19" t="s">
        <v>9094</v>
      </c>
      <c r="G16" s="19"/>
      <c r="H16" s="86"/>
      <c r="I16" s="19"/>
      <c r="J16" s="19"/>
      <c r="K16" s="19"/>
      <c r="L16" s="19"/>
      <c r="M16" s="19"/>
      <c r="N16" s="19"/>
      <c r="O16" s="19"/>
      <c r="P16" s="86"/>
      <c r="Q16" s="19"/>
      <c r="R16" s="19"/>
      <c r="S16" s="86"/>
      <c r="T16" s="86"/>
      <c r="U16" s="85"/>
      <c r="V16" s="19"/>
      <c r="W16" s="19"/>
      <c r="X16" s="85"/>
      <c r="Y16" s="85"/>
      <c r="Z16" s="86"/>
      <c r="AA16" s="19"/>
      <c r="AB16" s="19"/>
      <c r="AC16" s="19"/>
      <c r="AD16" s="77" t="s">
        <v>9205</v>
      </c>
    </row>
    <row r="17" spans="1:30" ht="15.95" customHeight="1" x14ac:dyDescent="0.25">
      <c r="A17" s="56" t="s">
        <v>2398</v>
      </c>
      <c r="B17" s="56" t="s">
        <v>9204</v>
      </c>
      <c r="C17" s="19" t="s">
        <v>9105</v>
      </c>
      <c r="D17" s="19" t="s">
        <v>9117</v>
      </c>
      <c r="E17" s="19" t="s">
        <v>9139</v>
      </c>
      <c r="F17" s="19" t="s">
        <v>9203</v>
      </c>
      <c r="G17" s="19"/>
      <c r="H17" s="86"/>
      <c r="I17" s="19"/>
      <c r="J17" s="19"/>
      <c r="K17" s="86"/>
      <c r="L17" s="85"/>
      <c r="M17" s="85"/>
      <c r="N17" s="85"/>
      <c r="O17" s="19"/>
      <c r="P17" s="19"/>
      <c r="Q17" s="19"/>
      <c r="R17" s="86"/>
      <c r="S17" s="86"/>
      <c r="T17" s="19"/>
      <c r="U17" s="19"/>
      <c r="V17" s="19"/>
      <c r="W17" s="19"/>
      <c r="X17" s="19"/>
      <c r="Y17" s="19"/>
      <c r="Z17" s="19"/>
      <c r="AA17" s="19"/>
      <c r="AB17" s="19"/>
      <c r="AC17" s="19"/>
      <c r="AD17" s="77" t="s">
        <v>9202</v>
      </c>
    </row>
    <row r="18" spans="1:30" ht="15.95" customHeight="1" x14ac:dyDescent="0.25">
      <c r="A18" s="56" t="s">
        <v>1836</v>
      </c>
      <c r="B18" s="56" t="s">
        <v>9201</v>
      </c>
      <c r="C18" s="19" t="s">
        <v>9095</v>
      </c>
      <c r="D18" s="19" t="s">
        <v>9100</v>
      </c>
      <c r="E18" s="19" t="s">
        <v>9099</v>
      </c>
      <c r="F18" s="19" t="s">
        <v>9200</v>
      </c>
      <c r="G18" s="19"/>
      <c r="H18" s="86"/>
      <c r="I18" s="19"/>
      <c r="J18" s="19"/>
      <c r="K18" s="19"/>
      <c r="L18" s="19"/>
      <c r="M18" s="19"/>
      <c r="N18" s="19"/>
      <c r="O18" s="19"/>
      <c r="P18" s="86"/>
      <c r="Q18" s="19"/>
      <c r="R18" s="19"/>
      <c r="S18" s="86"/>
      <c r="T18" s="19"/>
      <c r="U18" s="19"/>
      <c r="V18" s="19"/>
      <c r="W18" s="86"/>
      <c r="X18" s="85"/>
      <c r="Y18" s="85"/>
      <c r="Z18" s="19"/>
      <c r="AA18" s="19"/>
      <c r="AB18" s="19"/>
      <c r="AC18" s="19"/>
      <c r="AD18" s="77" t="s">
        <v>9199</v>
      </c>
    </row>
    <row r="19" spans="1:30" ht="15.95" customHeight="1" x14ac:dyDescent="0.25">
      <c r="A19" s="56" t="s">
        <v>2368</v>
      </c>
      <c r="B19" s="56" t="s">
        <v>9156</v>
      </c>
      <c r="C19" s="19" t="s">
        <v>9095</v>
      </c>
      <c r="D19" s="19" t="s">
        <v>9100</v>
      </c>
      <c r="E19" s="19" t="s">
        <v>9104</v>
      </c>
      <c r="F19" s="19" t="s">
        <v>9155</v>
      </c>
      <c r="G19" s="86"/>
      <c r="H19" s="19"/>
      <c r="I19" s="19"/>
      <c r="J19" s="19"/>
      <c r="K19" s="19"/>
      <c r="L19" s="85"/>
      <c r="M19" s="85"/>
      <c r="N19" s="85"/>
      <c r="O19" s="86"/>
      <c r="P19" s="19"/>
      <c r="Q19" s="19"/>
      <c r="R19" s="86"/>
      <c r="S19" s="86"/>
      <c r="T19" s="19"/>
      <c r="U19" s="19"/>
      <c r="V19" s="19"/>
      <c r="W19" s="19"/>
      <c r="X19" s="19"/>
      <c r="Y19" s="19"/>
      <c r="Z19" s="19"/>
      <c r="AA19" s="86"/>
      <c r="AB19" s="85"/>
      <c r="AC19" s="19"/>
      <c r="AD19" s="77" t="s">
        <v>9154</v>
      </c>
    </row>
    <row r="20" spans="1:30" ht="15.95" customHeight="1" x14ac:dyDescent="0.25">
      <c r="A20" s="56" t="s">
        <v>2051</v>
      </c>
      <c r="B20" s="56" t="s">
        <v>9198</v>
      </c>
      <c r="C20" s="19" t="s">
        <v>9095</v>
      </c>
      <c r="D20" s="19" t="s">
        <v>9100</v>
      </c>
      <c r="E20" s="19" t="s">
        <v>9104</v>
      </c>
      <c r="F20" s="19" t="s">
        <v>9197</v>
      </c>
      <c r="G20" s="19"/>
      <c r="H20" s="86"/>
      <c r="I20" s="19"/>
      <c r="J20" s="19"/>
      <c r="K20" s="19"/>
      <c r="L20" s="19"/>
      <c r="M20" s="19"/>
      <c r="N20" s="19"/>
      <c r="O20" s="19"/>
      <c r="P20" s="86"/>
      <c r="Q20" s="19"/>
      <c r="R20" s="86"/>
      <c r="S20" s="86"/>
      <c r="T20" s="19"/>
      <c r="U20" s="19"/>
      <c r="V20" s="19"/>
      <c r="W20" s="19"/>
      <c r="X20" s="19"/>
      <c r="Y20" s="19"/>
      <c r="Z20" s="19"/>
      <c r="AA20" s="19"/>
      <c r="AB20" s="19"/>
      <c r="AC20" s="19"/>
      <c r="AD20" s="77" t="s">
        <v>9196</v>
      </c>
    </row>
    <row r="21" spans="1:30" ht="15.95" customHeight="1" x14ac:dyDescent="0.25">
      <c r="A21" s="56" t="s">
        <v>404</v>
      </c>
      <c r="B21" s="56" t="s">
        <v>9195</v>
      </c>
      <c r="C21" s="19" t="s">
        <v>9105</v>
      </c>
      <c r="D21" s="19" t="s">
        <v>9100</v>
      </c>
      <c r="E21" s="19" t="s">
        <v>9104</v>
      </c>
      <c r="F21" s="19" t="s">
        <v>9194</v>
      </c>
      <c r="G21" s="19"/>
      <c r="H21" s="86"/>
      <c r="I21" s="19"/>
      <c r="J21" s="19"/>
      <c r="K21" s="19"/>
      <c r="L21" s="19"/>
      <c r="M21" s="19"/>
      <c r="N21" s="19"/>
      <c r="O21" s="19"/>
      <c r="P21" s="86"/>
      <c r="Q21" s="19"/>
      <c r="R21" s="19"/>
      <c r="S21" s="19"/>
      <c r="T21" s="19"/>
      <c r="U21" s="19"/>
      <c r="V21" s="19"/>
      <c r="W21" s="86"/>
      <c r="X21" s="85"/>
      <c r="Y21" s="85"/>
      <c r="Z21" s="19"/>
      <c r="AA21" s="86"/>
      <c r="AB21" s="85"/>
      <c r="AC21" s="19"/>
      <c r="AD21" s="77" t="s">
        <v>9193</v>
      </c>
    </row>
    <row r="22" spans="1:30" ht="15.95" customHeight="1" x14ac:dyDescent="0.25">
      <c r="A22" s="56" t="s">
        <v>2923</v>
      </c>
      <c r="B22" s="56" t="s">
        <v>9145</v>
      </c>
      <c r="C22" s="19" t="s">
        <v>9105</v>
      </c>
      <c r="D22" s="19" t="s">
        <v>9144</v>
      </c>
      <c r="E22" s="19" t="s">
        <v>9143</v>
      </c>
      <c r="F22" s="19" t="s">
        <v>9142</v>
      </c>
      <c r="G22" s="19"/>
      <c r="H22" s="86"/>
      <c r="I22" s="19"/>
      <c r="J22" s="19"/>
      <c r="K22" s="19"/>
      <c r="L22" s="19"/>
      <c r="M22" s="19"/>
      <c r="N22" s="19"/>
      <c r="O22" s="19"/>
      <c r="P22" s="19"/>
      <c r="Q22" s="19"/>
      <c r="R22" s="19"/>
      <c r="S22" s="19"/>
      <c r="T22" s="19"/>
      <c r="U22" s="19"/>
      <c r="V22" s="19"/>
      <c r="W22" s="19"/>
      <c r="X22" s="19"/>
      <c r="Y22" s="19"/>
      <c r="Z22" s="19"/>
      <c r="AA22" s="19"/>
      <c r="AB22" s="19"/>
      <c r="AC22" s="19"/>
      <c r="AD22" s="77" t="s">
        <v>9141</v>
      </c>
    </row>
    <row r="23" spans="1:30" ht="15.95" customHeight="1" x14ac:dyDescent="0.25">
      <c r="A23" s="56" t="s">
        <v>618</v>
      </c>
      <c r="B23" s="56" t="s">
        <v>9192</v>
      </c>
      <c r="C23" s="19" t="s">
        <v>9095</v>
      </c>
      <c r="D23" s="19" t="s">
        <v>9117</v>
      </c>
      <c r="E23" s="19" t="s">
        <v>9139</v>
      </c>
      <c r="F23" s="19" t="s">
        <v>9191</v>
      </c>
      <c r="G23" s="19"/>
      <c r="H23" s="86"/>
      <c r="I23" s="19"/>
      <c r="J23" s="19"/>
      <c r="K23" s="19"/>
      <c r="L23" s="19"/>
      <c r="M23" s="19"/>
      <c r="N23" s="19"/>
      <c r="O23" s="19"/>
      <c r="P23" s="86"/>
      <c r="Q23" s="19"/>
      <c r="R23" s="19"/>
      <c r="S23" s="19"/>
      <c r="T23" s="19"/>
      <c r="U23" s="85"/>
      <c r="V23" s="86"/>
      <c r="W23" s="19"/>
      <c r="X23" s="19"/>
      <c r="Y23" s="19"/>
      <c r="Z23" s="19"/>
      <c r="AA23" s="19"/>
      <c r="AB23" s="19"/>
      <c r="AC23" s="19"/>
      <c r="AD23" s="77" t="s">
        <v>9190</v>
      </c>
    </row>
    <row r="24" spans="1:30" ht="15.95" customHeight="1" x14ac:dyDescent="0.25">
      <c r="A24" s="56" t="s">
        <v>515</v>
      </c>
      <c r="B24" s="56" t="s">
        <v>9189</v>
      </c>
      <c r="C24" s="19" t="s">
        <v>9105</v>
      </c>
      <c r="D24" s="19" t="s">
        <v>9188</v>
      </c>
      <c r="E24" s="19" t="s">
        <v>9187</v>
      </c>
      <c r="F24" s="19" t="s">
        <v>9186</v>
      </c>
      <c r="G24" s="19"/>
      <c r="H24" s="19"/>
      <c r="I24" s="19"/>
      <c r="J24" s="19"/>
      <c r="K24" s="19"/>
      <c r="L24" s="19"/>
      <c r="M24" s="19"/>
      <c r="N24" s="19"/>
      <c r="O24" s="19"/>
      <c r="P24" s="19"/>
      <c r="Q24" s="19"/>
      <c r="R24" s="86"/>
      <c r="S24" s="86"/>
      <c r="T24" s="19"/>
      <c r="U24" s="19"/>
      <c r="V24" s="19"/>
      <c r="W24" s="19"/>
      <c r="X24" s="19"/>
      <c r="Y24" s="19"/>
      <c r="Z24" s="19"/>
      <c r="AA24" s="86"/>
      <c r="AB24" s="85"/>
      <c r="AC24" s="19"/>
      <c r="AD24" s="77" t="s">
        <v>9185</v>
      </c>
    </row>
    <row r="25" spans="1:30" ht="15.95" customHeight="1" x14ac:dyDescent="0.25">
      <c r="A25" s="56" t="s">
        <v>7281</v>
      </c>
      <c r="B25" s="56" t="s">
        <v>9184</v>
      </c>
      <c r="C25" s="19" t="s">
        <v>9105</v>
      </c>
      <c r="D25" s="19" t="s">
        <v>9117</v>
      </c>
      <c r="E25" s="19" t="s">
        <v>9116</v>
      </c>
      <c r="F25" s="19" t="s">
        <v>9183</v>
      </c>
      <c r="G25" s="86"/>
      <c r="H25" s="19"/>
      <c r="I25" s="19"/>
      <c r="J25" s="19"/>
      <c r="K25" s="19"/>
      <c r="L25" s="19"/>
      <c r="M25" s="19"/>
      <c r="N25" s="19"/>
      <c r="O25" s="19"/>
      <c r="P25" s="86"/>
      <c r="Q25" s="19"/>
      <c r="R25" s="86"/>
      <c r="S25" s="86"/>
      <c r="T25" s="19"/>
      <c r="U25" s="85"/>
      <c r="V25" s="86"/>
      <c r="W25" s="19"/>
      <c r="X25" s="19"/>
      <c r="Y25" s="19"/>
      <c r="Z25" s="19"/>
      <c r="AA25" s="86"/>
      <c r="AB25" s="85"/>
      <c r="AC25" s="19"/>
      <c r="AD25" s="77" t="s">
        <v>9182</v>
      </c>
    </row>
    <row r="26" spans="1:30" ht="15.95" customHeight="1" x14ac:dyDescent="0.25">
      <c r="A26" s="56" t="s">
        <v>511</v>
      </c>
      <c r="B26" s="56" t="s">
        <v>9181</v>
      </c>
      <c r="C26" s="19" t="s">
        <v>9105</v>
      </c>
      <c r="D26" s="19" t="s">
        <v>9094</v>
      </c>
      <c r="E26" s="19" t="s">
        <v>9094</v>
      </c>
      <c r="F26" s="19" t="s">
        <v>9094</v>
      </c>
      <c r="G26" s="19"/>
      <c r="H26" s="86"/>
      <c r="I26" s="19"/>
      <c r="J26" s="86"/>
      <c r="K26" s="19"/>
      <c r="L26" s="19"/>
      <c r="M26" s="19"/>
      <c r="N26" s="19"/>
      <c r="O26" s="19"/>
      <c r="P26" s="86"/>
      <c r="Q26" s="19"/>
      <c r="R26" s="86"/>
      <c r="S26" s="86"/>
      <c r="T26" s="19"/>
      <c r="U26" s="19"/>
      <c r="V26" s="19"/>
      <c r="W26" s="19"/>
      <c r="X26" s="19"/>
      <c r="Y26" s="19"/>
      <c r="Z26" s="19"/>
      <c r="AA26" s="86"/>
      <c r="AB26" s="85"/>
      <c r="AC26" s="19"/>
      <c r="AD26" s="77" t="s">
        <v>9180</v>
      </c>
    </row>
    <row r="27" spans="1:30" ht="15.95" customHeight="1" x14ac:dyDescent="0.25">
      <c r="A27" s="56" t="s">
        <v>8033</v>
      </c>
      <c r="B27" s="56" t="s">
        <v>9118</v>
      </c>
      <c r="C27" s="19" t="s">
        <v>9105</v>
      </c>
      <c r="D27" s="19" t="s">
        <v>9117</v>
      </c>
      <c r="E27" s="19" t="s">
        <v>9116</v>
      </c>
      <c r="F27" s="19" t="s">
        <v>9115</v>
      </c>
      <c r="G27" s="19"/>
      <c r="H27" s="86"/>
      <c r="I27" s="19"/>
      <c r="J27" s="19"/>
      <c r="K27" s="19"/>
      <c r="L27" s="19"/>
      <c r="M27" s="19"/>
      <c r="N27" s="19"/>
      <c r="O27" s="19"/>
      <c r="P27" s="19"/>
      <c r="Q27" s="86"/>
      <c r="R27" s="19"/>
      <c r="S27" s="19"/>
      <c r="T27" s="19"/>
      <c r="U27" s="19"/>
      <c r="V27" s="19"/>
      <c r="W27" s="19"/>
      <c r="X27" s="85"/>
      <c r="Y27" s="85"/>
      <c r="Z27" s="86"/>
      <c r="AA27" s="19"/>
      <c r="AB27" s="19"/>
      <c r="AC27" s="19"/>
      <c r="AD27" s="77" t="s">
        <v>9114</v>
      </c>
    </row>
    <row r="28" spans="1:30" ht="15.95" customHeight="1" x14ac:dyDescent="0.25">
      <c r="A28" s="56" t="s">
        <v>8071</v>
      </c>
      <c r="B28" s="56" t="s">
        <v>9179</v>
      </c>
      <c r="C28" s="19" t="s">
        <v>9105</v>
      </c>
      <c r="D28" s="19" t="s">
        <v>9117</v>
      </c>
      <c r="E28" s="19" t="s">
        <v>9139</v>
      </c>
      <c r="F28" s="19" t="s">
        <v>9178</v>
      </c>
      <c r="G28" s="19"/>
      <c r="H28" s="19"/>
      <c r="I28" s="19"/>
      <c r="J28" s="19"/>
      <c r="K28" s="19"/>
      <c r="L28" s="19"/>
      <c r="M28" s="19"/>
      <c r="N28" s="19"/>
      <c r="O28" s="19"/>
      <c r="P28" s="86"/>
      <c r="Q28" s="19"/>
      <c r="R28" s="86"/>
      <c r="S28" s="86"/>
      <c r="T28" s="19"/>
      <c r="U28" s="19"/>
      <c r="V28" s="19"/>
      <c r="W28" s="19"/>
      <c r="X28" s="19"/>
      <c r="Y28" s="19"/>
      <c r="Z28" s="19"/>
      <c r="AA28" s="86"/>
      <c r="AB28" s="85"/>
      <c r="AC28" s="19"/>
      <c r="AD28" s="77" t="s">
        <v>9177</v>
      </c>
    </row>
    <row r="29" spans="1:30" ht="15.95" customHeight="1" x14ac:dyDescent="0.25">
      <c r="A29" s="56" t="s">
        <v>6844</v>
      </c>
      <c r="B29" s="56" t="s">
        <v>9176</v>
      </c>
      <c r="C29" s="19" t="s">
        <v>9105</v>
      </c>
      <c r="D29" s="19" t="s">
        <v>9100</v>
      </c>
      <c r="E29" s="19" t="s">
        <v>9104</v>
      </c>
      <c r="F29" s="19" t="s">
        <v>9175</v>
      </c>
      <c r="G29" s="19"/>
      <c r="H29" s="19"/>
      <c r="I29" s="19"/>
      <c r="J29" s="19"/>
      <c r="K29" s="19"/>
      <c r="L29" s="19"/>
      <c r="M29" s="19"/>
      <c r="N29" s="19"/>
      <c r="O29" s="19"/>
      <c r="P29" s="86"/>
      <c r="Q29" s="19"/>
      <c r="R29" s="86"/>
      <c r="S29" s="86"/>
      <c r="T29" s="19"/>
      <c r="U29" s="19"/>
      <c r="V29" s="19"/>
      <c r="W29" s="19"/>
      <c r="X29" s="19"/>
      <c r="Y29" s="19"/>
      <c r="Z29" s="19"/>
      <c r="AA29" s="19"/>
      <c r="AB29" s="19"/>
      <c r="AC29" s="19"/>
      <c r="AD29" s="77" t="s">
        <v>9174</v>
      </c>
    </row>
    <row r="30" spans="1:30" ht="15.95" customHeight="1" x14ac:dyDescent="0.25">
      <c r="A30" s="56" t="s">
        <v>8069</v>
      </c>
      <c r="B30" s="56" t="s">
        <v>9173</v>
      </c>
      <c r="C30" s="19" t="s">
        <v>9105</v>
      </c>
      <c r="D30" s="19" t="s">
        <v>9172</v>
      </c>
      <c r="E30" s="19" t="s">
        <v>9171</v>
      </c>
      <c r="F30" s="19" t="s">
        <v>9170</v>
      </c>
      <c r="G30" s="86"/>
      <c r="H30" s="19"/>
      <c r="I30" s="19"/>
      <c r="J30" s="19"/>
      <c r="K30" s="19"/>
      <c r="L30" s="19"/>
      <c r="M30" s="19"/>
      <c r="N30" s="19"/>
      <c r="O30" s="19"/>
      <c r="P30" s="19"/>
      <c r="Q30" s="19"/>
      <c r="R30" s="86"/>
      <c r="S30" s="86"/>
      <c r="T30" s="19"/>
      <c r="U30" s="19"/>
      <c r="V30" s="19"/>
      <c r="W30" s="19"/>
      <c r="X30" s="19"/>
      <c r="Y30" s="19"/>
      <c r="Z30" s="19"/>
      <c r="AA30" s="86"/>
      <c r="AB30" s="85"/>
      <c r="AC30" s="19"/>
      <c r="AD30" s="77" t="s">
        <v>9169</v>
      </c>
    </row>
    <row r="31" spans="1:30" ht="15.95" customHeight="1" x14ac:dyDescent="0.25">
      <c r="A31" s="56" t="s">
        <v>6801</v>
      </c>
      <c r="B31" s="87" t="s">
        <v>9168</v>
      </c>
      <c r="C31" s="19" t="s">
        <v>9105</v>
      </c>
      <c r="D31" s="19" t="s">
        <v>9167</v>
      </c>
      <c r="E31" s="19" t="s">
        <v>9166</v>
      </c>
      <c r="F31" s="19" t="s">
        <v>9165</v>
      </c>
      <c r="G31" s="86"/>
      <c r="H31" s="19"/>
      <c r="I31" s="19"/>
      <c r="J31" s="19"/>
      <c r="K31" s="19"/>
      <c r="L31" s="85"/>
      <c r="M31" s="85"/>
      <c r="N31" s="85"/>
      <c r="O31" s="86"/>
      <c r="P31" s="19"/>
      <c r="Q31" s="19"/>
      <c r="R31" s="86"/>
      <c r="S31" s="86"/>
      <c r="T31" s="19"/>
      <c r="U31" s="19"/>
      <c r="V31" s="19"/>
      <c r="W31" s="19"/>
      <c r="X31" s="19"/>
      <c r="Y31" s="19"/>
      <c r="Z31" s="19"/>
      <c r="AA31" s="86"/>
      <c r="AB31" s="85"/>
      <c r="AC31" s="19"/>
      <c r="AD31" s="77" t="s">
        <v>9164</v>
      </c>
    </row>
    <row r="32" spans="1:30" ht="15.95" customHeight="1" x14ac:dyDescent="0.25">
      <c r="A32" s="56" t="s">
        <v>8193</v>
      </c>
      <c r="B32" s="56" t="s">
        <v>9163</v>
      </c>
      <c r="C32" s="19" t="s">
        <v>9105</v>
      </c>
      <c r="D32" s="19" t="s">
        <v>9117</v>
      </c>
      <c r="E32" s="19" t="s">
        <v>9116</v>
      </c>
      <c r="F32" s="19" t="s">
        <v>9162</v>
      </c>
      <c r="G32" s="86"/>
      <c r="H32" s="19"/>
      <c r="I32" s="19"/>
      <c r="J32" s="19"/>
      <c r="K32" s="19"/>
      <c r="L32" s="19"/>
      <c r="M32" s="19"/>
      <c r="N32" s="19"/>
      <c r="O32" s="19"/>
      <c r="P32" s="86"/>
      <c r="Q32" s="19"/>
      <c r="R32" s="86"/>
      <c r="S32" s="86"/>
      <c r="T32" s="19"/>
      <c r="U32" s="19"/>
      <c r="V32" s="19"/>
      <c r="W32" s="19"/>
      <c r="X32" s="19"/>
      <c r="Y32" s="19"/>
      <c r="Z32" s="19"/>
      <c r="AA32" s="86"/>
      <c r="AB32" s="85"/>
      <c r="AC32" s="19"/>
      <c r="AD32" s="77" t="s">
        <v>9161</v>
      </c>
    </row>
    <row r="33" spans="1:30" ht="15.95" customHeight="1" x14ac:dyDescent="0.25">
      <c r="A33" s="56" t="s">
        <v>7745</v>
      </c>
      <c r="B33" s="56" t="s">
        <v>9160</v>
      </c>
      <c r="C33" s="19" t="s">
        <v>9105</v>
      </c>
      <c r="D33" s="19" t="s">
        <v>9100</v>
      </c>
      <c r="E33" s="19" t="s">
        <v>9159</v>
      </c>
      <c r="F33" s="19" t="s">
        <v>9158</v>
      </c>
      <c r="G33" s="82"/>
      <c r="H33" s="82"/>
      <c r="I33" s="19"/>
      <c r="J33" s="19"/>
      <c r="K33" s="19"/>
      <c r="L33" s="19"/>
      <c r="M33" s="19"/>
      <c r="N33" s="19"/>
      <c r="O33" s="82"/>
      <c r="P33" s="82"/>
      <c r="Q33" s="19"/>
      <c r="R33" s="19"/>
      <c r="S33" s="19"/>
      <c r="T33" s="19"/>
      <c r="U33" s="19"/>
      <c r="V33" s="19"/>
      <c r="W33" s="19"/>
      <c r="X33" s="19"/>
      <c r="Y33" s="19"/>
      <c r="Z33" s="19"/>
      <c r="AA33" s="19"/>
      <c r="AB33" s="19"/>
      <c r="AC33" s="19"/>
      <c r="AD33" s="77" t="s">
        <v>9157</v>
      </c>
    </row>
    <row r="34" spans="1:30" ht="15.95" customHeight="1" x14ac:dyDescent="0.25">
      <c r="A34" s="56" t="s">
        <v>7020</v>
      </c>
      <c r="B34" s="56" t="s">
        <v>9156</v>
      </c>
      <c r="C34" s="19" t="s">
        <v>9095</v>
      </c>
      <c r="D34" s="19" t="s">
        <v>9100</v>
      </c>
      <c r="E34" s="19" t="s">
        <v>9104</v>
      </c>
      <c r="F34" s="19" t="s">
        <v>9155</v>
      </c>
      <c r="G34" s="82"/>
      <c r="H34" s="19"/>
      <c r="I34" s="19"/>
      <c r="J34" s="19"/>
      <c r="K34" s="19"/>
      <c r="L34" s="19"/>
      <c r="M34" s="19"/>
      <c r="N34" s="19"/>
      <c r="O34" s="82"/>
      <c r="P34" s="19"/>
      <c r="Q34" s="19"/>
      <c r="R34" s="82"/>
      <c r="S34" s="82"/>
      <c r="T34" s="19"/>
      <c r="U34" s="19"/>
      <c r="V34" s="19"/>
      <c r="W34" s="19"/>
      <c r="X34" s="19"/>
      <c r="Y34" s="19"/>
      <c r="Z34" s="19"/>
      <c r="AA34" s="82"/>
      <c r="AB34" s="19"/>
      <c r="AC34" s="19"/>
      <c r="AD34" s="77" t="s">
        <v>9154</v>
      </c>
    </row>
    <row r="35" spans="1:30" ht="15.95" customHeight="1" x14ac:dyDescent="0.25">
      <c r="A35" s="56" t="s">
        <v>6858</v>
      </c>
      <c r="B35" s="56" t="s">
        <v>9153</v>
      </c>
      <c r="C35" s="19" t="s">
        <v>9105</v>
      </c>
      <c r="D35" s="19" t="s">
        <v>9100</v>
      </c>
      <c r="E35" s="19" t="s">
        <v>9104</v>
      </c>
      <c r="F35" s="19" t="s">
        <v>9152</v>
      </c>
      <c r="G35" s="82"/>
      <c r="H35" s="19"/>
      <c r="I35" s="19"/>
      <c r="J35" s="19"/>
      <c r="K35" s="19"/>
      <c r="L35" s="19"/>
      <c r="M35" s="19"/>
      <c r="N35" s="19"/>
      <c r="O35" s="82"/>
      <c r="P35" s="82"/>
      <c r="Q35" s="19"/>
      <c r="R35" s="82"/>
      <c r="S35" s="82"/>
      <c r="T35" s="19"/>
      <c r="U35" s="19"/>
      <c r="V35" s="19"/>
      <c r="W35" s="82"/>
      <c r="X35" s="19"/>
      <c r="Y35" s="19"/>
      <c r="Z35" s="19"/>
      <c r="AA35" s="82"/>
      <c r="AB35" s="19"/>
      <c r="AC35" s="19"/>
      <c r="AD35" s="77" t="s">
        <v>9151</v>
      </c>
    </row>
    <row r="36" spans="1:30" ht="15.95" customHeight="1" x14ac:dyDescent="0.25">
      <c r="A36" s="56" t="s">
        <v>7946</v>
      </c>
      <c r="B36" s="56" t="s">
        <v>9150</v>
      </c>
      <c r="C36" s="19" t="s">
        <v>9105</v>
      </c>
      <c r="D36" s="19" t="s">
        <v>9149</v>
      </c>
      <c r="E36" s="19" t="s">
        <v>9148</v>
      </c>
      <c r="F36" s="19" t="s">
        <v>9147</v>
      </c>
      <c r="G36" s="82"/>
      <c r="H36" s="19"/>
      <c r="I36" s="19"/>
      <c r="J36" s="19"/>
      <c r="K36" s="19"/>
      <c r="L36" s="19"/>
      <c r="M36" s="19"/>
      <c r="N36" s="19"/>
      <c r="O36" s="82"/>
      <c r="P36" s="19"/>
      <c r="Q36" s="19"/>
      <c r="R36" s="86"/>
      <c r="S36" s="86"/>
      <c r="T36" s="19"/>
      <c r="U36" s="19"/>
      <c r="V36" s="19"/>
      <c r="W36" s="19"/>
      <c r="X36" s="19"/>
      <c r="Y36" s="19"/>
      <c r="Z36" s="19"/>
      <c r="AA36" s="86"/>
      <c r="AB36" s="85"/>
      <c r="AC36" s="19"/>
      <c r="AD36" s="77" t="s">
        <v>9146</v>
      </c>
    </row>
    <row r="37" spans="1:30" ht="15.95" customHeight="1" x14ac:dyDescent="0.25">
      <c r="A37" s="56" t="s">
        <v>7679</v>
      </c>
      <c r="B37" s="56" t="s">
        <v>9131</v>
      </c>
      <c r="C37" s="19" t="s">
        <v>9105</v>
      </c>
      <c r="D37" s="19" t="s">
        <v>9100</v>
      </c>
      <c r="E37" s="19" t="s">
        <v>9104</v>
      </c>
      <c r="F37" s="19" t="s">
        <v>9130</v>
      </c>
      <c r="G37" s="19"/>
      <c r="H37" s="82"/>
      <c r="I37" s="19"/>
      <c r="J37" s="19"/>
      <c r="K37" s="19"/>
      <c r="L37" s="19"/>
      <c r="M37" s="19"/>
      <c r="N37" s="19"/>
      <c r="O37" s="19"/>
      <c r="P37" s="82"/>
      <c r="Q37" s="19"/>
      <c r="R37" s="82"/>
      <c r="S37" s="82"/>
      <c r="T37" s="19"/>
      <c r="U37" s="19"/>
      <c r="V37" s="19"/>
      <c r="W37" s="19"/>
      <c r="X37" s="19"/>
      <c r="Y37" s="19"/>
      <c r="Z37" s="19"/>
      <c r="AA37" s="19"/>
      <c r="AB37" s="19"/>
      <c r="AC37" s="19"/>
      <c r="AD37" s="77" t="s">
        <v>9129</v>
      </c>
    </row>
    <row r="38" spans="1:30" ht="15.95" customHeight="1" x14ac:dyDescent="0.25">
      <c r="A38" s="56" t="s">
        <v>7675</v>
      </c>
      <c r="B38" s="56" t="s">
        <v>9145</v>
      </c>
      <c r="C38" s="19" t="s">
        <v>9105</v>
      </c>
      <c r="D38" s="19" t="s">
        <v>9144</v>
      </c>
      <c r="E38" s="19" t="s">
        <v>9143</v>
      </c>
      <c r="F38" s="19" t="s">
        <v>9142</v>
      </c>
      <c r="G38" s="19"/>
      <c r="H38" s="86"/>
      <c r="I38" s="19"/>
      <c r="J38" s="19"/>
      <c r="K38" s="19"/>
      <c r="L38" s="19"/>
      <c r="M38" s="19"/>
      <c r="N38" s="19"/>
      <c r="O38" s="19"/>
      <c r="P38" s="19"/>
      <c r="Q38" s="19"/>
      <c r="R38" s="19"/>
      <c r="S38" s="19"/>
      <c r="T38" s="19"/>
      <c r="U38" s="19"/>
      <c r="V38" s="19"/>
      <c r="W38" s="19"/>
      <c r="X38" s="19"/>
      <c r="Y38" s="19"/>
      <c r="Z38" s="19"/>
      <c r="AA38" s="19"/>
      <c r="AB38" s="19"/>
      <c r="AC38" s="19"/>
      <c r="AD38" s="77" t="s">
        <v>9141</v>
      </c>
    </row>
    <row r="39" spans="1:30" ht="15.95" customHeight="1" x14ac:dyDescent="0.25">
      <c r="A39" s="56" t="s">
        <v>8023</v>
      </c>
      <c r="B39" s="56" t="s">
        <v>9140</v>
      </c>
      <c r="C39" s="19" t="s">
        <v>9105</v>
      </c>
      <c r="D39" s="19" t="s">
        <v>9117</v>
      </c>
      <c r="E39" s="19" t="s">
        <v>9139</v>
      </c>
      <c r="F39" s="19" t="s">
        <v>9138</v>
      </c>
      <c r="G39" s="19"/>
      <c r="H39" s="82"/>
      <c r="I39" s="19"/>
      <c r="J39" s="19"/>
      <c r="K39" s="19"/>
      <c r="L39" s="85"/>
      <c r="M39" s="85"/>
      <c r="N39" s="85"/>
      <c r="O39" s="85"/>
      <c r="P39" s="86"/>
      <c r="Q39" s="19"/>
      <c r="R39" s="86"/>
      <c r="S39" s="86"/>
      <c r="T39" s="19"/>
      <c r="U39" s="19"/>
      <c r="V39" s="19"/>
      <c r="W39" s="86"/>
      <c r="X39" s="85"/>
      <c r="Y39" s="85"/>
      <c r="Z39" s="19"/>
      <c r="AA39" s="19"/>
      <c r="AB39" s="19"/>
      <c r="AC39" s="82"/>
      <c r="AD39" s="77" t="s">
        <v>9137</v>
      </c>
    </row>
    <row r="40" spans="1:30" ht="15.95" customHeight="1" x14ac:dyDescent="0.25">
      <c r="A40" s="56" t="s">
        <v>8021</v>
      </c>
      <c r="B40" s="84" t="s">
        <v>9136</v>
      </c>
      <c r="C40" s="19" t="s">
        <v>9105</v>
      </c>
      <c r="D40" s="19" t="s">
        <v>9135</v>
      </c>
      <c r="E40" s="19" t="s">
        <v>9134</v>
      </c>
      <c r="F40" s="19" t="s">
        <v>9133</v>
      </c>
      <c r="G40" s="19"/>
      <c r="H40" s="82"/>
      <c r="I40" s="19"/>
      <c r="J40" s="19"/>
      <c r="K40" s="19"/>
      <c r="L40" s="19"/>
      <c r="M40" s="19"/>
      <c r="N40" s="19"/>
      <c r="O40" s="19"/>
      <c r="P40" s="19"/>
      <c r="Q40" s="19"/>
      <c r="R40" s="82"/>
      <c r="S40" s="82"/>
      <c r="T40" s="19"/>
      <c r="U40" s="19"/>
      <c r="V40" s="19"/>
      <c r="W40" s="19"/>
      <c r="X40" s="19"/>
      <c r="Y40" s="19"/>
      <c r="Z40" s="19"/>
      <c r="AA40" s="82"/>
      <c r="AB40" s="19"/>
      <c r="AC40" s="19"/>
      <c r="AD40" s="77" t="s">
        <v>9132</v>
      </c>
    </row>
    <row r="41" spans="1:30" ht="15.95" customHeight="1" x14ac:dyDescent="0.25">
      <c r="A41" s="56" t="s">
        <v>7699</v>
      </c>
      <c r="B41" s="56" t="s">
        <v>9118</v>
      </c>
      <c r="C41" s="19" t="s">
        <v>9105</v>
      </c>
      <c r="D41" s="19" t="s">
        <v>9117</v>
      </c>
      <c r="E41" s="19" t="s">
        <v>9116</v>
      </c>
      <c r="F41" s="19" t="s">
        <v>9115</v>
      </c>
      <c r="G41" s="19"/>
      <c r="H41" s="82"/>
      <c r="I41" s="19"/>
      <c r="J41" s="19"/>
      <c r="K41" s="19"/>
      <c r="L41" s="19"/>
      <c r="M41" s="19"/>
      <c r="N41" s="19"/>
      <c r="O41" s="19"/>
      <c r="P41" s="19"/>
      <c r="Q41" s="82"/>
      <c r="R41" s="19"/>
      <c r="S41" s="19"/>
      <c r="T41" s="19"/>
      <c r="U41" s="19"/>
      <c r="V41" s="19"/>
      <c r="W41" s="19"/>
      <c r="X41" s="19"/>
      <c r="Y41" s="19"/>
      <c r="Z41" s="82"/>
      <c r="AA41" s="19"/>
      <c r="AB41" s="19"/>
      <c r="AC41" s="19"/>
      <c r="AD41" s="77" t="s">
        <v>9114</v>
      </c>
    </row>
    <row r="42" spans="1:30" ht="15.95" customHeight="1" x14ac:dyDescent="0.25">
      <c r="A42" s="56" t="s">
        <v>6760</v>
      </c>
      <c r="B42" s="56" t="s">
        <v>9131</v>
      </c>
      <c r="C42" s="19" t="s">
        <v>9105</v>
      </c>
      <c r="D42" s="19" t="s">
        <v>9100</v>
      </c>
      <c r="E42" s="19" t="s">
        <v>9104</v>
      </c>
      <c r="F42" s="19" t="s">
        <v>9130</v>
      </c>
      <c r="G42" s="19"/>
      <c r="H42" s="82"/>
      <c r="I42" s="19"/>
      <c r="J42" s="19"/>
      <c r="K42" s="19"/>
      <c r="L42" s="19"/>
      <c r="M42" s="19"/>
      <c r="N42" s="19"/>
      <c r="O42" s="19"/>
      <c r="P42" s="82"/>
      <c r="Q42" s="19"/>
      <c r="R42" s="82"/>
      <c r="S42" s="82"/>
      <c r="T42" s="19"/>
      <c r="U42" s="19"/>
      <c r="V42" s="19"/>
      <c r="W42" s="19"/>
      <c r="X42" s="19"/>
      <c r="Y42" s="19"/>
      <c r="Z42" s="19"/>
      <c r="AA42" s="19"/>
      <c r="AB42" s="19"/>
      <c r="AC42" s="19"/>
      <c r="AD42" s="77" t="s">
        <v>9129</v>
      </c>
    </row>
    <row r="43" spans="1:30" ht="15.95" customHeight="1" x14ac:dyDescent="0.25">
      <c r="A43" s="56" t="s">
        <v>7993</v>
      </c>
      <c r="B43" s="56" t="s">
        <v>9128</v>
      </c>
      <c r="C43" s="19" t="s">
        <v>9105</v>
      </c>
      <c r="D43" s="19" t="s">
        <v>9094</v>
      </c>
      <c r="E43" s="19" t="s">
        <v>9094</v>
      </c>
      <c r="F43" s="19" t="s">
        <v>9094</v>
      </c>
      <c r="G43" s="19"/>
      <c r="H43" s="82"/>
      <c r="I43" s="82"/>
      <c r="J43" s="19"/>
      <c r="K43" s="19"/>
      <c r="L43" s="19"/>
      <c r="M43" s="19"/>
      <c r="N43" s="19"/>
      <c r="O43" s="19"/>
      <c r="P43" s="19"/>
      <c r="Q43" s="19"/>
      <c r="R43" s="19"/>
      <c r="S43" s="19"/>
      <c r="T43" s="19"/>
      <c r="U43" s="19"/>
      <c r="V43" s="19"/>
      <c r="W43" s="19"/>
      <c r="X43" s="19"/>
      <c r="Y43" s="19"/>
      <c r="Z43" s="82"/>
      <c r="AA43" s="19"/>
      <c r="AB43" s="19"/>
      <c r="AC43" s="19"/>
      <c r="AD43" s="77" t="s">
        <v>9127</v>
      </c>
    </row>
    <row r="44" spans="1:30" ht="15.95" customHeight="1" x14ac:dyDescent="0.25">
      <c r="A44" s="56" t="s">
        <v>853</v>
      </c>
      <c r="B44" s="56" t="s">
        <v>9126</v>
      </c>
      <c r="C44" s="19" t="s">
        <v>9095</v>
      </c>
      <c r="D44" s="19" t="s">
        <v>9094</v>
      </c>
      <c r="E44" s="19" t="s">
        <v>9094</v>
      </c>
      <c r="F44" s="19" t="s">
        <v>9094</v>
      </c>
      <c r="G44" s="19"/>
      <c r="H44" s="82"/>
      <c r="I44" s="19"/>
      <c r="J44" s="19"/>
      <c r="K44" s="82"/>
      <c r="L44" s="19"/>
      <c r="M44" s="19"/>
      <c r="N44" s="19"/>
      <c r="O44" s="19"/>
      <c r="P44" s="82"/>
      <c r="Q44" s="19"/>
      <c r="R44" s="82"/>
      <c r="S44" s="82"/>
      <c r="T44" s="19"/>
      <c r="U44" s="19"/>
      <c r="V44" s="19"/>
      <c r="W44" s="19"/>
      <c r="X44" s="19"/>
      <c r="Y44" s="19"/>
      <c r="Z44" s="19"/>
      <c r="AA44" s="82"/>
      <c r="AB44" s="19"/>
      <c r="AC44" s="19"/>
      <c r="AD44" s="77" t="s">
        <v>9125</v>
      </c>
    </row>
    <row r="45" spans="1:30" ht="15.95" customHeight="1" x14ac:dyDescent="0.25">
      <c r="A45" s="56" t="s">
        <v>8339</v>
      </c>
      <c r="B45" s="56" t="s">
        <v>9124</v>
      </c>
      <c r="C45" s="19" t="s">
        <v>9095</v>
      </c>
      <c r="D45" s="19" t="s">
        <v>9094</v>
      </c>
      <c r="E45" s="19" t="s">
        <v>9094</v>
      </c>
      <c r="F45" s="19" t="s">
        <v>9094</v>
      </c>
      <c r="G45" s="19"/>
      <c r="H45" s="82"/>
      <c r="I45" s="19"/>
      <c r="J45" s="19"/>
      <c r="K45" s="19"/>
      <c r="L45" s="19"/>
      <c r="M45" s="19"/>
      <c r="N45" s="19"/>
      <c r="O45" s="19"/>
      <c r="P45" s="82"/>
      <c r="Q45" s="19"/>
      <c r="R45" s="82"/>
      <c r="S45" s="82"/>
      <c r="T45" s="19"/>
      <c r="U45" s="19"/>
      <c r="V45" s="19"/>
      <c r="W45" s="19"/>
      <c r="X45" s="19"/>
      <c r="Y45" s="19"/>
      <c r="Z45" s="19"/>
      <c r="AA45" s="19"/>
      <c r="AB45" s="19"/>
      <c r="AC45" s="19"/>
      <c r="AD45" s="77" t="s">
        <v>9123</v>
      </c>
    </row>
    <row r="46" spans="1:30" ht="15.95" customHeight="1" x14ac:dyDescent="0.25">
      <c r="A46" s="56" t="s">
        <v>399</v>
      </c>
      <c r="B46" s="56" t="s">
        <v>9122</v>
      </c>
      <c r="C46" s="19" t="s">
        <v>9105</v>
      </c>
      <c r="D46" s="19" t="s">
        <v>9094</v>
      </c>
      <c r="E46" s="19" t="s">
        <v>9094</v>
      </c>
      <c r="F46" s="19" t="s">
        <v>9094</v>
      </c>
      <c r="G46" s="82"/>
      <c r="H46" s="82"/>
      <c r="I46" s="19"/>
      <c r="J46" s="19"/>
      <c r="K46" s="19"/>
      <c r="L46" s="19"/>
      <c r="M46" s="19"/>
      <c r="N46" s="19"/>
      <c r="O46" s="19"/>
      <c r="P46" s="82"/>
      <c r="Q46" s="19"/>
      <c r="R46" s="82"/>
      <c r="S46" s="82"/>
      <c r="T46" s="19"/>
      <c r="U46" s="19"/>
      <c r="V46" s="19"/>
      <c r="W46" s="19"/>
      <c r="X46" s="19"/>
      <c r="Y46" s="19"/>
      <c r="Z46" s="19"/>
      <c r="AA46" s="19"/>
      <c r="AB46" s="19"/>
      <c r="AC46" s="19"/>
      <c r="AD46" s="77" t="s">
        <v>9121</v>
      </c>
    </row>
    <row r="47" spans="1:30" ht="15.95" customHeight="1" x14ac:dyDescent="0.25">
      <c r="A47" s="56" t="s">
        <v>7815</v>
      </c>
      <c r="B47" s="56" t="s">
        <v>9120</v>
      </c>
      <c r="C47" s="19" t="s">
        <v>9095</v>
      </c>
      <c r="D47" s="19" t="s">
        <v>9094</v>
      </c>
      <c r="E47" s="19" t="s">
        <v>9094</v>
      </c>
      <c r="F47" s="19" t="s">
        <v>9094</v>
      </c>
      <c r="G47" s="19"/>
      <c r="H47" s="82"/>
      <c r="I47" s="19"/>
      <c r="J47" s="19"/>
      <c r="K47" s="19"/>
      <c r="L47" s="19"/>
      <c r="M47" s="19"/>
      <c r="N47" s="19"/>
      <c r="O47" s="19"/>
      <c r="P47" s="82"/>
      <c r="Q47" s="82"/>
      <c r="R47" s="19"/>
      <c r="S47" s="82"/>
      <c r="T47" s="82"/>
      <c r="U47" s="19"/>
      <c r="V47" s="19"/>
      <c r="W47" s="19"/>
      <c r="X47" s="19"/>
      <c r="Y47" s="19"/>
      <c r="Z47" s="19"/>
      <c r="AA47" s="82"/>
      <c r="AB47" s="19"/>
      <c r="AC47" s="19"/>
      <c r="AD47" s="77" t="s">
        <v>9119</v>
      </c>
    </row>
    <row r="48" spans="1:30" ht="15.95" customHeight="1" x14ac:dyDescent="0.25">
      <c r="A48" s="56" t="s">
        <v>6823</v>
      </c>
      <c r="B48" s="56" t="s">
        <v>9118</v>
      </c>
      <c r="C48" s="19" t="s">
        <v>9105</v>
      </c>
      <c r="D48" s="19" t="s">
        <v>9117</v>
      </c>
      <c r="E48" s="19" t="s">
        <v>9116</v>
      </c>
      <c r="F48" s="19" t="s">
        <v>9115</v>
      </c>
      <c r="G48" s="19"/>
      <c r="H48" s="19"/>
      <c r="I48" s="19"/>
      <c r="J48" s="19"/>
      <c r="K48" s="19"/>
      <c r="L48" s="19"/>
      <c r="M48" s="19"/>
      <c r="N48" s="19"/>
      <c r="O48" s="19"/>
      <c r="P48" s="82"/>
      <c r="Q48" s="82"/>
      <c r="R48" s="19"/>
      <c r="S48" s="19"/>
      <c r="T48" s="19"/>
      <c r="U48" s="19"/>
      <c r="V48" s="19"/>
      <c r="W48" s="19"/>
      <c r="X48" s="19"/>
      <c r="Y48" s="19"/>
      <c r="Z48" s="82"/>
      <c r="AA48" s="19"/>
      <c r="AB48" s="19"/>
      <c r="AC48" s="19"/>
      <c r="AD48" s="77" t="s">
        <v>9114</v>
      </c>
    </row>
    <row r="49" spans="1:30" ht="15.95" customHeight="1" x14ac:dyDescent="0.25">
      <c r="A49" s="56" t="s">
        <v>8088</v>
      </c>
      <c r="B49" s="56" t="s">
        <v>9113</v>
      </c>
      <c r="C49" s="19" t="s">
        <v>9105</v>
      </c>
      <c r="D49" s="19" t="s">
        <v>9094</v>
      </c>
      <c r="E49" s="19" t="s">
        <v>9094</v>
      </c>
      <c r="F49" s="19" t="s">
        <v>9094</v>
      </c>
      <c r="G49" s="19"/>
      <c r="H49" s="82"/>
      <c r="I49" s="19"/>
      <c r="J49" s="19"/>
      <c r="K49" s="19"/>
      <c r="L49" s="19"/>
      <c r="M49" s="19"/>
      <c r="N49" s="19"/>
      <c r="O49" s="19"/>
      <c r="P49" s="82"/>
      <c r="Q49" s="19"/>
      <c r="R49" s="19"/>
      <c r="S49" s="19"/>
      <c r="T49" s="19"/>
      <c r="U49" s="19"/>
      <c r="V49" s="19"/>
      <c r="W49" s="82"/>
      <c r="X49" s="19"/>
      <c r="Y49" s="19"/>
      <c r="Z49" s="19"/>
      <c r="AA49" s="19"/>
      <c r="AB49" s="19"/>
      <c r="AC49" s="19"/>
      <c r="AD49" s="77" t="s">
        <v>9112</v>
      </c>
    </row>
    <row r="50" spans="1:30" ht="15.95" customHeight="1" x14ac:dyDescent="0.25">
      <c r="A50" s="56" t="s">
        <v>7747</v>
      </c>
      <c r="B50" s="83" t="s">
        <v>9111</v>
      </c>
      <c r="C50" s="19" t="s">
        <v>9105</v>
      </c>
      <c r="D50" s="19" t="s">
        <v>9110</v>
      </c>
      <c r="E50" s="19" t="s">
        <v>9109</v>
      </c>
      <c r="F50" s="19" t="s">
        <v>9108</v>
      </c>
      <c r="G50" s="19"/>
      <c r="H50" s="19"/>
      <c r="I50" s="19"/>
      <c r="J50" s="19"/>
      <c r="K50" s="19"/>
      <c r="L50" s="19"/>
      <c r="M50" s="19"/>
      <c r="N50" s="19"/>
      <c r="O50" s="19"/>
      <c r="P50" s="82"/>
      <c r="Q50" s="19"/>
      <c r="R50" s="19"/>
      <c r="S50" s="19"/>
      <c r="T50" s="19"/>
      <c r="U50" s="19"/>
      <c r="V50" s="82"/>
      <c r="W50" s="82"/>
      <c r="X50" s="19"/>
      <c r="Y50" s="19"/>
      <c r="Z50" s="19"/>
      <c r="AA50" s="19"/>
      <c r="AB50" s="19"/>
      <c r="AC50" s="19"/>
      <c r="AD50" s="77" t="s">
        <v>9107</v>
      </c>
    </row>
    <row r="51" spans="1:30" ht="15.95" customHeight="1" x14ac:dyDescent="0.25">
      <c r="A51" s="81" t="s">
        <v>7957</v>
      </c>
      <c r="B51" s="81" t="s">
        <v>9106</v>
      </c>
      <c r="C51" s="80" t="s">
        <v>9105</v>
      </c>
      <c r="D51" s="80" t="s">
        <v>9100</v>
      </c>
      <c r="E51" s="80" t="s">
        <v>9104</v>
      </c>
      <c r="F51" s="80" t="s">
        <v>9103</v>
      </c>
      <c r="G51" s="80"/>
      <c r="H51" s="80"/>
      <c r="I51" s="80"/>
      <c r="J51" s="80"/>
      <c r="K51" s="80"/>
      <c r="L51" s="78"/>
      <c r="M51" s="80"/>
      <c r="N51" s="80"/>
      <c r="O51" s="80"/>
      <c r="P51" s="78"/>
      <c r="Q51" s="80"/>
      <c r="R51" s="80"/>
      <c r="S51" s="80"/>
      <c r="T51" s="80"/>
      <c r="U51" s="80"/>
      <c r="V51" s="80"/>
      <c r="W51" s="78"/>
      <c r="X51" s="80"/>
      <c r="Y51" s="78"/>
      <c r="Z51" s="80"/>
      <c r="AA51" s="80"/>
      <c r="AB51" s="78"/>
      <c r="AC51" s="80"/>
      <c r="AD51" s="77" t="s">
        <v>9102</v>
      </c>
    </row>
    <row r="52" spans="1:30" ht="15.95" customHeight="1" x14ac:dyDescent="0.25">
      <c r="A52" s="81" t="s">
        <v>7846</v>
      </c>
      <c r="B52" s="81" t="s">
        <v>9101</v>
      </c>
      <c r="C52" s="80" t="s">
        <v>9095</v>
      </c>
      <c r="D52" s="80" t="s">
        <v>9100</v>
      </c>
      <c r="E52" s="80" t="s">
        <v>9099</v>
      </c>
      <c r="F52" s="80" t="s">
        <v>9098</v>
      </c>
      <c r="G52" s="80"/>
      <c r="H52" s="78"/>
      <c r="I52" s="80"/>
      <c r="J52" s="80"/>
      <c r="K52" s="80"/>
      <c r="L52" s="78"/>
      <c r="M52" s="78"/>
      <c r="N52" s="78"/>
      <c r="O52" s="80"/>
      <c r="P52" s="78"/>
      <c r="Q52" s="80"/>
      <c r="R52" s="80"/>
      <c r="S52" s="80"/>
      <c r="T52" s="80"/>
      <c r="U52" s="78"/>
      <c r="V52" s="80"/>
      <c r="W52" s="78"/>
      <c r="X52" s="78"/>
      <c r="Y52" s="78"/>
      <c r="Z52" s="80"/>
      <c r="AA52" s="80"/>
      <c r="AB52" s="80"/>
      <c r="AC52" s="80"/>
      <c r="AD52" s="77" t="s">
        <v>9097</v>
      </c>
    </row>
    <row r="53" spans="1:30" ht="15.95" customHeight="1" x14ac:dyDescent="0.25">
      <c r="A53" s="56" t="s">
        <v>3854</v>
      </c>
      <c r="B53" s="79" t="s">
        <v>9096</v>
      </c>
      <c r="C53" s="19" t="s">
        <v>9095</v>
      </c>
      <c r="D53" s="19" t="s">
        <v>9094</v>
      </c>
      <c r="E53" s="19" t="s">
        <v>9094</v>
      </c>
      <c r="F53" s="19" t="s">
        <v>9094</v>
      </c>
      <c r="G53" s="19"/>
      <c r="H53" s="78"/>
      <c r="I53" s="19"/>
      <c r="J53" s="19"/>
      <c r="K53" s="19"/>
      <c r="L53" s="19"/>
      <c r="M53" s="78"/>
      <c r="N53" s="19"/>
      <c r="O53" s="19"/>
      <c r="P53" s="78"/>
      <c r="Q53" s="19"/>
      <c r="R53" s="19"/>
      <c r="S53" s="19"/>
      <c r="T53" s="19"/>
      <c r="U53" s="78"/>
      <c r="V53" s="19"/>
      <c r="W53" s="78"/>
      <c r="X53" s="19"/>
      <c r="Y53" s="78"/>
      <c r="Z53" s="19"/>
      <c r="AA53" s="19"/>
      <c r="AB53" s="19"/>
      <c r="AC53" s="19"/>
      <c r="AD53" s="77" t="s">
        <v>9093</v>
      </c>
    </row>
    <row r="54" spans="1:30" ht="15.95" customHeight="1" x14ac:dyDescent="0.25">
      <c r="A54" s="56" t="s">
        <v>8039</v>
      </c>
      <c r="B54" s="56" t="s">
        <v>9092</v>
      </c>
      <c r="C54" s="19"/>
      <c r="D54" s="19"/>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76"/>
    </row>
  </sheetData>
  <mergeCells count="3">
    <mergeCell ref="D3:F3"/>
    <mergeCell ref="D4:F4"/>
    <mergeCell ref="G3:AC3"/>
  </mergeCell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BAEFE-354D-C849-9D53-625C7A708D7D}">
  <dimension ref="A1:E285"/>
  <sheetViews>
    <sheetView workbookViewId="0">
      <selection sqref="A1:XFD1"/>
    </sheetView>
  </sheetViews>
  <sheetFormatPr baseColWidth="10" defaultColWidth="10.875" defaultRowHeight="15" x14ac:dyDescent="0.25"/>
  <cols>
    <col min="1" max="1" width="36.5" style="20" bestFit="1" customWidth="1"/>
    <col min="2" max="2" width="57.375" style="20" customWidth="1"/>
    <col min="3" max="3" width="33.875" style="20" customWidth="1"/>
    <col min="4" max="4" width="38.375" style="20" bestFit="1" customWidth="1"/>
    <col min="5" max="16384" width="10.875" style="20"/>
  </cols>
  <sheetData>
    <row r="1" spans="1:5" ht="45" customHeight="1" x14ac:dyDescent="0.25">
      <c r="A1" s="125" t="s">
        <v>9019</v>
      </c>
      <c r="B1" s="125"/>
      <c r="C1" s="125"/>
      <c r="D1" s="125"/>
    </row>
    <row r="2" spans="1:5" x14ac:dyDescent="0.25">
      <c r="A2" s="53"/>
      <c r="B2" s="53"/>
      <c r="C2" s="53"/>
      <c r="D2" s="53"/>
      <c r="E2" s="53"/>
    </row>
    <row r="3" spans="1:5" x14ac:dyDescent="0.25">
      <c r="A3" s="54" t="s">
        <v>9020</v>
      </c>
      <c r="B3" s="54" t="s">
        <v>9021</v>
      </c>
      <c r="C3" s="54" t="s">
        <v>9022</v>
      </c>
      <c r="D3" s="54" t="s">
        <v>9023</v>
      </c>
      <c r="E3" s="55"/>
    </row>
    <row r="4" spans="1:5" x14ac:dyDescent="0.25">
      <c r="A4" s="56" t="s">
        <v>3403</v>
      </c>
      <c r="B4" s="56" t="s">
        <v>8802</v>
      </c>
      <c r="C4" s="56" t="s">
        <v>8798</v>
      </c>
      <c r="D4" s="56" t="s">
        <v>8798</v>
      </c>
      <c r="E4" s="53"/>
    </row>
    <row r="5" spans="1:5" x14ac:dyDescent="0.25">
      <c r="A5" s="56" t="s">
        <v>1177</v>
      </c>
      <c r="B5" s="56" t="s">
        <v>8802</v>
      </c>
      <c r="C5" s="56" t="s">
        <v>8798</v>
      </c>
      <c r="D5" s="56" t="s">
        <v>8798</v>
      </c>
      <c r="E5" s="53"/>
    </row>
    <row r="6" spans="1:5" x14ac:dyDescent="0.25">
      <c r="A6" s="56" t="s">
        <v>566</v>
      </c>
      <c r="B6" s="56" t="s">
        <v>8802</v>
      </c>
      <c r="C6" s="56" t="s">
        <v>8798</v>
      </c>
      <c r="D6" s="56" t="s">
        <v>8798</v>
      </c>
      <c r="E6" s="53"/>
    </row>
    <row r="7" spans="1:5" x14ac:dyDescent="0.25">
      <c r="A7" s="56" t="s">
        <v>1169</v>
      </c>
      <c r="B7" s="56" t="s">
        <v>8802</v>
      </c>
      <c r="C7" s="56" t="s">
        <v>8798</v>
      </c>
      <c r="D7" s="56" t="s">
        <v>8798</v>
      </c>
      <c r="E7" s="53"/>
    </row>
    <row r="8" spans="1:5" x14ac:dyDescent="0.25">
      <c r="A8" s="56" t="s">
        <v>330</v>
      </c>
      <c r="B8" s="56" t="s">
        <v>8802</v>
      </c>
      <c r="C8" s="56" t="s">
        <v>8798</v>
      </c>
      <c r="D8" s="56" t="s">
        <v>8798</v>
      </c>
      <c r="E8" s="53"/>
    </row>
    <row r="9" spans="1:5" x14ac:dyDescent="0.25">
      <c r="A9" s="56" t="s">
        <v>1570</v>
      </c>
      <c r="B9" s="56" t="s">
        <v>326</v>
      </c>
      <c r="C9" s="56" t="s">
        <v>8798</v>
      </c>
      <c r="D9" s="56" t="s">
        <v>8798</v>
      </c>
      <c r="E9" s="53"/>
    </row>
    <row r="10" spans="1:5" x14ac:dyDescent="0.25">
      <c r="A10" s="56" t="s">
        <v>1378</v>
      </c>
      <c r="B10" s="56" t="s">
        <v>326</v>
      </c>
      <c r="C10" s="56" t="s">
        <v>8798</v>
      </c>
      <c r="D10" s="56" t="s">
        <v>8798</v>
      </c>
      <c r="E10" s="53"/>
    </row>
    <row r="11" spans="1:5" x14ac:dyDescent="0.25">
      <c r="A11" s="56" t="s">
        <v>2565</v>
      </c>
      <c r="B11" s="56" t="s">
        <v>326</v>
      </c>
      <c r="C11" s="56" t="s">
        <v>8798</v>
      </c>
      <c r="D11" s="56" t="s">
        <v>8798</v>
      </c>
      <c r="E11" s="53"/>
    </row>
    <row r="12" spans="1:5" x14ac:dyDescent="0.25">
      <c r="A12" s="56" t="s">
        <v>1374</v>
      </c>
      <c r="B12" s="56" t="s">
        <v>326</v>
      </c>
      <c r="C12" s="56" t="s">
        <v>8798</v>
      </c>
      <c r="D12" s="56" t="s">
        <v>8798</v>
      </c>
      <c r="E12" s="53"/>
    </row>
    <row r="13" spans="1:5" x14ac:dyDescent="0.25">
      <c r="A13" s="56" t="s">
        <v>2398</v>
      </c>
      <c r="B13" s="56" t="s">
        <v>326</v>
      </c>
      <c r="C13" s="56" t="s">
        <v>8798</v>
      </c>
      <c r="D13" s="56" t="s">
        <v>8798</v>
      </c>
      <c r="E13" s="53"/>
    </row>
    <row r="14" spans="1:5" x14ac:dyDescent="0.25">
      <c r="A14" s="56" t="s">
        <v>1836</v>
      </c>
      <c r="B14" s="56" t="s">
        <v>326</v>
      </c>
      <c r="C14" s="56" t="s">
        <v>8798</v>
      </c>
      <c r="D14" s="56" t="s">
        <v>8798</v>
      </c>
      <c r="E14" s="53"/>
    </row>
    <row r="15" spans="1:5" x14ac:dyDescent="0.25">
      <c r="A15" s="56" t="s">
        <v>2368</v>
      </c>
      <c r="B15" s="56" t="s">
        <v>326</v>
      </c>
      <c r="C15" s="56" t="s">
        <v>8798</v>
      </c>
      <c r="D15" s="56" t="s">
        <v>8798</v>
      </c>
      <c r="E15" s="53"/>
    </row>
    <row r="16" spans="1:5" x14ac:dyDescent="0.25">
      <c r="A16" s="56" t="s">
        <v>2051</v>
      </c>
      <c r="B16" s="56" t="s">
        <v>326</v>
      </c>
      <c r="C16" s="56" t="s">
        <v>8798</v>
      </c>
      <c r="D16" s="56" t="s">
        <v>8798</v>
      </c>
      <c r="E16" s="53"/>
    </row>
    <row r="17" spans="1:5" x14ac:dyDescent="0.25">
      <c r="A17" s="56" t="s">
        <v>404</v>
      </c>
      <c r="B17" s="56" t="s">
        <v>400</v>
      </c>
      <c r="C17" s="56" t="s">
        <v>8798</v>
      </c>
      <c r="D17" s="56" t="s">
        <v>8798</v>
      </c>
      <c r="E17" s="53"/>
    </row>
    <row r="18" spans="1:5" x14ac:dyDescent="0.25">
      <c r="A18" s="56" t="s">
        <v>2923</v>
      </c>
      <c r="B18" s="56" t="s">
        <v>400</v>
      </c>
      <c r="C18" s="56" t="s">
        <v>8798</v>
      </c>
      <c r="D18" s="56" t="s">
        <v>8798</v>
      </c>
      <c r="E18" s="53"/>
    </row>
    <row r="19" spans="1:5" x14ac:dyDescent="0.25">
      <c r="A19" s="56" t="s">
        <v>618</v>
      </c>
      <c r="B19" s="56" t="s">
        <v>400</v>
      </c>
      <c r="C19" s="56" t="s">
        <v>8798</v>
      </c>
      <c r="D19" s="56" t="s">
        <v>8798</v>
      </c>
      <c r="E19" s="53"/>
    </row>
    <row r="20" spans="1:5" x14ac:dyDescent="0.25">
      <c r="A20" s="56" t="s">
        <v>515</v>
      </c>
      <c r="B20" s="56" t="s">
        <v>395</v>
      </c>
      <c r="C20" s="56" t="s">
        <v>8798</v>
      </c>
      <c r="D20" s="56" t="s">
        <v>8798</v>
      </c>
      <c r="E20" s="53"/>
    </row>
    <row r="21" spans="1:5" x14ac:dyDescent="0.25">
      <c r="A21" s="56" t="s">
        <v>7281</v>
      </c>
      <c r="B21" s="56" t="s">
        <v>8806</v>
      </c>
      <c r="C21" s="56" t="s">
        <v>8798</v>
      </c>
      <c r="D21" s="56" t="s">
        <v>8798</v>
      </c>
      <c r="E21" s="53"/>
    </row>
    <row r="22" spans="1:5" x14ac:dyDescent="0.25">
      <c r="A22" s="56" t="s">
        <v>511</v>
      </c>
      <c r="B22" s="56" t="s">
        <v>8806</v>
      </c>
      <c r="C22" s="56" t="s">
        <v>8798</v>
      </c>
      <c r="D22" s="56" t="s">
        <v>8798</v>
      </c>
      <c r="E22" s="53"/>
    </row>
    <row r="23" spans="1:5" x14ac:dyDescent="0.25">
      <c r="A23" s="56" t="s">
        <v>8033</v>
      </c>
      <c r="B23" s="56" t="s">
        <v>8805</v>
      </c>
      <c r="C23" s="56" t="s">
        <v>8798</v>
      </c>
      <c r="D23" s="56" t="s">
        <v>8798</v>
      </c>
      <c r="E23" s="53"/>
    </row>
    <row r="24" spans="1:5" x14ac:dyDescent="0.25">
      <c r="A24" s="56" t="s">
        <v>8071</v>
      </c>
      <c r="B24" s="56" t="s">
        <v>8805</v>
      </c>
      <c r="C24" s="56" t="s">
        <v>8798</v>
      </c>
      <c r="D24" s="56" t="s">
        <v>8798</v>
      </c>
      <c r="E24" s="53"/>
    </row>
    <row r="25" spans="1:5" x14ac:dyDescent="0.25">
      <c r="A25" s="56" t="s">
        <v>6844</v>
      </c>
      <c r="B25" s="56" t="s">
        <v>8805</v>
      </c>
      <c r="C25" s="56" t="s">
        <v>8798</v>
      </c>
      <c r="D25" s="56" t="s">
        <v>8798</v>
      </c>
      <c r="E25" s="53"/>
    </row>
    <row r="26" spans="1:5" x14ac:dyDescent="0.25">
      <c r="A26" s="56" t="s">
        <v>8069</v>
      </c>
      <c r="B26" s="56" t="s">
        <v>8800</v>
      </c>
      <c r="C26" s="56" t="s">
        <v>8798</v>
      </c>
      <c r="D26" s="56" t="s">
        <v>8798</v>
      </c>
      <c r="E26" s="53"/>
    </row>
    <row r="27" spans="1:5" x14ac:dyDescent="0.25">
      <c r="A27" s="56" t="s">
        <v>6801</v>
      </c>
      <c r="B27" s="56" t="s">
        <v>8800</v>
      </c>
      <c r="C27" s="56" t="s">
        <v>8798</v>
      </c>
      <c r="D27" s="56" t="s">
        <v>8798</v>
      </c>
      <c r="E27" s="53"/>
    </row>
    <row r="28" spans="1:5" x14ac:dyDescent="0.25">
      <c r="A28" s="56" t="s">
        <v>8193</v>
      </c>
      <c r="B28" s="56" t="s">
        <v>8800</v>
      </c>
      <c r="C28" s="56" t="s">
        <v>8798</v>
      </c>
      <c r="D28" s="56" t="s">
        <v>8798</v>
      </c>
      <c r="E28" s="53"/>
    </row>
    <row r="29" spans="1:5" x14ac:dyDescent="0.25">
      <c r="A29" s="56" t="s">
        <v>7745</v>
      </c>
      <c r="B29" s="56" t="s">
        <v>8800</v>
      </c>
      <c r="C29" s="56" t="s">
        <v>8798</v>
      </c>
      <c r="D29" s="56" t="s">
        <v>8798</v>
      </c>
      <c r="E29" s="53"/>
    </row>
    <row r="30" spans="1:5" x14ac:dyDescent="0.25">
      <c r="A30" s="56" t="s">
        <v>7020</v>
      </c>
      <c r="B30" s="56" t="s">
        <v>8800</v>
      </c>
      <c r="C30" s="56" t="s">
        <v>8798</v>
      </c>
      <c r="D30" s="56" t="s">
        <v>8798</v>
      </c>
      <c r="E30" s="53"/>
    </row>
    <row r="31" spans="1:5" x14ac:dyDescent="0.25">
      <c r="A31" s="56" t="s">
        <v>6858</v>
      </c>
      <c r="B31" s="56" t="s">
        <v>8800</v>
      </c>
      <c r="C31" s="56" t="s">
        <v>8798</v>
      </c>
      <c r="D31" s="56" t="s">
        <v>8798</v>
      </c>
      <c r="E31" s="53"/>
    </row>
    <row r="32" spans="1:5" x14ac:dyDescent="0.25">
      <c r="A32" s="56" t="s">
        <v>7946</v>
      </c>
      <c r="B32" s="56" t="s">
        <v>8800</v>
      </c>
      <c r="C32" s="56" t="s">
        <v>8798</v>
      </c>
      <c r="D32" s="56" t="s">
        <v>8798</v>
      </c>
      <c r="E32" s="53"/>
    </row>
    <row r="33" spans="1:5" x14ac:dyDescent="0.25">
      <c r="A33" s="56" t="s">
        <v>7679</v>
      </c>
      <c r="B33" s="56" t="s">
        <v>8797</v>
      </c>
      <c r="C33" s="56" t="s">
        <v>8798</v>
      </c>
      <c r="D33" s="56" t="s">
        <v>8798</v>
      </c>
      <c r="E33" s="53"/>
    </row>
    <row r="34" spans="1:5" x14ac:dyDescent="0.25">
      <c r="A34" s="56" t="s">
        <v>7675</v>
      </c>
      <c r="B34" s="56" t="s">
        <v>8797</v>
      </c>
      <c r="C34" s="56" t="s">
        <v>8798</v>
      </c>
      <c r="D34" s="56" t="s">
        <v>8798</v>
      </c>
      <c r="E34" s="53"/>
    </row>
    <row r="35" spans="1:5" x14ac:dyDescent="0.25">
      <c r="A35" s="56" t="s">
        <v>8023</v>
      </c>
      <c r="B35" s="56" t="s">
        <v>8797</v>
      </c>
      <c r="C35" s="56" t="s">
        <v>8798</v>
      </c>
      <c r="D35" s="56" t="s">
        <v>8798</v>
      </c>
      <c r="E35" s="53"/>
    </row>
    <row r="36" spans="1:5" x14ac:dyDescent="0.25">
      <c r="A36" s="56" t="s">
        <v>8021</v>
      </c>
      <c r="B36" s="56" t="s">
        <v>8797</v>
      </c>
      <c r="C36" s="56" t="s">
        <v>8798</v>
      </c>
      <c r="D36" s="56" t="s">
        <v>8798</v>
      </c>
      <c r="E36" s="53"/>
    </row>
    <row r="37" spans="1:5" x14ac:dyDescent="0.25">
      <c r="A37" s="56" t="s">
        <v>7699</v>
      </c>
      <c r="B37" s="56" t="s">
        <v>8797</v>
      </c>
      <c r="C37" s="56" t="s">
        <v>8798</v>
      </c>
      <c r="D37" s="56" t="s">
        <v>8798</v>
      </c>
      <c r="E37" s="53"/>
    </row>
    <row r="38" spans="1:5" x14ac:dyDescent="0.25">
      <c r="A38" s="56" t="s">
        <v>6760</v>
      </c>
      <c r="B38" s="56" t="s">
        <v>8797</v>
      </c>
      <c r="C38" s="56" t="s">
        <v>8798</v>
      </c>
      <c r="D38" s="56" t="s">
        <v>8798</v>
      </c>
      <c r="E38" s="53"/>
    </row>
    <row r="39" spans="1:5" x14ac:dyDescent="0.25">
      <c r="A39" s="56" t="s">
        <v>7993</v>
      </c>
      <c r="B39" s="56" t="s">
        <v>8797</v>
      </c>
      <c r="C39" s="56" t="s">
        <v>8798</v>
      </c>
      <c r="D39" s="56" t="s">
        <v>8798</v>
      </c>
      <c r="E39" s="53"/>
    </row>
    <row r="40" spans="1:5" x14ac:dyDescent="0.25">
      <c r="A40" s="56" t="s">
        <v>853</v>
      </c>
      <c r="B40" s="56" t="s">
        <v>8797</v>
      </c>
      <c r="C40" s="56" t="s">
        <v>8798</v>
      </c>
      <c r="D40" s="56" t="s">
        <v>8798</v>
      </c>
      <c r="E40" s="53"/>
    </row>
    <row r="41" spans="1:5" x14ac:dyDescent="0.25">
      <c r="A41" s="56" t="s">
        <v>8339</v>
      </c>
      <c r="B41" s="56" t="s">
        <v>8797</v>
      </c>
      <c r="C41" s="56" t="s">
        <v>8798</v>
      </c>
      <c r="D41" s="56" t="s">
        <v>8798</v>
      </c>
      <c r="E41" s="53"/>
    </row>
    <row r="42" spans="1:5" x14ac:dyDescent="0.25">
      <c r="A42" s="56" t="s">
        <v>399</v>
      </c>
      <c r="B42" s="56" t="s">
        <v>8797</v>
      </c>
      <c r="C42" s="56" t="s">
        <v>8798</v>
      </c>
      <c r="D42" s="56" t="s">
        <v>8798</v>
      </c>
      <c r="E42" s="53"/>
    </row>
    <row r="43" spans="1:5" x14ac:dyDescent="0.25">
      <c r="A43" s="56" t="s">
        <v>8039</v>
      </c>
      <c r="B43" s="56" t="s">
        <v>8797</v>
      </c>
      <c r="C43" s="56" t="s">
        <v>8798</v>
      </c>
      <c r="D43" s="56" t="s">
        <v>8798</v>
      </c>
      <c r="E43" s="53"/>
    </row>
    <row r="44" spans="1:5" x14ac:dyDescent="0.25">
      <c r="A44" s="56" t="s">
        <v>7815</v>
      </c>
      <c r="B44" s="56" t="s">
        <v>8797</v>
      </c>
      <c r="C44" s="56" t="s">
        <v>8798</v>
      </c>
      <c r="D44" s="56" t="s">
        <v>8798</v>
      </c>
      <c r="E44" s="53"/>
    </row>
    <row r="45" spans="1:5" x14ac:dyDescent="0.25">
      <c r="A45" s="56" t="s">
        <v>6823</v>
      </c>
      <c r="B45" s="56" t="s">
        <v>8797</v>
      </c>
      <c r="C45" s="56" t="s">
        <v>8798</v>
      </c>
      <c r="D45" s="56" t="s">
        <v>8798</v>
      </c>
      <c r="E45" s="53"/>
    </row>
    <row r="46" spans="1:5" x14ac:dyDescent="0.25">
      <c r="A46" s="56" t="s">
        <v>8088</v>
      </c>
      <c r="B46" s="56" t="s">
        <v>8797</v>
      </c>
      <c r="C46" s="56" t="s">
        <v>8798</v>
      </c>
      <c r="D46" s="56" t="s">
        <v>8798</v>
      </c>
      <c r="E46" s="53"/>
    </row>
    <row r="47" spans="1:5" x14ac:dyDescent="0.25">
      <c r="A47" s="56" t="s">
        <v>7747</v>
      </c>
      <c r="B47" s="56" t="s">
        <v>8801</v>
      </c>
      <c r="C47" s="56" t="s">
        <v>8798</v>
      </c>
      <c r="D47" s="56" t="s">
        <v>8798</v>
      </c>
      <c r="E47" s="53"/>
    </row>
    <row r="48" spans="1:5" x14ac:dyDescent="0.25">
      <c r="A48" s="56" t="s">
        <v>7261</v>
      </c>
      <c r="B48" s="56" t="s">
        <v>8801</v>
      </c>
      <c r="C48" s="56" t="s">
        <v>8798</v>
      </c>
      <c r="D48" s="56" t="s">
        <v>8798</v>
      </c>
      <c r="E48" s="53"/>
    </row>
    <row r="49" spans="1:5" x14ac:dyDescent="0.25">
      <c r="A49" s="56" t="s">
        <v>8201</v>
      </c>
      <c r="B49" s="56" t="s">
        <v>8803</v>
      </c>
      <c r="C49" s="56" t="s">
        <v>8798</v>
      </c>
      <c r="D49" s="56" t="s">
        <v>8798</v>
      </c>
      <c r="E49" s="53"/>
    </row>
    <row r="50" spans="1:5" x14ac:dyDescent="0.25">
      <c r="A50" s="56" t="s">
        <v>7957</v>
      </c>
      <c r="B50" s="56" t="s">
        <v>8804</v>
      </c>
      <c r="C50" s="56" t="s">
        <v>8845</v>
      </c>
      <c r="D50" s="56" t="s">
        <v>8798</v>
      </c>
      <c r="E50" s="53"/>
    </row>
    <row r="51" spans="1:5" x14ac:dyDescent="0.25">
      <c r="A51" s="56" t="s">
        <v>7846</v>
      </c>
      <c r="B51" s="56" t="s">
        <v>8799</v>
      </c>
      <c r="C51" s="56" t="s">
        <v>8845</v>
      </c>
      <c r="D51" s="56" t="s">
        <v>8798</v>
      </c>
      <c r="E51" s="53"/>
    </row>
    <row r="52" spans="1:5" x14ac:dyDescent="0.25">
      <c r="A52" s="56" t="s">
        <v>3854</v>
      </c>
      <c r="B52" s="56" t="s">
        <v>3850</v>
      </c>
      <c r="C52" s="56" t="s">
        <v>8845</v>
      </c>
      <c r="D52" s="56" t="s">
        <v>8798</v>
      </c>
      <c r="E52" s="53"/>
    </row>
    <row r="53" spans="1:5" x14ac:dyDescent="0.25">
      <c r="A53" s="56" t="s">
        <v>2636</v>
      </c>
      <c r="B53" s="56" t="s">
        <v>8809</v>
      </c>
      <c r="C53" s="56" t="s">
        <v>9024</v>
      </c>
      <c r="D53" s="56" t="s">
        <v>8808</v>
      </c>
      <c r="E53" s="53"/>
    </row>
    <row r="54" spans="1:5" x14ac:dyDescent="0.25">
      <c r="A54" s="56" t="s">
        <v>3686</v>
      </c>
      <c r="B54" s="56" t="s">
        <v>8809</v>
      </c>
      <c r="C54" s="56" t="s">
        <v>9024</v>
      </c>
      <c r="D54" s="56" t="s">
        <v>8808</v>
      </c>
      <c r="E54" s="53"/>
    </row>
    <row r="55" spans="1:5" x14ac:dyDescent="0.25">
      <c r="A55" s="56" t="s">
        <v>6265</v>
      </c>
      <c r="B55" s="56" t="s">
        <v>6261</v>
      </c>
      <c r="C55" s="56" t="s">
        <v>9024</v>
      </c>
      <c r="D55" s="56" t="s">
        <v>8808</v>
      </c>
      <c r="E55" s="53"/>
    </row>
    <row r="56" spans="1:5" x14ac:dyDescent="0.25">
      <c r="A56" s="56" t="s">
        <v>4557</v>
      </c>
      <c r="B56" s="56" t="s">
        <v>915</v>
      </c>
      <c r="C56" s="56" t="s">
        <v>9024</v>
      </c>
      <c r="D56" s="56" t="s">
        <v>8808</v>
      </c>
      <c r="E56" s="53"/>
    </row>
    <row r="57" spans="1:5" x14ac:dyDescent="0.25">
      <c r="A57" s="56" t="s">
        <v>5083</v>
      </c>
      <c r="B57" s="56" t="s">
        <v>5079</v>
      </c>
      <c r="C57" s="56" t="s">
        <v>9024</v>
      </c>
      <c r="D57" s="56" t="s">
        <v>8808</v>
      </c>
      <c r="E57" s="53"/>
    </row>
    <row r="58" spans="1:5" x14ac:dyDescent="0.25">
      <c r="A58" s="56" t="s">
        <v>5990</v>
      </c>
      <c r="B58" s="56" t="s">
        <v>5986</v>
      </c>
      <c r="C58" s="56" t="s">
        <v>9024</v>
      </c>
      <c r="D58" s="56" t="s">
        <v>8808</v>
      </c>
      <c r="E58" s="53"/>
    </row>
    <row r="59" spans="1:5" x14ac:dyDescent="0.25">
      <c r="A59" s="56" t="s">
        <v>6946</v>
      </c>
      <c r="B59" s="56" t="s">
        <v>9025</v>
      </c>
      <c r="C59" s="56" t="s">
        <v>9024</v>
      </c>
      <c r="D59" s="56" t="s">
        <v>8808</v>
      </c>
      <c r="E59" s="53"/>
    </row>
    <row r="60" spans="1:5" x14ac:dyDescent="0.25">
      <c r="A60" s="56" t="s">
        <v>6001</v>
      </c>
      <c r="B60" s="56" t="s">
        <v>5997</v>
      </c>
      <c r="C60" s="56" t="s">
        <v>9024</v>
      </c>
      <c r="D60" s="56" t="s">
        <v>8808</v>
      </c>
      <c r="E60" s="53"/>
    </row>
    <row r="61" spans="1:5" x14ac:dyDescent="0.25">
      <c r="A61" s="56" t="s">
        <v>3647</v>
      </c>
      <c r="B61" s="56" t="s">
        <v>225</v>
      </c>
      <c r="C61" s="56" t="s">
        <v>9024</v>
      </c>
      <c r="D61" s="56" t="s">
        <v>8808</v>
      </c>
      <c r="E61" s="53"/>
    </row>
    <row r="62" spans="1:5" x14ac:dyDescent="0.25">
      <c r="A62" s="56" t="s">
        <v>2448</v>
      </c>
      <c r="B62" s="56" t="s">
        <v>2444</v>
      </c>
      <c r="C62" s="56" t="s">
        <v>9024</v>
      </c>
      <c r="D62" s="56" t="s">
        <v>8808</v>
      </c>
      <c r="E62" s="53"/>
    </row>
    <row r="63" spans="1:5" x14ac:dyDescent="0.25">
      <c r="A63" s="56" t="s">
        <v>5973</v>
      </c>
      <c r="B63" s="56" t="s">
        <v>5969</v>
      </c>
      <c r="C63" s="56" t="s">
        <v>9026</v>
      </c>
      <c r="D63" s="56" t="s">
        <v>8808</v>
      </c>
      <c r="E63" s="53"/>
    </row>
    <row r="64" spans="1:5" x14ac:dyDescent="0.25">
      <c r="A64" s="56" t="s">
        <v>5614</v>
      </c>
      <c r="B64" s="56" t="s">
        <v>5610</v>
      </c>
      <c r="C64" s="56" t="s">
        <v>9027</v>
      </c>
      <c r="D64" s="56" t="s">
        <v>8808</v>
      </c>
      <c r="E64" s="53"/>
    </row>
    <row r="65" spans="1:5" x14ac:dyDescent="0.25">
      <c r="A65" s="56" t="s">
        <v>5950</v>
      </c>
      <c r="B65" s="56" t="s">
        <v>5946</v>
      </c>
      <c r="C65" s="56" t="s">
        <v>9028</v>
      </c>
      <c r="D65" s="56" t="s">
        <v>8808</v>
      </c>
      <c r="E65" s="53"/>
    </row>
    <row r="66" spans="1:5" x14ac:dyDescent="0.25">
      <c r="A66" s="56" t="s">
        <v>6920</v>
      </c>
      <c r="B66" s="56" t="s">
        <v>8807</v>
      </c>
      <c r="C66" s="56" t="s">
        <v>9029</v>
      </c>
      <c r="D66" s="56" t="s">
        <v>8808</v>
      </c>
      <c r="E66" s="53"/>
    </row>
    <row r="67" spans="1:5" x14ac:dyDescent="0.25">
      <c r="A67" s="56" t="s">
        <v>7555</v>
      </c>
      <c r="B67" s="56" t="s">
        <v>8810</v>
      </c>
      <c r="C67" s="56" t="s">
        <v>2829</v>
      </c>
      <c r="D67" s="56" t="s">
        <v>8808</v>
      </c>
      <c r="E67" s="53"/>
    </row>
    <row r="68" spans="1:5" x14ac:dyDescent="0.25">
      <c r="A68" s="56" t="s">
        <v>1970</v>
      </c>
      <c r="B68" s="56" t="s">
        <v>1966</v>
      </c>
      <c r="C68" s="56" t="s">
        <v>1966</v>
      </c>
      <c r="D68" s="56" t="s">
        <v>1966</v>
      </c>
      <c r="E68" s="53"/>
    </row>
    <row r="69" spans="1:5" x14ac:dyDescent="0.25">
      <c r="A69" s="56" t="s">
        <v>4112</v>
      </c>
      <c r="B69" s="56" t="s">
        <v>4108</v>
      </c>
      <c r="C69" s="56" t="s">
        <v>1966</v>
      </c>
      <c r="D69" s="56" t="s">
        <v>1966</v>
      </c>
      <c r="E69" s="53"/>
    </row>
    <row r="70" spans="1:5" x14ac:dyDescent="0.25">
      <c r="A70" s="56" t="s">
        <v>4285</v>
      </c>
      <c r="B70" s="56" t="s">
        <v>4281</v>
      </c>
      <c r="C70" s="56" t="s">
        <v>8811</v>
      </c>
      <c r="D70" s="56" t="s">
        <v>8811</v>
      </c>
      <c r="E70" s="53"/>
    </row>
    <row r="71" spans="1:5" x14ac:dyDescent="0.25">
      <c r="A71" s="56" t="s">
        <v>4353</v>
      </c>
      <c r="B71" s="56" t="s">
        <v>4349</v>
      </c>
      <c r="C71" s="56" t="s">
        <v>8811</v>
      </c>
      <c r="D71" s="56" t="s">
        <v>8811</v>
      </c>
      <c r="E71" s="53"/>
    </row>
    <row r="72" spans="1:5" x14ac:dyDescent="0.25">
      <c r="A72" s="56" t="s">
        <v>6549</v>
      </c>
      <c r="B72" s="56" t="s">
        <v>6545</v>
      </c>
      <c r="C72" s="56" t="s">
        <v>9030</v>
      </c>
      <c r="D72" s="56" t="s">
        <v>8812</v>
      </c>
      <c r="E72" s="53"/>
    </row>
    <row r="73" spans="1:5" x14ac:dyDescent="0.25">
      <c r="A73" s="56" t="s">
        <v>6555</v>
      </c>
      <c r="B73" s="56" t="s">
        <v>6551</v>
      </c>
      <c r="C73" s="56" t="s">
        <v>9030</v>
      </c>
      <c r="D73" s="56" t="s">
        <v>8812</v>
      </c>
      <c r="E73" s="53"/>
    </row>
    <row r="74" spans="1:5" x14ac:dyDescent="0.25">
      <c r="A74" s="56" t="s">
        <v>6541</v>
      </c>
      <c r="B74" s="56" t="s">
        <v>6537</v>
      </c>
      <c r="C74" s="56" t="s">
        <v>9030</v>
      </c>
      <c r="D74" s="56" t="s">
        <v>8812</v>
      </c>
      <c r="E74" s="53"/>
    </row>
    <row r="75" spans="1:5" x14ac:dyDescent="0.25">
      <c r="A75" s="56" t="s">
        <v>6563</v>
      </c>
      <c r="B75" s="56" t="s">
        <v>6559</v>
      </c>
      <c r="C75" s="56" t="s">
        <v>9030</v>
      </c>
      <c r="D75" s="56" t="s">
        <v>8812</v>
      </c>
      <c r="E75" s="53"/>
    </row>
    <row r="76" spans="1:5" x14ac:dyDescent="0.25">
      <c r="A76" s="56" t="s">
        <v>5417</v>
      </c>
      <c r="B76" s="56" t="s">
        <v>2055</v>
      </c>
      <c r="C76" s="56" t="s">
        <v>9031</v>
      </c>
      <c r="D76" s="56" t="s">
        <v>8813</v>
      </c>
      <c r="E76" s="53"/>
    </row>
    <row r="77" spans="1:5" x14ac:dyDescent="0.25">
      <c r="A77" s="56" t="s">
        <v>2914</v>
      </c>
      <c r="B77" s="56" t="s">
        <v>8814</v>
      </c>
      <c r="C77" s="56" t="s">
        <v>9031</v>
      </c>
      <c r="D77" s="56" t="s">
        <v>8813</v>
      </c>
      <c r="E77" s="53"/>
    </row>
    <row r="78" spans="1:5" x14ac:dyDescent="0.25">
      <c r="A78" s="56" t="s">
        <v>1812</v>
      </c>
      <c r="B78" s="56" t="s">
        <v>1808</v>
      </c>
      <c r="C78" s="56" t="s">
        <v>9032</v>
      </c>
      <c r="D78" s="56" t="s">
        <v>8813</v>
      </c>
      <c r="E78" s="53"/>
    </row>
    <row r="79" spans="1:5" x14ac:dyDescent="0.25">
      <c r="A79" s="56" t="s">
        <v>7225</v>
      </c>
      <c r="B79" s="56" t="s">
        <v>528</v>
      </c>
      <c r="C79" s="56" t="s">
        <v>8815</v>
      </c>
      <c r="D79" s="56" t="s">
        <v>8815</v>
      </c>
      <c r="E79" s="53"/>
    </row>
    <row r="80" spans="1:5" x14ac:dyDescent="0.25">
      <c r="A80" s="56" t="s">
        <v>1890</v>
      </c>
      <c r="B80" s="56" t="s">
        <v>1886</v>
      </c>
      <c r="C80" s="56" t="s">
        <v>8815</v>
      </c>
      <c r="D80" s="56" t="s">
        <v>8815</v>
      </c>
      <c r="E80" s="53"/>
    </row>
    <row r="81" spans="1:5" x14ac:dyDescent="0.25">
      <c r="A81" s="56" t="s">
        <v>5014</v>
      </c>
      <c r="B81" s="56" t="s">
        <v>5010</v>
      </c>
      <c r="C81" s="56" t="s">
        <v>9033</v>
      </c>
      <c r="D81" s="56" t="s">
        <v>8817</v>
      </c>
      <c r="E81" s="53"/>
    </row>
    <row r="82" spans="1:5" x14ac:dyDescent="0.25">
      <c r="A82" s="56" t="s">
        <v>7896</v>
      </c>
      <c r="B82" s="56" t="s">
        <v>1903</v>
      </c>
      <c r="C82" s="56" t="s">
        <v>9034</v>
      </c>
      <c r="D82" s="56" t="s">
        <v>8817</v>
      </c>
      <c r="E82" s="53"/>
    </row>
    <row r="83" spans="1:5" x14ac:dyDescent="0.25">
      <c r="A83" s="56" t="s">
        <v>369</v>
      </c>
      <c r="B83" s="56" t="s">
        <v>365</v>
      </c>
      <c r="C83" s="56" t="s">
        <v>9034</v>
      </c>
      <c r="D83" s="56" t="s">
        <v>8817</v>
      </c>
      <c r="E83" s="53"/>
    </row>
    <row r="84" spans="1:5" x14ac:dyDescent="0.25">
      <c r="A84" s="56" t="s">
        <v>6077</v>
      </c>
      <c r="B84" s="56" t="s">
        <v>6073</v>
      </c>
      <c r="C84" s="56" t="s">
        <v>9035</v>
      </c>
      <c r="D84" s="56" t="s">
        <v>8817</v>
      </c>
      <c r="E84" s="53"/>
    </row>
    <row r="85" spans="1:5" x14ac:dyDescent="0.25">
      <c r="A85" s="56" t="s">
        <v>7116</v>
      </c>
      <c r="B85" s="56" t="s">
        <v>7112</v>
      </c>
      <c r="C85" s="56" t="s">
        <v>9035</v>
      </c>
      <c r="D85" s="56" t="s">
        <v>8817</v>
      </c>
      <c r="E85" s="53"/>
    </row>
    <row r="86" spans="1:5" x14ac:dyDescent="0.25">
      <c r="A86" s="56" t="s">
        <v>7198</v>
      </c>
      <c r="B86" s="56" t="s">
        <v>8819</v>
      </c>
      <c r="C86" s="56" t="s">
        <v>9035</v>
      </c>
      <c r="D86" s="56" t="s">
        <v>8817</v>
      </c>
      <c r="E86" s="53"/>
    </row>
    <row r="87" spans="1:5" x14ac:dyDescent="0.25">
      <c r="A87" s="56" t="s">
        <v>381</v>
      </c>
      <c r="B87" s="56" t="s">
        <v>8820</v>
      </c>
      <c r="C87" s="56" t="s">
        <v>9035</v>
      </c>
      <c r="D87" s="56" t="s">
        <v>8817</v>
      </c>
      <c r="E87" s="53"/>
    </row>
    <row r="88" spans="1:5" x14ac:dyDescent="0.25">
      <c r="A88" s="56" t="s">
        <v>5785</v>
      </c>
      <c r="B88" s="56" t="s">
        <v>5781</v>
      </c>
      <c r="C88" s="56" t="s">
        <v>9035</v>
      </c>
      <c r="D88" s="56" t="s">
        <v>8817</v>
      </c>
      <c r="E88" s="53"/>
    </row>
    <row r="89" spans="1:5" x14ac:dyDescent="0.25">
      <c r="A89" s="56" t="s">
        <v>8683</v>
      </c>
      <c r="B89" s="56" t="s">
        <v>8816</v>
      </c>
      <c r="C89" s="56" t="s">
        <v>9035</v>
      </c>
      <c r="D89" s="56" t="s">
        <v>8817</v>
      </c>
      <c r="E89" s="53"/>
    </row>
    <row r="90" spans="1:5" x14ac:dyDescent="0.25">
      <c r="A90" s="56" t="s">
        <v>3471</v>
      </c>
      <c r="B90" s="56" t="s">
        <v>3467</v>
      </c>
      <c r="C90" s="56" t="s">
        <v>9035</v>
      </c>
      <c r="D90" s="56" t="s">
        <v>8817</v>
      </c>
      <c r="E90" s="53"/>
    </row>
    <row r="91" spans="1:5" x14ac:dyDescent="0.25">
      <c r="A91" s="56" t="s">
        <v>3345</v>
      </c>
      <c r="B91" s="56" t="s">
        <v>4489</v>
      </c>
      <c r="C91" s="56" t="s">
        <v>8821</v>
      </c>
      <c r="D91" s="56" t="s">
        <v>8821</v>
      </c>
      <c r="E91" s="53"/>
    </row>
    <row r="92" spans="1:5" x14ac:dyDescent="0.25">
      <c r="A92" s="56" t="s">
        <v>4493</v>
      </c>
      <c r="B92" s="56" t="s">
        <v>4489</v>
      </c>
      <c r="C92" s="56" t="s">
        <v>8821</v>
      </c>
      <c r="D92" s="56" t="s">
        <v>8821</v>
      </c>
      <c r="E92" s="53"/>
    </row>
    <row r="93" spans="1:5" x14ac:dyDescent="0.25">
      <c r="A93" s="56" t="s">
        <v>5780</v>
      </c>
      <c r="B93" s="56" t="s">
        <v>4039</v>
      </c>
      <c r="C93" s="56" t="s">
        <v>8821</v>
      </c>
      <c r="D93" s="56" t="s">
        <v>8821</v>
      </c>
      <c r="E93" s="57"/>
    </row>
    <row r="94" spans="1:5" x14ac:dyDescent="0.25">
      <c r="A94" s="56" t="s">
        <v>320</v>
      </c>
      <c r="B94" s="56" t="s">
        <v>3990</v>
      </c>
      <c r="C94" s="56" t="s">
        <v>8822</v>
      </c>
      <c r="D94" s="56" t="s">
        <v>8822</v>
      </c>
      <c r="E94" s="53"/>
    </row>
    <row r="95" spans="1:5" x14ac:dyDescent="0.25">
      <c r="A95" s="56" t="s">
        <v>3189</v>
      </c>
      <c r="B95" s="56" t="s">
        <v>3087</v>
      </c>
      <c r="C95" s="56" t="s">
        <v>9036</v>
      </c>
      <c r="D95" s="56" t="s">
        <v>8823</v>
      </c>
      <c r="E95" s="53"/>
    </row>
    <row r="96" spans="1:5" x14ac:dyDescent="0.25">
      <c r="A96" s="56" t="s">
        <v>4822</v>
      </c>
      <c r="B96" s="56" t="s">
        <v>3087</v>
      </c>
      <c r="C96" s="56" t="s">
        <v>9036</v>
      </c>
      <c r="D96" s="56" t="s">
        <v>8823</v>
      </c>
      <c r="E96" s="53"/>
    </row>
    <row r="97" spans="1:5" x14ac:dyDescent="0.25">
      <c r="A97" s="56" t="s">
        <v>3097</v>
      </c>
      <c r="B97" s="56" t="s">
        <v>3093</v>
      </c>
      <c r="C97" s="56" t="s">
        <v>9037</v>
      </c>
      <c r="D97" s="56" t="s">
        <v>8824</v>
      </c>
      <c r="E97" s="57"/>
    </row>
    <row r="98" spans="1:5" x14ac:dyDescent="0.25">
      <c r="A98" s="56" t="s">
        <v>1607</v>
      </c>
      <c r="B98" s="56" t="s">
        <v>1603</v>
      </c>
      <c r="C98" s="56" t="s">
        <v>9037</v>
      </c>
      <c r="D98" s="56" t="s">
        <v>8824</v>
      </c>
      <c r="E98" s="57"/>
    </row>
    <row r="99" spans="1:5" x14ac:dyDescent="0.25">
      <c r="A99" s="56" t="s">
        <v>3377</v>
      </c>
      <c r="B99" s="56" t="s">
        <v>3373</v>
      </c>
      <c r="C99" s="56" t="s">
        <v>9037</v>
      </c>
      <c r="D99" s="56" t="s">
        <v>8824</v>
      </c>
      <c r="E99" s="57"/>
    </row>
    <row r="100" spans="1:5" x14ac:dyDescent="0.25">
      <c r="A100" s="56" t="s">
        <v>1699</v>
      </c>
      <c r="B100" s="56" t="s">
        <v>8825</v>
      </c>
      <c r="C100" s="56" t="s">
        <v>9037</v>
      </c>
      <c r="D100" s="56" t="s">
        <v>8824</v>
      </c>
      <c r="E100" s="57"/>
    </row>
    <row r="101" spans="1:5" x14ac:dyDescent="0.25">
      <c r="A101" s="56" t="s">
        <v>3103</v>
      </c>
      <c r="B101" s="56" t="s">
        <v>8825</v>
      </c>
      <c r="C101" s="56" t="s">
        <v>9037</v>
      </c>
      <c r="D101" s="56" t="s">
        <v>8824</v>
      </c>
      <c r="E101" s="57"/>
    </row>
    <row r="102" spans="1:5" x14ac:dyDescent="0.25">
      <c r="A102" s="56" t="s">
        <v>5810</v>
      </c>
      <c r="B102" s="56" t="s">
        <v>5806</v>
      </c>
      <c r="C102" s="56" t="s">
        <v>9038</v>
      </c>
      <c r="D102" s="56" t="s">
        <v>8826</v>
      </c>
      <c r="E102" s="53"/>
    </row>
    <row r="103" spans="1:5" x14ac:dyDescent="0.25">
      <c r="A103" s="56" t="s">
        <v>3986</v>
      </c>
      <c r="B103" s="56" t="s">
        <v>3982</v>
      </c>
      <c r="C103" s="56" t="s">
        <v>9039</v>
      </c>
      <c r="D103" s="56" t="s">
        <v>8826</v>
      </c>
      <c r="E103" s="53"/>
    </row>
    <row r="104" spans="1:5" x14ac:dyDescent="0.25">
      <c r="A104" s="56" t="s">
        <v>8634</v>
      </c>
      <c r="B104" s="56" t="s">
        <v>9040</v>
      </c>
      <c r="C104" s="56" t="s">
        <v>9041</v>
      </c>
      <c r="D104" s="56" t="s">
        <v>9042</v>
      </c>
      <c r="E104" s="53"/>
    </row>
    <row r="105" spans="1:5" x14ac:dyDescent="0.25">
      <c r="A105" s="56" t="s">
        <v>5283</v>
      </c>
      <c r="B105" s="56" t="s">
        <v>5279</v>
      </c>
      <c r="C105" s="56" t="s">
        <v>9043</v>
      </c>
      <c r="D105" s="56" t="s">
        <v>8828</v>
      </c>
      <c r="E105" s="53"/>
    </row>
    <row r="106" spans="1:5" x14ac:dyDescent="0.25">
      <c r="A106" s="56" t="s">
        <v>5242</v>
      </c>
      <c r="B106" s="56" t="s">
        <v>5238</v>
      </c>
      <c r="C106" s="56" t="s">
        <v>9043</v>
      </c>
      <c r="D106" s="56" t="s">
        <v>8828</v>
      </c>
      <c r="E106" s="53"/>
    </row>
    <row r="107" spans="1:5" x14ac:dyDescent="0.25">
      <c r="A107" s="56" t="s">
        <v>6932</v>
      </c>
      <c r="B107" s="56" t="s">
        <v>5238</v>
      </c>
      <c r="C107" s="56" t="s">
        <v>9043</v>
      </c>
      <c r="D107" s="56" t="s">
        <v>8828</v>
      </c>
      <c r="E107" s="53"/>
    </row>
    <row r="108" spans="1:5" x14ac:dyDescent="0.25">
      <c r="A108" s="56" t="s">
        <v>8260</v>
      </c>
      <c r="B108" s="58" t="s">
        <v>8829</v>
      </c>
      <c r="C108" s="56" t="s">
        <v>9043</v>
      </c>
      <c r="D108" s="56" t="s">
        <v>8828</v>
      </c>
      <c r="E108" s="53"/>
    </row>
    <row r="109" spans="1:5" x14ac:dyDescent="0.25">
      <c r="A109" s="56" t="s">
        <v>3848</v>
      </c>
      <c r="B109" s="56" t="s">
        <v>3844</v>
      </c>
      <c r="C109" s="56" t="s">
        <v>9043</v>
      </c>
      <c r="D109" s="56" t="s">
        <v>8828</v>
      </c>
      <c r="E109" s="53"/>
    </row>
    <row r="110" spans="1:5" x14ac:dyDescent="0.25">
      <c r="A110" s="56" t="s">
        <v>6027</v>
      </c>
      <c r="B110" s="56" t="s">
        <v>6023</v>
      </c>
      <c r="C110" s="56" t="s">
        <v>9043</v>
      </c>
      <c r="D110" s="56" t="s">
        <v>8828</v>
      </c>
      <c r="E110" s="53"/>
    </row>
    <row r="111" spans="1:5" x14ac:dyDescent="0.25">
      <c r="A111" s="56" t="s">
        <v>7054</v>
      </c>
      <c r="B111" s="56" t="s">
        <v>8825</v>
      </c>
      <c r="C111" s="56" t="s">
        <v>9043</v>
      </c>
      <c r="D111" s="56" t="s">
        <v>8828</v>
      </c>
      <c r="E111" s="53"/>
    </row>
    <row r="112" spans="1:5" x14ac:dyDescent="0.25">
      <c r="A112" s="56" t="s">
        <v>71</v>
      </c>
      <c r="B112" s="56" t="s">
        <v>65</v>
      </c>
      <c r="C112" s="56" t="s">
        <v>9043</v>
      </c>
      <c r="D112" s="56" t="s">
        <v>8828</v>
      </c>
      <c r="E112" s="53"/>
    </row>
    <row r="113" spans="1:5" x14ac:dyDescent="0.25">
      <c r="A113" s="56" t="s">
        <v>5604</v>
      </c>
      <c r="B113" s="56" t="s">
        <v>5600</v>
      </c>
      <c r="C113" s="56" t="s">
        <v>9043</v>
      </c>
      <c r="D113" s="56" t="s">
        <v>8828</v>
      </c>
      <c r="E113" s="53"/>
    </row>
    <row r="114" spans="1:5" x14ac:dyDescent="0.25">
      <c r="A114" s="56" t="s">
        <v>2332</v>
      </c>
      <c r="B114" s="56" t="s">
        <v>8833</v>
      </c>
      <c r="C114" s="56" t="s">
        <v>9043</v>
      </c>
      <c r="D114" s="56" t="s">
        <v>8828</v>
      </c>
      <c r="E114" s="53"/>
    </row>
    <row r="115" spans="1:5" x14ac:dyDescent="0.25">
      <c r="A115" s="56" t="s">
        <v>3152</v>
      </c>
      <c r="B115" s="56" t="s">
        <v>3148</v>
      </c>
      <c r="C115" s="56" t="s">
        <v>9043</v>
      </c>
      <c r="D115" s="56" t="s">
        <v>8828</v>
      </c>
      <c r="E115" s="53"/>
    </row>
    <row r="116" spans="1:5" x14ac:dyDescent="0.25">
      <c r="A116" s="56" t="s">
        <v>5800</v>
      </c>
      <c r="B116" s="56" t="s">
        <v>5796</v>
      </c>
      <c r="C116" s="56" t="s">
        <v>9043</v>
      </c>
      <c r="D116" s="56" t="s">
        <v>8828</v>
      </c>
      <c r="E116" s="53"/>
    </row>
    <row r="117" spans="1:5" x14ac:dyDescent="0.25">
      <c r="A117" s="56" t="s">
        <v>484</v>
      </c>
      <c r="B117" s="56" t="s">
        <v>8834</v>
      </c>
      <c r="C117" s="56" t="s">
        <v>9043</v>
      </c>
      <c r="D117" s="56" t="s">
        <v>8828</v>
      </c>
      <c r="E117" s="53"/>
    </row>
    <row r="118" spans="1:5" x14ac:dyDescent="0.25">
      <c r="A118" s="56" t="s">
        <v>876</v>
      </c>
      <c r="B118" s="56" t="s">
        <v>872</v>
      </c>
      <c r="C118" s="56" t="s">
        <v>9043</v>
      </c>
      <c r="D118" s="56" t="s">
        <v>8828</v>
      </c>
      <c r="E118" s="53"/>
    </row>
    <row r="119" spans="1:5" x14ac:dyDescent="0.25">
      <c r="A119" s="56" t="s">
        <v>868</v>
      </c>
      <c r="B119" s="56" t="s">
        <v>864</v>
      </c>
      <c r="C119" s="56" t="s">
        <v>9043</v>
      </c>
      <c r="D119" s="56" t="s">
        <v>8828</v>
      </c>
      <c r="E119" s="53"/>
    </row>
    <row r="120" spans="1:5" x14ac:dyDescent="0.25">
      <c r="A120" s="56" t="s">
        <v>1657</v>
      </c>
      <c r="B120" s="56" t="s">
        <v>522</v>
      </c>
      <c r="C120" s="56" t="s">
        <v>9043</v>
      </c>
      <c r="D120" s="56" t="s">
        <v>8828</v>
      </c>
      <c r="E120" s="53"/>
    </row>
    <row r="121" spans="1:5" x14ac:dyDescent="0.25">
      <c r="A121" s="56" t="s">
        <v>8155</v>
      </c>
      <c r="B121" s="56" t="s">
        <v>522</v>
      </c>
      <c r="C121" s="56" t="s">
        <v>9043</v>
      </c>
      <c r="D121" s="56" t="s">
        <v>8828</v>
      </c>
      <c r="E121" s="53"/>
    </row>
    <row r="122" spans="1:5" x14ac:dyDescent="0.25">
      <c r="A122" s="56" t="s">
        <v>6795</v>
      </c>
      <c r="B122" s="56" t="s">
        <v>8832</v>
      </c>
      <c r="C122" s="56" t="s">
        <v>9043</v>
      </c>
      <c r="D122" s="56" t="s">
        <v>8828</v>
      </c>
      <c r="E122" s="53"/>
    </row>
    <row r="123" spans="1:5" x14ac:dyDescent="0.25">
      <c r="A123" s="56" t="s">
        <v>8523</v>
      </c>
      <c r="B123" s="56" t="s">
        <v>8827</v>
      </c>
      <c r="C123" s="56" t="s">
        <v>9043</v>
      </c>
      <c r="D123" s="56" t="s">
        <v>8828</v>
      </c>
      <c r="E123" s="53"/>
    </row>
    <row r="124" spans="1:5" x14ac:dyDescent="0.25">
      <c r="A124" s="56" t="s">
        <v>7683</v>
      </c>
      <c r="B124" s="56" t="s">
        <v>8835</v>
      </c>
      <c r="C124" s="56" t="s">
        <v>9043</v>
      </c>
      <c r="D124" s="56" t="s">
        <v>8828</v>
      </c>
      <c r="E124" s="53"/>
    </row>
    <row r="125" spans="1:5" x14ac:dyDescent="0.25">
      <c r="A125" s="56" t="s">
        <v>1673</v>
      </c>
      <c r="B125" s="56" t="s">
        <v>1669</v>
      </c>
      <c r="C125" s="56" t="s">
        <v>9043</v>
      </c>
      <c r="D125" s="56" t="s">
        <v>8828</v>
      </c>
      <c r="E125" s="53"/>
    </row>
    <row r="126" spans="1:5" x14ac:dyDescent="0.25">
      <c r="A126" s="56" t="s">
        <v>6936</v>
      </c>
      <c r="B126" s="56" t="s">
        <v>3311</v>
      </c>
      <c r="C126" s="56" t="s">
        <v>9043</v>
      </c>
      <c r="D126" s="56" t="s">
        <v>8828</v>
      </c>
      <c r="E126" s="53"/>
    </row>
    <row r="127" spans="1:5" x14ac:dyDescent="0.25">
      <c r="A127" s="56" t="s">
        <v>1685</v>
      </c>
      <c r="B127" s="56" t="s">
        <v>1681</v>
      </c>
      <c r="C127" s="56" t="s">
        <v>9028</v>
      </c>
      <c r="D127" s="56" t="s">
        <v>8828</v>
      </c>
      <c r="E127" s="53"/>
    </row>
    <row r="128" spans="1:5" x14ac:dyDescent="0.25">
      <c r="A128" s="56" t="s">
        <v>7359</v>
      </c>
      <c r="B128" s="56" t="s">
        <v>8830</v>
      </c>
      <c r="C128" s="56" t="s">
        <v>9028</v>
      </c>
      <c r="D128" s="56" t="s">
        <v>8828</v>
      </c>
      <c r="E128" s="53"/>
    </row>
    <row r="129" spans="1:5" x14ac:dyDescent="0.25">
      <c r="A129" s="56" t="s">
        <v>473</v>
      </c>
      <c r="B129" s="56" t="s">
        <v>528</v>
      </c>
      <c r="C129" s="56" t="s">
        <v>9044</v>
      </c>
      <c r="D129" s="56" t="s">
        <v>4080</v>
      </c>
      <c r="E129" s="53"/>
    </row>
    <row r="130" spans="1:5" x14ac:dyDescent="0.25">
      <c r="A130" s="56" t="s">
        <v>5034</v>
      </c>
      <c r="B130" s="56" t="s">
        <v>5030</v>
      </c>
      <c r="C130" s="56" t="s">
        <v>4080</v>
      </c>
      <c r="D130" s="56" t="s">
        <v>4080</v>
      </c>
      <c r="E130" s="53"/>
    </row>
    <row r="131" spans="1:5" x14ac:dyDescent="0.25">
      <c r="A131" s="56" t="s">
        <v>1493</v>
      </c>
      <c r="B131" s="56" t="s">
        <v>1489</v>
      </c>
      <c r="C131" s="56" t="s">
        <v>9045</v>
      </c>
      <c r="D131" s="56" t="s">
        <v>4080</v>
      </c>
      <c r="E131" s="53"/>
    </row>
    <row r="132" spans="1:5" x14ac:dyDescent="0.25">
      <c r="A132" s="56" t="s">
        <v>8215</v>
      </c>
      <c r="B132" s="56" t="s">
        <v>841</v>
      </c>
      <c r="C132" s="56" t="s">
        <v>8836</v>
      </c>
      <c r="D132" s="56" t="s">
        <v>8836</v>
      </c>
      <c r="E132" s="53"/>
    </row>
    <row r="133" spans="1:5" x14ac:dyDescent="0.25">
      <c r="A133" s="56" t="s">
        <v>2217</v>
      </c>
      <c r="B133" s="56" t="s">
        <v>2213</v>
      </c>
      <c r="C133" s="56" t="s">
        <v>9046</v>
      </c>
      <c r="D133" s="56" t="s">
        <v>8836</v>
      </c>
      <c r="E133" s="53"/>
    </row>
    <row r="134" spans="1:5" x14ac:dyDescent="0.25">
      <c r="A134" s="56" t="s">
        <v>2581</v>
      </c>
      <c r="B134" s="56" t="s">
        <v>8837</v>
      </c>
      <c r="C134" s="56" t="s">
        <v>9024</v>
      </c>
      <c r="D134" s="56" t="s">
        <v>8838</v>
      </c>
      <c r="E134" s="53"/>
    </row>
    <row r="135" spans="1:5" x14ac:dyDescent="0.25">
      <c r="A135" s="56" t="s">
        <v>6533</v>
      </c>
      <c r="B135" s="56" t="s">
        <v>6529</v>
      </c>
      <c r="C135" s="56" t="s">
        <v>9024</v>
      </c>
      <c r="D135" s="56" t="s">
        <v>8839</v>
      </c>
      <c r="E135" s="53"/>
    </row>
    <row r="136" spans="1:5" x14ac:dyDescent="0.25">
      <c r="A136" s="56" t="s">
        <v>1071</v>
      </c>
      <c r="B136" s="56" t="s">
        <v>3014</v>
      </c>
      <c r="C136" s="56" t="s">
        <v>9047</v>
      </c>
      <c r="D136" s="56" t="s">
        <v>8841</v>
      </c>
      <c r="E136" s="53"/>
    </row>
    <row r="137" spans="1:5" x14ac:dyDescent="0.25">
      <c r="A137" s="56" t="s">
        <v>3018</v>
      </c>
      <c r="B137" s="56" t="s">
        <v>3014</v>
      </c>
      <c r="C137" s="56" t="s">
        <v>9047</v>
      </c>
      <c r="D137" s="56" t="s">
        <v>8841</v>
      </c>
      <c r="E137" s="53"/>
    </row>
    <row r="138" spans="1:5" x14ac:dyDescent="0.25">
      <c r="A138" s="56" t="s">
        <v>4930</v>
      </c>
      <c r="B138" s="56" t="s">
        <v>4926</v>
      </c>
      <c r="C138" s="56" t="s">
        <v>9047</v>
      </c>
      <c r="D138" s="56" t="s">
        <v>8841</v>
      </c>
      <c r="E138" s="53"/>
    </row>
    <row r="139" spans="1:5" x14ac:dyDescent="0.25">
      <c r="A139" s="56" t="s">
        <v>79</v>
      </c>
      <c r="B139" s="56" t="s">
        <v>74</v>
      </c>
      <c r="C139" s="56" t="s">
        <v>9047</v>
      </c>
      <c r="D139" s="56" t="s">
        <v>8841</v>
      </c>
      <c r="E139" s="53"/>
    </row>
    <row r="140" spans="1:5" x14ac:dyDescent="0.25">
      <c r="A140" s="56" t="s">
        <v>4569</v>
      </c>
      <c r="B140" s="56" t="s">
        <v>4565</v>
      </c>
      <c r="C140" s="56" t="s">
        <v>9026</v>
      </c>
      <c r="D140" s="56" t="s">
        <v>8841</v>
      </c>
      <c r="E140" s="53"/>
    </row>
    <row r="141" spans="1:5" x14ac:dyDescent="0.25">
      <c r="A141" s="56" t="s">
        <v>7375</v>
      </c>
      <c r="B141" s="56" t="s">
        <v>3744</v>
      </c>
      <c r="C141" s="56" t="s">
        <v>9026</v>
      </c>
      <c r="D141" s="56" t="s">
        <v>8841</v>
      </c>
      <c r="E141" s="53"/>
    </row>
    <row r="142" spans="1:5" x14ac:dyDescent="0.25">
      <c r="A142" s="56" t="s">
        <v>4329</v>
      </c>
      <c r="B142" s="56" t="s">
        <v>4325</v>
      </c>
      <c r="C142" s="56" t="s">
        <v>9048</v>
      </c>
      <c r="D142" s="56" t="s">
        <v>8841</v>
      </c>
      <c r="E142" s="53"/>
    </row>
    <row r="143" spans="1:5" x14ac:dyDescent="0.25">
      <c r="A143" s="56" t="s">
        <v>2687</v>
      </c>
      <c r="B143" s="56" t="s">
        <v>630</v>
      </c>
      <c r="C143" s="56" t="s">
        <v>9049</v>
      </c>
      <c r="D143" s="56" t="s">
        <v>8841</v>
      </c>
      <c r="E143" s="53"/>
    </row>
    <row r="144" spans="1:5" x14ac:dyDescent="0.25">
      <c r="A144" s="56" t="s">
        <v>5934</v>
      </c>
      <c r="B144" s="56" t="s">
        <v>5930</v>
      </c>
      <c r="C144" s="56" t="s">
        <v>9047</v>
      </c>
      <c r="D144" s="56" t="s">
        <v>8841</v>
      </c>
      <c r="E144" s="53"/>
    </row>
    <row r="145" spans="1:5" x14ac:dyDescent="0.25">
      <c r="A145" s="56" t="s">
        <v>4125</v>
      </c>
      <c r="B145" s="56" t="s">
        <v>4121</v>
      </c>
      <c r="C145" s="56" t="s">
        <v>9047</v>
      </c>
      <c r="D145" s="56" t="s">
        <v>8841</v>
      </c>
      <c r="E145" s="53"/>
    </row>
    <row r="146" spans="1:5" x14ac:dyDescent="0.25">
      <c r="A146" s="56" t="s">
        <v>8701</v>
      </c>
      <c r="B146" s="56" t="s">
        <v>8840</v>
      </c>
      <c r="C146" s="56" t="s">
        <v>9050</v>
      </c>
      <c r="D146" s="56" t="s">
        <v>8841</v>
      </c>
      <c r="E146" s="53"/>
    </row>
    <row r="147" spans="1:5" x14ac:dyDescent="0.25">
      <c r="A147" s="56" t="s">
        <v>1136</v>
      </c>
      <c r="B147" s="56" t="s">
        <v>1132</v>
      </c>
      <c r="C147" s="56" t="s">
        <v>9051</v>
      </c>
      <c r="D147" s="56" t="s">
        <v>9051</v>
      </c>
      <c r="E147" s="53"/>
    </row>
    <row r="148" spans="1:5" x14ac:dyDescent="0.25">
      <c r="A148" s="56" t="s">
        <v>4630</v>
      </c>
      <c r="B148" s="56" t="s">
        <v>4626</v>
      </c>
      <c r="C148" s="56" t="s">
        <v>8845</v>
      </c>
      <c r="D148" s="56" t="s">
        <v>8845</v>
      </c>
      <c r="E148" s="53"/>
    </row>
    <row r="149" spans="1:5" x14ac:dyDescent="0.25">
      <c r="A149" s="56" t="s">
        <v>2433</v>
      </c>
      <c r="B149" s="56" t="s">
        <v>2429</v>
      </c>
      <c r="C149" s="56" t="s">
        <v>8845</v>
      </c>
      <c r="D149" s="56" t="s">
        <v>8845</v>
      </c>
      <c r="E149" s="53"/>
    </row>
    <row r="150" spans="1:5" x14ac:dyDescent="0.25">
      <c r="A150" s="56" t="s">
        <v>7018</v>
      </c>
      <c r="B150" s="56" t="s">
        <v>8847</v>
      </c>
      <c r="C150" s="56" t="s">
        <v>9052</v>
      </c>
      <c r="D150" s="56" t="s">
        <v>8846</v>
      </c>
      <c r="E150" s="53"/>
    </row>
    <row r="151" spans="1:5" x14ac:dyDescent="0.25">
      <c r="A151" s="56" t="s">
        <v>3135</v>
      </c>
      <c r="B151" s="56" t="s">
        <v>3131</v>
      </c>
      <c r="C151" s="56" t="s">
        <v>9052</v>
      </c>
      <c r="D151" s="56" t="s">
        <v>8846</v>
      </c>
      <c r="E151" s="53"/>
    </row>
    <row r="152" spans="1:5" x14ac:dyDescent="0.25">
      <c r="A152" s="56" t="s">
        <v>7619</v>
      </c>
      <c r="B152" s="56" t="s">
        <v>9053</v>
      </c>
      <c r="C152" s="56" t="s">
        <v>9052</v>
      </c>
      <c r="D152" s="56" t="s">
        <v>8846</v>
      </c>
      <c r="E152" s="53"/>
    </row>
    <row r="153" spans="1:5" x14ac:dyDescent="0.25">
      <c r="A153" s="56" t="s">
        <v>3740</v>
      </c>
      <c r="B153" s="56" t="s">
        <v>9053</v>
      </c>
      <c r="C153" s="56" t="s">
        <v>9052</v>
      </c>
      <c r="D153" s="56" t="s">
        <v>8846</v>
      </c>
      <c r="E153" s="53"/>
    </row>
    <row r="154" spans="1:5" x14ac:dyDescent="0.25">
      <c r="A154" s="56" t="s">
        <v>3874</v>
      </c>
      <c r="B154" s="56" t="s">
        <v>3870</v>
      </c>
      <c r="C154" s="56" t="s">
        <v>9054</v>
      </c>
      <c r="D154" s="56" t="s">
        <v>9055</v>
      </c>
      <c r="E154" s="53"/>
    </row>
    <row r="155" spans="1:5" x14ac:dyDescent="0.25">
      <c r="A155" s="56" t="s">
        <v>704</v>
      </c>
      <c r="B155" s="56" t="s">
        <v>700</v>
      </c>
      <c r="C155" s="56" t="s">
        <v>9056</v>
      </c>
      <c r="D155" s="56" t="s">
        <v>9055</v>
      </c>
      <c r="E155" s="53"/>
    </row>
    <row r="156" spans="1:5" x14ac:dyDescent="0.25">
      <c r="A156" s="56" t="s">
        <v>7561</v>
      </c>
      <c r="B156" s="56" t="s">
        <v>8849</v>
      </c>
      <c r="C156" s="56" t="s">
        <v>8848</v>
      </c>
      <c r="D156" s="56" t="s">
        <v>8848</v>
      </c>
      <c r="E156" s="53"/>
    </row>
    <row r="157" spans="1:5" x14ac:dyDescent="0.25">
      <c r="A157" s="56" t="s">
        <v>7898</v>
      </c>
      <c r="B157" s="56" t="s">
        <v>8849</v>
      </c>
      <c r="C157" s="56" t="s">
        <v>8848</v>
      </c>
      <c r="D157" s="56" t="s">
        <v>8848</v>
      </c>
      <c r="E157" s="53"/>
    </row>
    <row r="158" spans="1:5" x14ac:dyDescent="0.25">
      <c r="A158" s="56" t="s">
        <v>8073</v>
      </c>
      <c r="B158" s="56" t="s">
        <v>8849</v>
      </c>
      <c r="C158" s="56" t="s">
        <v>8848</v>
      </c>
      <c r="D158" s="56" t="s">
        <v>8848</v>
      </c>
      <c r="E158" s="53"/>
    </row>
    <row r="159" spans="1:5" x14ac:dyDescent="0.25">
      <c r="A159" s="56" t="s">
        <v>6670</v>
      </c>
      <c r="B159" s="56" t="s">
        <v>6666</v>
      </c>
      <c r="C159" s="56" t="s">
        <v>9057</v>
      </c>
      <c r="D159" s="56" t="s">
        <v>8848</v>
      </c>
      <c r="E159" s="53"/>
    </row>
    <row r="160" spans="1:5" x14ac:dyDescent="0.25">
      <c r="A160" s="56" t="s">
        <v>7614</v>
      </c>
      <c r="B160" s="56" t="s">
        <v>9058</v>
      </c>
      <c r="C160" s="56" t="s">
        <v>9041</v>
      </c>
      <c r="D160" s="56" t="s">
        <v>9059</v>
      </c>
      <c r="E160" s="53"/>
    </row>
    <row r="161" spans="1:5" x14ac:dyDescent="0.25">
      <c r="A161" s="56" t="s">
        <v>2089</v>
      </c>
      <c r="B161" s="56" t="s">
        <v>8852</v>
      </c>
      <c r="C161" s="56" t="s">
        <v>9037</v>
      </c>
      <c r="D161" s="56" t="s">
        <v>8851</v>
      </c>
      <c r="E161" s="57"/>
    </row>
    <row r="162" spans="1:5" x14ac:dyDescent="0.25">
      <c r="A162" s="56" t="s">
        <v>5248</v>
      </c>
      <c r="B162" s="56" t="s">
        <v>5244</v>
      </c>
      <c r="C162" s="56" t="s">
        <v>9037</v>
      </c>
      <c r="D162" s="56" t="s">
        <v>8851</v>
      </c>
      <c r="E162" s="57"/>
    </row>
    <row r="163" spans="1:5" x14ac:dyDescent="0.25">
      <c r="A163" s="56" t="s">
        <v>8418</v>
      </c>
      <c r="B163" s="56" t="s">
        <v>8850</v>
      </c>
      <c r="C163" s="56" t="s">
        <v>9060</v>
      </c>
      <c r="D163" s="56" t="s">
        <v>8851</v>
      </c>
      <c r="E163" s="53"/>
    </row>
    <row r="164" spans="1:5" x14ac:dyDescent="0.25">
      <c r="A164" s="56" t="s">
        <v>7084</v>
      </c>
      <c r="B164" s="56" t="s">
        <v>9061</v>
      </c>
      <c r="C164" s="56" t="s">
        <v>9062</v>
      </c>
      <c r="D164" s="56" t="s">
        <v>8854</v>
      </c>
      <c r="E164" s="53"/>
    </row>
    <row r="165" spans="1:5" x14ac:dyDescent="0.25">
      <c r="A165" s="56" t="s">
        <v>8321</v>
      </c>
      <c r="B165" s="56" t="s">
        <v>8853</v>
      </c>
      <c r="C165" s="56" t="s">
        <v>9063</v>
      </c>
      <c r="D165" s="56" t="s">
        <v>8854</v>
      </c>
      <c r="E165" s="53"/>
    </row>
    <row r="166" spans="1:5" x14ac:dyDescent="0.25">
      <c r="A166" s="56" t="s">
        <v>7127</v>
      </c>
      <c r="B166" s="56" t="s">
        <v>9064</v>
      </c>
      <c r="C166" s="56" t="s">
        <v>9063</v>
      </c>
      <c r="D166" s="56" t="s">
        <v>8854</v>
      </c>
      <c r="E166" s="53"/>
    </row>
    <row r="167" spans="1:5" x14ac:dyDescent="0.25">
      <c r="A167" s="56" t="s">
        <v>4095</v>
      </c>
      <c r="B167" s="56" t="s">
        <v>4091</v>
      </c>
      <c r="C167" s="56" t="s">
        <v>9065</v>
      </c>
      <c r="D167" s="56" t="s">
        <v>8854</v>
      </c>
      <c r="E167" s="53"/>
    </row>
    <row r="168" spans="1:5" x14ac:dyDescent="0.25">
      <c r="A168" s="56" t="s">
        <v>4221</v>
      </c>
      <c r="B168" s="56" t="s">
        <v>4217</v>
      </c>
      <c r="C168" s="56" t="s">
        <v>9063</v>
      </c>
      <c r="D168" s="56" t="s">
        <v>9066</v>
      </c>
      <c r="E168" s="53"/>
    </row>
    <row r="169" spans="1:5" x14ac:dyDescent="0.25">
      <c r="A169" s="56" t="s">
        <v>3274</v>
      </c>
      <c r="B169" s="56" t="s">
        <v>3270</v>
      </c>
      <c r="C169" s="56" t="s">
        <v>8857</v>
      </c>
      <c r="D169" s="56" t="s">
        <v>8857</v>
      </c>
      <c r="E169" s="53"/>
    </row>
    <row r="170" spans="1:5" x14ac:dyDescent="0.25">
      <c r="A170" s="56" t="s">
        <v>3549</v>
      </c>
      <c r="B170" s="56" t="s">
        <v>3545</v>
      </c>
      <c r="C170" s="56" t="s">
        <v>8857</v>
      </c>
      <c r="D170" s="56" t="s">
        <v>8857</v>
      </c>
      <c r="E170" s="53"/>
    </row>
    <row r="171" spans="1:5" x14ac:dyDescent="0.25">
      <c r="A171" s="56" t="s">
        <v>3537</v>
      </c>
      <c r="B171" s="56" t="s">
        <v>3533</v>
      </c>
      <c r="C171" s="56" t="s">
        <v>8857</v>
      </c>
      <c r="D171" s="56" t="s">
        <v>8857</v>
      </c>
      <c r="E171" s="53"/>
    </row>
    <row r="172" spans="1:5" x14ac:dyDescent="0.25">
      <c r="A172" s="56" t="s">
        <v>3529</v>
      </c>
      <c r="B172" s="56" t="s">
        <v>3525</v>
      </c>
      <c r="C172" s="56" t="s">
        <v>8857</v>
      </c>
      <c r="D172" s="56" t="s">
        <v>8857</v>
      </c>
      <c r="E172" s="53"/>
    </row>
    <row r="173" spans="1:5" x14ac:dyDescent="0.25">
      <c r="A173" s="56" t="s">
        <v>6581</v>
      </c>
      <c r="B173" s="56" t="s">
        <v>6577</v>
      </c>
      <c r="C173" s="56" t="s">
        <v>8857</v>
      </c>
      <c r="D173" s="56" t="s">
        <v>8857</v>
      </c>
      <c r="E173" s="53"/>
    </row>
    <row r="174" spans="1:5" x14ac:dyDescent="0.25">
      <c r="A174" s="56" t="s">
        <v>6996</v>
      </c>
      <c r="B174" s="56" t="s">
        <v>8856</v>
      </c>
      <c r="C174" s="56" t="s">
        <v>9063</v>
      </c>
      <c r="D174" s="56" t="s">
        <v>8857</v>
      </c>
      <c r="E174" s="53"/>
    </row>
    <row r="175" spans="1:5" x14ac:dyDescent="0.25">
      <c r="A175" s="56" t="s">
        <v>2476</v>
      </c>
      <c r="B175" s="56" t="s">
        <v>135</v>
      </c>
      <c r="C175" s="56" t="s">
        <v>9024</v>
      </c>
      <c r="D175" s="56" t="s">
        <v>9045</v>
      </c>
      <c r="E175" s="53"/>
    </row>
    <row r="176" spans="1:5" x14ac:dyDescent="0.25">
      <c r="A176" s="56" t="s">
        <v>7457</v>
      </c>
      <c r="B176" s="56" t="s">
        <v>8863</v>
      </c>
      <c r="C176" s="56" t="s">
        <v>9067</v>
      </c>
      <c r="D176" s="56" t="s">
        <v>8859</v>
      </c>
      <c r="E176" s="53"/>
    </row>
    <row r="177" spans="1:5" x14ac:dyDescent="0.25">
      <c r="A177" s="56" t="s">
        <v>6726</v>
      </c>
      <c r="B177" s="56" t="s">
        <v>8869</v>
      </c>
      <c r="C177" s="56" t="s">
        <v>9067</v>
      </c>
      <c r="D177" s="56" t="s">
        <v>8859</v>
      </c>
      <c r="E177" s="53"/>
    </row>
    <row r="178" spans="1:5" x14ac:dyDescent="0.25">
      <c r="A178" s="56" t="s">
        <v>7154</v>
      </c>
      <c r="B178" s="56" t="s">
        <v>8865</v>
      </c>
      <c r="C178" s="56" t="s">
        <v>9067</v>
      </c>
      <c r="D178" s="56" t="s">
        <v>8859</v>
      </c>
      <c r="E178" s="53"/>
    </row>
    <row r="179" spans="1:5" x14ac:dyDescent="0.25">
      <c r="A179" s="56" t="s">
        <v>2364</v>
      </c>
      <c r="B179" s="56" t="s">
        <v>2360</v>
      </c>
      <c r="C179" s="56" t="s">
        <v>9067</v>
      </c>
      <c r="D179" s="56" t="s">
        <v>8859</v>
      </c>
      <c r="E179" s="53"/>
    </row>
    <row r="180" spans="1:5" x14ac:dyDescent="0.25">
      <c r="A180" s="56" t="s">
        <v>8737</v>
      </c>
      <c r="B180" s="56" t="s">
        <v>8858</v>
      </c>
      <c r="C180" s="56" t="s">
        <v>9067</v>
      </c>
      <c r="D180" s="56" t="s">
        <v>8859</v>
      </c>
      <c r="E180" s="53"/>
    </row>
    <row r="181" spans="1:5" x14ac:dyDescent="0.25">
      <c r="A181" s="56" t="s">
        <v>6477</v>
      </c>
      <c r="B181" s="56" t="s">
        <v>6473</v>
      </c>
      <c r="C181" s="56" t="s">
        <v>9067</v>
      </c>
      <c r="D181" s="56" t="s">
        <v>8859</v>
      </c>
      <c r="E181" s="53"/>
    </row>
    <row r="182" spans="1:5" x14ac:dyDescent="0.25">
      <c r="A182" s="56" t="s">
        <v>3972</v>
      </c>
      <c r="B182" s="56" t="s">
        <v>3968</v>
      </c>
      <c r="C182" s="56" t="s">
        <v>9067</v>
      </c>
      <c r="D182" s="56" t="s">
        <v>8859</v>
      </c>
      <c r="E182" s="53"/>
    </row>
    <row r="183" spans="1:5" x14ac:dyDescent="0.25">
      <c r="A183" s="56" t="s">
        <v>6313</v>
      </c>
      <c r="B183" s="56" t="s">
        <v>6309</v>
      </c>
      <c r="C183" s="56" t="s">
        <v>9067</v>
      </c>
      <c r="D183" s="56" t="s">
        <v>8859</v>
      </c>
      <c r="E183" s="53"/>
    </row>
    <row r="184" spans="1:5" x14ac:dyDescent="0.25">
      <c r="A184" s="56" t="s">
        <v>6281</v>
      </c>
      <c r="B184" s="56" t="s">
        <v>6277</v>
      </c>
      <c r="C184" s="56" t="s">
        <v>9067</v>
      </c>
      <c r="D184" s="56" t="s">
        <v>8859</v>
      </c>
      <c r="E184" s="53"/>
    </row>
    <row r="185" spans="1:5" x14ac:dyDescent="0.25">
      <c r="A185" s="56" t="s">
        <v>6365</v>
      </c>
      <c r="B185" s="56" t="s">
        <v>6361</v>
      </c>
      <c r="C185" s="56" t="s">
        <v>9067</v>
      </c>
      <c r="D185" s="56" t="s">
        <v>8859</v>
      </c>
      <c r="E185" s="53"/>
    </row>
    <row r="186" spans="1:5" x14ac:dyDescent="0.25">
      <c r="A186" s="56" t="s">
        <v>6339</v>
      </c>
      <c r="B186" s="56" t="s">
        <v>6335</v>
      </c>
      <c r="C186" s="56" t="s">
        <v>9067</v>
      </c>
      <c r="D186" s="56" t="s">
        <v>8859</v>
      </c>
      <c r="E186" s="53"/>
    </row>
    <row r="187" spans="1:5" x14ac:dyDescent="0.25">
      <c r="A187" s="56" t="s">
        <v>6349</v>
      </c>
      <c r="B187" s="56" t="s">
        <v>6345</v>
      </c>
      <c r="C187" s="56" t="s">
        <v>9067</v>
      </c>
      <c r="D187" s="56" t="s">
        <v>8859</v>
      </c>
      <c r="E187" s="53"/>
    </row>
    <row r="188" spans="1:5" x14ac:dyDescent="0.25">
      <c r="A188" s="56" t="s">
        <v>8211</v>
      </c>
      <c r="B188" s="56" t="s">
        <v>8861</v>
      </c>
      <c r="C188" s="56" t="s">
        <v>9067</v>
      </c>
      <c r="D188" s="56" t="s">
        <v>8859</v>
      </c>
      <c r="E188" s="53"/>
    </row>
    <row r="189" spans="1:5" x14ac:dyDescent="0.25">
      <c r="A189" s="56" t="s">
        <v>7042</v>
      </c>
      <c r="B189" s="56" t="s">
        <v>8867</v>
      </c>
      <c r="C189" s="56" t="s">
        <v>9067</v>
      </c>
      <c r="D189" s="56" t="s">
        <v>8859</v>
      </c>
      <c r="E189" s="53"/>
    </row>
    <row r="190" spans="1:5" x14ac:dyDescent="0.25">
      <c r="A190" s="56" t="s">
        <v>8605</v>
      </c>
      <c r="B190" s="56" t="s">
        <v>8860</v>
      </c>
      <c r="C190" s="56" t="s">
        <v>9067</v>
      </c>
      <c r="D190" s="56" t="s">
        <v>8859</v>
      </c>
      <c r="E190" s="53"/>
    </row>
    <row r="191" spans="1:5" x14ac:dyDescent="0.25">
      <c r="A191" s="56" t="s">
        <v>6417</v>
      </c>
      <c r="B191" s="56" t="s">
        <v>6413</v>
      </c>
      <c r="C191" s="56" t="s">
        <v>9067</v>
      </c>
      <c r="D191" s="56" t="s">
        <v>8859</v>
      </c>
      <c r="E191" s="53"/>
    </row>
    <row r="192" spans="1:5" x14ac:dyDescent="0.25">
      <c r="A192" s="56" t="s">
        <v>6247</v>
      </c>
      <c r="B192" s="56" t="s">
        <v>6243</v>
      </c>
      <c r="C192" s="56" t="s">
        <v>9067</v>
      </c>
      <c r="D192" s="56" t="s">
        <v>8859</v>
      </c>
      <c r="E192" s="53"/>
    </row>
    <row r="193" spans="1:5" x14ac:dyDescent="0.25">
      <c r="A193" s="56" t="s">
        <v>5562</v>
      </c>
      <c r="B193" s="56" t="s">
        <v>5558</v>
      </c>
      <c r="C193" s="56" t="s">
        <v>9067</v>
      </c>
      <c r="D193" s="56" t="s">
        <v>8859</v>
      </c>
      <c r="E193" s="53"/>
    </row>
    <row r="194" spans="1:5" x14ac:dyDescent="0.25">
      <c r="A194" s="56" t="s">
        <v>6331</v>
      </c>
      <c r="B194" s="56" t="s">
        <v>6327</v>
      </c>
      <c r="C194" s="56" t="s">
        <v>9067</v>
      </c>
      <c r="D194" s="56" t="s">
        <v>8859</v>
      </c>
      <c r="E194" s="53"/>
    </row>
    <row r="195" spans="1:5" x14ac:dyDescent="0.25">
      <c r="A195" s="56" t="s">
        <v>6201</v>
      </c>
      <c r="B195" s="56" t="s">
        <v>6197</v>
      </c>
      <c r="C195" s="56" t="s">
        <v>9067</v>
      </c>
      <c r="D195" s="56" t="s">
        <v>8859</v>
      </c>
      <c r="E195" s="53"/>
    </row>
    <row r="196" spans="1:5" x14ac:dyDescent="0.25">
      <c r="A196" s="56" t="s">
        <v>6035</v>
      </c>
      <c r="B196" s="56" t="s">
        <v>6031</v>
      </c>
      <c r="C196" s="56" t="s">
        <v>9067</v>
      </c>
      <c r="D196" s="56" t="s">
        <v>8859</v>
      </c>
      <c r="E196" s="53"/>
    </row>
    <row r="197" spans="1:5" x14ac:dyDescent="0.25">
      <c r="A197" s="56" t="s">
        <v>5903</v>
      </c>
      <c r="B197" s="56" t="s">
        <v>5899</v>
      </c>
      <c r="C197" s="56" t="s">
        <v>9067</v>
      </c>
      <c r="D197" s="56" t="s">
        <v>8859</v>
      </c>
      <c r="E197" s="53"/>
    </row>
    <row r="198" spans="1:5" x14ac:dyDescent="0.25">
      <c r="A198" s="56" t="s">
        <v>7737</v>
      </c>
      <c r="B198" s="56" t="s">
        <v>6293</v>
      </c>
      <c r="C198" s="56" t="s">
        <v>9067</v>
      </c>
      <c r="D198" s="56" t="s">
        <v>8859</v>
      </c>
      <c r="E198" s="53"/>
    </row>
    <row r="199" spans="1:5" x14ac:dyDescent="0.25">
      <c r="A199" s="56" t="s">
        <v>6297</v>
      </c>
      <c r="B199" s="56" t="s">
        <v>6293</v>
      </c>
      <c r="C199" s="56" t="s">
        <v>9067</v>
      </c>
      <c r="D199" s="56" t="s">
        <v>8859</v>
      </c>
      <c r="E199" s="53"/>
    </row>
    <row r="200" spans="1:5" x14ac:dyDescent="0.25">
      <c r="A200" s="56" t="s">
        <v>6357</v>
      </c>
      <c r="B200" s="56" t="s">
        <v>6353</v>
      </c>
      <c r="C200" s="56" t="s">
        <v>9067</v>
      </c>
      <c r="D200" s="56" t="s">
        <v>8859</v>
      </c>
      <c r="E200" s="53"/>
    </row>
    <row r="201" spans="1:5" x14ac:dyDescent="0.25">
      <c r="A201" s="56" t="s">
        <v>8598</v>
      </c>
      <c r="B201" s="56" t="s">
        <v>814</v>
      </c>
      <c r="C201" s="56" t="s">
        <v>9068</v>
      </c>
      <c r="D201" s="56" t="s">
        <v>8859</v>
      </c>
      <c r="E201" s="53"/>
    </row>
    <row r="202" spans="1:5" x14ac:dyDescent="0.25">
      <c r="A202" s="56" t="s">
        <v>2828</v>
      </c>
      <c r="B202" s="56" t="s">
        <v>2824</v>
      </c>
      <c r="C202" s="56" t="s">
        <v>9068</v>
      </c>
      <c r="D202" s="56" t="s">
        <v>8859</v>
      </c>
      <c r="E202" s="53"/>
    </row>
    <row r="203" spans="1:5" x14ac:dyDescent="0.25">
      <c r="A203" s="56" t="s">
        <v>6635</v>
      </c>
      <c r="B203" s="56" t="s">
        <v>8864</v>
      </c>
      <c r="C203" s="56" t="s">
        <v>9069</v>
      </c>
      <c r="D203" s="56" t="s">
        <v>8859</v>
      </c>
      <c r="E203" s="53"/>
    </row>
    <row r="204" spans="1:5" x14ac:dyDescent="0.25">
      <c r="A204" s="56" t="s">
        <v>7383</v>
      </c>
      <c r="B204" s="56" t="s">
        <v>8864</v>
      </c>
      <c r="C204" s="56" t="s">
        <v>9069</v>
      </c>
      <c r="D204" s="56" t="s">
        <v>8859</v>
      </c>
      <c r="E204" s="53"/>
    </row>
    <row r="205" spans="1:5" x14ac:dyDescent="0.25">
      <c r="A205" s="56" t="s">
        <v>2387</v>
      </c>
      <c r="B205" s="56" t="s">
        <v>308</v>
      </c>
      <c r="C205" s="56" t="s">
        <v>9068</v>
      </c>
      <c r="D205" s="56" t="s">
        <v>8859</v>
      </c>
      <c r="E205" s="53"/>
    </row>
    <row r="206" spans="1:5" x14ac:dyDescent="0.25">
      <c r="A206" s="56" t="s">
        <v>7279</v>
      </c>
      <c r="B206" s="56" t="s">
        <v>6189</v>
      </c>
      <c r="C206" s="56" t="s">
        <v>9069</v>
      </c>
      <c r="D206" s="56" t="s">
        <v>8859</v>
      </c>
      <c r="E206" s="53"/>
    </row>
    <row r="207" spans="1:5" x14ac:dyDescent="0.25">
      <c r="A207" s="56" t="s">
        <v>7796</v>
      </c>
      <c r="B207" s="56" t="s">
        <v>8862</v>
      </c>
      <c r="C207" s="56" t="s">
        <v>9068</v>
      </c>
      <c r="D207" s="56" t="s">
        <v>8859</v>
      </c>
      <c r="E207" s="53"/>
    </row>
    <row r="208" spans="1:5" x14ac:dyDescent="0.25">
      <c r="A208" s="56" t="s">
        <v>202</v>
      </c>
      <c r="B208" s="56" t="s">
        <v>198</v>
      </c>
      <c r="C208" s="56" t="s">
        <v>9068</v>
      </c>
      <c r="D208" s="56" t="s">
        <v>8859</v>
      </c>
      <c r="E208" s="53"/>
    </row>
    <row r="209" spans="1:5" x14ac:dyDescent="0.25">
      <c r="A209" s="56" t="s">
        <v>5660</v>
      </c>
      <c r="B209" s="56" t="s">
        <v>5656</v>
      </c>
      <c r="C209" s="56" t="s">
        <v>9068</v>
      </c>
      <c r="D209" s="56" t="s">
        <v>8859</v>
      </c>
      <c r="E209" s="53"/>
    </row>
    <row r="210" spans="1:5" x14ac:dyDescent="0.25">
      <c r="A210" s="56" t="s">
        <v>6718</v>
      </c>
      <c r="B210" s="56" t="s">
        <v>6714</v>
      </c>
      <c r="C210" s="56" t="s">
        <v>9068</v>
      </c>
      <c r="D210" s="56" t="s">
        <v>8859</v>
      </c>
      <c r="E210" s="53"/>
    </row>
    <row r="211" spans="1:5" x14ac:dyDescent="0.25">
      <c r="A211" s="56" t="s">
        <v>4022</v>
      </c>
      <c r="B211" s="56" t="s">
        <v>4018</v>
      </c>
      <c r="C211" s="56" t="s">
        <v>9068</v>
      </c>
      <c r="D211" s="56" t="s">
        <v>8859</v>
      </c>
      <c r="E211" s="53"/>
    </row>
    <row r="212" spans="1:5" x14ac:dyDescent="0.25">
      <c r="A212" s="56" t="s">
        <v>6187</v>
      </c>
      <c r="B212" s="56" t="s">
        <v>6682</v>
      </c>
      <c r="C212" s="56" t="s">
        <v>9069</v>
      </c>
      <c r="D212" s="56" t="s">
        <v>8859</v>
      </c>
      <c r="E212" s="53"/>
    </row>
    <row r="213" spans="1:5" x14ac:dyDescent="0.25">
      <c r="A213" s="56" t="s">
        <v>6650</v>
      </c>
      <c r="B213" s="56" t="s">
        <v>6646</v>
      </c>
      <c r="C213" s="56" t="s">
        <v>9068</v>
      </c>
      <c r="D213" s="56" t="s">
        <v>8859</v>
      </c>
      <c r="E213" s="53"/>
    </row>
    <row r="214" spans="1:5" x14ac:dyDescent="0.25">
      <c r="A214" s="56" t="s">
        <v>6756</v>
      </c>
      <c r="B214" s="56" t="s">
        <v>8868</v>
      </c>
      <c r="C214" s="56" t="s">
        <v>9068</v>
      </c>
      <c r="D214" s="56" t="s">
        <v>8859</v>
      </c>
      <c r="E214" s="53"/>
    </row>
    <row r="215" spans="1:5" x14ac:dyDescent="0.25">
      <c r="A215" s="56" t="s">
        <v>5578</v>
      </c>
      <c r="B215" s="56" t="s">
        <v>5574</v>
      </c>
      <c r="C215" s="56" t="s">
        <v>9068</v>
      </c>
      <c r="D215" s="56" t="s">
        <v>8859</v>
      </c>
      <c r="E215" s="53"/>
    </row>
    <row r="216" spans="1:5" x14ac:dyDescent="0.25">
      <c r="A216" s="56" t="s">
        <v>6018</v>
      </c>
      <c r="B216" s="56" t="s">
        <v>2868</v>
      </c>
      <c r="C216" s="56" t="s">
        <v>9068</v>
      </c>
      <c r="D216" s="56" t="s">
        <v>8859</v>
      </c>
      <c r="E216" s="53"/>
    </row>
    <row r="217" spans="1:5" x14ac:dyDescent="0.25">
      <c r="A217" s="56" t="s">
        <v>7092</v>
      </c>
      <c r="B217" s="56" t="s">
        <v>8866</v>
      </c>
      <c r="C217" s="56" t="s">
        <v>9068</v>
      </c>
      <c r="D217" s="56" t="s">
        <v>8859</v>
      </c>
      <c r="E217" s="53"/>
    </row>
    <row r="218" spans="1:5" x14ac:dyDescent="0.25">
      <c r="A218" s="56" t="s">
        <v>6515</v>
      </c>
      <c r="B218" s="56" t="s">
        <v>6511</v>
      </c>
      <c r="C218" s="56" t="s">
        <v>9068</v>
      </c>
      <c r="D218" s="56" t="s">
        <v>8859</v>
      </c>
      <c r="E218" s="53"/>
    </row>
    <row r="219" spans="1:5" x14ac:dyDescent="0.25">
      <c r="A219" s="56" t="s">
        <v>1099</v>
      </c>
      <c r="B219" s="56" t="s">
        <v>301</v>
      </c>
      <c r="C219" s="56" t="s">
        <v>9068</v>
      </c>
      <c r="D219" s="56" t="s">
        <v>8859</v>
      </c>
      <c r="E219" s="53"/>
    </row>
    <row r="220" spans="1:5" x14ac:dyDescent="0.25">
      <c r="A220" s="56" t="s">
        <v>2757</v>
      </c>
      <c r="B220" s="56" t="s">
        <v>2753</v>
      </c>
      <c r="C220" s="56" t="s">
        <v>9070</v>
      </c>
      <c r="D220" s="56" t="s">
        <v>8871</v>
      </c>
      <c r="E220" s="53"/>
    </row>
    <row r="221" spans="1:5" x14ac:dyDescent="0.25">
      <c r="A221" s="56" t="s">
        <v>1778</v>
      </c>
      <c r="B221" s="56" t="s">
        <v>1774</v>
      </c>
      <c r="C221" s="56" t="s">
        <v>9027</v>
      </c>
      <c r="D221" s="56" t="s">
        <v>8871</v>
      </c>
      <c r="E221" s="53"/>
    </row>
    <row r="222" spans="1:5" x14ac:dyDescent="0.25">
      <c r="A222" s="56" t="s">
        <v>3801</v>
      </c>
      <c r="B222" s="56" t="s">
        <v>3797</v>
      </c>
      <c r="C222" s="56" t="s">
        <v>9071</v>
      </c>
      <c r="D222" s="56" t="s">
        <v>8871</v>
      </c>
      <c r="E222" s="53"/>
    </row>
    <row r="223" spans="1:5" x14ac:dyDescent="0.25">
      <c r="A223" s="56" t="s">
        <v>8440</v>
      </c>
      <c r="B223" s="56" t="s">
        <v>8870</v>
      </c>
      <c r="C223" s="56" t="s">
        <v>9071</v>
      </c>
      <c r="D223" s="56" t="s">
        <v>8871</v>
      </c>
      <c r="E223" s="53"/>
    </row>
    <row r="224" spans="1:5" x14ac:dyDescent="0.25">
      <c r="A224" s="56" t="s">
        <v>7057</v>
      </c>
      <c r="B224" s="56" t="s">
        <v>9072</v>
      </c>
      <c r="C224" s="56" t="s">
        <v>8871</v>
      </c>
      <c r="D224" s="56" t="s">
        <v>8871</v>
      </c>
      <c r="E224" s="57"/>
    </row>
    <row r="225" spans="1:5" x14ac:dyDescent="0.25">
      <c r="A225" s="56" t="s">
        <v>2263</v>
      </c>
      <c r="B225" s="56" t="s">
        <v>8873</v>
      </c>
      <c r="C225" s="56" t="s">
        <v>8872</v>
      </c>
      <c r="D225" s="56" t="s">
        <v>8872</v>
      </c>
      <c r="E225" s="53"/>
    </row>
    <row r="226" spans="1:5" x14ac:dyDescent="0.25">
      <c r="A226" s="56" t="s">
        <v>3541</v>
      </c>
      <c r="B226" s="56" t="s">
        <v>1797</v>
      </c>
      <c r="C226" s="56" t="s">
        <v>8872</v>
      </c>
      <c r="D226" s="56" t="s">
        <v>8872</v>
      </c>
      <c r="E226" s="53"/>
    </row>
    <row r="227" spans="1:5" x14ac:dyDescent="0.25">
      <c r="A227" s="56" t="s">
        <v>3926</v>
      </c>
      <c r="B227" s="58" t="s">
        <v>3922</v>
      </c>
      <c r="C227" s="56" t="s">
        <v>9071</v>
      </c>
      <c r="D227" s="56" t="s">
        <v>8875</v>
      </c>
      <c r="E227" s="53"/>
    </row>
    <row r="228" spans="1:5" x14ac:dyDescent="0.25">
      <c r="A228" s="56" t="s">
        <v>1255</v>
      </c>
      <c r="B228" s="56" t="s">
        <v>5620</v>
      </c>
      <c r="C228" s="56" t="s">
        <v>9071</v>
      </c>
      <c r="D228" s="56" t="s">
        <v>8875</v>
      </c>
      <c r="E228" s="53"/>
    </row>
    <row r="229" spans="1:5" x14ac:dyDescent="0.25">
      <c r="A229" s="56" t="s">
        <v>8019</v>
      </c>
      <c r="B229" s="56" t="s">
        <v>8874</v>
      </c>
      <c r="C229" s="56" t="s">
        <v>9071</v>
      </c>
      <c r="D229" s="56" t="s">
        <v>8875</v>
      </c>
      <c r="E229" s="53"/>
    </row>
    <row r="230" spans="1:5" x14ac:dyDescent="0.25">
      <c r="A230" s="56" t="s">
        <v>6827</v>
      </c>
      <c r="B230" s="56" t="s">
        <v>8874</v>
      </c>
      <c r="C230" s="56" t="s">
        <v>9071</v>
      </c>
      <c r="D230" s="56" t="s">
        <v>8875</v>
      </c>
      <c r="E230" s="53"/>
    </row>
    <row r="231" spans="1:5" x14ac:dyDescent="0.25">
      <c r="A231" s="56" t="s">
        <v>7694</v>
      </c>
      <c r="B231" s="56" t="s">
        <v>8874</v>
      </c>
      <c r="C231" s="56" t="s">
        <v>9071</v>
      </c>
      <c r="D231" s="56" t="s">
        <v>8875</v>
      </c>
      <c r="E231" s="53"/>
    </row>
    <row r="232" spans="1:5" x14ac:dyDescent="0.25">
      <c r="A232" s="56" t="s">
        <v>547</v>
      </c>
      <c r="B232" s="56" t="s">
        <v>543</v>
      </c>
      <c r="C232" s="56" t="s">
        <v>9063</v>
      </c>
      <c r="D232" s="56" t="s">
        <v>8875</v>
      </c>
      <c r="E232" s="53"/>
    </row>
    <row r="233" spans="1:5" x14ac:dyDescent="0.25">
      <c r="A233" s="56" t="s">
        <v>8236</v>
      </c>
      <c r="B233" s="56" t="s">
        <v>8876</v>
      </c>
      <c r="C233" s="56" t="s">
        <v>9063</v>
      </c>
      <c r="D233" s="56" t="s">
        <v>8877</v>
      </c>
      <c r="E233" s="53"/>
    </row>
    <row r="234" spans="1:5" x14ac:dyDescent="0.25">
      <c r="A234" s="56" t="s">
        <v>6785</v>
      </c>
      <c r="B234" s="56" t="s">
        <v>8882</v>
      </c>
      <c r="C234" s="56" t="s">
        <v>9063</v>
      </c>
      <c r="D234" s="56" t="s">
        <v>8877</v>
      </c>
      <c r="E234" s="53"/>
    </row>
    <row r="235" spans="1:5" x14ac:dyDescent="0.25">
      <c r="A235" s="56" t="s">
        <v>1391</v>
      </c>
      <c r="B235" s="56" t="s">
        <v>1387</v>
      </c>
      <c r="C235" s="56" t="s">
        <v>9063</v>
      </c>
      <c r="D235" s="56" t="s">
        <v>8877</v>
      </c>
      <c r="E235" s="53"/>
    </row>
    <row r="236" spans="1:5" x14ac:dyDescent="0.25">
      <c r="A236" s="56" t="s">
        <v>3184</v>
      </c>
      <c r="B236" s="56" t="s">
        <v>8883</v>
      </c>
      <c r="C236" s="56" t="s">
        <v>9063</v>
      </c>
      <c r="D236" s="56" t="s">
        <v>8877</v>
      </c>
      <c r="E236" s="53"/>
    </row>
    <row r="237" spans="1:5" x14ac:dyDescent="0.25">
      <c r="A237" s="56" t="s">
        <v>8103</v>
      </c>
      <c r="B237" s="56" t="s">
        <v>8878</v>
      </c>
      <c r="C237" s="56" t="s">
        <v>9063</v>
      </c>
      <c r="D237" s="56" t="s">
        <v>8877</v>
      </c>
      <c r="E237" s="53"/>
    </row>
    <row r="238" spans="1:5" x14ac:dyDescent="0.25">
      <c r="A238" s="56" t="s">
        <v>7985</v>
      </c>
      <c r="B238" s="56" t="s">
        <v>8879</v>
      </c>
      <c r="C238" s="56" t="s">
        <v>9063</v>
      </c>
      <c r="D238" s="56" t="s">
        <v>8877</v>
      </c>
      <c r="E238" s="53"/>
    </row>
    <row r="239" spans="1:5" x14ac:dyDescent="0.25">
      <c r="A239" s="56" t="s">
        <v>1574</v>
      </c>
      <c r="B239" s="56" t="s">
        <v>8880</v>
      </c>
      <c r="C239" s="56" t="s">
        <v>9073</v>
      </c>
      <c r="D239" s="56" t="s">
        <v>8877</v>
      </c>
      <c r="E239" s="53"/>
    </row>
    <row r="240" spans="1:5" x14ac:dyDescent="0.25">
      <c r="A240" s="56" t="s">
        <v>7591</v>
      </c>
      <c r="B240" s="56" t="s">
        <v>8880</v>
      </c>
      <c r="C240" s="56" t="s">
        <v>9073</v>
      </c>
      <c r="D240" s="56" t="s">
        <v>8877</v>
      </c>
      <c r="E240" s="53"/>
    </row>
    <row r="241" spans="1:5" x14ac:dyDescent="0.25">
      <c r="A241" s="56" t="s">
        <v>7285</v>
      </c>
      <c r="B241" s="56" t="s">
        <v>8880</v>
      </c>
      <c r="C241" s="56" t="s">
        <v>9073</v>
      </c>
      <c r="D241" s="56" t="s">
        <v>8877</v>
      </c>
      <c r="E241" s="53"/>
    </row>
    <row r="242" spans="1:5" x14ac:dyDescent="0.25">
      <c r="A242" s="56" t="s">
        <v>7707</v>
      </c>
      <c r="B242" s="56" t="s">
        <v>8880</v>
      </c>
      <c r="C242" s="56" t="s">
        <v>9073</v>
      </c>
      <c r="D242" s="56" t="s">
        <v>8877</v>
      </c>
      <c r="E242" s="53"/>
    </row>
    <row r="243" spans="1:5" x14ac:dyDescent="0.25">
      <c r="A243" s="56" t="s">
        <v>8520</v>
      </c>
      <c r="B243" s="56" t="s">
        <v>8880</v>
      </c>
      <c r="C243" s="56" t="s">
        <v>9073</v>
      </c>
      <c r="D243" s="56" t="s">
        <v>8877</v>
      </c>
      <c r="E243" s="53"/>
    </row>
    <row r="244" spans="1:5" x14ac:dyDescent="0.25">
      <c r="A244" s="56" t="s">
        <v>8118</v>
      </c>
      <c r="B244" s="56" t="s">
        <v>8880</v>
      </c>
      <c r="C244" s="56" t="s">
        <v>9073</v>
      </c>
      <c r="D244" s="56" t="s">
        <v>8877</v>
      </c>
      <c r="E244" s="53"/>
    </row>
    <row r="245" spans="1:5" x14ac:dyDescent="0.25">
      <c r="A245" s="56" t="s">
        <v>7430</v>
      </c>
      <c r="B245" s="56" t="s">
        <v>8880</v>
      </c>
      <c r="C245" s="56" t="s">
        <v>9073</v>
      </c>
      <c r="D245" s="56" t="s">
        <v>8877</v>
      </c>
      <c r="E245" s="53"/>
    </row>
    <row r="246" spans="1:5" x14ac:dyDescent="0.25">
      <c r="A246" s="56" t="s">
        <v>7077</v>
      </c>
      <c r="B246" s="56" t="s">
        <v>8880</v>
      </c>
      <c r="C246" s="56" t="s">
        <v>9073</v>
      </c>
      <c r="D246" s="56" t="s">
        <v>8877</v>
      </c>
      <c r="E246" s="53"/>
    </row>
    <row r="247" spans="1:5" x14ac:dyDescent="0.25">
      <c r="A247" s="56" t="s">
        <v>1274</v>
      </c>
      <c r="B247" s="56" t="s">
        <v>8880</v>
      </c>
      <c r="C247" s="56" t="s">
        <v>9073</v>
      </c>
      <c r="D247" s="56" t="s">
        <v>8877</v>
      </c>
      <c r="E247" s="53"/>
    </row>
    <row r="248" spans="1:5" x14ac:dyDescent="0.25">
      <c r="A248" s="56" t="s">
        <v>325</v>
      </c>
      <c r="B248" s="56" t="s">
        <v>8880</v>
      </c>
      <c r="C248" s="56" t="s">
        <v>9073</v>
      </c>
      <c r="D248" s="56" t="s">
        <v>8877</v>
      </c>
      <c r="E248" s="53"/>
    </row>
    <row r="249" spans="1:5" x14ac:dyDescent="0.25">
      <c r="A249" s="56" t="s">
        <v>7133</v>
      </c>
      <c r="B249" s="56" t="s">
        <v>8880</v>
      </c>
      <c r="C249" s="56" t="s">
        <v>9073</v>
      </c>
      <c r="D249" s="56" t="s">
        <v>8877</v>
      </c>
      <c r="E249" s="53"/>
    </row>
    <row r="250" spans="1:5" x14ac:dyDescent="0.25">
      <c r="A250" s="56" t="s">
        <v>8137</v>
      </c>
      <c r="B250" s="56" t="s">
        <v>8885</v>
      </c>
      <c r="C250" s="56" t="s">
        <v>9073</v>
      </c>
      <c r="D250" s="56" t="s">
        <v>8877</v>
      </c>
      <c r="E250" s="53"/>
    </row>
    <row r="251" spans="1:5" x14ac:dyDescent="0.25">
      <c r="A251" s="56" t="s">
        <v>7697</v>
      </c>
      <c r="B251" s="56" t="s">
        <v>8884</v>
      </c>
      <c r="C251" s="56" t="s">
        <v>9073</v>
      </c>
      <c r="D251" s="56" t="s">
        <v>8877</v>
      </c>
      <c r="E251" s="53"/>
    </row>
    <row r="252" spans="1:5" x14ac:dyDescent="0.25">
      <c r="A252" s="56" t="s">
        <v>6803</v>
      </c>
      <c r="B252" s="56" t="s">
        <v>8884</v>
      </c>
      <c r="C252" s="56" t="s">
        <v>9073</v>
      </c>
      <c r="D252" s="56" t="s">
        <v>8877</v>
      </c>
      <c r="E252" s="53"/>
    </row>
    <row r="253" spans="1:5" x14ac:dyDescent="0.25">
      <c r="A253" s="56" t="s">
        <v>5852</v>
      </c>
      <c r="B253" s="56" t="s">
        <v>5848</v>
      </c>
      <c r="C253" s="56" t="s">
        <v>9073</v>
      </c>
      <c r="D253" s="56" t="s">
        <v>8877</v>
      </c>
      <c r="E253" s="53"/>
    </row>
    <row r="254" spans="1:5" x14ac:dyDescent="0.25">
      <c r="A254" s="56" t="s">
        <v>7544</v>
      </c>
      <c r="B254" s="56" t="s">
        <v>9074</v>
      </c>
      <c r="C254" s="56" t="s">
        <v>9063</v>
      </c>
      <c r="D254" s="56" t="s">
        <v>8877</v>
      </c>
      <c r="E254" s="53"/>
    </row>
    <row r="255" spans="1:5" x14ac:dyDescent="0.25">
      <c r="A255" s="56" t="s">
        <v>1031</v>
      </c>
      <c r="B255" s="56" t="s">
        <v>1027</v>
      </c>
      <c r="C255" s="56" t="s">
        <v>9063</v>
      </c>
      <c r="D255" s="56" t="s">
        <v>8877</v>
      </c>
      <c r="E255" s="53"/>
    </row>
    <row r="256" spans="1:5" x14ac:dyDescent="0.25">
      <c r="A256" s="56" t="s">
        <v>6810</v>
      </c>
      <c r="B256" s="56" t="s">
        <v>9075</v>
      </c>
      <c r="C256" s="56" t="s">
        <v>9063</v>
      </c>
      <c r="D256" s="56" t="s">
        <v>8877</v>
      </c>
      <c r="E256" s="53"/>
    </row>
    <row r="257" spans="1:5" x14ac:dyDescent="0.25">
      <c r="A257" s="56" t="s">
        <v>5669</v>
      </c>
      <c r="B257" s="56" t="s">
        <v>1334</v>
      </c>
      <c r="C257" s="56" t="s">
        <v>9076</v>
      </c>
      <c r="D257" s="56" t="s">
        <v>8886</v>
      </c>
      <c r="E257" s="53"/>
    </row>
    <row r="258" spans="1:5" x14ac:dyDescent="0.25">
      <c r="A258" s="56" t="s">
        <v>7277</v>
      </c>
      <c r="B258" s="56" t="s">
        <v>8888</v>
      </c>
      <c r="C258" s="56" t="s">
        <v>9076</v>
      </c>
      <c r="D258" s="56" t="s">
        <v>8886</v>
      </c>
      <c r="E258" s="53"/>
    </row>
    <row r="259" spans="1:5" x14ac:dyDescent="0.25">
      <c r="A259" s="56" t="s">
        <v>5964</v>
      </c>
      <c r="B259" s="56" t="s">
        <v>5960</v>
      </c>
      <c r="C259" s="56" t="s">
        <v>9045</v>
      </c>
      <c r="D259" s="56" t="s">
        <v>8886</v>
      </c>
      <c r="E259" s="53"/>
    </row>
    <row r="260" spans="1:5" x14ac:dyDescent="0.25">
      <c r="A260" s="56" t="s">
        <v>2543</v>
      </c>
      <c r="B260" s="56" t="s">
        <v>2539</v>
      </c>
      <c r="C260" s="56" t="s">
        <v>9029</v>
      </c>
      <c r="D260" s="56" t="s">
        <v>8886</v>
      </c>
      <c r="E260" s="53"/>
    </row>
    <row r="261" spans="1:5" x14ac:dyDescent="0.25">
      <c r="A261" s="56" t="s">
        <v>1564</v>
      </c>
      <c r="B261" s="56" t="s">
        <v>8887</v>
      </c>
      <c r="C261" s="56" t="s">
        <v>9029</v>
      </c>
      <c r="D261" s="56" t="s">
        <v>8886</v>
      </c>
      <c r="E261" s="53"/>
    </row>
    <row r="262" spans="1:5" x14ac:dyDescent="0.25">
      <c r="A262" s="56" t="s">
        <v>278</v>
      </c>
      <c r="B262" s="56" t="s">
        <v>274</v>
      </c>
      <c r="C262" s="56" t="s">
        <v>9076</v>
      </c>
      <c r="D262" s="56" t="s">
        <v>8886</v>
      </c>
      <c r="E262" s="53"/>
    </row>
    <row r="263" spans="1:5" x14ac:dyDescent="0.25">
      <c r="A263" s="56" t="s">
        <v>6964</v>
      </c>
      <c r="B263" s="56" t="s">
        <v>9077</v>
      </c>
      <c r="C263" s="56" t="s">
        <v>9078</v>
      </c>
      <c r="D263" s="56" t="s">
        <v>8886</v>
      </c>
      <c r="E263" s="53"/>
    </row>
    <row r="264" spans="1:5" x14ac:dyDescent="0.25">
      <c r="A264" s="56" t="s">
        <v>6273</v>
      </c>
      <c r="B264" s="56" t="s">
        <v>6269</v>
      </c>
      <c r="C264" s="56" t="s">
        <v>2829</v>
      </c>
      <c r="D264" s="56" t="s">
        <v>9079</v>
      </c>
      <c r="E264" s="53"/>
    </row>
    <row r="265" spans="1:5" x14ac:dyDescent="0.25">
      <c r="A265" s="56" t="s">
        <v>7972</v>
      </c>
      <c r="B265" s="56" t="s">
        <v>8818</v>
      </c>
      <c r="C265" s="56" t="s">
        <v>9080</v>
      </c>
      <c r="D265" s="56" t="s">
        <v>8817</v>
      </c>
      <c r="E265" s="53"/>
    </row>
    <row r="266" spans="1:5" x14ac:dyDescent="0.25">
      <c r="A266" s="56" t="s">
        <v>1960</v>
      </c>
      <c r="B266" s="56" t="s">
        <v>1956</v>
      </c>
      <c r="C266" s="56" t="s">
        <v>9080</v>
      </c>
      <c r="D266" s="56" t="s">
        <v>9079</v>
      </c>
      <c r="E266" s="53"/>
    </row>
    <row r="267" spans="1:5" x14ac:dyDescent="0.25">
      <c r="A267" s="56" t="s">
        <v>378</v>
      </c>
      <c r="B267" s="56" t="s">
        <v>374</v>
      </c>
      <c r="C267" s="56" t="s">
        <v>9081</v>
      </c>
      <c r="D267" s="56" t="s">
        <v>8815</v>
      </c>
      <c r="E267" s="53"/>
    </row>
    <row r="268" spans="1:5" x14ac:dyDescent="0.25">
      <c r="A268" s="56" t="s">
        <v>7616</v>
      </c>
      <c r="B268" s="56" t="s">
        <v>8881</v>
      </c>
      <c r="C268" s="56" t="s">
        <v>9082</v>
      </c>
      <c r="D268" s="56" t="s">
        <v>8877</v>
      </c>
      <c r="E268" s="53"/>
    </row>
    <row r="269" spans="1:5" x14ac:dyDescent="0.25">
      <c r="A269" s="56" t="s">
        <v>5204</v>
      </c>
      <c r="B269" s="56" t="s">
        <v>5200</v>
      </c>
      <c r="C269" s="56" t="s">
        <v>9043</v>
      </c>
      <c r="D269" s="56" t="s">
        <v>8828</v>
      </c>
      <c r="E269" s="57"/>
    </row>
    <row r="270" spans="1:5" x14ac:dyDescent="0.25">
      <c r="A270" s="56" t="s">
        <v>3299</v>
      </c>
      <c r="B270" s="56" t="s">
        <v>3295</v>
      </c>
      <c r="C270" s="56" t="s">
        <v>9063</v>
      </c>
      <c r="D270" s="56" t="s">
        <v>8877</v>
      </c>
      <c r="E270" s="53"/>
    </row>
    <row r="271" spans="1:5" x14ac:dyDescent="0.25">
      <c r="A271" s="56" t="s">
        <v>2179</v>
      </c>
      <c r="B271" s="56" t="s">
        <v>2175</v>
      </c>
      <c r="C271" s="56" t="s">
        <v>9063</v>
      </c>
      <c r="D271" s="56" t="s">
        <v>2175</v>
      </c>
      <c r="E271" s="53"/>
    </row>
    <row r="272" spans="1:5" x14ac:dyDescent="0.25">
      <c r="A272" s="56" t="s">
        <v>4612</v>
      </c>
      <c r="B272" s="56" t="s">
        <v>4608</v>
      </c>
      <c r="C272" s="56" t="s">
        <v>9063</v>
      </c>
      <c r="D272" s="56" t="s">
        <v>8854</v>
      </c>
      <c r="E272" s="53"/>
    </row>
    <row r="273" spans="1:5" x14ac:dyDescent="0.25">
      <c r="A273" s="56" t="s">
        <v>416</v>
      </c>
      <c r="B273" s="56" t="s">
        <v>412</v>
      </c>
      <c r="C273" s="56" t="s">
        <v>9063</v>
      </c>
      <c r="D273" s="56" t="s">
        <v>8877</v>
      </c>
      <c r="E273" s="53"/>
    </row>
    <row r="274" spans="1:5" x14ac:dyDescent="0.25">
      <c r="A274" s="56" t="s">
        <v>1228</v>
      </c>
      <c r="B274" s="56" t="s">
        <v>8842</v>
      </c>
      <c r="C274" s="56" t="s">
        <v>9063</v>
      </c>
      <c r="D274" s="56" t="s">
        <v>8841</v>
      </c>
      <c r="E274" s="53"/>
    </row>
    <row r="275" spans="1:5" ht="15.75" x14ac:dyDescent="0.25">
      <c r="A275" s="56" t="s">
        <v>5790</v>
      </c>
      <c r="B275" s="56" t="s">
        <v>4489</v>
      </c>
      <c r="C275" s="56" t="s">
        <v>9037</v>
      </c>
      <c r="D275" s="56" t="s">
        <v>8828</v>
      </c>
      <c r="E275" s="59"/>
    </row>
    <row r="276" spans="1:5" x14ac:dyDescent="0.25">
      <c r="A276" s="56" t="s">
        <v>6817</v>
      </c>
      <c r="B276" s="56" t="s">
        <v>8831</v>
      </c>
      <c r="C276" s="56" t="s">
        <v>9037</v>
      </c>
      <c r="D276" s="56" t="s">
        <v>8828</v>
      </c>
      <c r="E276" s="53"/>
    </row>
    <row r="277" spans="1:5" x14ac:dyDescent="0.25">
      <c r="A277" s="56" t="s">
        <v>8031</v>
      </c>
      <c r="B277" s="56" t="s">
        <v>8831</v>
      </c>
      <c r="C277" s="56" t="s">
        <v>9037</v>
      </c>
      <c r="D277" s="56" t="s">
        <v>8828</v>
      </c>
      <c r="E277" s="53"/>
    </row>
    <row r="278" spans="1:5" x14ac:dyDescent="0.25">
      <c r="A278" s="56" t="s">
        <v>8503</v>
      </c>
      <c r="B278" s="56" t="s">
        <v>9083</v>
      </c>
      <c r="C278" s="56" t="s">
        <v>9037</v>
      </c>
      <c r="D278" s="56" t="s">
        <v>8844</v>
      </c>
      <c r="E278" s="53"/>
    </row>
    <row r="279" spans="1:5" x14ac:dyDescent="0.25">
      <c r="A279" s="56" t="s">
        <v>2038</v>
      </c>
      <c r="B279" s="56" t="s">
        <v>2034</v>
      </c>
      <c r="C279" s="56" t="s">
        <v>9037</v>
      </c>
      <c r="D279" s="56" t="s">
        <v>8851</v>
      </c>
      <c r="E279" s="57"/>
    </row>
    <row r="280" spans="1:5" x14ac:dyDescent="0.25">
      <c r="A280" s="56" t="s">
        <v>4791</v>
      </c>
      <c r="B280" s="56" t="s">
        <v>9084</v>
      </c>
      <c r="C280" s="56" t="s">
        <v>8844</v>
      </c>
      <c r="D280" s="56" t="s">
        <v>8844</v>
      </c>
      <c r="E280" s="57"/>
    </row>
    <row r="281" spans="1:5" x14ac:dyDescent="0.25">
      <c r="A281" s="56" t="s">
        <v>3680</v>
      </c>
      <c r="B281" s="56" t="s">
        <v>3355</v>
      </c>
      <c r="C281" s="56" t="s">
        <v>8844</v>
      </c>
      <c r="D281" s="56" t="s">
        <v>8821</v>
      </c>
      <c r="E281" s="53"/>
    </row>
    <row r="282" spans="1:5" x14ac:dyDescent="0.25">
      <c r="A282" s="56" t="s">
        <v>4801</v>
      </c>
      <c r="B282" s="56" t="s">
        <v>8843</v>
      </c>
      <c r="C282" s="56" t="s">
        <v>9085</v>
      </c>
      <c r="D282" s="56" t="s">
        <v>8844</v>
      </c>
      <c r="E282" s="53"/>
    </row>
    <row r="283" spans="1:5" x14ac:dyDescent="0.25">
      <c r="A283" s="56" t="s">
        <v>7427</v>
      </c>
      <c r="B283" s="56" t="s">
        <v>8855</v>
      </c>
      <c r="C283" s="56" t="s">
        <v>9086</v>
      </c>
      <c r="D283" s="56" t="s">
        <v>8854</v>
      </c>
      <c r="E283" s="53"/>
    </row>
    <row r="284" spans="1:5" x14ac:dyDescent="0.25">
      <c r="A284" s="56" t="s">
        <v>4141</v>
      </c>
      <c r="B284" s="56" t="s">
        <v>4137</v>
      </c>
      <c r="C284" s="56" t="s">
        <v>9045</v>
      </c>
      <c r="D284" s="56" t="s">
        <v>8826</v>
      </c>
      <c r="E284" s="53"/>
    </row>
    <row r="285" spans="1:5" x14ac:dyDescent="0.25">
      <c r="A285" s="56" t="s">
        <v>5531</v>
      </c>
      <c r="B285" s="56" t="s">
        <v>1966</v>
      </c>
      <c r="C285" s="56" t="s">
        <v>9045</v>
      </c>
      <c r="D285" s="56" t="s">
        <v>8808</v>
      </c>
      <c r="E285" s="53"/>
    </row>
  </sheetData>
  <mergeCells count="1">
    <mergeCell ref="A1:D1"/>
  </mergeCells>
  <pageMargins left="0.7" right="0.7" top="0.78740157499999996" bottom="0.78740157499999996"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C47C8-1A31-4808-A726-DA2E41326579}">
  <dimension ref="A1:AD52"/>
  <sheetViews>
    <sheetView workbookViewId="0">
      <pane xSplit="3" ySplit="4" topLeftCell="D5" activePane="bottomRight" state="frozen"/>
      <selection pane="topRight" activeCell="D1" sqref="D1"/>
      <selection pane="bottomLeft" activeCell="A3" sqref="A3"/>
      <selection pane="bottomRight"/>
    </sheetView>
  </sheetViews>
  <sheetFormatPr baseColWidth="10" defaultColWidth="8" defaultRowHeight="15.75" outlineLevelRow="1" x14ac:dyDescent="0.25"/>
  <cols>
    <col min="1" max="1" width="32.125" customWidth="1"/>
    <col min="13" max="15" width="6.625" customWidth="1"/>
    <col min="16" max="30" width="11.375" customWidth="1"/>
  </cols>
  <sheetData>
    <row r="1" spans="1:30" x14ac:dyDescent="0.25">
      <c r="A1" t="s">
        <v>9290</v>
      </c>
    </row>
    <row r="3" spans="1:30" x14ac:dyDescent="0.25">
      <c r="A3" s="129" t="s">
        <v>8901</v>
      </c>
      <c r="B3" s="129"/>
      <c r="C3" s="130"/>
      <c r="D3" s="126" t="s">
        <v>8902</v>
      </c>
      <c r="E3" s="127"/>
      <c r="F3" s="128"/>
      <c r="G3" s="131" t="s">
        <v>8903</v>
      </c>
      <c r="H3" s="132"/>
      <c r="I3" s="132"/>
      <c r="J3" s="131" t="s">
        <v>8904</v>
      </c>
      <c r="K3" s="132"/>
      <c r="L3" s="132"/>
      <c r="M3" s="131" t="s">
        <v>8905</v>
      </c>
      <c r="N3" s="132"/>
      <c r="O3" s="132"/>
      <c r="P3" s="126" t="s">
        <v>8906</v>
      </c>
      <c r="Q3" s="127"/>
      <c r="R3" s="128"/>
      <c r="S3" s="133" t="s">
        <v>8907</v>
      </c>
      <c r="T3" s="134"/>
      <c r="U3" s="134"/>
      <c r="V3" s="133" t="s">
        <v>8908</v>
      </c>
      <c r="W3" s="134"/>
      <c r="X3" s="134"/>
      <c r="Y3" s="135" t="s">
        <v>8909</v>
      </c>
      <c r="Z3" s="136"/>
      <c r="AA3" s="137" t="s">
        <v>8910</v>
      </c>
      <c r="AB3" s="138"/>
      <c r="AC3" s="139" t="s">
        <v>8911</v>
      </c>
      <c r="AD3" s="140"/>
    </row>
    <row r="4" spans="1:30" s="37" customFormat="1" ht="30.75" thickBot="1" x14ac:dyDescent="0.3">
      <c r="A4" s="34" t="s">
        <v>8912</v>
      </c>
      <c r="B4" s="34" t="s">
        <v>8913</v>
      </c>
      <c r="C4" s="35" t="s">
        <v>8914</v>
      </c>
      <c r="D4" s="36" t="s">
        <v>8915</v>
      </c>
      <c r="E4" s="34" t="s">
        <v>8916</v>
      </c>
      <c r="F4" s="35" t="s">
        <v>8917</v>
      </c>
      <c r="G4" s="36" t="s">
        <v>8915</v>
      </c>
      <c r="H4" s="34" t="s">
        <v>8916</v>
      </c>
      <c r="I4" s="35" t="s">
        <v>8917</v>
      </c>
      <c r="J4" s="36" t="s">
        <v>8915</v>
      </c>
      <c r="K4" s="34" t="s">
        <v>8916</v>
      </c>
      <c r="L4" s="35" t="s">
        <v>8917</v>
      </c>
      <c r="M4" s="36" t="s">
        <v>8918</v>
      </c>
      <c r="N4" s="34" t="s">
        <v>8919</v>
      </c>
      <c r="O4" s="35" t="s">
        <v>8920</v>
      </c>
      <c r="P4" s="36" t="s">
        <v>8918</v>
      </c>
      <c r="Q4" s="34" t="s">
        <v>8919</v>
      </c>
      <c r="R4" s="35" t="s">
        <v>8920</v>
      </c>
      <c r="S4" s="36" t="s">
        <v>8921</v>
      </c>
      <c r="T4" s="34" t="s">
        <v>8922</v>
      </c>
      <c r="U4" s="35" t="s">
        <v>8923</v>
      </c>
      <c r="V4" s="36" t="s">
        <v>8924</v>
      </c>
      <c r="W4" s="34" t="s">
        <v>8925</v>
      </c>
      <c r="X4" s="35" t="s">
        <v>8926</v>
      </c>
      <c r="Y4" s="36" t="s">
        <v>8927</v>
      </c>
      <c r="Z4" s="35" t="s">
        <v>8928</v>
      </c>
      <c r="AA4" s="36" t="s">
        <v>8929</v>
      </c>
      <c r="AB4" s="35" t="s">
        <v>8930</v>
      </c>
      <c r="AC4" s="36" t="s">
        <v>8931</v>
      </c>
      <c r="AD4" s="34" t="s">
        <v>8932</v>
      </c>
    </row>
    <row r="5" spans="1:30" ht="16.5" collapsed="1" thickTop="1" x14ac:dyDescent="0.25">
      <c r="A5" s="38" t="s">
        <v>8892</v>
      </c>
      <c r="B5" s="38">
        <v>74.036789999999996</v>
      </c>
      <c r="C5" s="38">
        <v>3.7879999999999998</v>
      </c>
      <c r="D5" s="39">
        <v>0.15</v>
      </c>
      <c r="E5" s="40">
        <v>0.02</v>
      </c>
      <c r="F5" s="40">
        <v>-0.13</v>
      </c>
      <c r="G5" s="41">
        <v>0.83354031671095896</v>
      </c>
      <c r="H5" s="42">
        <v>0.99605574200639402</v>
      </c>
      <c r="I5" s="43">
        <v>0.82200243145496499</v>
      </c>
      <c r="J5" s="41">
        <v>0.99999807112761196</v>
      </c>
      <c r="K5" s="42">
        <v>0.99999999545527496</v>
      </c>
      <c r="L5" s="43">
        <v>0.999999599266022</v>
      </c>
      <c r="M5" s="44">
        <v>8.2181458255578796</v>
      </c>
      <c r="N5" s="44">
        <v>9.5135597079523393</v>
      </c>
      <c r="O5" s="45">
        <v>15.7856657095116</v>
      </c>
      <c r="P5" s="46">
        <v>10489816.010372</v>
      </c>
      <c r="Q5" s="44">
        <v>9454952.9867789093</v>
      </c>
      <c r="R5" s="45">
        <v>10315600.2292084</v>
      </c>
      <c r="S5" s="46">
        <v>10837308.100084599</v>
      </c>
      <c r="T5" s="44">
        <v>9244572.0297231209</v>
      </c>
      <c r="U5" s="45">
        <v>10489816.010372</v>
      </c>
      <c r="V5" s="46">
        <v>10707181.1184745</v>
      </c>
      <c r="W5" s="44">
        <v>8909039.4393711798</v>
      </c>
      <c r="X5" s="45">
        <v>9454952.9867789093</v>
      </c>
      <c r="Y5" s="46">
        <v>9164157.3273456898</v>
      </c>
      <c r="Z5" s="45">
        <v>11467043.1310711</v>
      </c>
      <c r="AA5" s="46">
        <v>3038608.3243219201</v>
      </c>
      <c r="AB5" s="45">
        <v>4052913.5812059999</v>
      </c>
      <c r="AC5" s="46">
        <v>10188100.602148701</v>
      </c>
      <c r="AD5" s="44">
        <v>10059939.0115155</v>
      </c>
    </row>
    <row r="6" spans="1:30" hidden="1" outlineLevel="1" collapsed="1" x14ac:dyDescent="0.25">
      <c r="A6" s="47" t="s">
        <v>8912</v>
      </c>
      <c r="B6" s="47" t="s">
        <v>8933</v>
      </c>
      <c r="C6" s="47" t="s">
        <v>8934</v>
      </c>
      <c r="D6" s="47" t="s">
        <v>8935</v>
      </c>
      <c r="E6" s="47" t="s">
        <v>8936</v>
      </c>
      <c r="F6" s="47" t="s">
        <v>8937</v>
      </c>
      <c r="G6" s="47" t="s">
        <v>8938</v>
      </c>
      <c r="H6" s="33"/>
      <c r="I6" s="33"/>
      <c r="J6" s="33"/>
      <c r="K6" s="33"/>
      <c r="L6" s="33"/>
      <c r="M6" s="48"/>
      <c r="N6" s="48"/>
      <c r="O6" s="48"/>
      <c r="P6" s="49"/>
      <c r="Q6" s="48"/>
      <c r="R6" s="48"/>
      <c r="S6" s="49"/>
      <c r="T6" s="48"/>
      <c r="U6" s="48"/>
      <c r="V6" s="49"/>
      <c r="W6" s="48"/>
      <c r="X6" s="48"/>
      <c r="Y6" s="49"/>
      <c r="Z6" s="48"/>
      <c r="AA6" s="49"/>
      <c r="AB6" s="48"/>
      <c r="AC6" s="49"/>
      <c r="AD6" s="48"/>
    </row>
    <row r="7" spans="1:30" hidden="1" outlineLevel="1" collapsed="1" x14ac:dyDescent="0.25">
      <c r="A7" s="50" t="s">
        <v>8892</v>
      </c>
      <c r="B7" s="50">
        <v>74.036779999999993</v>
      </c>
      <c r="C7" s="50" t="s">
        <v>8939</v>
      </c>
      <c r="D7" s="50" t="s">
        <v>8940</v>
      </c>
      <c r="E7" s="50" t="s">
        <v>8941</v>
      </c>
      <c r="F7" s="50" t="s">
        <v>8942</v>
      </c>
      <c r="G7" s="50" t="s">
        <v>8943</v>
      </c>
      <c r="H7" s="33"/>
      <c r="I7" s="33"/>
      <c r="J7" s="33"/>
      <c r="K7" s="33"/>
      <c r="L7" s="33"/>
      <c r="M7" s="48"/>
      <c r="N7" s="48"/>
      <c r="O7" s="48"/>
      <c r="P7" s="49"/>
      <c r="Q7" s="48"/>
      <c r="R7" s="48"/>
      <c r="S7" s="49"/>
      <c r="T7" s="48"/>
      <c r="U7" s="48"/>
      <c r="V7" s="49"/>
      <c r="W7" s="48"/>
      <c r="X7" s="48"/>
      <c r="Y7" s="49"/>
      <c r="Z7" s="48"/>
      <c r="AA7" s="49"/>
      <c r="AB7" s="48"/>
      <c r="AC7" s="49"/>
      <c r="AD7" s="48"/>
    </row>
    <row r="8" spans="1:30" collapsed="1" x14ac:dyDescent="0.25">
      <c r="A8" s="38" t="s">
        <v>8944</v>
      </c>
      <c r="B8" s="38">
        <v>89.995410000000007</v>
      </c>
      <c r="C8" s="38">
        <v>19.013000000000002</v>
      </c>
      <c r="D8" s="39">
        <v>0.4</v>
      </c>
      <c r="E8" s="40">
        <v>0.54</v>
      </c>
      <c r="F8" s="40">
        <v>0.14000000000000001</v>
      </c>
      <c r="G8" s="41">
        <v>0.69172808032405797</v>
      </c>
      <c r="H8" s="42">
        <v>0.28722231889040101</v>
      </c>
      <c r="I8" s="43">
        <v>0.63163949663660901</v>
      </c>
      <c r="J8" s="41">
        <v>0.99999807112761196</v>
      </c>
      <c r="K8" s="42">
        <v>0.72191400747975498</v>
      </c>
      <c r="L8" s="43">
        <v>0.999999599266022</v>
      </c>
      <c r="M8" s="44">
        <v>20.109606626062</v>
      </c>
      <c r="N8" s="44">
        <v>14.6328332744528</v>
      </c>
      <c r="O8" s="45">
        <v>9.0522891358081203</v>
      </c>
      <c r="P8" s="46">
        <v>29721857.531128898</v>
      </c>
      <c r="Q8" s="44">
        <v>22495119.269605499</v>
      </c>
      <c r="R8" s="45">
        <v>20479462.443840999</v>
      </c>
      <c r="S8" s="46">
        <v>20752178.669372801</v>
      </c>
      <c r="T8" s="44">
        <v>30541086.205328699</v>
      </c>
      <c r="U8" s="45">
        <v>29721857.531128898</v>
      </c>
      <c r="V8" s="46">
        <v>22495119.269605499</v>
      </c>
      <c r="W8" s="44">
        <v>27799927.413394801</v>
      </c>
      <c r="X8" s="45">
        <v>21223158.312197499</v>
      </c>
      <c r="Y8" s="46">
        <v>21790339.530018002</v>
      </c>
      <c r="Z8" s="45">
        <v>19168585.357664</v>
      </c>
      <c r="AA8" s="46">
        <v>6090732.1265660301</v>
      </c>
      <c r="AB8" s="45">
        <v>5846030.1621893104</v>
      </c>
      <c r="AC8" s="46">
        <v>39886196.3974123</v>
      </c>
      <c r="AD8" s="44">
        <v>39382682.112092003</v>
      </c>
    </row>
    <row r="9" spans="1:30" hidden="1" outlineLevel="1" collapsed="1" x14ac:dyDescent="0.25">
      <c r="A9" s="47" t="s">
        <v>8912</v>
      </c>
      <c r="B9" s="47" t="s">
        <v>8933</v>
      </c>
      <c r="C9" s="47" t="s">
        <v>8934</v>
      </c>
      <c r="D9" s="47" t="s">
        <v>8935</v>
      </c>
      <c r="E9" s="47" t="s">
        <v>8936</v>
      </c>
      <c r="F9" s="47" t="s">
        <v>8937</v>
      </c>
      <c r="G9" s="47" t="s">
        <v>8938</v>
      </c>
      <c r="H9" s="33"/>
      <c r="I9" s="33"/>
      <c r="J9" s="33"/>
      <c r="K9" s="33"/>
      <c r="L9" s="33"/>
      <c r="M9" s="48"/>
      <c r="N9" s="48"/>
      <c r="O9" s="48"/>
      <c r="P9" s="49"/>
      <c r="Q9" s="48"/>
      <c r="R9" s="48"/>
      <c r="S9" s="49"/>
      <c r="T9" s="48"/>
      <c r="U9" s="48"/>
      <c r="V9" s="49"/>
      <c r="W9" s="48"/>
      <c r="X9" s="48"/>
      <c r="Y9" s="49"/>
      <c r="Z9" s="48"/>
      <c r="AA9" s="49"/>
      <c r="AB9" s="48"/>
      <c r="AC9" s="49"/>
      <c r="AD9" s="48"/>
    </row>
    <row r="10" spans="1:30" hidden="1" outlineLevel="1" collapsed="1" x14ac:dyDescent="0.25">
      <c r="A10" s="50" t="s">
        <v>8944</v>
      </c>
      <c r="B10" s="50">
        <v>89.995310000000003</v>
      </c>
      <c r="C10" s="50" t="s">
        <v>8945</v>
      </c>
      <c r="D10" s="50" t="s">
        <v>8946</v>
      </c>
      <c r="E10" s="50" t="s">
        <v>8947</v>
      </c>
      <c r="F10" s="50" t="s">
        <v>8948</v>
      </c>
      <c r="G10" s="50" t="s">
        <v>8949</v>
      </c>
      <c r="H10" s="33"/>
      <c r="I10" s="33"/>
      <c r="J10" s="33"/>
      <c r="K10" s="33"/>
      <c r="L10" s="33"/>
      <c r="M10" s="48"/>
      <c r="N10" s="48"/>
      <c r="O10" s="48"/>
      <c r="P10" s="49"/>
      <c r="Q10" s="48"/>
      <c r="R10" s="48"/>
      <c r="S10" s="49"/>
      <c r="T10" s="48"/>
      <c r="U10" s="48"/>
      <c r="V10" s="49"/>
      <c r="W10" s="48"/>
      <c r="X10" s="48"/>
      <c r="Y10" s="49"/>
      <c r="Z10" s="48"/>
      <c r="AA10" s="49"/>
      <c r="AB10" s="48"/>
      <c r="AC10" s="49"/>
      <c r="AD10" s="48"/>
    </row>
    <row r="11" spans="1:30" hidden="1" outlineLevel="1" collapsed="1" x14ac:dyDescent="0.25">
      <c r="A11" s="47" t="s">
        <v>8912</v>
      </c>
      <c r="B11" s="47" t="s">
        <v>8933</v>
      </c>
      <c r="C11" s="47" t="s">
        <v>8934</v>
      </c>
      <c r="D11" s="47" t="s">
        <v>8935</v>
      </c>
      <c r="E11" s="47" t="s">
        <v>8936</v>
      </c>
      <c r="F11" s="47" t="s">
        <v>8937</v>
      </c>
      <c r="G11" s="47" t="s">
        <v>8938</v>
      </c>
      <c r="H11" s="33"/>
      <c r="I11" s="33"/>
      <c r="J11" s="33"/>
      <c r="K11" s="33"/>
      <c r="L11" s="33"/>
      <c r="M11" s="48"/>
      <c r="N11" s="48"/>
      <c r="O11" s="48"/>
      <c r="P11" s="49"/>
      <c r="Q11" s="48"/>
      <c r="R11" s="48"/>
      <c r="S11" s="49"/>
      <c r="T11" s="48"/>
      <c r="U11" s="48"/>
      <c r="V11" s="49"/>
      <c r="W11" s="48"/>
      <c r="X11" s="48"/>
      <c r="Y11" s="49"/>
      <c r="Z11" s="48"/>
      <c r="AA11" s="49"/>
      <c r="AB11" s="48"/>
      <c r="AC11" s="49"/>
      <c r="AD11" s="48"/>
    </row>
    <row r="12" spans="1:30" hidden="1" outlineLevel="1" collapsed="1" x14ac:dyDescent="0.25">
      <c r="A12" s="50" t="s">
        <v>8894</v>
      </c>
      <c r="B12" s="50">
        <v>92.047340000000005</v>
      </c>
      <c r="C12" s="50" t="s">
        <v>8950</v>
      </c>
      <c r="D12" s="50" t="s">
        <v>8951</v>
      </c>
      <c r="E12" s="50" t="s">
        <v>8952</v>
      </c>
      <c r="F12" s="50" t="s">
        <v>8953</v>
      </c>
      <c r="G12" s="50" t="s">
        <v>8954</v>
      </c>
      <c r="H12" s="33"/>
      <c r="I12" s="33"/>
      <c r="J12" s="33"/>
      <c r="K12" s="33"/>
      <c r="L12" s="33"/>
      <c r="M12" s="48"/>
      <c r="N12" s="48"/>
      <c r="O12" s="48"/>
      <c r="P12" s="49"/>
      <c r="Q12" s="48"/>
      <c r="R12" s="48"/>
      <c r="S12" s="49"/>
      <c r="T12" s="48"/>
      <c r="U12" s="48"/>
      <c r="V12" s="49"/>
      <c r="W12" s="48"/>
      <c r="X12" s="48"/>
      <c r="Y12" s="49"/>
      <c r="Z12" s="48"/>
      <c r="AA12" s="49"/>
      <c r="AB12" s="48"/>
      <c r="AC12" s="49"/>
      <c r="AD12" s="48"/>
    </row>
    <row r="13" spans="1:30" collapsed="1" x14ac:dyDescent="0.25">
      <c r="A13" s="38" t="s">
        <v>8889</v>
      </c>
      <c r="B13" s="38">
        <v>118.02675000000001</v>
      </c>
      <c r="C13" s="38">
        <v>15.875999999999999</v>
      </c>
      <c r="D13" s="39">
        <v>0.14000000000000001</v>
      </c>
      <c r="E13" s="40">
        <v>0.13</v>
      </c>
      <c r="F13" s="40">
        <v>-0.01</v>
      </c>
      <c r="G13" s="41">
        <v>0.99752843591506901</v>
      </c>
      <c r="H13" s="42">
        <v>0.99816615477394299</v>
      </c>
      <c r="I13" s="43">
        <v>0.99999726440085801</v>
      </c>
      <c r="J13" s="41">
        <v>0.99999807112761196</v>
      </c>
      <c r="K13" s="42">
        <v>0.99999999545527496</v>
      </c>
      <c r="L13" s="43">
        <v>0.999999599266022</v>
      </c>
      <c r="M13" s="44">
        <v>28.532945525642202</v>
      </c>
      <c r="N13" s="44">
        <v>15.0000309040489</v>
      </c>
      <c r="O13" s="45">
        <v>0.149967062832572</v>
      </c>
      <c r="P13" s="46">
        <v>85522576.360111803</v>
      </c>
      <c r="Q13" s="44">
        <v>77564821.740503103</v>
      </c>
      <c r="R13" s="45">
        <v>78133725.796699598</v>
      </c>
      <c r="S13" s="46">
        <v>54536724.446474798</v>
      </c>
      <c r="T13" s="44">
        <v>98810739.752218202</v>
      </c>
      <c r="U13" s="45">
        <v>85522576.360111803</v>
      </c>
      <c r="V13" s="46">
        <v>67581089.489986897</v>
      </c>
      <c r="W13" s="44">
        <v>91117452.677093297</v>
      </c>
      <c r="X13" s="45">
        <v>77564821.740503103</v>
      </c>
      <c r="Y13" s="46">
        <v>78216580.9303056</v>
      </c>
      <c r="Z13" s="45">
        <v>78050870.663093507</v>
      </c>
      <c r="AA13" s="46">
        <v>23082469.589337301</v>
      </c>
      <c r="AB13" s="45">
        <v>9459197.8238421306</v>
      </c>
      <c r="AC13" s="46">
        <v>154477978.368047</v>
      </c>
      <c r="AD13" s="44">
        <v>153110906.081779</v>
      </c>
    </row>
    <row r="14" spans="1:30" hidden="1" outlineLevel="1" collapsed="1" x14ac:dyDescent="0.25">
      <c r="A14" s="47" t="s">
        <v>8912</v>
      </c>
      <c r="B14" s="47" t="s">
        <v>8933</v>
      </c>
      <c r="C14" s="47" t="s">
        <v>8934</v>
      </c>
      <c r="D14" s="47" t="s">
        <v>8935</v>
      </c>
      <c r="E14" s="47" t="s">
        <v>8936</v>
      </c>
      <c r="F14" s="47" t="s">
        <v>8937</v>
      </c>
      <c r="G14" s="47" t="s">
        <v>8938</v>
      </c>
      <c r="H14" s="33"/>
      <c r="I14" s="33"/>
      <c r="J14" s="33"/>
      <c r="K14" s="33"/>
      <c r="L14" s="33"/>
      <c r="M14" s="48"/>
      <c r="N14" s="48"/>
      <c r="O14" s="48"/>
      <c r="P14" s="49"/>
      <c r="Q14" s="48"/>
      <c r="R14" s="48"/>
      <c r="S14" s="49"/>
      <c r="T14" s="48"/>
      <c r="U14" s="48"/>
      <c r="V14" s="49"/>
      <c r="W14" s="48"/>
      <c r="X14" s="48"/>
      <c r="Y14" s="49"/>
      <c r="Z14" s="48"/>
      <c r="AA14" s="49"/>
      <c r="AB14" s="48"/>
      <c r="AC14" s="49"/>
      <c r="AD14" s="48"/>
    </row>
    <row r="15" spans="1:30" hidden="1" outlineLevel="1" collapsed="1" x14ac:dyDescent="0.25">
      <c r="A15" s="50" t="s">
        <v>8889</v>
      </c>
      <c r="B15" s="50">
        <v>118.02661000000001</v>
      </c>
      <c r="C15" s="50" t="s">
        <v>8955</v>
      </c>
      <c r="D15" s="50" t="s">
        <v>8956</v>
      </c>
      <c r="E15" s="50" t="s">
        <v>8957</v>
      </c>
      <c r="F15" s="50" t="s">
        <v>8958</v>
      </c>
      <c r="G15" s="50" t="s">
        <v>8959</v>
      </c>
      <c r="H15" s="33"/>
      <c r="I15" s="33"/>
      <c r="J15" s="33"/>
      <c r="K15" s="33"/>
      <c r="L15" s="33"/>
      <c r="M15" s="48"/>
      <c r="N15" s="48"/>
      <c r="O15" s="48"/>
      <c r="P15" s="49"/>
      <c r="Q15" s="48"/>
      <c r="R15" s="48"/>
      <c r="S15" s="49"/>
      <c r="T15" s="48"/>
      <c r="U15" s="48"/>
      <c r="V15" s="49"/>
      <c r="W15" s="48"/>
      <c r="X15" s="48"/>
      <c r="Y15" s="49"/>
      <c r="Z15" s="48"/>
      <c r="AA15" s="49"/>
      <c r="AB15" s="48"/>
      <c r="AC15" s="49"/>
      <c r="AD15" s="48"/>
    </row>
    <row r="16" spans="1:30" collapsed="1" x14ac:dyDescent="0.25">
      <c r="A16" s="38" t="s">
        <v>8960</v>
      </c>
      <c r="B16" s="38">
        <v>121.07392</v>
      </c>
      <c r="C16" s="38">
        <v>14.157999999999999</v>
      </c>
      <c r="D16" s="39">
        <v>-0.56999999999999995</v>
      </c>
      <c r="E16" s="40">
        <v>-0.28000000000000003</v>
      </c>
      <c r="F16" s="40">
        <v>0.28999999999999998</v>
      </c>
      <c r="G16" s="41">
        <v>0.25494357742454199</v>
      </c>
      <c r="H16" s="42">
        <v>0.85515961761519199</v>
      </c>
      <c r="I16" s="43">
        <v>0.56098151590405998</v>
      </c>
      <c r="J16" s="41">
        <v>0.99999807112761196</v>
      </c>
      <c r="K16" s="42">
        <v>0.99999999545527496</v>
      </c>
      <c r="L16" s="43">
        <v>0.999999599266022</v>
      </c>
      <c r="M16" s="44">
        <v>55.173447020106799</v>
      </c>
      <c r="N16" s="44">
        <v>81.314524264530306</v>
      </c>
      <c r="O16" s="45">
        <v>9.6869894184221703</v>
      </c>
      <c r="P16" s="46">
        <v>6458283.1847624499</v>
      </c>
      <c r="Q16" s="44">
        <v>9566271.7795449104</v>
      </c>
      <c r="R16" s="45">
        <v>7847120.7613136703</v>
      </c>
      <c r="S16" s="46">
        <v>6458283.1847624499</v>
      </c>
      <c r="T16" s="44">
        <v>10110589.925334699</v>
      </c>
      <c r="U16" s="45">
        <v>2936471.5311136302</v>
      </c>
      <c r="V16" s="46">
        <v>34331108.814600497</v>
      </c>
      <c r="W16" s="44">
        <v>9566271.7795449104</v>
      </c>
      <c r="X16" s="45">
        <v>9222836.4440056607</v>
      </c>
      <c r="Y16" s="46">
        <v>8384627.8097708402</v>
      </c>
      <c r="Z16" s="45">
        <v>7309613.7128565097</v>
      </c>
      <c r="AA16" s="46">
        <v>3271715.2203862802</v>
      </c>
      <c r="AB16" s="45">
        <v>2417912.3899850999</v>
      </c>
      <c r="AC16" s="46">
        <v>13911904.824763199</v>
      </c>
      <c r="AD16" s="44">
        <v>12111920.279918401</v>
      </c>
    </row>
    <row r="17" spans="1:30" hidden="1" outlineLevel="1" collapsed="1" x14ac:dyDescent="0.25">
      <c r="A17" s="47" t="s">
        <v>8912</v>
      </c>
      <c r="B17" s="47" t="s">
        <v>8933</v>
      </c>
      <c r="C17" s="47" t="s">
        <v>8934</v>
      </c>
      <c r="D17" s="47" t="s">
        <v>8935</v>
      </c>
      <c r="E17" s="47" t="s">
        <v>8936</v>
      </c>
      <c r="F17" s="47" t="s">
        <v>8937</v>
      </c>
      <c r="G17" s="47" t="s">
        <v>8938</v>
      </c>
      <c r="H17" s="33"/>
      <c r="I17" s="33"/>
      <c r="J17" s="33"/>
      <c r="K17" s="33"/>
      <c r="L17" s="33"/>
      <c r="M17" s="48"/>
      <c r="N17" s="48"/>
      <c r="O17" s="48"/>
      <c r="P17" s="49"/>
      <c r="Q17" s="48"/>
      <c r="R17" s="48"/>
      <c r="S17" s="49"/>
      <c r="T17" s="48"/>
      <c r="U17" s="48"/>
      <c r="V17" s="49"/>
      <c r="W17" s="48"/>
      <c r="X17" s="48"/>
      <c r="Y17" s="49"/>
      <c r="Z17" s="48"/>
      <c r="AA17" s="49"/>
      <c r="AB17" s="48"/>
      <c r="AC17" s="49"/>
      <c r="AD17" s="48"/>
    </row>
    <row r="18" spans="1:30" hidden="1" outlineLevel="1" collapsed="1" x14ac:dyDescent="0.25">
      <c r="A18" s="50" t="s">
        <v>8960</v>
      </c>
      <c r="B18" s="50">
        <v>121.07389000000001</v>
      </c>
      <c r="C18" s="50" t="s">
        <v>8961</v>
      </c>
      <c r="D18" s="50" t="s">
        <v>8962</v>
      </c>
      <c r="E18" s="50" t="s">
        <v>8963</v>
      </c>
      <c r="F18" s="50" t="s">
        <v>8964</v>
      </c>
      <c r="G18" s="50" t="s">
        <v>8965</v>
      </c>
      <c r="H18" s="33"/>
      <c r="I18" s="33"/>
      <c r="J18" s="33"/>
      <c r="K18" s="33"/>
      <c r="L18" s="33"/>
      <c r="M18" s="48"/>
      <c r="N18" s="48"/>
      <c r="O18" s="48"/>
      <c r="P18" s="49"/>
      <c r="Q18" s="48"/>
      <c r="R18" s="48"/>
      <c r="S18" s="49"/>
      <c r="T18" s="48"/>
      <c r="U18" s="48"/>
      <c r="V18" s="49"/>
      <c r="W18" s="48"/>
      <c r="X18" s="48"/>
      <c r="Y18" s="49"/>
      <c r="Z18" s="48"/>
      <c r="AA18" s="49"/>
      <c r="AB18" s="48"/>
      <c r="AC18" s="49"/>
      <c r="AD18" s="48"/>
    </row>
    <row r="19" spans="1:30" collapsed="1" x14ac:dyDescent="0.25">
      <c r="A19" s="38" t="s">
        <v>8890</v>
      </c>
      <c r="B19" s="38">
        <v>133.0376</v>
      </c>
      <c r="C19" s="38">
        <v>15.885999999999999</v>
      </c>
      <c r="D19" s="39">
        <v>-1.91</v>
      </c>
      <c r="E19" s="40">
        <v>3.51</v>
      </c>
      <c r="F19" s="40">
        <v>5.42</v>
      </c>
      <c r="G19" s="41">
        <v>0.15780488983167201</v>
      </c>
      <c r="H19" s="42">
        <v>7.2736801991118996E-2</v>
      </c>
      <c r="I19" s="43">
        <v>1.0207737753543099E-2</v>
      </c>
      <c r="J19" s="41">
        <v>0.99999807112761196</v>
      </c>
      <c r="K19" s="42">
        <v>0.34024659598067902</v>
      </c>
      <c r="L19" s="43">
        <v>0.113090989322149</v>
      </c>
      <c r="M19" s="44">
        <v>73.6927791533967</v>
      </c>
      <c r="N19" s="44">
        <v>71.986419060049201</v>
      </c>
      <c r="O19" s="45">
        <v>50.951661557379602</v>
      </c>
      <c r="P19" s="46">
        <v>6169003.3206952699</v>
      </c>
      <c r="Q19" s="44">
        <v>23217814.620068599</v>
      </c>
      <c r="R19" s="45">
        <v>541972.37445547106</v>
      </c>
      <c r="S19" s="46">
        <v>6169003.3206952699</v>
      </c>
      <c r="T19" s="44">
        <v>1585308.56260672</v>
      </c>
      <c r="U19" s="45">
        <v>10604132.710853601</v>
      </c>
      <c r="V19" s="46">
        <v>47140111.404021002</v>
      </c>
      <c r="W19" s="44">
        <v>9336076.7013181094</v>
      </c>
      <c r="X19" s="45">
        <v>23217814.620068599</v>
      </c>
      <c r="Y19" s="46">
        <v>737235.61991867202</v>
      </c>
      <c r="Z19" s="45">
        <v>346709.12899226998</v>
      </c>
      <c r="AA19" s="46">
        <v>439585.89457262302</v>
      </c>
      <c r="AB19" s="45">
        <v>2185174.66782967</v>
      </c>
      <c r="AC19" s="46">
        <v>18533010.5721751</v>
      </c>
      <c r="AD19" s="44">
        <v>19134784.246545602</v>
      </c>
    </row>
    <row r="20" spans="1:30" hidden="1" outlineLevel="1" collapsed="1" x14ac:dyDescent="0.25">
      <c r="A20" s="47" t="s">
        <v>8912</v>
      </c>
      <c r="B20" s="47" t="s">
        <v>8933</v>
      </c>
      <c r="C20" s="47" t="s">
        <v>8934</v>
      </c>
      <c r="D20" s="47" t="s">
        <v>8935</v>
      </c>
      <c r="E20" s="47" t="s">
        <v>8936</v>
      </c>
      <c r="F20" s="47" t="s">
        <v>8937</v>
      </c>
      <c r="G20" s="47" t="s">
        <v>8938</v>
      </c>
      <c r="H20" s="33"/>
      <c r="I20" s="33"/>
      <c r="J20" s="33"/>
      <c r="K20" s="33"/>
      <c r="L20" s="33"/>
      <c r="M20" s="48"/>
      <c r="N20" s="48"/>
      <c r="O20" s="48"/>
      <c r="P20" s="49"/>
      <c r="Q20" s="48"/>
      <c r="R20" s="48"/>
      <c r="S20" s="49"/>
      <c r="T20" s="48"/>
      <c r="U20" s="48"/>
      <c r="V20" s="49"/>
      <c r="W20" s="48"/>
      <c r="X20" s="48"/>
      <c r="Y20" s="49"/>
      <c r="Z20" s="48"/>
      <c r="AA20" s="49"/>
      <c r="AB20" s="48"/>
      <c r="AC20" s="49"/>
      <c r="AD20" s="48"/>
    </row>
    <row r="21" spans="1:30" hidden="1" outlineLevel="1" collapsed="1" x14ac:dyDescent="0.25">
      <c r="A21" s="50" t="s">
        <v>8890</v>
      </c>
      <c r="B21" s="50">
        <v>133.03751</v>
      </c>
      <c r="C21" s="50" t="s">
        <v>8966</v>
      </c>
      <c r="D21" s="50" t="s">
        <v>8967</v>
      </c>
      <c r="E21" s="50" t="s">
        <v>8968</v>
      </c>
      <c r="F21" s="50" t="s">
        <v>8969</v>
      </c>
      <c r="G21" s="50" t="s">
        <v>8970</v>
      </c>
      <c r="H21" s="33"/>
      <c r="I21" s="33"/>
      <c r="J21" s="33"/>
      <c r="K21" s="33"/>
      <c r="L21" s="33"/>
      <c r="M21" s="48"/>
      <c r="N21" s="48"/>
      <c r="O21" s="48"/>
      <c r="P21" s="49"/>
      <c r="Q21" s="48"/>
      <c r="R21" s="48"/>
      <c r="S21" s="49"/>
      <c r="T21" s="48"/>
      <c r="U21" s="48"/>
      <c r="V21" s="49"/>
      <c r="W21" s="48"/>
      <c r="X21" s="48"/>
      <c r="Y21" s="49"/>
      <c r="Z21" s="48"/>
      <c r="AA21" s="49"/>
      <c r="AB21" s="48"/>
      <c r="AC21" s="49"/>
      <c r="AD21" s="48"/>
    </row>
    <row r="22" spans="1:30" collapsed="1" x14ac:dyDescent="0.25">
      <c r="A22" s="38" t="s">
        <v>8971</v>
      </c>
      <c r="B22" s="38">
        <v>138.03179</v>
      </c>
      <c r="C22" s="38">
        <v>2.4369999999999998</v>
      </c>
      <c r="D22" s="39">
        <v>-0.09</v>
      </c>
      <c r="E22" s="40">
        <v>0.78</v>
      </c>
      <c r="F22" s="40">
        <v>0.87</v>
      </c>
      <c r="G22" s="41">
        <v>0.99978195952249904</v>
      </c>
      <c r="H22" s="42">
        <v>0.35809370028132798</v>
      </c>
      <c r="I22" s="43">
        <v>0.35111572592887402</v>
      </c>
      <c r="J22" s="41">
        <v>0.99999807112761196</v>
      </c>
      <c r="K22" s="42">
        <v>0.76526623258090998</v>
      </c>
      <c r="L22" s="43">
        <v>0.92268882266510999</v>
      </c>
      <c r="M22" s="44">
        <v>23.569939389330798</v>
      </c>
      <c r="N22" s="44">
        <v>37.647037739773502</v>
      </c>
      <c r="O22" s="45">
        <v>1.3803347818085301</v>
      </c>
      <c r="P22" s="46">
        <v>9224108.6786833201</v>
      </c>
      <c r="Q22" s="44">
        <v>9790205.9436794892</v>
      </c>
      <c r="R22" s="45">
        <v>5366116.8646601103</v>
      </c>
      <c r="S22" s="46">
        <v>9224108.6786833201</v>
      </c>
      <c r="T22" s="44">
        <v>6223309.0593293803</v>
      </c>
      <c r="U22" s="45">
        <v>10015629.8123738</v>
      </c>
      <c r="V22" s="46">
        <v>11595790.7225025</v>
      </c>
      <c r="W22" s="44">
        <v>5142876.6398987398</v>
      </c>
      <c r="X22" s="45">
        <v>9790205.9436794892</v>
      </c>
      <c r="Y22" s="46">
        <v>5418492.5308863102</v>
      </c>
      <c r="Z22" s="45">
        <v>5313741.1984339198</v>
      </c>
      <c r="AA22" s="46">
        <v>5129632.5661789402</v>
      </c>
      <c r="AB22" s="45">
        <v>4988185.5079214796</v>
      </c>
      <c r="AC22" s="46">
        <v>13005285.257828601</v>
      </c>
      <c r="AD22" s="44">
        <v>12301677.7270214</v>
      </c>
    </row>
    <row r="23" spans="1:30" hidden="1" outlineLevel="1" collapsed="1" x14ac:dyDescent="0.25">
      <c r="A23" s="47" t="s">
        <v>8912</v>
      </c>
      <c r="B23" s="47" t="s">
        <v>8933</v>
      </c>
      <c r="C23" s="47" t="s">
        <v>8934</v>
      </c>
      <c r="D23" s="47" t="s">
        <v>8935</v>
      </c>
      <c r="E23" s="47" t="s">
        <v>8936</v>
      </c>
      <c r="F23" s="47" t="s">
        <v>8937</v>
      </c>
      <c r="G23" s="47" t="s">
        <v>8938</v>
      </c>
      <c r="H23" s="33"/>
      <c r="I23" s="33"/>
      <c r="J23" s="33"/>
      <c r="K23" s="33"/>
      <c r="L23" s="33"/>
      <c r="M23" s="48"/>
      <c r="N23" s="48"/>
      <c r="O23" s="48"/>
      <c r="P23" s="49"/>
      <c r="Q23" s="48"/>
      <c r="R23" s="48"/>
      <c r="S23" s="49"/>
      <c r="T23" s="48"/>
      <c r="U23" s="48"/>
      <c r="V23" s="49"/>
      <c r="W23" s="48"/>
      <c r="X23" s="48"/>
      <c r="Y23" s="49"/>
      <c r="Z23" s="48"/>
      <c r="AA23" s="49"/>
      <c r="AB23" s="48"/>
      <c r="AC23" s="49"/>
      <c r="AD23" s="48"/>
    </row>
    <row r="24" spans="1:30" hidden="1" outlineLevel="1" collapsed="1" x14ac:dyDescent="0.25">
      <c r="A24" s="50" t="s">
        <v>8971</v>
      </c>
      <c r="B24" s="50">
        <v>138.03169</v>
      </c>
      <c r="C24" s="50" t="s">
        <v>8972</v>
      </c>
      <c r="D24" s="50" t="s">
        <v>8973</v>
      </c>
      <c r="E24" s="50" t="s">
        <v>8974</v>
      </c>
      <c r="F24" s="50" t="s">
        <v>8975</v>
      </c>
      <c r="G24" s="50" t="s">
        <v>8976</v>
      </c>
      <c r="H24" s="33"/>
      <c r="I24" s="33"/>
      <c r="J24" s="33"/>
      <c r="K24" s="33"/>
      <c r="L24" s="33"/>
      <c r="M24" s="48"/>
      <c r="N24" s="48"/>
      <c r="O24" s="48"/>
      <c r="P24" s="49"/>
      <c r="Q24" s="48"/>
      <c r="R24" s="48"/>
      <c r="S24" s="49"/>
      <c r="T24" s="48"/>
      <c r="U24" s="48"/>
      <c r="V24" s="49"/>
      <c r="W24" s="48"/>
      <c r="X24" s="48"/>
      <c r="Y24" s="49"/>
      <c r="Z24" s="48"/>
      <c r="AA24" s="49"/>
      <c r="AB24" s="48"/>
      <c r="AC24" s="49"/>
      <c r="AD24" s="48"/>
    </row>
    <row r="25" spans="1:30" hidden="1" outlineLevel="1" collapsed="1" x14ac:dyDescent="0.25">
      <c r="A25" s="50" t="s">
        <v>8977</v>
      </c>
      <c r="B25" s="50">
        <v>138.03154000000001</v>
      </c>
      <c r="C25" s="50" t="s">
        <v>8978</v>
      </c>
      <c r="D25" s="50" t="s">
        <v>8978</v>
      </c>
      <c r="E25" s="50" t="s">
        <v>8978</v>
      </c>
      <c r="F25" s="50" t="s">
        <v>8978</v>
      </c>
      <c r="G25" s="50" t="s">
        <v>8978</v>
      </c>
      <c r="H25" s="33"/>
      <c r="I25" s="33"/>
      <c r="J25" s="33"/>
      <c r="K25" s="33"/>
      <c r="L25" s="33"/>
      <c r="M25" s="48"/>
      <c r="N25" s="48"/>
      <c r="O25" s="48"/>
      <c r="P25" s="49"/>
      <c r="Q25" s="48"/>
      <c r="R25" s="48"/>
      <c r="S25" s="49"/>
      <c r="T25" s="48"/>
      <c r="U25" s="48"/>
      <c r="V25" s="49"/>
      <c r="W25" s="48"/>
      <c r="X25" s="48"/>
      <c r="Y25" s="49"/>
      <c r="Z25" s="48"/>
      <c r="AA25" s="49"/>
      <c r="AB25" s="48"/>
      <c r="AC25" s="49"/>
      <c r="AD25" s="48"/>
    </row>
    <row r="26" spans="1:30" collapsed="1" x14ac:dyDescent="0.25">
      <c r="A26" s="38" t="s">
        <v>8979</v>
      </c>
      <c r="B26" s="38">
        <v>147.05323999999999</v>
      </c>
      <c r="C26" s="38">
        <v>15.304</v>
      </c>
      <c r="D26" s="39">
        <v>-1.18</v>
      </c>
      <c r="E26" s="40">
        <v>1.23</v>
      </c>
      <c r="F26" s="40">
        <v>2.41</v>
      </c>
      <c r="G26" s="41">
        <v>0.192466679309861</v>
      </c>
      <c r="H26" s="42">
        <v>0.21151020201375101</v>
      </c>
      <c r="I26" s="43">
        <v>2.7649608294139798E-2</v>
      </c>
      <c r="J26" s="41">
        <v>0.99999807112761196</v>
      </c>
      <c r="K26" s="42">
        <v>0.63605725961058701</v>
      </c>
      <c r="L26" s="43">
        <v>0.219631794185525</v>
      </c>
      <c r="M26" s="44">
        <v>37.186702661368102</v>
      </c>
      <c r="N26" s="44">
        <v>54.396931302033501</v>
      </c>
      <c r="O26" s="45">
        <v>3.2026807634658199</v>
      </c>
      <c r="P26" s="46">
        <v>22594620.309905</v>
      </c>
      <c r="Q26" s="44">
        <v>51098603.099629797</v>
      </c>
      <c r="R26" s="45">
        <v>9607779.9570259005</v>
      </c>
      <c r="S26" s="46">
        <v>22594620.309905</v>
      </c>
      <c r="T26" s="44">
        <v>14579468.6768499</v>
      </c>
      <c r="U26" s="45">
        <v>31625607.9834284</v>
      </c>
      <c r="V26" s="46">
        <v>81819523.186657205</v>
      </c>
      <c r="W26" s="44">
        <v>24710770.225987799</v>
      </c>
      <c r="X26" s="45">
        <v>51098603.099629797</v>
      </c>
      <c r="Y26" s="46">
        <v>9825361.3242724799</v>
      </c>
      <c r="Z26" s="45">
        <v>9390198.5897793099</v>
      </c>
      <c r="AA26" s="46">
        <v>9179253.3778215591</v>
      </c>
      <c r="AB26" s="45">
        <v>9251034.7904602401</v>
      </c>
      <c r="AC26" s="46">
        <v>40379072.803707302</v>
      </c>
      <c r="AD26" s="44">
        <v>41716093.123465098</v>
      </c>
    </row>
    <row r="27" spans="1:30" hidden="1" outlineLevel="1" collapsed="1" x14ac:dyDescent="0.25">
      <c r="A27" s="47" t="s">
        <v>8912</v>
      </c>
      <c r="B27" s="47" t="s">
        <v>8933</v>
      </c>
      <c r="C27" s="47" t="s">
        <v>8934</v>
      </c>
      <c r="D27" s="47" t="s">
        <v>8935</v>
      </c>
      <c r="E27" s="47" t="s">
        <v>8936</v>
      </c>
      <c r="F27" s="47" t="s">
        <v>8937</v>
      </c>
      <c r="G27" s="47" t="s">
        <v>8938</v>
      </c>
      <c r="H27" s="33"/>
      <c r="I27" s="33"/>
      <c r="J27" s="33"/>
      <c r="K27" s="33"/>
      <c r="L27" s="33"/>
      <c r="M27" s="48"/>
      <c r="N27" s="48"/>
      <c r="O27" s="48"/>
      <c r="P27" s="49"/>
      <c r="Q27" s="48"/>
      <c r="R27" s="48"/>
      <c r="S27" s="49"/>
      <c r="T27" s="48"/>
      <c r="U27" s="48"/>
      <c r="V27" s="49"/>
      <c r="W27" s="48"/>
      <c r="X27" s="48"/>
      <c r="Y27" s="49"/>
      <c r="Z27" s="48"/>
      <c r="AA27" s="49"/>
      <c r="AB27" s="48"/>
      <c r="AC27" s="49"/>
      <c r="AD27" s="48"/>
    </row>
    <row r="28" spans="1:30" hidden="1" outlineLevel="1" collapsed="1" x14ac:dyDescent="0.25">
      <c r="A28" s="50" t="s">
        <v>8979</v>
      </c>
      <c r="B28" s="50">
        <v>147.05315999999999</v>
      </c>
      <c r="C28" s="50" t="s">
        <v>8980</v>
      </c>
      <c r="D28" s="50" t="s">
        <v>8981</v>
      </c>
      <c r="E28" s="50" t="s">
        <v>8982</v>
      </c>
      <c r="F28" s="50" t="s">
        <v>8983</v>
      </c>
      <c r="G28" s="50" t="s">
        <v>8984</v>
      </c>
      <c r="H28" s="33"/>
      <c r="I28" s="33"/>
      <c r="J28" s="33"/>
      <c r="K28" s="33"/>
      <c r="L28" s="33"/>
      <c r="M28" s="48"/>
      <c r="N28" s="48"/>
      <c r="O28" s="48"/>
      <c r="P28" s="49"/>
      <c r="Q28" s="48"/>
      <c r="R28" s="48"/>
      <c r="S28" s="49"/>
      <c r="T28" s="48"/>
      <c r="U28" s="48"/>
      <c r="V28" s="49"/>
      <c r="W28" s="48"/>
      <c r="X28" s="48"/>
      <c r="Y28" s="49"/>
      <c r="Z28" s="48"/>
      <c r="AA28" s="49"/>
      <c r="AB28" s="48"/>
      <c r="AC28" s="49"/>
      <c r="AD28" s="48"/>
    </row>
    <row r="29" spans="1:30" hidden="1" outlineLevel="1" collapsed="1" x14ac:dyDescent="0.25">
      <c r="A29" s="50" t="s">
        <v>8891</v>
      </c>
      <c r="B29" s="50">
        <v>147.05315999999999</v>
      </c>
      <c r="C29" s="50" t="s">
        <v>8980</v>
      </c>
      <c r="D29" s="50" t="s">
        <v>8981</v>
      </c>
      <c r="E29" s="50" t="s">
        <v>8982</v>
      </c>
      <c r="F29" s="50" t="s">
        <v>8983</v>
      </c>
      <c r="G29" s="50" t="s">
        <v>8984</v>
      </c>
      <c r="H29" s="33"/>
      <c r="I29" s="33"/>
      <c r="J29" s="33"/>
      <c r="K29" s="33"/>
      <c r="L29" s="33"/>
      <c r="M29" s="48"/>
      <c r="N29" s="48"/>
      <c r="O29" s="48"/>
      <c r="P29" s="49"/>
      <c r="Q29" s="48"/>
      <c r="R29" s="48"/>
      <c r="S29" s="49"/>
      <c r="T29" s="48"/>
      <c r="U29" s="48"/>
      <c r="V29" s="49"/>
      <c r="W29" s="48"/>
      <c r="X29" s="48"/>
      <c r="Y29" s="49"/>
      <c r="Z29" s="48"/>
      <c r="AA29" s="49"/>
      <c r="AB29" s="48"/>
      <c r="AC29" s="49"/>
      <c r="AD29" s="48"/>
    </row>
    <row r="30" spans="1:30" collapsed="1" x14ac:dyDescent="0.25">
      <c r="A30" s="38" t="s">
        <v>8985</v>
      </c>
      <c r="B30" s="38">
        <v>174.11170999999999</v>
      </c>
      <c r="C30" s="38">
        <v>24.704000000000001</v>
      </c>
      <c r="D30" s="39">
        <v>1.49</v>
      </c>
      <c r="E30" s="40">
        <v>3.83</v>
      </c>
      <c r="F30" s="40">
        <v>2.34</v>
      </c>
      <c r="G30" s="41">
        <v>0.89245842249718299</v>
      </c>
      <c r="H30" s="42">
        <v>0.25982568076534801</v>
      </c>
      <c r="I30" s="43">
        <v>0.41132664572654598</v>
      </c>
      <c r="J30" s="41">
        <v>0.99999807112761196</v>
      </c>
      <c r="K30" s="42">
        <v>0.69256624956052604</v>
      </c>
      <c r="L30" s="43">
        <v>0.97120201582423604</v>
      </c>
      <c r="M30" s="44">
        <v>85.644389437885906</v>
      </c>
      <c r="N30" s="44">
        <v>66.118941804080805</v>
      </c>
      <c r="O30" s="45">
        <v>74.406670656151903</v>
      </c>
      <c r="P30" s="46">
        <v>5632274.3539346596</v>
      </c>
      <c r="Q30" s="44">
        <v>2009595.99270611</v>
      </c>
      <c r="R30" s="45">
        <v>395901.87760168198</v>
      </c>
      <c r="S30" s="46">
        <v>5632274.3539346596</v>
      </c>
      <c r="T30" s="44">
        <v>375776.15328128397</v>
      </c>
      <c r="U30" s="45">
        <v>8633584.4915225301</v>
      </c>
      <c r="V30" s="46">
        <v>3316116.1729433802</v>
      </c>
      <c r="W30" s="44">
        <v>672296.14579331304</v>
      </c>
      <c r="X30" s="45">
        <v>2009595.99270611</v>
      </c>
      <c r="Y30" s="46">
        <v>604199.55910198903</v>
      </c>
      <c r="Z30" s="45">
        <v>187604.19610137501</v>
      </c>
      <c r="AA30" s="46">
        <v>169054.933158528</v>
      </c>
      <c r="AB30" s="45">
        <v>76522.592705655203</v>
      </c>
      <c r="AC30" s="46">
        <v>2873748.24748722</v>
      </c>
      <c r="AD30" s="44">
        <v>2677551.61087364</v>
      </c>
    </row>
    <row r="31" spans="1:30" hidden="1" outlineLevel="1" collapsed="1" x14ac:dyDescent="0.25">
      <c r="A31" s="47" t="s">
        <v>8912</v>
      </c>
      <c r="B31" s="47" t="s">
        <v>8933</v>
      </c>
      <c r="C31" s="47" t="s">
        <v>8934</v>
      </c>
      <c r="D31" s="47" t="s">
        <v>8935</v>
      </c>
      <c r="E31" s="47" t="s">
        <v>8936</v>
      </c>
      <c r="F31" s="47" t="s">
        <v>8937</v>
      </c>
      <c r="G31" s="47" t="s">
        <v>8938</v>
      </c>
      <c r="H31" s="33"/>
      <c r="I31" s="33"/>
      <c r="J31" s="33"/>
      <c r="K31" s="33"/>
      <c r="L31" s="33"/>
      <c r="M31" s="48"/>
      <c r="N31" s="48"/>
      <c r="O31" s="48"/>
      <c r="P31" s="49"/>
      <c r="Q31" s="48"/>
      <c r="R31" s="48"/>
      <c r="S31" s="49"/>
      <c r="T31" s="48"/>
      <c r="U31" s="48"/>
      <c r="V31" s="49"/>
      <c r="W31" s="48"/>
      <c r="X31" s="48"/>
      <c r="Y31" s="49"/>
      <c r="Z31" s="48"/>
      <c r="AA31" s="49"/>
      <c r="AB31" s="48"/>
      <c r="AC31" s="49"/>
      <c r="AD31" s="48"/>
    </row>
    <row r="32" spans="1:30" hidden="1" outlineLevel="1" collapsed="1" x14ac:dyDescent="0.25">
      <c r="A32" s="50" t="s">
        <v>8985</v>
      </c>
      <c r="B32" s="50">
        <v>174.11168000000001</v>
      </c>
      <c r="C32" s="50" t="s">
        <v>8986</v>
      </c>
      <c r="D32" s="50" t="s">
        <v>8987</v>
      </c>
      <c r="E32" s="50" t="s">
        <v>8988</v>
      </c>
      <c r="F32" s="50" t="s">
        <v>8989</v>
      </c>
      <c r="G32" s="50" t="s">
        <v>8990</v>
      </c>
      <c r="H32" s="33"/>
      <c r="I32" s="33"/>
      <c r="J32" s="33"/>
      <c r="K32" s="33"/>
      <c r="L32" s="33"/>
      <c r="M32" s="48"/>
      <c r="N32" s="48"/>
      <c r="O32" s="48"/>
      <c r="P32" s="49"/>
      <c r="Q32" s="48"/>
      <c r="R32" s="48"/>
      <c r="S32" s="49"/>
      <c r="T32" s="48"/>
      <c r="U32" s="48"/>
      <c r="V32" s="49"/>
      <c r="W32" s="48"/>
      <c r="X32" s="48"/>
      <c r="Y32" s="49"/>
      <c r="Z32" s="48"/>
      <c r="AA32" s="49"/>
      <c r="AB32" s="48"/>
      <c r="AC32" s="49"/>
      <c r="AD32" s="48"/>
    </row>
    <row r="33" spans="1:30" collapsed="1" x14ac:dyDescent="0.25">
      <c r="A33" s="38" t="s">
        <v>8895</v>
      </c>
      <c r="B33" s="38">
        <v>192.02717000000001</v>
      </c>
      <c r="C33" s="38">
        <v>19.827999999999999</v>
      </c>
      <c r="D33" s="39">
        <v>-0.61</v>
      </c>
      <c r="E33" s="40">
        <v>-1.89</v>
      </c>
      <c r="F33" s="40">
        <v>-1.28</v>
      </c>
      <c r="G33" s="41">
        <v>0.380707132309828</v>
      </c>
      <c r="H33" s="42">
        <v>1.7817442784836199E-2</v>
      </c>
      <c r="I33" s="43">
        <v>6.7805724601073702E-2</v>
      </c>
      <c r="J33" s="41">
        <v>0.99999807112761196</v>
      </c>
      <c r="K33" s="42">
        <v>0.13763565894341401</v>
      </c>
      <c r="L33" s="43">
        <v>0.36765550662033097</v>
      </c>
      <c r="M33" s="44">
        <v>40.212382427079802</v>
      </c>
      <c r="N33" s="44">
        <v>24.045118959982201</v>
      </c>
      <c r="O33" s="45">
        <v>14.9185327648979</v>
      </c>
      <c r="P33" s="46">
        <v>50722026.808427699</v>
      </c>
      <c r="Q33" s="44">
        <v>77603316.105976805</v>
      </c>
      <c r="R33" s="45">
        <v>188434848.22899699</v>
      </c>
      <c r="S33" s="46">
        <v>48564990.616381802</v>
      </c>
      <c r="T33" s="44">
        <v>94624441.117579594</v>
      </c>
      <c r="U33" s="45">
        <v>50722026.808427699</v>
      </c>
      <c r="V33" s="46">
        <v>77603316.105976805</v>
      </c>
      <c r="W33" s="44">
        <v>112465377.05624101</v>
      </c>
      <c r="X33" s="45">
        <v>74193398.046161696</v>
      </c>
      <c r="Y33" s="46">
        <v>208312832.23471999</v>
      </c>
      <c r="Z33" s="45">
        <v>168556864.22327501</v>
      </c>
      <c r="AA33" s="46">
        <v>27019159.119421698</v>
      </c>
      <c r="AB33" s="45">
        <v>13234766.885410801</v>
      </c>
      <c r="AC33" s="46">
        <v>94750858.401998803</v>
      </c>
      <c r="AD33" s="44">
        <v>59390322.160270303</v>
      </c>
    </row>
    <row r="34" spans="1:30" hidden="1" outlineLevel="1" collapsed="1" x14ac:dyDescent="0.25">
      <c r="A34" s="47" t="s">
        <v>8912</v>
      </c>
      <c r="B34" s="47" t="s">
        <v>8933</v>
      </c>
      <c r="C34" s="47" t="s">
        <v>8934</v>
      </c>
      <c r="D34" s="47" t="s">
        <v>8935</v>
      </c>
      <c r="E34" s="47" t="s">
        <v>8936</v>
      </c>
      <c r="F34" s="47" t="s">
        <v>8937</v>
      </c>
      <c r="G34" s="47" t="s">
        <v>8938</v>
      </c>
      <c r="H34" s="33"/>
      <c r="I34" s="33"/>
      <c r="J34" s="33"/>
      <c r="K34" s="33"/>
      <c r="L34" s="33"/>
      <c r="M34" s="48"/>
      <c r="N34" s="48"/>
      <c r="O34" s="48"/>
      <c r="P34" s="49"/>
      <c r="Q34" s="48"/>
      <c r="R34" s="48"/>
      <c r="S34" s="49"/>
      <c r="T34" s="48"/>
      <c r="U34" s="48"/>
      <c r="V34" s="49"/>
      <c r="W34" s="48"/>
      <c r="X34" s="48"/>
      <c r="Y34" s="49"/>
      <c r="Z34" s="48"/>
      <c r="AA34" s="49"/>
      <c r="AB34" s="48"/>
      <c r="AC34" s="49"/>
      <c r="AD34" s="48"/>
    </row>
    <row r="35" spans="1:30" hidden="1" outlineLevel="1" collapsed="1" x14ac:dyDescent="0.25">
      <c r="A35" s="50" t="s">
        <v>8895</v>
      </c>
      <c r="B35" s="50">
        <v>192.02699999999999</v>
      </c>
      <c r="C35" s="50" t="s">
        <v>8991</v>
      </c>
      <c r="D35" s="50" t="s">
        <v>8992</v>
      </c>
      <c r="E35" s="50" t="s">
        <v>8993</v>
      </c>
      <c r="F35" s="50" t="s">
        <v>8994</v>
      </c>
      <c r="G35" s="50" t="s">
        <v>8995</v>
      </c>
      <c r="H35" s="33"/>
      <c r="I35" s="33"/>
      <c r="J35" s="33"/>
      <c r="K35" s="33"/>
      <c r="L35" s="33"/>
      <c r="M35" s="48"/>
      <c r="N35" s="48"/>
      <c r="O35" s="48"/>
      <c r="P35" s="49"/>
      <c r="Q35" s="48"/>
      <c r="R35" s="48"/>
      <c r="S35" s="49"/>
      <c r="T35" s="48"/>
      <c r="U35" s="48"/>
      <c r="V35" s="49"/>
      <c r="W35" s="48"/>
      <c r="X35" s="48"/>
      <c r="Y35" s="49"/>
      <c r="Z35" s="48"/>
      <c r="AA35" s="49"/>
      <c r="AB35" s="48"/>
      <c r="AC35" s="49"/>
      <c r="AD35" s="48"/>
    </row>
    <row r="36" spans="1:30" collapsed="1" x14ac:dyDescent="0.25">
      <c r="A36" s="38" t="s">
        <v>8996</v>
      </c>
      <c r="B36" s="38">
        <v>240.02365</v>
      </c>
      <c r="C36" s="38">
        <v>17.123000000000001</v>
      </c>
      <c r="D36" s="39">
        <v>0.04</v>
      </c>
      <c r="E36" s="40">
        <v>0.24</v>
      </c>
      <c r="F36" s="40">
        <v>0.2</v>
      </c>
      <c r="G36" s="41">
        <v>0.76103095271056198</v>
      </c>
      <c r="H36" s="42">
        <v>0.99099892505188703</v>
      </c>
      <c r="I36" s="43">
        <v>0.86559358262277997</v>
      </c>
      <c r="J36" s="41">
        <v>0.99999807112761196</v>
      </c>
      <c r="K36" s="42">
        <v>0.99999999545527496</v>
      </c>
      <c r="L36" s="43">
        <v>0.999999599266022</v>
      </c>
      <c r="M36" s="44">
        <v>97.528654405171295</v>
      </c>
      <c r="N36" s="44">
        <v>109.361287499637</v>
      </c>
      <c r="O36" s="45">
        <v>1.6834651220985399</v>
      </c>
      <c r="P36" s="46">
        <v>1401383.6287648201</v>
      </c>
      <c r="Q36" s="44">
        <v>1362673.5859530501</v>
      </c>
      <c r="R36" s="45">
        <v>1189778.4975086499</v>
      </c>
      <c r="S36" s="46">
        <v>3548987.1105911401</v>
      </c>
      <c r="T36" s="44">
        <v>228877.96748934401</v>
      </c>
      <c r="U36" s="45">
        <v>1401383.6287648201</v>
      </c>
      <c r="V36" s="46">
        <v>6847737.5618631197</v>
      </c>
      <c r="W36" s="44">
        <v>881653.34723376401</v>
      </c>
      <c r="X36" s="45">
        <v>1362673.5859530501</v>
      </c>
      <c r="Y36" s="46">
        <v>1175615.49796693</v>
      </c>
      <c r="Z36" s="45">
        <v>1203941.4970503701</v>
      </c>
      <c r="AA36" s="46">
        <v>103410.529482841</v>
      </c>
      <c r="AB36" s="45">
        <v>95878.519304635993</v>
      </c>
      <c r="AC36" s="46">
        <v>2751887.2241912698</v>
      </c>
      <c r="AD36" s="44">
        <v>2083386.6503919</v>
      </c>
    </row>
    <row r="37" spans="1:30" hidden="1" outlineLevel="1" collapsed="1" x14ac:dyDescent="0.25">
      <c r="A37" s="47" t="s">
        <v>8912</v>
      </c>
      <c r="B37" s="47" t="s">
        <v>8933</v>
      </c>
      <c r="C37" s="47" t="s">
        <v>8934</v>
      </c>
      <c r="D37" s="47" t="s">
        <v>8935</v>
      </c>
      <c r="E37" s="47" t="s">
        <v>8936</v>
      </c>
      <c r="F37" s="47" t="s">
        <v>8937</v>
      </c>
      <c r="G37" s="47" t="s">
        <v>8938</v>
      </c>
      <c r="H37" s="33"/>
      <c r="I37" s="33"/>
      <c r="J37" s="33"/>
      <c r="K37" s="33"/>
      <c r="L37" s="33"/>
      <c r="M37" s="48"/>
      <c r="N37" s="48"/>
      <c r="O37" s="48"/>
      <c r="P37" s="49"/>
      <c r="Q37" s="48"/>
      <c r="R37" s="48"/>
      <c r="S37" s="49"/>
      <c r="T37" s="48"/>
      <c r="U37" s="48"/>
      <c r="V37" s="49"/>
      <c r="W37" s="48"/>
      <c r="X37" s="48"/>
      <c r="Y37" s="49"/>
      <c r="Z37" s="48"/>
      <c r="AA37" s="49"/>
      <c r="AB37" s="48"/>
      <c r="AC37" s="49"/>
      <c r="AD37" s="48"/>
    </row>
    <row r="38" spans="1:30" hidden="1" outlineLevel="1" collapsed="1" x14ac:dyDescent="0.25">
      <c r="A38" s="50" t="s">
        <v>8996</v>
      </c>
      <c r="B38" s="50">
        <v>240.02385000000001</v>
      </c>
      <c r="C38" s="50" t="s">
        <v>8997</v>
      </c>
      <c r="D38" s="50" t="s">
        <v>8998</v>
      </c>
      <c r="E38" s="50" t="s">
        <v>8999</v>
      </c>
      <c r="F38" s="50" t="s">
        <v>9000</v>
      </c>
      <c r="G38" s="50" t="s">
        <v>9001</v>
      </c>
      <c r="H38" s="33"/>
      <c r="I38" s="33"/>
      <c r="J38" s="33"/>
      <c r="K38" s="33"/>
      <c r="L38" s="33"/>
      <c r="M38" s="48"/>
      <c r="N38" s="48"/>
      <c r="O38" s="48"/>
      <c r="P38" s="49"/>
      <c r="Q38" s="48"/>
      <c r="R38" s="48"/>
      <c r="S38" s="49"/>
      <c r="T38" s="48"/>
      <c r="U38" s="48"/>
      <c r="V38" s="49"/>
      <c r="W38" s="48"/>
      <c r="X38" s="48"/>
      <c r="Y38" s="49"/>
      <c r="Z38" s="48"/>
      <c r="AA38" s="49"/>
      <c r="AB38" s="48"/>
      <c r="AC38" s="49"/>
      <c r="AD38" s="48"/>
    </row>
    <row r="39" spans="1:30" hidden="1" outlineLevel="1" collapsed="1" x14ac:dyDescent="0.25">
      <c r="A39" s="50" t="s">
        <v>8996</v>
      </c>
      <c r="B39" s="50">
        <v>240.02385000000001</v>
      </c>
      <c r="C39" s="50" t="s">
        <v>8997</v>
      </c>
      <c r="D39" s="50" t="s">
        <v>8998</v>
      </c>
      <c r="E39" s="50" t="s">
        <v>8999</v>
      </c>
      <c r="F39" s="50" t="s">
        <v>9000</v>
      </c>
      <c r="G39" s="50" t="s">
        <v>9001</v>
      </c>
      <c r="H39" s="33"/>
      <c r="I39" s="33"/>
      <c r="J39" s="33"/>
      <c r="K39" s="33"/>
      <c r="L39" s="33"/>
      <c r="M39" s="48"/>
      <c r="N39" s="48"/>
      <c r="O39" s="48"/>
      <c r="P39" s="49"/>
      <c r="Q39" s="48"/>
      <c r="R39" s="48"/>
      <c r="S39" s="49"/>
      <c r="T39" s="48"/>
      <c r="U39" s="48"/>
      <c r="V39" s="49"/>
      <c r="W39" s="48"/>
      <c r="X39" s="48"/>
      <c r="Y39" s="49"/>
      <c r="Z39" s="48"/>
      <c r="AA39" s="49"/>
      <c r="AB39" s="48"/>
      <c r="AC39" s="49"/>
      <c r="AD39" s="48"/>
    </row>
    <row r="40" spans="1:30" collapsed="1" x14ac:dyDescent="0.25">
      <c r="A40" s="38" t="s">
        <v>9002</v>
      </c>
      <c r="B40" s="38">
        <v>257.10289</v>
      </c>
      <c r="C40" s="38">
        <v>15.044</v>
      </c>
      <c r="D40" s="39">
        <v>-0.31</v>
      </c>
      <c r="E40" s="40">
        <v>0.95</v>
      </c>
      <c r="F40" s="40">
        <v>1.26</v>
      </c>
      <c r="G40" s="41">
        <v>0.70144677356593599</v>
      </c>
      <c r="H40" s="42">
        <v>0.29889223260465297</v>
      </c>
      <c r="I40" s="43">
        <v>0.12613048195017301</v>
      </c>
      <c r="J40" s="41">
        <v>0.99999807112761196</v>
      </c>
      <c r="K40" s="42">
        <v>0.72916023737783797</v>
      </c>
      <c r="L40" s="43">
        <v>0.54242862833576999</v>
      </c>
      <c r="M40" s="44">
        <v>4.6718852270402698</v>
      </c>
      <c r="N40" s="44">
        <v>58.728140026759696</v>
      </c>
      <c r="O40" s="45">
        <v>82.526070661457695</v>
      </c>
      <c r="P40" s="46">
        <v>3004486.8779886798</v>
      </c>
      <c r="Q40" s="44">
        <v>3729186.1581920502</v>
      </c>
      <c r="R40" s="45">
        <v>1558301.3057631799</v>
      </c>
      <c r="S40" s="46">
        <v>3069621.80474055</v>
      </c>
      <c r="T40" s="44">
        <v>2804313.61441996</v>
      </c>
      <c r="U40" s="45">
        <v>3004486.8779886798</v>
      </c>
      <c r="V40" s="46">
        <v>7999182.9453741303</v>
      </c>
      <c r="W40" s="44">
        <v>2674478.51705345</v>
      </c>
      <c r="X40" s="45">
        <v>3729186.1581920502</v>
      </c>
      <c r="Y40" s="46">
        <v>2467644.0464413101</v>
      </c>
      <c r="Z40" s="45">
        <v>648958.56508504297</v>
      </c>
      <c r="AA40" s="46">
        <v>728195.81596494606</v>
      </c>
      <c r="AB40" s="45">
        <v>100393.697372703</v>
      </c>
      <c r="AC40" s="46">
        <v>4384504.7742671799</v>
      </c>
      <c r="AD40" s="44">
        <v>4036323.6798030902</v>
      </c>
    </row>
    <row r="41" spans="1:30" hidden="1" outlineLevel="1" collapsed="1" x14ac:dyDescent="0.25">
      <c r="A41" s="47" t="s">
        <v>8912</v>
      </c>
      <c r="B41" s="47" t="s">
        <v>8933</v>
      </c>
      <c r="C41" s="47" t="s">
        <v>8934</v>
      </c>
      <c r="D41" s="47" t="s">
        <v>8935</v>
      </c>
      <c r="E41" s="47" t="s">
        <v>8936</v>
      </c>
      <c r="F41" s="47" t="s">
        <v>8937</v>
      </c>
      <c r="G41" s="47" t="s">
        <v>8938</v>
      </c>
      <c r="H41" s="33"/>
      <c r="I41" s="33"/>
      <c r="J41" s="33"/>
      <c r="K41" s="33"/>
      <c r="L41" s="33"/>
      <c r="M41" s="48"/>
      <c r="N41" s="48"/>
      <c r="O41" s="48"/>
      <c r="P41" s="49"/>
      <c r="Q41" s="48"/>
      <c r="R41" s="48"/>
      <c r="S41" s="49"/>
      <c r="T41" s="48"/>
      <c r="U41" s="48"/>
      <c r="V41" s="49"/>
      <c r="W41" s="48"/>
      <c r="X41" s="48"/>
      <c r="Y41" s="49"/>
      <c r="Z41" s="48"/>
      <c r="AA41" s="49"/>
      <c r="AB41" s="48"/>
      <c r="AC41" s="49"/>
      <c r="AD41" s="48"/>
    </row>
    <row r="42" spans="1:30" hidden="1" outlineLevel="1" collapsed="1" x14ac:dyDescent="0.25">
      <c r="A42" s="50" t="s">
        <v>9002</v>
      </c>
      <c r="B42" s="50">
        <v>257.10282000000001</v>
      </c>
      <c r="C42" s="50" t="s">
        <v>9003</v>
      </c>
      <c r="D42" s="50" t="s">
        <v>9004</v>
      </c>
      <c r="E42" s="50" t="s">
        <v>9005</v>
      </c>
      <c r="F42" s="50" t="s">
        <v>9006</v>
      </c>
      <c r="G42" s="50" t="s">
        <v>9007</v>
      </c>
      <c r="H42" s="33"/>
      <c r="I42" s="33"/>
      <c r="J42" s="33"/>
      <c r="K42" s="33"/>
      <c r="L42" s="33"/>
      <c r="M42" s="48"/>
      <c r="N42" s="48"/>
      <c r="O42" s="48"/>
      <c r="P42" s="49"/>
      <c r="Q42" s="48"/>
      <c r="R42" s="48"/>
      <c r="S42" s="49"/>
      <c r="T42" s="48"/>
      <c r="U42" s="48"/>
      <c r="V42" s="49"/>
      <c r="W42" s="48"/>
      <c r="X42" s="48"/>
      <c r="Y42" s="49"/>
      <c r="Z42" s="48"/>
      <c r="AA42" s="49"/>
      <c r="AB42" s="48"/>
      <c r="AC42" s="49"/>
      <c r="AD42" s="48"/>
    </row>
    <row r="43" spans="1:30" hidden="1" outlineLevel="1" collapsed="1" x14ac:dyDescent="0.25">
      <c r="A43" s="50" t="s">
        <v>9002</v>
      </c>
      <c r="B43" s="50">
        <v>257.10282000000001</v>
      </c>
      <c r="C43" s="50" t="s">
        <v>9003</v>
      </c>
      <c r="D43" s="50" t="s">
        <v>9004</v>
      </c>
      <c r="E43" s="50" t="s">
        <v>9005</v>
      </c>
      <c r="F43" s="50" t="s">
        <v>9006</v>
      </c>
      <c r="G43" s="50" t="s">
        <v>9007</v>
      </c>
      <c r="H43" s="33"/>
      <c r="I43" s="33"/>
      <c r="J43" s="33"/>
      <c r="K43" s="33"/>
      <c r="L43" s="33"/>
      <c r="M43" s="48"/>
      <c r="N43" s="48"/>
      <c r="O43" s="48"/>
      <c r="P43" s="49"/>
      <c r="Q43" s="48"/>
      <c r="R43" s="48"/>
      <c r="S43" s="49"/>
      <c r="T43" s="48"/>
      <c r="U43" s="48"/>
      <c r="V43" s="49"/>
      <c r="W43" s="48"/>
      <c r="X43" s="48"/>
      <c r="Y43" s="49"/>
      <c r="Z43" s="48"/>
      <c r="AA43" s="49"/>
      <c r="AB43" s="48"/>
      <c r="AC43" s="49"/>
      <c r="AD43" s="48"/>
    </row>
    <row r="44" spans="1:30" collapsed="1" x14ac:dyDescent="0.25">
      <c r="A44" s="38" t="s">
        <v>8896</v>
      </c>
      <c r="B44" s="38">
        <v>352.22516000000002</v>
      </c>
      <c r="C44" s="38">
        <v>2.5489999999999999</v>
      </c>
      <c r="D44" s="39">
        <v>0.33</v>
      </c>
      <c r="E44" s="40">
        <v>0.3</v>
      </c>
      <c r="F44" s="40">
        <v>-0.03</v>
      </c>
      <c r="G44" s="41">
        <v>0.52475248385429096</v>
      </c>
      <c r="H44" s="42">
        <v>0.97940608040635702</v>
      </c>
      <c r="I44" s="43">
        <v>0.69699466318754799</v>
      </c>
      <c r="J44" s="41">
        <v>0.99999807112761196</v>
      </c>
      <c r="K44" s="42">
        <v>0.99999999545527496</v>
      </c>
      <c r="L44" s="43">
        <v>0.999999599266022</v>
      </c>
      <c r="M44" s="44">
        <v>47.8366193970393</v>
      </c>
      <c r="N44" s="44">
        <v>90.144018487859</v>
      </c>
      <c r="O44" s="45">
        <v>9.2135775764710601</v>
      </c>
      <c r="P44" s="46">
        <v>5560148.0976989204</v>
      </c>
      <c r="Q44" s="44">
        <v>4425520.3638843996</v>
      </c>
      <c r="R44" s="45">
        <v>4522670.5386413503</v>
      </c>
      <c r="S44" s="46">
        <v>9793220.5382904205</v>
      </c>
      <c r="T44" s="44">
        <v>3845624.1927209198</v>
      </c>
      <c r="U44" s="45">
        <v>5560148.0976989204</v>
      </c>
      <c r="V44" s="46">
        <v>6771512.6123521598</v>
      </c>
      <c r="W44" s="44">
        <v>87905.787219128193</v>
      </c>
      <c r="X44" s="45">
        <v>4425520.3638843996</v>
      </c>
      <c r="Y44" s="46">
        <v>4817321.7636703998</v>
      </c>
      <c r="Z44" s="45">
        <v>4228019.3136123</v>
      </c>
      <c r="AA44" s="46">
        <v>72833.464149822496</v>
      </c>
      <c r="AB44" s="45">
        <v>68018.268590683103</v>
      </c>
      <c r="AC44" s="46">
        <v>4582237.2382505899</v>
      </c>
      <c r="AD44" s="44">
        <v>4198853.2277427698</v>
      </c>
    </row>
    <row r="45" spans="1:30" hidden="1" outlineLevel="1" collapsed="1" x14ac:dyDescent="0.25">
      <c r="A45" s="47" t="s">
        <v>8912</v>
      </c>
      <c r="B45" s="47" t="s">
        <v>8933</v>
      </c>
      <c r="C45" s="47" t="s">
        <v>8934</v>
      </c>
      <c r="D45" s="47" t="s">
        <v>8935</v>
      </c>
      <c r="E45" s="47" t="s">
        <v>8936</v>
      </c>
      <c r="F45" s="47" t="s">
        <v>8937</v>
      </c>
      <c r="G45" s="47" t="s">
        <v>8938</v>
      </c>
      <c r="H45" s="33"/>
      <c r="I45" s="33"/>
      <c r="J45" s="33"/>
      <c r="K45" s="33"/>
      <c r="L45" s="33"/>
      <c r="M45" s="33"/>
      <c r="N45" s="33"/>
      <c r="O45" s="33"/>
      <c r="P45" s="51"/>
      <c r="Q45" s="33"/>
      <c r="R45" s="33"/>
      <c r="S45" s="51"/>
      <c r="T45" s="33"/>
      <c r="U45" s="33"/>
      <c r="V45" s="51"/>
      <c r="W45" s="33"/>
      <c r="X45" s="33"/>
      <c r="Y45" s="51"/>
      <c r="Z45" s="33"/>
      <c r="AA45" s="51"/>
      <c r="AB45" s="33"/>
      <c r="AC45" s="51"/>
      <c r="AD45" s="33"/>
    </row>
    <row r="46" spans="1:30" hidden="1" outlineLevel="1" collapsed="1" x14ac:dyDescent="0.25">
      <c r="A46" s="50" t="s">
        <v>8896</v>
      </c>
      <c r="B46" s="50">
        <v>352.22496999999998</v>
      </c>
      <c r="C46" s="50" t="s">
        <v>9008</v>
      </c>
      <c r="D46" s="50" t="s">
        <v>9009</v>
      </c>
      <c r="E46" s="50" t="s">
        <v>9010</v>
      </c>
      <c r="F46" s="50" t="s">
        <v>9011</v>
      </c>
      <c r="G46" s="50" t="s">
        <v>9012</v>
      </c>
      <c r="H46" s="33"/>
      <c r="I46" s="33"/>
      <c r="J46" s="33"/>
      <c r="K46" s="33"/>
      <c r="L46" s="33"/>
      <c r="M46" s="33"/>
      <c r="N46" s="33"/>
      <c r="O46" s="33"/>
      <c r="P46" s="51"/>
      <c r="Q46" s="33"/>
      <c r="R46" s="33"/>
      <c r="S46" s="51"/>
      <c r="T46" s="33"/>
      <c r="U46" s="33"/>
      <c r="V46" s="51"/>
      <c r="W46" s="33"/>
      <c r="X46" s="33"/>
      <c r="Y46" s="51"/>
      <c r="Z46" s="33"/>
      <c r="AA46" s="51"/>
      <c r="AB46" s="33"/>
      <c r="AC46" s="51"/>
      <c r="AD46" s="33"/>
    </row>
    <row r="47" spans="1:30" hidden="1" outlineLevel="1" collapsed="1" x14ac:dyDescent="0.25">
      <c r="A47" s="50" t="s">
        <v>9013</v>
      </c>
      <c r="B47" s="50">
        <v>352.22496999999998</v>
      </c>
      <c r="C47" s="50" t="s">
        <v>9014</v>
      </c>
      <c r="D47" s="50" t="s">
        <v>9015</v>
      </c>
      <c r="E47" s="50" t="s">
        <v>9016</v>
      </c>
      <c r="F47" s="50" t="s">
        <v>9017</v>
      </c>
      <c r="G47" s="50" t="s">
        <v>9018</v>
      </c>
      <c r="H47" s="33"/>
      <c r="I47" s="33"/>
      <c r="J47" s="33"/>
      <c r="K47" s="33"/>
      <c r="L47" s="33"/>
      <c r="M47" s="33"/>
      <c r="N47" s="33"/>
      <c r="O47" s="33"/>
      <c r="P47" s="51"/>
      <c r="Q47" s="33"/>
      <c r="R47" s="33"/>
      <c r="S47" s="51"/>
      <c r="T47" s="33"/>
      <c r="U47" s="33"/>
      <c r="V47" s="51"/>
      <c r="W47" s="33"/>
      <c r="X47" s="33"/>
      <c r="Y47" s="51"/>
      <c r="Z47" s="33"/>
      <c r="AA47" s="51"/>
      <c r="AB47" s="33"/>
      <c r="AC47" s="51"/>
      <c r="AD47" s="33"/>
    </row>
    <row r="48" spans="1:30" collapsed="1" x14ac:dyDescent="0.25">
      <c r="A48" s="38" t="s">
        <v>8893</v>
      </c>
      <c r="B48" s="38">
        <v>757.56158000000005</v>
      </c>
      <c r="C48" s="38">
        <v>2.6619999999999999</v>
      </c>
      <c r="D48" s="39">
        <v>-0.13</v>
      </c>
      <c r="E48" s="40">
        <v>0.24</v>
      </c>
      <c r="F48" s="40">
        <v>0.37</v>
      </c>
      <c r="G48" s="41">
        <v>0.94480031292736599</v>
      </c>
      <c r="H48" s="42">
        <v>0.87009501500517294</v>
      </c>
      <c r="I48" s="43">
        <v>0.72014238509629502</v>
      </c>
      <c r="J48" s="41">
        <v>0.99999807112761196</v>
      </c>
      <c r="K48" s="42">
        <v>0.99999999545527496</v>
      </c>
      <c r="L48" s="43">
        <v>0.999999599266022</v>
      </c>
      <c r="M48" s="46">
        <v>41.2340996264331</v>
      </c>
      <c r="N48" s="44">
        <v>17.416161413195901</v>
      </c>
      <c r="O48" s="45">
        <v>84.451255006409994</v>
      </c>
      <c r="P48" s="46">
        <v>15996458.567815499</v>
      </c>
      <c r="Q48" s="44">
        <v>17550610.165334798</v>
      </c>
      <c r="R48" s="45">
        <v>13550700.395829201</v>
      </c>
      <c r="S48" s="46">
        <v>20486249.6936884</v>
      </c>
      <c r="T48" s="44">
        <v>8311541.0361468401</v>
      </c>
      <c r="U48" s="45">
        <v>15996458.567815499</v>
      </c>
      <c r="V48" s="46">
        <v>18243286.3164916</v>
      </c>
      <c r="W48" s="44">
        <v>13024899.392987501</v>
      </c>
      <c r="X48" s="45">
        <v>17550610.165334798</v>
      </c>
      <c r="Y48" s="46">
        <v>21642644.109926701</v>
      </c>
      <c r="Z48" s="45">
        <v>5458756.6817317596</v>
      </c>
      <c r="AA48" s="46">
        <v>18501818.526921</v>
      </c>
      <c r="AB48" s="45">
        <v>2696157.04277184</v>
      </c>
      <c r="AC48" s="46">
        <v>16272903.965201501</v>
      </c>
      <c r="AD48" s="44">
        <v>13903394.788243501</v>
      </c>
    </row>
    <row r="49" spans="1:30" hidden="1" outlineLevel="1" collapsed="1" x14ac:dyDescent="0.25">
      <c r="A49" s="47" t="s">
        <v>8912</v>
      </c>
      <c r="B49" s="47" t="s">
        <v>8933</v>
      </c>
      <c r="C49" s="47" t="s">
        <v>8934</v>
      </c>
      <c r="D49" s="47" t="s">
        <v>8935</v>
      </c>
      <c r="E49" s="47" t="s">
        <v>8936</v>
      </c>
      <c r="F49" s="47" t="s">
        <v>8937</v>
      </c>
      <c r="G49" s="47" t="s">
        <v>8938</v>
      </c>
      <c r="H49" s="33"/>
      <c r="I49" s="33"/>
      <c r="J49" s="33"/>
      <c r="K49" s="33"/>
      <c r="L49" s="33"/>
      <c r="M49" s="33"/>
      <c r="N49" s="33"/>
      <c r="O49" s="33"/>
      <c r="P49" s="33"/>
      <c r="Q49" s="33"/>
      <c r="R49" s="33"/>
      <c r="S49" s="33"/>
      <c r="T49" s="33"/>
      <c r="U49" s="33"/>
      <c r="V49" s="33"/>
      <c r="W49" s="33"/>
      <c r="X49" s="33"/>
      <c r="Y49" s="33"/>
      <c r="Z49" s="33"/>
      <c r="AA49" s="33"/>
      <c r="AB49" s="33"/>
      <c r="AC49" s="33"/>
      <c r="AD49" s="33"/>
    </row>
    <row r="50" spans="1:30" hidden="1" outlineLevel="1" collapsed="1" x14ac:dyDescent="0.25">
      <c r="A50" s="50" t="s">
        <v>8893</v>
      </c>
      <c r="B50" s="50">
        <v>757.56200000000001</v>
      </c>
      <c r="C50" s="50" t="s">
        <v>8978</v>
      </c>
      <c r="D50" s="50" t="s">
        <v>8978</v>
      </c>
      <c r="E50" s="50" t="s">
        <v>8978</v>
      </c>
      <c r="F50" s="50" t="s">
        <v>8978</v>
      </c>
      <c r="G50" s="50" t="s">
        <v>8978</v>
      </c>
      <c r="H50" s="33"/>
      <c r="I50" s="33"/>
      <c r="J50" s="33"/>
      <c r="K50" s="33"/>
      <c r="L50" s="33"/>
      <c r="M50" s="33"/>
      <c r="N50" s="33"/>
      <c r="O50" s="33"/>
      <c r="P50" s="33"/>
      <c r="Q50" s="33"/>
      <c r="R50" s="33"/>
      <c r="S50" s="33"/>
      <c r="T50" s="33"/>
      <c r="U50" s="33"/>
      <c r="V50" s="33"/>
      <c r="W50" s="33"/>
      <c r="X50" s="33"/>
      <c r="Y50" s="33"/>
      <c r="Z50" s="33"/>
      <c r="AA50" s="33"/>
      <c r="AB50" s="33"/>
      <c r="AC50" s="33"/>
      <c r="AD50" s="33"/>
    </row>
    <row r="51" spans="1:30" collapsed="1" x14ac:dyDescent="0.25">
      <c r="P51" s="33"/>
      <c r="Q51" s="33"/>
      <c r="R51" s="33"/>
      <c r="S51" s="33"/>
      <c r="T51" s="33"/>
      <c r="U51" s="33"/>
      <c r="V51" s="33"/>
      <c r="W51" s="33"/>
      <c r="X51" s="33"/>
      <c r="Y51" s="33"/>
      <c r="Z51" s="33"/>
      <c r="AA51" s="33"/>
      <c r="AB51" s="33"/>
      <c r="AC51" s="33"/>
    </row>
    <row r="52" spans="1:30" x14ac:dyDescent="0.25">
      <c r="P52" s="51"/>
      <c r="Q52" s="33"/>
      <c r="R52" s="33"/>
      <c r="S52" s="51"/>
      <c r="T52" s="33"/>
      <c r="U52" s="33"/>
      <c r="V52" s="51"/>
      <c r="W52" s="33"/>
      <c r="X52" s="33"/>
      <c r="Y52" s="51"/>
      <c r="Z52" s="33"/>
      <c r="AA52" s="51"/>
      <c r="AB52" s="33"/>
      <c r="AC52" s="51"/>
    </row>
  </sheetData>
  <mergeCells count="11">
    <mergeCell ref="S3:U3"/>
    <mergeCell ref="V3:X3"/>
    <mergeCell ref="Y3:Z3"/>
    <mergeCell ref="AA3:AB3"/>
    <mergeCell ref="AC3:AD3"/>
    <mergeCell ref="P3:R3"/>
    <mergeCell ref="A3:C3"/>
    <mergeCell ref="D3:F3"/>
    <mergeCell ref="G3:I3"/>
    <mergeCell ref="J3:L3"/>
    <mergeCell ref="M3:O3"/>
  </mergeCells>
  <conditionalFormatting sqref="D5:F5">
    <cfRule type="cellIs" dxfId="129" priority="138" operator="lessThanOrEqual">
      <formula>-3</formula>
    </cfRule>
    <cfRule type="cellIs" dxfId="128" priority="139" operator="greaterThanOrEqual">
      <formula>3</formula>
    </cfRule>
    <cfRule type="cellIs" dxfId="127" priority="140" operator="lessThanOrEqual">
      <formula>-1</formula>
    </cfRule>
    <cfRule type="cellIs" dxfId="126" priority="141" operator="greaterThanOrEqual">
      <formula>1</formula>
    </cfRule>
    <cfRule type="cellIs" dxfId="125" priority="142" operator="lessThanOrEqual">
      <formula>-0.7</formula>
    </cfRule>
    <cfRule type="cellIs" dxfId="124" priority="143" operator="greaterThanOrEqual">
      <formula>0.7</formula>
    </cfRule>
  </conditionalFormatting>
  <conditionalFormatting sqref="D8:F8">
    <cfRule type="cellIs" dxfId="123" priority="127" operator="lessThanOrEqual">
      <formula>-3</formula>
    </cfRule>
    <cfRule type="cellIs" dxfId="122" priority="128" operator="greaterThanOrEqual">
      <formula>3</formula>
    </cfRule>
    <cfRule type="cellIs" dxfId="121" priority="129" operator="lessThanOrEqual">
      <formula>-1</formula>
    </cfRule>
    <cfRule type="cellIs" dxfId="120" priority="130" operator="greaterThanOrEqual">
      <formula>1</formula>
    </cfRule>
    <cfRule type="cellIs" dxfId="119" priority="131" operator="lessThanOrEqual">
      <formula>-0.7</formula>
    </cfRule>
    <cfRule type="cellIs" dxfId="118" priority="132" operator="greaterThanOrEqual">
      <formula>0.7</formula>
    </cfRule>
  </conditionalFormatting>
  <conditionalFormatting sqref="D13:F13">
    <cfRule type="cellIs" dxfId="117" priority="116" operator="lessThanOrEqual">
      <formula>-3</formula>
    </cfRule>
    <cfRule type="cellIs" dxfId="116" priority="117" operator="greaterThanOrEqual">
      <formula>3</formula>
    </cfRule>
    <cfRule type="cellIs" dxfId="115" priority="118" operator="lessThanOrEqual">
      <formula>-1</formula>
    </cfRule>
    <cfRule type="cellIs" dxfId="114" priority="119" operator="greaterThanOrEqual">
      <formula>1</formula>
    </cfRule>
    <cfRule type="cellIs" dxfId="113" priority="120" operator="lessThanOrEqual">
      <formula>-0.7</formula>
    </cfRule>
    <cfRule type="cellIs" dxfId="112" priority="121" operator="greaterThanOrEqual">
      <formula>0.7</formula>
    </cfRule>
  </conditionalFormatting>
  <conditionalFormatting sqref="D16:F16">
    <cfRule type="cellIs" dxfId="111" priority="105" operator="lessThanOrEqual">
      <formula>-3</formula>
    </cfRule>
    <cfRule type="cellIs" dxfId="110" priority="106" operator="greaterThanOrEqual">
      <formula>3</formula>
    </cfRule>
    <cfRule type="cellIs" dxfId="109" priority="107" operator="lessThanOrEqual">
      <formula>-1</formula>
    </cfRule>
    <cfRule type="cellIs" dxfId="108" priority="108" operator="greaterThanOrEqual">
      <formula>1</formula>
    </cfRule>
    <cfRule type="cellIs" dxfId="107" priority="109" operator="lessThanOrEqual">
      <formula>-0.7</formula>
    </cfRule>
    <cfRule type="cellIs" dxfId="106" priority="110" operator="greaterThanOrEqual">
      <formula>0.7</formula>
    </cfRule>
  </conditionalFormatting>
  <conditionalFormatting sqref="D19:F19">
    <cfRule type="cellIs" dxfId="105" priority="94" operator="lessThanOrEqual">
      <formula>-3</formula>
    </cfRule>
    <cfRule type="cellIs" dxfId="104" priority="95" operator="greaterThanOrEqual">
      <formula>3</formula>
    </cfRule>
    <cfRule type="cellIs" dxfId="103" priority="96" operator="lessThanOrEqual">
      <formula>-1</formula>
    </cfRule>
    <cfRule type="cellIs" dxfId="102" priority="97" operator="greaterThanOrEqual">
      <formula>1</formula>
    </cfRule>
    <cfRule type="cellIs" dxfId="101" priority="98" operator="lessThanOrEqual">
      <formula>-0.7</formula>
    </cfRule>
    <cfRule type="cellIs" dxfId="100" priority="99" operator="greaterThanOrEqual">
      <formula>0.7</formula>
    </cfRule>
  </conditionalFormatting>
  <conditionalFormatting sqref="D22:F22">
    <cfRule type="cellIs" dxfId="99" priority="83" operator="lessThanOrEqual">
      <formula>-3</formula>
    </cfRule>
    <cfRule type="cellIs" dxfId="98" priority="84" operator="greaterThanOrEqual">
      <formula>3</formula>
    </cfRule>
    <cfRule type="cellIs" dxfId="97" priority="85" operator="lessThanOrEqual">
      <formula>-1</formula>
    </cfRule>
    <cfRule type="cellIs" dxfId="96" priority="86" operator="greaterThanOrEqual">
      <formula>1</formula>
    </cfRule>
    <cfRule type="cellIs" dxfId="95" priority="87" operator="lessThanOrEqual">
      <formula>-0.7</formula>
    </cfRule>
    <cfRule type="cellIs" dxfId="94" priority="88" operator="greaterThanOrEqual">
      <formula>0.7</formula>
    </cfRule>
  </conditionalFormatting>
  <conditionalFormatting sqref="D26:F26">
    <cfRule type="cellIs" dxfId="93" priority="72" operator="lessThanOrEqual">
      <formula>-3</formula>
    </cfRule>
    <cfRule type="cellIs" dxfId="92" priority="73" operator="greaterThanOrEqual">
      <formula>3</formula>
    </cfRule>
    <cfRule type="cellIs" dxfId="91" priority="74" operator="lessThanOrEqual">
      <formula>-1</formula>
    </cfRule>
    <cfRule type="cellIs" dxfId="90" priority="75" operator="greaterThanOrEqual">
      <formula>1</formula>
    </cfRule>
    <cfRule type="cellIs" dxfId="89" priority="76" operator="lessThanOrEqual">
      <formula>-0.7</formula>
    </cfRule>
    <cfRule type="cellIs" dxfId="88" priority="77" operator="greaterThanOrEqual">
      <formula>0.7</formula>
    </cfRule>
  </conditionalFormatting>
  <conditionalFormatting sqref="D30:F30">
    <cfRule type="cellIs" dxfId="87" priority="61" operator="lessThanOrEqual">
      <formula>-3</formula>
    </cfRule>
    <cfRule type="cellIs" dxfId="86" priority="62" operator="greaterThanOrEqual">
      <formula>3</formula>
    </cfRule>
    <cfRule type="cellIs" dxfId="85" priority="63" operator="lessThanOrEqual">
      <formula>-1</formula>
    </cfRule>
    <cfRule type="cellIs" dxfId="84" priority="64" operator="greaterThanOrEqual">
      <formula>1</formula>
    </cfRule>
    <cfRule type="cellIs" dxfId="83" priority="65" operator="lessThanOrEqual">
      <formula>-0.7</formula>
    </cfRule>
    <cfRule type="cellIs" dxfId="82" priority="66" operator="greaterThanOrEqual">
      <formula>0.7</formula>
    </cfRule>
  </conditionalFormatting>
  <conditionalFormatting sqref="D33:F33">
    <cfRule type="cellIs" dxfId="81" priority="50" operator="lessThanOrEqual">
      <formula>-3</formula>
    </cfRule>
    <cfRule type="cellIs" dxfId="80" priority="51" operator="greaterThanOrEqual">
      <formula>3</formula>
    </cfRule>
    <cfRule type="cellIs" dxfId="79" priority="52" operator="lessThanOrEqual">
      <formula>-1</formula>
    </cfRule>
    <cfRule type="cellIs" dxfId="78" priority="53" operator="greaterThanOrEqual">
      <formula>1</formula>
    </cfRule>
    <cfRule type="cellIs" dxfId="77" priority="54" operator="lessThanOrEqual">
      <formula>-0.7</formula>
    </cfRule>
    <cfRule type="cellIs" dxfId="76" priority="55" operator="greaterThanOrEqual">
      <formula>0.7</formula>
    </cfRule>
  </conditionalFormatting>
  <conditionalFormatting sqref="D36:F36">
    <cfRule type="cellIs" dxfId="75" priority="39" operator="lessThanOrEqual">
      <formula>-3</formula>
    </cfRule>
    <cfRule type="cellIs" dxfId="74" priority="40" operator="greaterThanOrEqual">
      <formula>3</formula>
    </cfRule>
    <cfRule type="cellIs" dxfId="73" priority="41" operator="lessThanOrEqual">
      <formula>-1</formula>
    </cfRule>
    <cfRule type="cellIs" dxfId="72" priority="42" operator="greaterThanOrEqual">
      <formula>1</formula>
    </cfRule>
    <cfRule type="cellIs" dxfId="71" priority="43" operator="lessThanOrEqual">
      <formula>-0.7</formula>
    </cfRule>
    <cfRule type="cellIs" dxfId="70" priority="44" operator="greaterThanOrEqual">
      <formula>0.7</formula>
    </cfRule>
  </conditionalFormatting>
  <conditionalFormatting sqref="D40:F40">
    <cfRule type="cellIs" dxfId="69" priority="28" operator="lessThanOrEqual">
      <formula>-3</formula>
    </cfRule>
    <cfRule type="cellIs" dxfId="68" priority="29" operator="greaterThanOrEqual">
      <formula>3</formula>
    </cfRule>
    <cfRule type="cellIs" dxfId="67" priority="30" operator="lessThanOrEqual">
      <formula>-1</formula>
    </cfRule>
    <cfRule type="cellIs" dxfId="66" priority="31" operator="greaterThanOrEqual">
      <formula>1</formula>
    </cfRule>
    <cfRule type="cellIs" dxfId="65" priority="32" operator="lessThanOrEqual">
      <formula>-0.7</formula>
    </cfRule>
    <cfRule type="cellIs" dxfId="64" priority="33" operator="greaterThanOrEqual">
      <formula>0.7</formula>
    </cfRule>
  </conditionalFormatting>
  <conditionalFormatting sqref="D44:F44">
    <cfRule type="cellIs" dxfId="63" priority="17" operator="lessThanOrEqual">
      <formula>-3</formula>
    </cfRule>
    <cfRule type="cellIs" dxfId="62" priority="18" operator="greaterThanOrEqual">
      <formula>3</formula>
    </cfRule>
    <cfRule type="cellIs" dxfId="61" priority="19" operator="lessThanOrEqual">
      <formula>-1</formula>
    </cfRule>
    <cfRule type="cellIs" dxfId="60" priority="20" operator="greaterThanOrEqual">
      <formula>1</formula>
    </cfRule>
    <cfRule type="cellIs" dxfId="59" priority="21" operator="lessThanOrEqual">
      <formula>-0.7</formula>
    </cfRule>
    <cfRule type="cellIs" dxfId="58" priority="22" operator="greaterThanOrEqual">
      <formula>0.7</formula>
    </cfRule>
  </conditionalFormatting>
  <conditionalFormatting sqref="D48:F48">
    <cfRule type="cellIs" dxfId="57" priority="6" operator="lessThanOrEqual">
      <formula>-3</formula>
    </cfRule>
    <cfRule type="cellIs" dxfId="56" priority="7" operator="greaterThanOrEqual">
      <formula>3</formula>
    </cfRule>
    <cfRule type="cellIs" dxfId="55" priority="8" operator="lessThanOrEqual">
      <formula>-1</formula>
    </cfRule>
    <cfRule type="cellIs" dxfId="54" priority="9" operator="greaterThanOrEqual">
      <formula>1</formula>
    </cfRule>
    <cfRule type="cellIs" dxfId="53" priority="10" operator="lessThanOrEqual">
      <formula>-0.7</formula>
    </cfRule>
    <cfRule type="cellIs" dxfId="52" priority="11" operator="greaterThanOrEqual">
      <formula>0.7</formula>
    </cfRule>
  </conditionalFormatting>
  <conditionalFormatting sqref="G5:L5">
    <cfRule type="cellIs" dxfId="51" priority="134" operator="lessThanOrEqual">
      <formula>0.001</formula>
    </cfRule>
    <cfRule type="cellIs" dxfId="50" priority="135" operator="between">
      <formula>0.005</formula>
      <formula>0.001</formula>
    </cfRule>
    <cfRule type="cellIs" dxfId="49" priority="136" operator="between">
      <formula>0.01</formula>
      <formula>0.005</formula>
    </cfRule>
    <cfRule type="cellIs" dxfId="48" priority="137" operator="between">
      <formula>0.05</formula>
      <formula>0.01</formula>
    </cfRule>
  </conditionalFormatting>
  <conditionalFormatting sqref="G8:L8">
    <cfRule type="cellIs" dxfId="47" priority="123" operator="lessThanOrEqual">
      <formula>0.001</formula>
    </cfRule>
    <cfRule type="cellIs" dxfId="46" priority="124" operator="between">
      <formula>0.005</formula>
      <formula>0.001</formula>
    </cfRule>
    <cfRule type="cellIs" dxfId="45" priority="125" operator="between">
      <formula>0.01</formula>
      <formula>0.005</formula>
    </cfRule>
    <cfRule type="cellIs" dxfId="44" priority="126" operator="between">
      <formula>0.05</formula>
      <formula>0.01</formula>
    </cfRule>
  </conditionalFormatting>
  <conditionalFormatting sqref="G13:L13">
    <cfRule type="cellIs" dxfId="43" priority="112" operator="lessThanOrEqual">
      <formula>0.001</formula>
    </cfRule>
    <cfRule type="cellIs" dxfId="42" priority="113" operator="between">
      <formula>0.005</formula>
      <formula>0.001</formula>
    </cfRule>
    <cfRule type="cellIs" dxfId="41" priority="114" operator="between">
      <formula>0.01</formula>
      <formula>0.005</formula>
    </cfRule>
    <cfRule type="cellIs" dxfId="40" priority="115" operator="between">
      <formula>0.05</formula>
      <formula>0.01</formula>
    </cfRule>
  </conditionalFormatting>
  <conditionalFormatting sqref="G16:L16">
    <cfRule type="cellIs" dxfId="39" priority="101" operator="lessThanOrEqual">
      <formula>0.001</formula>
    </cfRule>
    <cfRule type="cellIs" dxfId="38" priority="102" operator="between">
      <formula>0.005</formula>
      <formula>0.001</formula>
    </cfRule>
    <cfRule type="cellIs" dxfId="37" priority="103" operator="between">
      <formula>0.01</formula>
      <formula>0.005</formula>
    </cfRule>
    <cfRule type="cellIs" dxfId="36" priority="104" operator="between">
      <formula>0.05</formula>
      <formula>0.01</formula>
    </cfRule>
  </conditionalFormatting>
  <conditionalFormatting sqref="G19:L19">
    <cfRule type="cellIs" dxfId="35" priority="90" operator="lessThanOrEqual">
      <formula>0.001</formula>
    </cfRule>
    <cfRule type="cellIs" dxfId="34" priority="91" operator="between">
      <formula>0.005</formula>
      <formula>0.001</formula>
    </cfRule>
    <cfRule type="cellIs" dxfId="33" priority="92" operator="between">
      <formula>0.01</formula>
      <formula>0.005</formula>
    </cfRule>
    <cfRule type="cellIs" dxfId="32" priority="93" operator="between">
      <formula>0.05</formula>
      <formula>0.01</formula>
    </cfRule>
  </conditionalFormatting>
  <conditionalFormatting sqref="G22:L22">
    <cfRule type="cellIs" dxfId="31" priority="79" operator="lessThanOrEqual">
      <formula>0.001</formula>
    </cfRule>
    <cfRule type="cellIs" dxfId="30" priority="80" operator="between">
      <formula>0.005</formula>
      <formula>0.001</formula>
    </cfRule>
    <cfRule type="cellIs" dxfId="29" priority="81" operator="between">
      <formula>0.01</formula>
      <formula>0.005</formula>
    </cfRule>
    <cfRule type="cellIs" dxfId="28" priority="82" operator="between">
      <formula>0.05</formula>
      <formula>0.01</formula>
    </cfRule>
  </conditionalFormatting>
  <conditionalFormatting sqref="G26:L26">
    <cfRule type="cellIs" dxfId="27" priority="68" operator="lessThanOrEqual">
      <formula>0.001</formula>
    </cfRule>
    <cfRule type="cellIs" dxfId="26" priority="69" operator="between">
      <formula>0.005</formula>
      <formula>0.001</formula>
    </cfRule>
    <cfRule type="cellIs" dxfId="25" priority="70" operator="between">
      <formula>0.01</formula>
      <formula>0.005</formula>
    </cfRule>
    <cfRule type="cellIs" dxfId="24" priority="71" operator="between">
      <formula>0.05</formula>
      <formula>0.01</formula>
    </cfRule>
  </conditionalFormatting>
  <conditionalFormatting sqref="G30:L30">
    <cfRule type="cellIs" dxfId="23" priority="57" operator="lessThanOrEqual">
      <formula>0.001</formula>
    </cfRule>
    <cfRule type="cellIs" dxfId="22" priority="58" operator="between">
      <formula>0.005</formula>
      <formula>0.001</formula>
    </cfRule>
    <cfRule type="cellIs" dxfId="21" priority="59" operator="between">
      <formula>0.01</formula>
      <formula>0.005</formula>
    </cfRule>
    <cfRule type="cellIs" dxfId="20" priority="60" operator="between">
      <formula>0.05</formula>
      <formula>0.01</formula>
    </cfRule>
  </conditionalFormatting>
  <conditionalFormatting sqref="G33:L33">
    <cfRule type="cellIs" dxfId="19" priority="46" operator="lessThanOrEqual">
      <formula>0.001</formula>
    </cfRule>
    <cfRule type="cellIs" dxfId="18" priority="47" operator="between">
      <formula>0.005</formula>
      <formula>0.001</formula>
    </cfRule>
    <cfRule type="cellIs" dxfId="17" priority="48" operator="between">
      <formula>0.01</formula>
      <formula>0.005</formula>
    </cfRule>
    <cfRule type="cellIs" dxfId="16" priority="49" operator="between">
      <formula>0.05</formula>
      <formula>0.01</formula>
    </cfRule>
  </conditionalFormatting>
  <conditionalFormatting sqref="G36:L36">
    <cfRule type="cellIs" dxfId="15" priority="35" operator="lessThanOrEqual">
      <formula>0.001</formula>
    </cfRule>
    <cfRule type="cellIs" dxfId="14" priority="36" operator="between">
      <formula>0.005</formula>
      <formula>0.001</formula>
    </cfRule>
    <cfRule type="cellIs" dxfId="13" priority="37" operator="between">
      <formula>0.01</formula>
      <formula>0.005</formula>
    </cfRule>
    <cfRule type="cellIs" dxfId="12" priority="38" operator="between">
      <formula>0.05</formula>
      <formula>0.01</formula>
    </cfRule>
  </conditionalFormatting>
  <conditionalFormatting sqref="G40:L40">
    <cfRule type="cellIs" dxfId="11" priority="24" operator="lessThanOrEqual">
      <formula>0.001</formula>
    </cfRule>
    <cfRule type="cellIs" dxfId="10" priority="25" operator="between">
      <formula>0.005</formula>
      <formula>0.001</formula>
    </cfRule>
    <cfRule type="cellIs" dxfId="9" priority="26" operator="between">
      <formula>0.01</formula>
      <formula>0.005</formula>
    </cfRule>
    <cfRule type="cellIs" dxfId="8" priority="27" operator="between">
      <formula>0.05</formula>
      <formula>0.01</formula>
    </cfRule>
  </conditionalFormatting>
  <conditionalFormatting sqref="G44:L44">
    <cfRule type="cellIs" dxfId="7" priority="13" operator="lessThanOrEqual">
      <formula>0.001</formula>
    </cfRule>
    <cfRule type="cellIs" dxfId="6" priority="14" operator="between">
      <formula>0.005</formula>
      <formula>0.001</formula>
    </cfRule>
    <cfRule type="cellIs" dxfId="5" priority="15" operator="between">
      <formula>0.01</formula>
      <formula>0.005</formula>
    </cfRule>
    <cfRule type="cellIs" dxfId="4" priority="16" operator="between">
      <formula>0.05</formula>
      <formula>0.01</formula>
    </cfRule>
  </conditionalFormatting>
  <conditionalFormatting sqref="G48:L48">
    <cfRule type="cellIs" dxfId="3" priority="2" operator="lessThanOrEqual">
      <formula>0.001</formula>
    </cfRule>
    <cfRule type="cellIs" dxfId="2" priority="3" operator="between">
      <formula>0.005</formula>
      <formula>0.001</formula>
    </cfRule>
    <cfRule type="cellIs" dxfId="1" priority="4" operator="between">
      <formula>0.01</formula>
      <formula>0.005</formula>
    </cfRule>
    <cfRule type="cellIs" dxfId="0" priority="5" operator="between">
      <formula>0.05</formula>
      <formula>0.01</formula>
    </cfRule>
  </conditionalFormatting>
  <conditionalFormatting sqref="M48:O48">
    <cfRule type="colorScale" priority="1">
      <colorScale>
        <cfvo type="min"/>
        <cfvo type="max"/>
        <color rgb="FFFCFCFF"/>
        <color rgb="FFF8696B"/>
      </colorScale>
    </cfRule>
  </conditionalFormatting>
  <conditionalFormatting sqref="M5:O48">
    <cfRule type="colorScale" priority="145">
      <colorScale>
        <cfvo type="min"/>
        <cfvo type="max"/>
        <color rgb="FFFCFCFF"/>
        <color rgb="FFF8696B"/>
      </colorScale>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144" id="{B882D749-B2F7-4872-8E77-0A6C3A75F851}">
            <x14:iconSet iconSet="5Arrows" custom="1">
              <x14:cfvo type="percent">
                <xm:f>0</xm:f>
              </x14:cfvo>
              <x14:cfvo type="num">
                <xm:f>-1</xm:f>
              </x14:cfvo>
              <x14:cfvo type="num">
                <xm:f>0</xm:f>
              </x14:cfvo>
              <x14:cfvo type="num">
                <xm:f>0</xm:f>
              </x14:cfvo>
              <x14:cfvo type="num">
                <xm:f>1</xm:f>
              </x14:cfvo>
              <x14:cfIcon iconSet="3Arrows" iconId="0"/>
              <x14:cfIcon iconSet="NoIcons" iconId="0"/>
              <x14:cfIcon iconSet="NoIcons" iconId="0"/>
              <x14:cfIcon iconSet="NoIcons" iconId="0"/>
              <x14:cfIcon iconSet="3Arrows" iconId="2"/>
            </x14:iconSet>
          </x14:cfRule>
          <xm:sqref>D5:F5</xm:sqref>
        </x14:conditionalFormatting>
        <x14:conditionalFormatting xmlns:xm="http://schemas.microsoft.com/office/excel/2006/main">
          <x14:cfRule type="iconSet" priority="133" id="{10769A2A-BA65-46E1-8B3F-994740FD5F3E}">
            <x14:iconSet iconSet="5Arrows" custom="1">
              <x14:cfvo type="percent">
                <xm:f>0</xm:f>
              </x14:cfvo>
              <x14:cfvo type="num">
                <xm:f>-1</xm:f>
              </x14:cfvo>
              <x14:cfvo type="num">
                <xm:f>0</xm:f>
              </x14:cfvo>
              <x14:cfvo type="num">
                <xm:f>0</xm:f>
              </x14:cfvo>
              <x14:cfvo type="num">
                <xm:f>1</xm:f>
              </x14:cfvo>
              <x14:cfIcon iconSet="3Arrows" iconId="0"/>
              <x14:cfIcon iconSet="NoIcons" iconId="0"/>
              <x14:cfIcon iconSet="NoIcons" iconId="0"/>
              <x14:cfIcon iconSet="NoIcons" iconId="0"/>
              <x14:cfIcon iconSet="3Arrows" iconId="2"/>
            </x14:iconSet>
          </x14:cfRule>
          <xm:sqref>D8:F8</xm:sqref>
        </x14:conditionalFormatting>
        <x14:conditionalFormatting xmlns:xm="http://schemas.microsoft.com/office/excel/2006/main">
          <x14:cfRule type="iconSet" priority="122" id="{2B45C3C0-8D11-4480-B7C3-93070A1F2CB6}">
            <x14:iconSet iconSet="5Arrows" custom="1">
              <x14:cfvo type="percent">
                <xm:f>0</xm:f>
              </x14:cfvo>
              <x14:cfvo type="num">
                <xm:f>-1</xm:f>
              </x14:cfvo>
              <x14:cfvo type="num">
                <xm:f>0</xm:f>
              </x14:cfvo>
              <x14:cfvo type="num">
                <xm:f>0</xm:f>
              </x14:cfvo>
              <x14:cfvo type="num">
                <xm:f>1</xm:f>
              </x14:cfvo>
              <x14:cfIcon iconSet="3Arrows" iconId="0"/>
              <x14:cfIcon iconSet="NoIcons" iconId="0"/>
              <x14:cfIcon iconSet="NoIcons" iconId="0"/>
              <x14:cfIcon iconSet="NoIcons" iconId="0"/>
              <x14:cfIcon iconSet="3Arrows" iconId="2"/>
            </x14:iconSet>
          </x14:cfRule>
          <xm:sqref>D13:F13</xm:sqref>
        </x14:conditionalFormatting>
        <x14:conditionalFormatting xmlns:xm="http://schemas.microsoft.com/office/excel/2006/main">
          <x14:cfRule type="iconSet" priority="111" id="{F63AECA5-E47A-4811-BD49-C550839A3AA6}">
            <x14:iconSet iconSet="5Arrows" custom="1">
              <x14:cfvo type="percent">
                <xm:f>0</xm:f>
              </x14:cfvo>
              <x14:cfvo type="num">
                <xm:f>-1</xm:f>
              </x14:cfvo>
              <x14:cfvo type="num">
                <xm:f>0</xm:f>
              </x14:cfvo>
              <x14:cfvo type="num">
                <xm:f>0</xm:f>
              </x14:cfvo>
              <x14:cfvo type="num">
                <xm:f>1</xm:f>
              </x14:cfvo>
              <x14:cfIcon iconSet="3Arrows" iconId="0"/>
              <x14:cfIcon iconSet="NoIcons" iconId="0"/>
              <x14:cfIcon iconSet="NoIcons" iconId="0"/>
              <x14:cfIcon iconSet="NoIcons" iconId="0"/>
              <x14:cfIcon iconSet="3Arrows" iconId="2"/>
            </x14:iconSet>
          </x14:cfRule>
          <xm:sqref>D16:F16</xm:sqref>
        </x14:conditionalFormatting>
        <x14:conditionalFormatting xmlns:xm="http://schemas.microsoft.com/office/excel/2006/main">
          <x14:cfRule type="iconSet" priority="100" id="{23438255-E629-49AB-A3F3-18F88422FDB0}">
            <x14:iconSet iconSet="5Arrows" custom="1">
              <x14:cfvo type="percent">
                <xm:f>0</xm:f>
              </x14:cfvo>
              <x14:cfvo type="num">
                <xm:f>-1</xm:f>
              </x14:cfvo>
              <x14:cfvo type="num">
                <xm:f>0</xm:f>
              </x14:cfvo>
              <x14:cfvo type="num">
                <xm:f>0</xm:f>
              </x14:cfvo>
              <x14:cfvo type="num">
                <xm:f>1</xm:f>
              </x14:cfvo>
              <x14:cfIcon iconSet="3Arrows" iconId="0"/>
              <x14:cfIcon iconSet="NoIcons" iconId="0"/>
              <x14:cfIcon iconSet="NoIcons" iconId="0"/>
              <x14:cfIcon iconSet="NoIcons" iconId="0"/>
              <x14:cfIcon iconSet="3Arrows" iconId="2"/>
            </x14:iconSet>
          </x14:cfRule>
          <xm:sqref>D19:F19</xm:sqref>
        </x14:conditionalFormatting>
        <x14:conditionalFormatting xmlns:xm="http://schemas.microsoft.com/office/excel/2006/main">
          <x14:cfRule type="iconSet" priority="89" id="{CB8FB589-3F14-425D-A9E8-9DC25B4E812D}">
            <x14:iconSet iconSet="5Arrows" custom="1">
              <x14:cfvo type="percent">
                <xm:f>0</xm:f>
              </x14:cfvo>
              <x14:cfvo type="num">
                <xm:f>-1</xm:f>
              </x14:cfvo>
              <x14:cfvo type="num">
                <xm:f>0</xm:f>
              </x14:cfvo>
              <x14:cfvo type="num">
                <xm:f>0</xm:f>
              </x14:cfvo>
              <x14:cfvo type="num">
                <xm:f>1</xm:f>
              </x14:cfvo>
              <x14:cfIcon iconSet="3Arrows" iconId="0"/>
              <x14:cfIcon iconSet="NoIcons" iconId="0"/>
              <x14:cfIcon iconSet="NoIcons" iconId="0"/>
              <x14:cfIcon iconSet="NoIcons" iconId="0"/>
              <x14:cfIcon iconSet="3Arrows" iconId="2"/>
            </x14:iconSet>
          </x14:cfRule>
          <xm:sqref>D22:F22</xm:sqref>
        </x14:conditionalFormatting>
        <x14:conditionalFormatting xmlns:xm="http://schemas.microsoft.com/office/excel/2006/main">
          <x14:cfRule type="iconSet" priority="78" id="{E0C8ED5D-03D0-4E66-97E6-5D64B32C6CDE}">
            <x14:iconSet iconSet="5Arrows" custom="1">
              <x14:cfvo type="percent">
                <xm:f>0</xm:f>
              </x14:cfvo>
              <x14:cfvo type="num">
                <xm:f>-1</xm:f>
              </x14:cfvo>
              <x14:cfvo type="num">
                <xm:f>0</xm:f>
              </x14:cfvo>
              <x14:cfvo type="num">
                <xm:f>0</xm:f>
              </x14:cfvo>
              <x14:cfvo type="num">
                <xm:f>1</xm:f>
              </x14:cfvo>
              <x14:cfIcon iconSet="3Arrows" iconId="0"/>
              <x14:cfIcon iconSet="NoIcons" iconId="0"/>
              <x14:cfIcon iconSet="NoIcons" iconId="0"/>
              <x14:cfIcon iconSet="NoIcons" iconId="0"/>
              <x14:cfIcon iconSet="3Arrows" iconId="2"/>
            </x14:iconSet>
          </x14:cfRule>
          <xm:sqref>D26:F26</xm:sqref>
        </x14:conditionalFormatting>
        <x14:conditionalFormatting xmlns:xm="http://schemas.microsoft.com/office/excel/2006/main">
          <x14:cfRule type="iconSet" priority="67" id="{0AF2038D-C736-4D66-A2C0-C96C9FE523D7}">
            <x14:iconSet iconSet="5Arrows" custom="1">
              <x14:cfvo type="percent">
                <xm:f>0</xm:f>
              </x14:cfvo>
              <x14:cfvo type="num">
                <xm:f>-1</xm:f>
              </x14:cfvo>
              <x14:cfvo type="num">
                <xm:f>0</xm:f>
              </x14:cfvo>
              <x14:cfvo type="num">
                <xm:f>0</xm:f>
              </x14:cfvo>
              <x14:cfvo type="num">
                <xm:f>1</xm:f>
              </x14:cfvo>
              <x14:cfIcon iconSet="3Arrows" iconId="0"/>
              <x14:cfIcon iconSet="NoIcons" iconId="0"/>
              <x14:cfIcon iconSet="NoIcons" iconId="0"/>
              <x14:cfIcon iconSet="NoIcons" iconId="0"/>
              <x14:cfIcon iconSet="3Arrows" iconId="2"/>
            </x14:iconSet>
          </x14:cfRule>
          <xm:sqref>D30:F30</xm:sqref>
        </x14:conditionalFormatting>
        <x14:conditionalFormatting xmlns:xm="http://schemas.microsoft.com/office/excel/2006/main">
          <x14:cfRule type="iconSet" priority="56" id="{B1C27C1E-E01A-444E-B127-9D497C124A7C}">
            <x14:iconSet iconSet="5Arrows" custom="1">
              <x14:cfvo type="percent">
                <xm:f>0</xm:f>
              </x14:cfvo>
              <x14:cfvo type="num">
                <xm:f>-1</xm:f>
              </x14:cfvo>
              <x14:cfvo type="num">
                <xm:f>0</xm:f>
              </x14:cfvo>
              <x14:cfvo type="num">
                <xm:f>0</xm:f>
              </x14:cfvo>
              <x14:cfvo type="num">
                <xm:f>1</xm:f>
              </x14:cfvo>
              <x14:cfIcon iconSet="3Arrows" iconId="0"/>
              <x14:cfIcon iconSet="NoIcons" iconId="0"/>
              <x14:cfIcon iconSet="NoIcons" iconId="0"/>
              <x14:cfIcon iconSet="NoIcons" iconId="0"/>
              <x14:cfIcon iconSet="3Arrows" iconId="2"/>
            </x14:iconSet>
          </x14:cfRule>
          <xm:sqref>D33:F33</xm:sqref>
        </x14:conditionalFormatting>
        <x14:conditionalFormatting xmlns:xm="http://schemas.microsoft.com/office/excel/2006/main">
          <x14:cfRule type="iconSet" priority="45" id="{321B32E0-76CC-4A96-9C4C-0178D4C9B248}">
            <x14:iconSet iconSet="5Arrows" custom="1">
              <x14:cfvo type="percent">
                <xm:f>0</xm:f>
              </x14:cfvo>
              <x14:cfvo type="num">
                <xm:f>-1</xm:f>
              </x14:cfvo>
              <x14:cfvo type="num">
                <xm:f>0</xm:f>
              </x14:cfvo>
              <x14:cfvo type="num">
                <xm:f>0</xm:f>
              </x14:cfvo>
              <x14:cfvo type="num">
                <xm:f>1</xm:f>
              </x14:cfvo>
              <x14:cfIcon iconSet="3Arrows" iconId="0"/>
              <x14:cfIcon iconSet="NoIcons" iconId="0"/>
              <x14:cfIcon iconSet="NoIcons" iconId="0"/>
              <x14:cfIcon iconSet="NoIcons" iconId="0"/>
              <x14:cfIcon iconSet="3Arrows" iconId="2"/>
            </x14:iconSet>
          </x14:cfRule>
          <xm:sqref>D36:F36</xm:sqref>
        </x14:conditionalFormatting>
        <x14:conditionalFormatting xmlns:xm="http://schemas.microsoft.com/office/excel/2006/main">
          <x14:cfRule type="iconSet" priority="34" id="{6EDEE034-0D43-4482-8A1F-84E2E67CD98D}">
            <x14:iconSet iconSet="5Arrows" custom="1">
              <x14:cfvo type="percent">
                <xm:f>0</xm:f>
              </x14:cfvo>
              <x14:cfvo type="num">
                <xm:f>-1</xm:f>
              </x14:cfvo>
              <x14:cfvo type="num">
                <xm:f>0</xm:f>
              </x14:cfvo>
              <x14:cfvo type="num">
                <xm:f>0</xm:f>
              </x14:cfvo>
              <x14:cfvo type="num">
                <xm:f>1</xm:f>
              </x14:cfvo>
              <x14:cfIcon iconSet="3Arrows" iconId="0"/>
              <x14:cfIcon iconSet="NoIcons" iconId="0"/>
              <x14:cfIcon iconSet="NoIcons" iconId="0"/>
              <x14:cfIcon iconSet="NoIcons" iconId="0"/>
              <x14:cfIcon iconSet="3Arrows" iconId="2"/>
            </x14:iconSet>
          </x14:cfRule>
          <xm:sqref>D40:F40</xm:sqref>
        </x14:conditionalFormatting>
        <x14:conditionalFormatting xmlns:xm="http://schemas.microsoft.com/office/excel/2006/main">
          <x14:cfRule type="iconSet" priority="23" id="{187E47EE-9898-4A56-8AC8-2990B268CB6F}">
            <x14:iconSet iconSet="5Arrows" custom="1">
              <x14:cfvo type="percent">
                <xm:f>0</xm:f>
              </x14:cfvo>
              <x14:cfvo type="num">
                <xm:f>-1</xm:f>
              </x14:cfvo>
              <x14:cfvo type="num">
                <xm:f>0</xm:f>
              </x14:cfvo>
              <x14:cfvo type="num">
                <xm:f>0</xm:f>
              </x14:cfvo>
              <x14:cfvo type="num">
                <xm:f>1</xm:f>
              </x14:cfvo>
              <x14:cfIcon iconSet="3Arrows" iconId="0"/>
              <x14:cfIcon iconSet="NoIcons" iconId="0"/>
              <x14:cfIcon iconSet="NoIcons" iconId="0"/>
              <x14:cfIcon iconSet="NoIcons" iconId="0"/>
              <x14:cfIcon iconSet="3Arrows" iconId="2"/>
            </x14:iconSet>
          </x14:cfRule>
          <xm:sqref>D44:F44</xm:sqref>
        </x14:conditionalFormatting>
        <x14:conditionalFormatting xmlns:xm="http://schemas.microsoft.com/office/excel/2006/main">
          <x14:cfRule type="iconSet" priority="12" id="{974EA5AB-C869-4F19-888B-99111034C347}">
            <x14:iconSet iconSet="5Arrows" custom="1">
              <x14:cfvo type="percent">
                <xm:f>0</xm:f>
              </x14:cfvo>
              <x14:cfvo type="num">
                <xm:f>-1</xm:f>
              </x14:cfvo>
              <x14:cfvo type="num">
                <xm:f>0</xm:f>
              </x14:cfvo>
              <x14:cfvo type="num">
                <xm:f>0</xm:f>
              </x14:cfvo>
              <x14:cfvo type="num">
                <xm:f>1</xm:f>
              </x14:cfvo>
              <x14:cfIcon iconSet="3Arrows" iconId="0"/>
              <x14:cfIcon iconSet="NoIcons" iconId="0"/>
              <x14:cfIcon iconSet="NoIcons" iconId="0"/>
              <x14:cfIcon iconSet="NoIcons" iconId="0"/>
              <x14:cfIcon iconSet="3Arrows" iconId="2"/>
            </x14:iconSet>
          </x14:cfRule>
          <xm:sqref>D48:F48</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B1E28-3A23-AC4A-888D-097E0304622B}">
  <dimension ref="A1:H11"/>
  <sheetViews>
    <sheetView workbookViewId="0"/>
  </sheetViews>
  <sheetFormatPr baseColWidth="10" defaultRowHeight="15.75" x14ac:dyDescent="0.25"/>
  <cols>
    <col min="1" max="1" width="14.875" bestFit="1" customWidth="1"/>
  </cols>
  <sheetData>
    <row r="1" spans="1:8" x14ac:dyDescent="0.25">
      <c r="A1" t="s">
        <v>9291</v>
      </c>
    </row>
    <row r="3" spans="1:8" x14ac:dyDescent="0.25">
      <c r="A3" t="s">
        <v>8897</v>
      </c>
      <c r="B3" t="s">
        <v>8790</v>
      </c>
      <c r="C3" t="s">
        <v>55</v>
      </c>
      <c r="D3" t="s">
        <v>8898</v>
      </c>
      <c r="E3" t="s">
        <v>57</v>
      </c>
      <c r="F3" t="s">
        <v>56</v>
      </c>
      <c r="G3" t="s">
        <v>58</v>
      </c>
      <c r="H3" t="s">
        <v>8793</v>
      </c>
    </row>
    <row r="4" spans="1:8" x14ac:dyDescent="0.25">
      <c r="A4" t="s">
        <v>8899</v>
      </c>
      <c r="B4">
        <v>64.94</v>
      </c>
      <c r="C4">
        <v>1105.53</v>
      </c>
      <c r="D4">
        <v>169.99</v>
      </c>
      <c r="E4">
        <v>1180.21</v>
      </c>
      <c r="F4">
        <v>462.96</v>
      </c>
      <c r="G4">
        <v>0</v>
      </c>
      <c r="H4">
        <v>515.48</v>
      </c>
    </row>
    <row r="5" spans="1:8" x14ac:dyDescent="0.25">
      <c r="A5" t="s">
        <v>8899</v>
      </c>
      <c r="B5">
        <v>55.1</v>
      </c>
      <c r="C5">
        <v>977.51</v>
      </c>
      <c r="D5">
        <v>92.85</v>
      </c>
      <c r="E5">
        <v>913.5</v>
      </c>
      <c r="F5">
        <v>494.14</v>
      </c>
      <c r="G5">
        <v>0</v>
      </c>
      <c r="H5">
        <v>219.23</v>
      </c>
    </row>
    <row r="6" spans="1:8" x14ac:dyDescent="0.25">
      <c r="A6" t="s">
        <v>8899</v>
      </c>
      <c r="F6">
        <v>462.96</v>
      </c>
    </row>
    <row r="7" spans="1:8" x14ac:dyDescent="0.25">
      <c r="A7" t="s">
        <v>8900</v>
      </c>
      <c r="B7">
        <v>0</v>
      </c>
      <c r="C7">
        <v>2387.98</v>
      </c>
      <c r="D7">
        <v>68.38</v>
      </c>
      <c r="E7">
        <v>997.09</v>
      </c>
      <c r="F7">
        <v>284.92</v>
      </c>
      <c r="G7">
        <v>41.14</v>
      </c>
      <c r="H7">
        <v>312</v>
      </c>
    </row>
    <row r="8" spans="1:8" x14ac:dyDescent="0.25">
      <c r="A8" t="s">
        <v>8900</v>
      </c>
      <c r="B8">
        <v>11.57</v>
      </c>
      <c r="C8">
        <v>2373.34</v>
      </c>
      <c r="D8">
        <v>0</v>
      </c>
      <c r="E8">
        <v>997.09</v>
      </c>
      <c r="F8">
        <v>143.63</v>
      </c>
      <c r="G8">
        <v>74.819999999999993</v>
      </c>
      <c r="H8">
        <v>261.49</v>
      </c>
    </row>
    <row r="9" spans="1:8" x14ac:dyDescent="0.25">
      <c r="A9" t="s">
        <v>8900</v>
      </c>
      <c r="B9">
        <v>0</v>
      </c>
      <c r="C9">
        <v>1341.15</v>
      </c>
      <c r="D9">
        <v>0</v>
      </c>
      <c r="E9">
        <v>1026.3699999999999</v>
      </c>
      <c r="F9">
        <v>131.19</v>
      </c>
      <c r="G9">
        <v>95.32</v>
      </c>
      <c r="H9">
        <v>193.41</v>
      </c>
    </row>
    <row r="10" spans="1:8" x14ac:dyDescent="0.25">
      <c r="A10" t="s">
        <v>8900</v>
      </c>
      <c r="B10">
        <v>0</v>
      </c>
      <c r="C10">
        <v>2029.28</v>
      </c>
      <c r="D10">
        <v>8.18</v>
      </c>
      <c r="E10">
        <v>828.72</v>
      </c>
      <c r="F10">
        <v>137.78</v>
      </c>
      <c r="G10">
        <v>66.77</v>
      </c>
      <c r="H10">
        <v>177.31</v>
      </c>
    </row>
    <row r="11" spans="1:8" x14ac:dyDescent="0.25">
      <c r="A11" t="s">
        <v>8900</v>
      </c>
      <c r="B11">
        <v>0</v>
      </c>
      <c r="C11">
        <v>1702.4649999999999</v>
      </c>
      <c r="D11">
        <v>56.566666669999996</v>
      </c>
      <c r="E11">
        <v>990.49666669999999</v>
      </c>
      <c r="F11">
        <v>302.51142859999999</v>
      </c>
      <c r="G11">
        <v>46.341666670000002</v>
      </c>
      <c r="H11">
        <v>279.82</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11</vt:i4>
      </vt:variant>
    </vt:vector>
  </HeadingPairs>
  <TitlesOfParts>
    <vt:vector size="11" baseType="lpstr">
      <vt:lpstr>Overview</vt:lpstr>
      <vt:lpstr>Supplementary Table 1</vt:lpstr>
      <vt:lpstr>Supplementary Table 2</vt:lpstr>
      <vt:lpstr>Supplementary Table 3</vt:lpstr>
      <vt:lpstr>Supplementary Table 4</vt:lpstr>
      <vt:lpstr>Supplementary Table 5</vt:lpstr>
      <vt:lpstr>Supplementary Table 6</vt:lpstr>
      <vt:lpstr>Supplementary Table 7</vt:lpstr>
      <vt:lpstr>Supplementary Table 8</vt:lpstr>
      <vt:lpstr>Supplementary Table 9</vt:lpstr>
      <vt:lpstr>Supplementary Table 10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Weinberger, Viktoria Maria</dc:creator>
  <cp:lastModifiedBy>Weinberger, Viktoria</cp:lastModifiedBy>
  <dcterms:created xsi:type="dcterms:W3CDTF">2024-06-06T12:10:05Z</dcterms:created>
  <dcterms:modified xsi:type="dcterms:W3CDTF">2024-07-04T09:11:31Z</dcterms:modified>
</cp:coreProperties>
</file>