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30" windowWidth="20730" windowHeight="8265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Лист1!$B$1:$V$57</definedName>
  </definedNames>
  <calcPr calcId="125725"/>
</workbook>
</file>

<file path=xl/calcChain.xml><?xml version="1.0" encoding="utf-8"?>
<calcChain xmlns="http://schemas.openxmlformats.org/spreadsheetml/2006/main">
  <c r="U52" i="1"/>
  <c r="V52"/>
  <c r="T52"/>
  <c r="V19"/>
  <c r="V20" s="1"/>
  <c r="V18"/>
  <c r="U19"/>
  <c r="U20" s="1"/>
  <c r="U18"/>
  <c r="T20"/>
  <c r="T19"/>
  <c r="T18"/>
  <c r="Q52"/>
  <c r="P52"/>
  <c r="Q19"/>
  <c r="Q20" s="1"/>
  <c r="P19"/>
  <c r="P20" s="1"/>
  <c r="Q18"/>
  <c r="P18"/>
</calcChain>
</file>

<file path=xl/sharedStrings.xml><?xml version="1.0" encoding="utf-8"?>
<sst xmlns="http://schemas.openxmlformats.org/spreadsheetml/2006/main" count="82" uniqueCount="80">
  <si>
    <t>Sample</t>
  </si>
  <si>
    <t>422/6</t>
  </si>
  <si>
    <t>422/4</t>
  </si>
  <si>
    <t>422/5</t>
  </si>
  <si>
    <t>423/3</t>
  </si>
  <si>
    <t>423/4</t>
  </si>
  <si>
    <t>423/5</t>
  </si>
  <si>
    <t>422/8</t>
  </si>
  <si>
    <t>423/6</t>
  </si>
  <si>
    <t>Rocks</t>
  </si>
  <si>
    <t>dunite</t>
  </si>
  <si>
    <t>harzburgite</t>
  </si>
  <si>
    <t>Major oxides (wt%)</t>
  </si>
  <si>
    <t>FeO</t>
  </si>
  <si>
    <t>MnO</t>
  </si>
  <si>
    <t>MgO</t>
  </si>
  <si>
    <t>CaO</t>
  </si>
  <si>
    <t>LOI</t>
  </si>
  <si>
    <t>Total</t>
  </si>
  <si>
    <t>Mg#</t>
  </si>
  <si>
    <t>Trace elements (ppm)</t>
  </si>
  <si>
    <t>Rb</t>
  </si>
  <si>
    <t>Ba</t>
  </si>
  <si>
    <t>Th</t>
  </si>
  <si>
    <t>U</t>
  </si>
  <si>
    <t>Nb</t>
  </si>
  <si>
    <t>Ta</t>
  </si>
  <si>
    <t>Sr</t>
  </si>
  <si>
    <t>Zr</t>
  </si>
  <si>
    <t>Hf</t>
  </si>
  <si>
    <t>Y</t>
  </si>
  <si>
    <t>La</t>
  </si>
  <si>
    <t>Ce</t>
  </si>
  <si>
    <t>Pr</t>
  </si>
  <si>
    <t>Nd</t>
  </si>
  <si>
    <t>Sm</t>
  </si>
  <si>
    <t>Eu</t>
  </si>
  <si>
    <t>Gd</t>
  </si>
  <si>
    <t>Tb</t>
  </si>
  <si>
    <t>Dy</t>
  </si>
  <si>
    <t>Ho</t>
  </si>
  <si>
    <t>Er</t>
  </si>
  <si>
    <t>Tm</t>
  </si>
  <si>
    <t>Yb</t>
  </si>
  <si>
    <t>Lu</t>
  </si>
  <si>
    <t>422/1</t>
  </si>
  <si>
    <t>422/2</t>
  </si>
  <si>
    <t>422/3</t>
  </si>
  <si>
    <t>423/1</t>
  </si>
  <si>
    <t>423/2</t>
  </si>
  <si>
    <t>orthopyroxenite</t>
  </si>
  <si>
    <t>nd</t>
  </si>
  <si>
    <r>
      <t>SiO</t>
    </r>
    <r>
      <rPr>
        <vertAlign val="subscript"/>
        <sz val="12"/>
        <color rgb="FF000000"/>
        <rFont val="Times New Roman"/>
        <family val="1"/>
        <charset val="204"/>
      </rPr>
      <t>2</t>
    </r>
  </si>
  <si>
    <r>
      <t>TiO</t>
    </r>
    <r>
      <rPr>
        <vertAlign val="subscript"/>
        <sz val="12"/>
        <color rgb="FF000000"/>
        <rFont val="Times New Roman"/>
        <family val="1"/>
        <charset val="204"/>
      </rPr>
      <t>2</t>
    </r>
  </si>
  <si>
    <r>
      <t>Al</t>
    </r>
    <r>
      <rPr>
        <vertAlign val="subscript"/>
        <sz val="12"/>
        <color rgb="FF000000"/>
        <rFont val="Times New Roman"/>
        <family val="1"/>
        <charset val="204"/>
      </rPr>
      <t>2</t>
    </r>
    <r>
      <rPr>
        <sz val="12"/>
        <color rgb="FF000000"/>
        <rFont val="Times New Roman"/>
        <family val="1"/>
        <charset val="204"/>
      </rPr>
      <t>O</t>
    </r>
    <r>
      <rPr>
        <vertAlign val="subscript"/>
        <sz val="12"/>
        <color rgb="FF000000"/>
        <rFont val="Times New Roman"/>
        <family val="1"/>
        <charset val="204"/>
      </rPr>
      <t>3</t>
    </r>
  </si>
  <si>
    <r>
      <t>Cr</t>
    </r>
    <r>
      <rPr>
        <vertAlign val="subscript"/>
        <sz val="12"/>
        <color rgb="FF000000"/>
        <rFont val="Times New Roman"/>
        <family val="1"/>
        <charset val="204"/>
      </rPr>
      <t>2</t>
    </r>
    <r>
      <rPr>
        <sz val="12"/>
        <color rgb="FF000000"/>
        <rFont val="Times New Roman"/>
        <family val="1"/>
        <charset val="204"/>
      </rPr>
      <t>O</t>
    </r>
    <r>
      <rPr>
        <vertAlign val="subscript"/>
        <sz val="12"/>
        <color rgb="FF000000"/>
        <rFont val="Times New Roman"/>
        <family val="1"/>
        <charset val="204"/>
      </rPr>
      <t>3</t>
    </r>
  </si>
  <si>
    <r>
      <t>Fe</t>
    </r>
    <r>
      <rPr>
        <vertAlign val="subscript"/>
        <sz val="12"/>
        <color rgb="FF000000"/>
        <rFont val="Times New Roman"/>
        <family val="1"/>
        <charset val="204"/>
      </rPr>
      <t>2</t>
    </r>
    <r>
      <rPr>
        <sz val="12"/>
        <color rgb="FF000000"/>
        <rFont val="Times New Roman"/>
        <family val="1"/>
        <charset val="204"/>
      </rPr>
      <t>O</t>
    </r>
    <r>
      <rPr>
        <vertAlign val="subscript"/>
        <sz val="12"/>
        <color rgb="FF000000"/>
        <rFont val="Times New Roman"/>
        <family val="1"/>
        <charset val="204"/>
      </rPr>
      <t>3</t>
    </r>
  </si>
  <si>
    <r>
      <t>Na</t>
    </r>
    <r>
      <rPr>
        <vertAlign val="subscript"/>
        <sz val="12"/>
        <color rgb="FF000000"/>
        <rFont val="Times New Roman"/>
        <family val="1"/>
        <charset val="204"/>
      </rPr>
      <t>2</t>
    </r>
    <r>
      <rPr>
        <sz val="12"/>
        <color rgb="FF000000"/>
        <rFont val="Times New Roman"/>
        <family val="1"/>
        <charset val="204"/>
      </rPr>
      <t>O</t>
    </r>
  </si>
  <si>
    <r>
      <t>K</t>
    </r>
    <r>
      <rPr>
        <vertAlign val="subscript"/>
        <sz val="12"/>
        <color rgb="FF000000"/>
        <rFont val="Times New Roman"/>
        <family val="1"/>
        <charset val="204"/>
      </rPr>
      <t>2</t>
    </r>
    <r>
      <rPr>
        <sz val="12"/>
        <color rgb="FF000000"/>
        <rFont val="Times New Roman"/>
        <family val="1"/>
        <charset val="204"/>
      </rPr>
      <t>O</t>
    </r>
  </si>
  <si>
    <r>
      <t>H</t>
    </r>
    <r>
      <rPr>
        <vertAlign val="subscript"/>
        <sz val="12"/>
        <color rgb="FF000000"/>
        <rFont val="Times New Roman"/>
        <family val="1"/>
        <charset val="204"/>
      </rPr>
      <t>2</t>
    </r>
    <r>
      <rPr>
        <sz val="12"/>
        <color rgb="FF000000"/>
        <rFont val="Times New Roman"/>
        <family val="1"/>
        <charset val="204"/>
      </rPr>
      <t>O</t>
    </r>
    <r>
      <rPr>
        <vertAlign val="superscript"/>
        <sz val="12"/>
        <color rgb="FF000000"/>
        <rFont val="Times New Roman"/>
        <family val="1"/>
        <charset val="204"/>
      </rPr>
      <t>-</t>
    </r>
  </si>
  <si>
    <r>
      <t>FeO</t>
    </r>
    <r>
      <rPr>
        <vertAlign val="subscript"/>
        <sz val="12"/>
        <color rgb="FF000000"/>
        <rFont val="Times New Roman"/>
        <family val="1"/>
        <charset val="204"/>
      </rPr>
      <t>tot</t>
    </r>
  </si>
  <si>
    <r>
      <t>REE</t>
    </r>
    <r>
      <rPr>
        <vertAlign val="subscript"/>
        <sz val="12"/>
        <color theme="1"/>
        <rFont val="Times New Roman"/>
        <family val="1"/>
        <charset val="204"/>
      </rPr>
      <t>tot</t>
    </r>
  </si>
  <si>
    <r>
      <t>(La/Yb)</t>
    </r>
    <r>
      <rPr>
        <vertAlign val="subscript"/>
        <sz val="12"/>
        <color theme="1"/>
        <rFont val="Times New Roman"/>
        <family val="1"/>
        <charset val="204"/>
      </rPr>
      <t>N</t>
    </r>
  </si>
  <si>
    <r>
      <t>(Eu/Eu*)</t>
    </r>
    <r>
      <rPr>
        <vertAlign val="subscript"/>
        <sz val="12"/>
        <color theme="1"/>
        <rFont val="Times New Roman"/>
        <family val="1"/>
        <charset val="204"/>
      </rPr>
      <t>N</t>
    </r>
  </si>
  <si>
    <r>
      <t>(Ce/Sm)</t>
    </r>
    <r>
      <rPr>
        <vertAlign val="subscript"/>
        <sz val="12"/>
        <color theme="1"/>
        <rFont val="Times New Roman"/>
        <family val="1"/>
        <charset val="204"/>
      </rPr>
      <t>N</t>
    </r>
  </si>
  <si>
    <r>
      <t>(Gd/Yb)</t>
    </r>
    <r>
      <rPr>
        <vertAlign val="subscript"/>
        <sz val="12"/>
        <color theme="1"/>
        <rFont val="Times New Roman"/>
        <family val="1"/>
        <charset val="204"/>
      </rPr>
      <t>N</t>
    </r>
  </si>
  <si>
    <t>host olivine orthopyroxenite</t>
  </si>
  <si>
    <t>Rare-earth elements (ppm)</t>
  </si>
  <si>
    <t>422/9</t>
  </si>
  <si>
    <t>422/10</t>
  </si>
  <si>
    <t>423/7</t>
  </si>
  <si>
    <t>423/8</t>
  </si>
  <si>
    <t>423/9</t>
  </si>
  <si>
    <r>
      <rPr>
        <sz val="12"/>
        <color theme="1"/>
        <rFont val="Times New Roman"/>
        <family val="1"/>
        <charset val="204"/>
      </rPr>
      <t>Table S4.</t>
    </r>
    <r>
      <rPr>
        <b/>
        <sz val="12"/>
        <color theme="1"/>
        <rFont val="Times New Roman"/>
        <family val="1"/>
        <charset val="204"/>
      </rPr>
      <t xml:space="preserve"> </t>
    </r>
    <r>
      <rPr>
        <sz val="12"/>
        <color theme="1"/>
        <rFont val="Times New Roman"/>
        <family val="1"/>
        <charset val="204"/>
      </rPr>
      <t>Chemical compositions of the OH330 rocks and host olivine orthopyroxenite</t>
    </r>
  </si>
  <si>
    <t xml:space="preserve">Cr </t>
  </si>
  <si>
    <t>Ni</t>
  </si>
  <si>
    <t>Cu</t>
  </si>
  <si>
    <t>Co</t>
  </si>
  <si>
    <t>V</t>
  </si>
  <si>
    <r>
      <t>LOI: loss on ignition, Mg#: MgO/(MgO + FeOtot), where FeO</t>
    </r>
    <r>
      <rPr>
        <vertAlign val="subscript"/>
        <sz val="12"/>
        <color theme="1"/>
        <rFont val="Times New Roman"/>
        <family val="1"/>
        <charset val="204"/>
      </rPr>
      <t>tot</t>
    </r>
    <r>
      <rPr>
        <sz val="12"/>
        <color theme="1"/>
        <rFont val="Times New Roman"/>
        <family val="1"/>
        <charset val="204"/>
      </rPr>
      <t xml:space="preserve"> = 0.9*Fe</t>
    </r>
    <r>
      <rPr>
        <vertAlign val="subscript"/>
        <sz val="12"/>
        <color theme="1"/>
        <rFont val="Times New Roman"/>
        <family val="1"/>
        <charset val="204"/>
      </rPr>
      <t>2</t>
    </r>
    <r>
      <rPr>
        <sz val="12"/>
        <color theme="1"/>
        <rFont val="Times New Roman"/>
        <family val="1"/>
        <charset val="204"/>
      </rPr>
      <t>O</t>
    </r>
    <r>
      <rPr>
        <vertAlign val="subscript"/>
        <sz val="12"/>
        <color theme="1"/>
        <rFont val="Times New Roman"/>
        <family val="1"/>
        <charset val="204"/>
      </rPr>
      <t>3</t>
    </r>
    <r>
      <rPr>
        <sz val="12"/>
        <color theme="1"/>
        <rFont val="Times New Roman"/>
        <family val="1"/>
        <charset val="204"/>
      </rPr>
      <t xml:space="preserve"> + FeO, nd: element is not defined</t>
    </r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</si>
</sst>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8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vertAlign val="subscript"/>
      <sz val="12"/>
      <color rgb="FF000000"/>
      <name val="Times New Roman"/>
      <family val="1"/>
      <charset val="204"/>
    </font>
    <font>
      <vertAlign val="superscript"/>
      <sz val="12"/>
      <color rgb="FF000000"/>
      <name val="Times New Roman"/>
      <family val="1"/>
      <charset val="204"/>
    </font>
    <font>
      <vertAlign val="subscript"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Border="1"/>
    <xf numFmtId="0" fontId="4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0" fontId="2" fillId="0" borderId="3" xfId="0" applyFont="1" applyBorder="1" applyAlignment="1">
      <alignment horizontal="left" wrapText="1"/>
    </xf>
    <xf numFmtId="2" fontId="2" fillId="0" borderId="2" xfId="0" applyNumberFormat="1" applyFont="1" applyBorder="1" applyAlignment="1">
      <alignment horizontal="left" wrapText="1"/>
    </xf>
    <xf numFmtId="2" fontId="4" fillId="0" borderId="0" xfId="0" applyNumberFormat="1" applyFont="1" applyAlignment="1">
      <alignment horizontal="left"/>
    </xf>
    <xf numFmtId="2" fontId="4" fillId="0" borderId="0" xfId="0" applyNumberFormat="1" applyFont="1" applyAlignment="1">
      <alignment horizontal="left" wrapText="1"/>
    </xf>
    <xf numFmtId="2" fontId="2" fillId="0" borderId="0" xfId="0" applyNumberFormat="1" applyFont="1" applyAlignment="1">
      <alignment horizontal="left" wrapText="1"/>
    </xf>
    <xf numFmtId="2" fontId="4" fillId="0" borderId="2" xfId="0" applyNumberFormat="1" applyFont="1" applyBorder="1" applyAlignment="1">
      <alignment horizontal="left"/>
    </xf>
    <xf numFmtId="2" fontId="4" fillId="0" borderId="2" xfId="0" applyNumberFormat="1" applyFont="1" applyBorder="1" applyAlignment="1">
      <alignment horizontal="left" wrapText="1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left"/>
    </xf>
    <xf numFmtId="164" fontId="2" fillId="0" borderId="0" xfId="0" applyNumberFormat="1" applyFont="1" applyAlignment="1">
      <alignment horizontal="left" wrapText="1"/>
    </xf>
    <xf numFmtId="164" fontId="4" fillId="0" borderId="0" xfId="0" applyNumberFormat="1" applyFont="1" applyAlignment="1">
      <alignment horizontal="left" wrapText="1"/>
    </xf>
    <xf numFmtId="165" fontId="2" fillId="0" borderId="0" xfId="0" applyNumberFormat="1" applyFont="1" applyAlignment="1">
      <alignment horizontal="left" wrapText="1"/>
    </xf>
    <xf numFmtId="165" fontId="4" fillId="0" borderId="0" xfId="0" applyNumberFormat="1" applyFont="1" applyAlignment="1">
      <alignment horizontal="left" wrapText="1"/>
    </xf>
    <xf numFmtId="0" fontId="2" fillId="0" borderId="4" xfId="0" applyFont="1" applyBorder="1" applyAlignment="1">
      <alignment horizontal="left"/>
    </xf>
    <xf numFmtId="2" fontId="2" fillId="0" borderId="4" xfId="0" applyNumberFormat="1" applyFont="1" applyBorder="1" applyAlignment="1">
      <alignment horizontal="left" wrapText="1"/>
    </xf>
    <xf numFmtId="2" fontId="4" fillId="0" borderId="4" xfId="0" applyNumberFormat="1" applyFont="1" applyBorder="1" applyAlignment="1">
      <alignment horizontal="left" wrapText="1"/>
    </xf>
    <xf numFmtId="0" fontId="2" fillId="0" borderId="0" xfId="0" applyFont="1" applyBorder="1" applyAlignment="1">
      <alignment horizontal="left"/>
    </xf>
    <xf numFmtId="0" fontId="4" fillId="0" borderId="6" xfId="0" applyFont="1" applyBorder="1" applyAlignment="1"/>
    <xf numFmtId="0" fontId="2" fillId="0" borderId="0" xfId="0" applyFont="1" applyAlignment="1"/>
    <xf numFmtId="0" fontId="1" fillId="0" borderId="0" xfId="0" applyFont="1" applyAlignment="1"/>
    <xf numFmtId="0" fontId="2" fillId="0" borderId="6" xfId="0" applyFont="1" applyBorder="1" applyAlignment="1">
      <alignment horizontal="left"/>
    </xf>
    <xf numFmtId="2" fontId="2" fillId="0" borderId="6" xfId="0" applyNumberFormat="1" applyFont="1" applyBorder="1" applyAlignment="1">
      <alignment horizontal="left" wrapText="1"/>
    </xf>
    <xf numFmtId="2" fontId="4" fillId="0" borderId="6" xfId="0" applyNumberFormat="1" applyFont="1" applyBorder="1" applyAlignment="1">
      <alignment horizontal="left" wrapText="1"/>
    </xf>
    <xf numFmtId="2" fontId="2" fillId="0" borderId="0" xfId="0" applyNumberFormat="1" applyFont="1" applyBorder="1" applyAlignment="1">
      <alignment horizontal="left" wrapText="1"/>
    </xf>
    <xf numFmtId="2" fontId="4" fillId="0" borderId="0" xfId="0" applyNumberFormat="1" applyFont="1" applyBorder="1" applyAlignment="1">
      <alignment horizontal="left" wrapText="1"/>
    </xf>
    <xf numFmtId="0" fontId="4" fillId="0" borderId="0" xfId="0" applyFont="1" applyBorder="1" applyAlignment="1"/>
    <xf numFmtId="0" fontId="4" fillId="0" borderId="6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2" fontId="2" fillId="0" borderId="0" xfId="0" applyNumberFormat="1" applyFont="1" applyAlignment="1">
      <alignment horizontal="left"/>
    </xf>
    <xf numFmtId="0" fontId="4" fillId="0" borderId="1" xfId="0" applyFont="1" applyFill="1" applyBorder="1" applyAlignment="1">
      <alignment horizontal="left" wrapText="1"/>
    </xf>
    <xf numFmtId="0" fontId="0" fillId="0" borderId="4" xfId="0" applyBorder="1"/>
    <xf numFmtId="0" fontId="1" fillId="0" borderId="2" xfId="0" applyFont="1" applyBorder="1" applyAlignment="1"/>
    <xf numFmtId="0" fontId="0" fillId="0" borderId="2" xfId="0" applyBorder="1"/>
    <xf numFmtId="2" fontId="2" fillId="0" borderId="0" xfId="0" applyNumberFormat="1" applyFont="1" applyFill="1" applyBorder="1" applyAlignment="1">
      <alignment horizontal="left" wrapText="1"/>
    </xf>
    <xf numFmtId="2" fontId="2" fillId="0" borderId="2" xfId="0" applyNumberFormat="1" applyFont="1" applyFill="1" applyBorder="1" applyAlignment="1">
      <alignment horizontal="left" wrapText="1"/>
    </xf>
    <xf numFmtId="2" fontId="2" fillId="0" borderId="4" xfId="0" applyNumberFormat="1" applyFont="1" applyBorder="1" applyAlignment="1">
      <alignment horizontal="left"/>
    </xf>
    <xf numFmtId="0" fontId="4" fillId="0" borderId="3" xfId="0" applyFont="1" applyFill="1" applyBorder="1" applyAlignment="1">
      <alignment horizontal="left" wrapText="1"/>
    </xf>
    <xf numFmtId="0" fontId="2" fillId="0" borderId="0" xfId="0" applyFont="1" applyBorder="1" applyAlignment="1">
      <alignment horizontal="left"/>
    </xf>
    <xf numFmtId="0" fontId="2" fillId="0" borderId="2" xfId="0" applyFont="1" applyBorder="1" applyAlignment="1"/>
    <xf numFmtId="0" fontId="2" fillId="0" borderId="0" xfId="0" applyFont="1" applyFill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/>
    <xf numFmtId="0" fontId="3" fillId="0" borderId="0" xfId="0" applyFont="1" applyBorder="1" applyAlignment="1">
      <alignment horizontal="left"/>
    </xf>
    <xf numFmtId="0" fontId="2" fillId="0" borderId="3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wrapText="1"/>
    </xf>
    <xf numFmtId="0" fontId="2" fillId="0" borderId="4" xfId="0" applyFont="1" applyBorder="1" applyAlignment="1">
      <alignment horizontal="left" wrapText="1"/>
    </xf>
    <xf numFmtId="0" fontId="2" fillId="0" borderId="0" xfId="0" applyFont="1" applyBorder="1" applyAlignment="1">
      <alignment horizontal="left"/>
    </xf>
    <xf numFmtId="0" fontId="2" fillId="0" borderId="5" xfId="0" applyFont="1" applyBorder="1" applyAlignment="1">
      <alignment horizontal="left" wrapText="1"/>
    </xf>
    <xf numFmtId="0" fontId="2" fillId="0" borderId="4" xfId="0" applyFont="1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W57"/>
  <sheetViews>
    <sheetView tabSelected="1" topLeftCell="A25" workbookViewId="0">
      <selection activeCell="B7" sqref="B7"/>
    </sheetView>
  </sheetViews>
  <sheetFormatPr defaultRowHeight="15"/>
  <cols>
    <col min="3" max="8" width="9.5703125" bestFit="1" customWidth="1"/>
    <col min="9" max="13" width="9.5703125" customWidth="1"/>
    <col min="14" max="15" width="9.5703125" bestFit="1" customWidth="1"/>
    <col min="16" max="17" width="9.5703125" customWidth="1"/>
    <col min="18" max="19" width="9.5703125" bestFit="1" customWidth="1"/>
  </cols>
  <sheetData>
    <row r="1" spans="2:23" ht="15.75">
      <c r="B1" s="46" t="s">
        <v>73</v>
      </c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</row>
    <row r="2" spans="2:23" ht="15.75">
      <c r="B2" s="30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3" t="s">
        <v>5</v>
      </c>
      <c r="H2" s="3" t="s">
        <v>6</v>
      </c>
      <c r="I2" s="2" t="s">
        <v>45</v>
      </c>
      <c r="J2" s="2" t="s">
        <v>46</v>
      </c>
      <c r="K2" s="2" t="s">
        <v>47</v>
      </c>
      <c r="L2" s="2" t="s">
        <v>48</v>
      </c>
      <c r="M2" s="2" t="s">
        <v>49</v>
      </c>
      <c r="N2" s="2">
        <v>422</v>
      </c>
      <c r="O2" s="2" t="s">
        <v>7</v>
      </c>
      <c r="P2" s="2" t="s">
        <v>68</v>
      </c>
      <c r="Q2" s="2" t="s">
        <v>69</v>
      </c>
      <c r="R2" s="3">
        <v>423</v>
      </c>
      <c r="S2" s="4" t="s">
        <v>8</v>
      </c>
      <c r="T2" s="33" t="s">
        <v>70</v>
      </c>
      <c r="U2" s="33" t="s">
        <v>71</v>
      </c>
      <c r="V2" s="40" t="s">
        <v>72</v>
      </c>
      <c r="W2" s="1"/>
    </row>
    <row r="3" spans="2:23" ht="15.75" customHeight="1">
      <c r="B3" s="31" t="s">
        <v>9</v>
      </c>
      <c r="C3" s="2" t="s">
        <v>10</v>
      </c>
      <c r="D3" s="50" t="s">
        <v>11</v>
      </c>
      <c r="E3" s="51"/>
      <c r="F3" s="51"/>
      <c r="G3" s="51"/>
      <c r="H3" s="53"/>
      <c r="I3" s="47" t="s">
        <v>50</v>
      </c>
      <c r="J3" s="48"/>
      <c r="K3" s="48"/>
      <c r="L3" s="48"/>
      <c r="M3" s="49"/>
      <c r="N3" s="50" t="s">
        <v>66</v>
      </c>
      <c r="O3" s="51"/>
      <c r="P3" s="51"/>
      <c r="Q3" s="51"/>
      <c r="R3" s="51"/>
      <c r="S3" s="51"/>
      <c r="T3" s="34"/>
      <c r="U3" s="34"/>
      <c r="V3" s="34"/>
    </row>
    <row r="4" spans="2:23" ht="15.75">
      <c r="B4" s="29" t="s">
        <v>12</v>
      </c>
      <c r="C4" s="21"/>
      <c r="D4" s="21"/>
      <c r="E4" s="21"/>
      <c r="F4" s="21"/>
      <c r="G4" s="21"/>
      <c r="H4" s="21"/>
      <c r="I4" s="23"/>
      <c r="J4" s="23"/>
      <c r="K4" s="23"/>
      <c r="L4" s="23"/>
      <c r="M4" s="23"/>
      <c r="N4" s="21"/>
      <c r="O4" s="21"/>
      <c r="P4" s="21"/>
      <c r="Q4" s="21"/>
      <c r="R4" s="21"/>
      <c r="S4" s="21"/>
      <c r="T4" s="23"/>
    </row>
    <row r="5" spans="2:23" ht="18.75">
      <c r="B5" s="6" t="s">
        <v>52</v>
      </c>
      <c r="C5" s="7">
        <v>40.4</v>
      </c>
      <c r="D5" s="7">
        <v>43.17</v>
      </c>
      <c r="E5" s="7">
        <v>43.78</v>
      </c>
      <c r="F5" s="7">
        <v>42.73</v>
      </c>
      <c r="G5" s="8">
        <v>42.03</v>
      </c>
      <c r="H5" s="8">
        <v>38.67</v>
      </c>
      <c r="I5" s="7">
        <v>52.32</v>
      </c>
      <c r="J5" s="7">
        <v>53.37</v>
      </c>
      <c r="K5" s="7">
        <v>51.14</v>
      </c>
      <c r="L5" s="8">
        <v>52.08</v>
      </c>
      <c r="M5" s="8">
        <v>52.24</v>
      </c>
      <c r="N5" s="7">
        <v>51.55</v>
      </c>
      <c r="O5" s="7">
        <v>53.83</v>
      </c>
      <c r="P5" s="7">
        <v>53.65</v>
      </c>
      <c r="Q5" s="7">
        <v>53.2</v>
      </c>
      <c r="R5" s="8">
        <v>52.97</v>
      </c>
      <c r="S5" s="8">
        <v>52.35</v>
      </c>
      <c r="T5" s="7">
        <v>52.7</v>
      </c>
      <c r="U5" s="7">
        <v>52.74</v>
      </c>
      <c r="V5" s="7">
        <v>52.79</v>
      </c>
    </row>
    <row r="6" spans="2:23" ht="18.75">
      <c r="B6" s="6" t="s">
        <v>53</v>
      </c>
      <c r="C6" s="7">
        <v>0.04</v>
      </c>
      <c r="D6" s="7">
        <v>0.05</v>
      </c>
      <c r="E6" s="7">
        <v>0.06</v>
      </c>
      <c r="F6" s="7">
        <v>0.05</v>
      </c>
      <c r="G6" s="8">
        <v>0.05</v>
      </c>
      <c r="H6" s="8">
        <v>0.05</v>
      </c>
      <c r="I6" s="7">
        <v>0.12</v>
      </c>
      <c r="J6" s="7">
        <v>0.11</v>
      </c>
      <c r="K6" s="7">
        <v>0.13</v>
      </c>
      <c r="L6" s="8">
        <v>0.14000000000000001</v>
      </c>
      <c r="M6" s="8">
        <v>0.11</v>
      </c>
      <c r="N6" s="7">
        <v>0.11</v>
      </c>
      <c r="O6" s="7">
        <v>0.12</v>
      </c>
      <c r="P6" s="7">
        <v>0.1</v>
      </c>
      <c r="Q6" s="7">
        <v>0.13</v>
      </c>
      <c r="R6" s="8">
        <v>0.11</v>
      </c>
      <c r="S6" s="8">
        <v>0.12</v>
      </c>
      <c r="T6" s="7">
        <v>0.12</v>
      </c>
      <c r="U6" s="7">
        <v>0.16</v>
      </c>
      <c r="V6" s="7">
        <v>0.14000000000000001</v>
      </c>
    </row>
    <row r="7" spans="2:23" ht="18.75">
      <c r="B7" s="6" t="s">
        <v>54</v>
      </c>
      <c r="C7" s="7">
        <v>0.32</v>
      </c>
      <c r="D7" s="7">
        <v>0.43</v>
      </c>
      <c r="E7" s="7">
        <v>0.52</v>
      </c>
      <c r="F7" s="7">
        <v>0.17</v>
      </c>
      <c r="G7" s="8">
        <v>0.18</v>
      </c>
      <c r="H7" s="8" t="s">
        <v>51</v>
      </c>
      <c r="I7" s="7">
        <v>1.94</v>
      </c>
      <c r="J7" s="7">
        <v>1.72</v>
      </c>
      <c r="K7" s="7">
        <v>2</v>
      </c>
      <c r="L7" s="8">
        <v>2.2799999999999998</v>
      </c>
      <c r="M7" s="8">
        <v>1.57</v>
      </c>
      <c r="N7" s="7">
        <v>2.06</v>
      </c>
      <c r="O7" s="7">
        <v>2.0299999999999998</v>
      </c>
      <c r="P7" s="7">
        <v>2.0299999999999998</v>
      </c>
      <c r="Q7" s="7">
        <v>2.1800000000000002</v>
      </c>
      <c r="R7" s="8">
        <v>1.95</v>
      </c>
      <c r="S7" s="8">
        <v>2.04</v>
      </c>
      <c r="T7" s="7">
        <v>2.5299999999999998</v>
      </c>
      <c r="U7" s="7">
        <v>3.19</v>
      </c>
      <c r="V7" s="7">
        <v>2.95</v>
      </c>
    </row>
    <row r="8" spans="2:23" ht="18.75">
      <c r="B8" s="6" t="s">
        <v>55</v>
      </c>
      <c r="C8" s="7">
        <v>0.23</v>
      </c>
      <c r="D8" s="7">
        <v>0.32</v>
      </c>
      <c r="E8" s="7">
        <v>0.25</v>
      </c>
      <c r="F8" s="7">
        <v>0.31</v>
      </c>
      <c r="G8" s="8">
        <v>0.41</v>
      </c>
      <c r="H8" s="8">
        <v>0.52</v>
      </c>
      <c r="I8" s="7">
        <v>0.53</v>
      </c>
      <c r="J8" s="7">
        <v>0.26</v>
      </c>
      <c r="K8" s="7">
        <v>0.56000000000000005</v>
      </c>
      <c r="L8" s="8">
        <v>0.62</v>
      </c>
      <c r="M8" s="8">
        <v>0.68</v>
      </c>
      <c r="N8" s="7">
        <v>0.32</v>
      </c>
      <c r="O8" s="7">
        <v>0.33</v>
      </c>
      <c r="P8" s="7">
        <v>0.4</v>
      </c>
      <c r="Q8" s="7">
        <v>0.46</v>
      </c>
      <c r="R8" s="8">
        <v>0.3</v>
      </c>
      <c r="S8" s="8">
        <v>0.33</v>
      </c>
      <c r="T8" s="8">
        <v>0.43</v>
      </c>
      <c r="U8" s="7">
        <v>0.44</v>
      </c>
      <c r="V8" s="7">
        <v>0.44</v>
      </c>
    </row>
    <row r="9" spans="2:23" ht="18.75">
      <c r="B9" s="6" t="s">
        <v>56</v>
      </c>
      <c r="C9" s="7">
        <v>1.72</v>
      </c>
      <c r="D9" s="7">
        <v>1.34</v>
      </c>
      <c r="E9" s="7">
        <v>1.63</v>
      </c>
      <c r="F9" s="7">
        <v>2.74</v>
      </c>
      <c r="G9" s="8">
        <v>3.03</v>
      </c>
      <c r="H9" s="8">
        <v>5.26</v>
      </c>
      <c r="I9" s="7">
        <v>0.49</v>
      </c>
      <c r="J9" s="7" t="s">
        <v>51</v>
      </c>
      <c r="K9" s="7">
        <v>1.4</v>
      </c>
      <c r="L9" s="8">
        <v>1.41</v>
      </c>
      <c r="M9" s="8">
        <v>1.1599999999999999</v>
      </c>
      <c r="N9" s="7">
        <v>1.71</v>
      </c>
      <c r="O9" s="7">
        <v>1.92</v>
      </c>
      <c r="P9" s="7">
        <v>0.9</v>
      </c>
      <c r="Q9" s="7">
        <v>0.99</v>
      </c>
      <c r="R9" s="8">
        <v>1.92</v>
      </c>
      <c r="S9" s="8">
        <v>2.1800000000000002</v>
      </c>
      <c r="T9" s="7">
        <v>0.89</v>
      </c>
      <c r="U9" s="7">
        <v>0.76</v>
      </c>
      <c r="V9" s="7">
        <v>0.7</v>
      </c>
    </row>
    <row r="10" spans="2:23" ht="15.75">
      <c r="B10" s="6" t="s">
        <v>13</v>
      </c>
      <c r="C10" s="7">
        <v>11.41</v>
      </c>
      <c r="D10" s="7">
        <v>11.28</v>
      </c>
      <c r="E10" s="7">
        <v>10.51</v>
      </c>
      <c r="F10" s="7">
        <v>9.82</v>
      </c>
      <c r="G10" s="8">
        <v>9.57</v>
      </c>
      <c r="H10" s="8">
        <v>7.05</v>
      </c>
      <c r="I10" s="7">
        <v>10.07</v>
      </c>
      <c r="J10" s="7">
        <v>9.43</v>
      </c>
      <c r="K10" s="7">
        <v>8.61</v>
      </c>
      <c r="L10" s="8">
        <v>9.65</v>
      </c>
      <c r="M10" s="8">
        <v>9.92</v>
      </c>
      <c r="N10" s="7">
        <v>8.56</v>
      </c>
      <c r="O10" s="7">
        <v>7.97</v>
      </c>
      <c r="P10" s="7">
        <v>8.5500000000000007</v>
      </c>
      <c r="Q10" s="7">
        <v>8.69</v>
      </c>
      <c r="R10" s="8">
        <v>8.25</v>
      </c>
      <c r="S10" s="8">
        <v>8.44</v>
      </c>
      <c r="T10" s="7">
        <v>8.51</v>
      </c>
      <c r="U10" s="7">
        <v>9.2899999999999991</v>
      </c>
      <c r="V10" s="7">
        <v>8.59</v>
      </c>
    </row>
    <row r="11" spans="2:23" ht="15.75">
      <c r="B11" s="6" t="s">
        <v>14</v>
      </c>
      <c r="C11" s="7">
        <v>0.19</v>
      </c>
      <c r="D11" s="7">
        <v>0.19</v>
      </c>
      <c r="E11" s="7">
        <v>0.2</v>
      </c>
      <c r="F11" s="7">
        <v>0.19</v>
      </c>
      <c r="G11" s="8">
        <v>0.1</v>
      </c>
      <c r="H11" s="8">
        <v>0.1</v>
      </c>
      <c r="I11" s="7">
        <v>0.19</v>
      </c>
      <c r="J11" s="7">
        <v>0.18</v>
      </c>
      <c r="K11" s="7">
        <v>0.19</v>
      </c>
      <c r="L11" s="8">
        <v>0.18</v>
      </c>
      <c r="M11" s="8">
        <v>0.18</v>
      </c>
      <c r="N11" s="7">
        <v>0.2</v>
      </c>
      <c r="O11" s="7">
        <v>0.2</v>
      </c>
      <c r="P11" s="7">
        <v>0.19</v>
      </c>
      <c r="Q11" s="7">
        <v>0.19</v>
      </c>
      <c r="R11" s="8">
        <v>0.2</v>
      </c>
      <c r="S11" s="8">
        <v>0.2</v>
      </c>
      <c r="T11" s="7">
        <v>0.18</v>
      </c>
      <c r="U11" s="7">
        <v>0.21</v>
      </c>
      <c r="V11" s="7">
        <v>0.2</v>
      </c>
    </row>
    <row r="12" spans="2:23" ht="15.75">
      <c r="B12" s="6" t="s">
        <v>15</v>
      </c>
      <c r="C12" s="7">
        <v>42.31</v>
      </c>
      <c r="D12" s="7">
        <v>38.89</v>
      </c>
      <c r="E12" s="7">
        <v>39.58</v>
      </c>
      <c r="F12" s="7">
        <v>37.08</v>
      </c>
      <c r="G12" s="8">
        <v>36.24</v>
      </c>
      <c r="H12" s="8">
        <v>37.96</v>
      </c>
      <c r="I12" s="7">
        <v>30.95</v>
      </c>
      <c r="J12" s="7">
        <v>31.35</v>
      </c>
      <c r="K12" s="7">
        <v>29.35</v>
      </c>
      <c r="L12" s="8">
        <v>28.2</v>
      </c>
      <c r="M12" s="8">
        <v>30.63</v>
      </c>
      <c r="N12" s="7">
        <v>29.93</v>
      </c>
      <c r="O12" s="7">
        <v>28.93</v>
      </c>
      <c r="P12" s="7">
        <v>30.64</v>
      </c>
      <c r="Q12" s="7">
        <v>30.59</v>
      </c>
      <c r="R12" s="8">
        <v>29.57</v>
      </c>
      <c r="S12" s="8">
        <v>30.03</v>
      </c>
      <c r="T12" s="7">
        <v>30.29</v>
      </c>
      <c r="U12" s="7">
        <v>29.42</v>
      </c>
      <c r="V12" s="7">
        <v>30.36</v>
      </c>
    </row>
    <row r="13" spans="2:23" ht="15.75">
      <c r="B13" s="6" t="s">
        <v>16</v>
      </c>
      <c r="C13" s="7" t="s">
        <v>51</v>
      </c>
      <c r="D13" s="7">
        <v>0.41</v>
      </c>
      <c r="E13" s="7">
        <v>0.43</v>
      </c>
      <c r="F13" s="7">
        <v>0.46</v>
      </c>
      <c r="G13" s="8">
        <v>0.36</v>
      </c>
      <c r="H13" s="8">
        <v>0.14000000000000001</v>
      </c>
      <c r="I13" s="7">
        <v>1.64</v>
      </c>
      <c r="J13" s="7">
        <v>1.49</v>
      </c>
      <c r="K13" s="7">
        <v>1.46</v>
      </c>
      <c r="L13" s="8">
        <v>1.52</v>
      </c>
      <c r="M13" s="8">
        <v>1.36</v>
      </c>
      <c r="N13" s="7">
        <v>1.7</v>
      </c>
      <c r="O13" s="7">
        <v>1.87</v>
      </c>
      <c r="P13" s="7">
        <v>2.13</v>
      </c>
      <c r="Q13" s="7">
        <v>2.17</v>
      </c>
      <c r="R13" s="8">
        <v>1.7</v>
      </c>
      <c r="S13" s="8">
        <v>1.54</v>
      </c>
      <c r="T13" s="7">
        <v>2.15</v>
      </c>
      <c r="U13" s="7">
        <v>2.39</v>
      </c>
      <c r="V13" s="7">
        <v>2.34</v>
      </c>
    </row>
    <row r="14" spans="2:23" ht="18.75">
      <c r="B14" s="6" t="s">
        <v>57</v>
      </c>
      <c r="C14" s="7">
        <v>0.09</v>
      </c>
      <c r="D14" s="7">
        <v>0.05</v>
      </c>
      <c r="E14" s="7">
        <v>0.06</v>
      </c>
      <c r="F14" s="7">
        <v>0.05</v>
      </c>
      <c r="G14" s="8">
        <v>0.05</v>
      </c>
      <c r="H14" s="8">
        <v>0.04</v>
      </c>
      <c r="I14" s="7">
        <v>0.11</v>
      </c>
      <c r="J14" s="7">
        <v>0.09</v>
      </c>
      <c r="K14" s="7">
        <v>0.08</v>
      </c>
      <c r="L14" s="8">
        <v>0.19</v>
      </c>
      <c r="M14" s="8">
        <v>0.1</v>
      </c>
      <c r="N14" s="7">
        <v>0.09</v>
      </c>
      <c r="O14" s="7">
        <v>0.09</v>
      </c>
      <c r="P14" s="7">
        <v>7.0000000000000007E-2</v>
      </c>
      <c r="Q14" s="7">
        <v>7.0000000000000007E-2</v>
      </c>
      <c r="R14" s="8">
        <v>0.11</v>
      </c>
      <c r="S14" s="8">
        <v>0.1</v>
      </c>
      <c r="T14" s="7">
        <v>7.6999999999999999E-2</v>
      </c>
      <c r="U14" s="7">
        <v>0.14000000000000001</v>
      </c>
      <c r="V14" s="7">
        <v>0.12</v>
      </c>
    </row>
    <row r="15" spans="2:23" ht="18.75">
      <c r="B15" s="6" t="s">
        <v>58</v>
      </c>
      <c r="C15" s="7">
        <v>0.08</v>
      </c>
      <c r="D15" s="7">
        <v>0.01</v>
      </c>
      <c r="E15" s="7">
        <v>0.01</v>
      </c>
      <c r="F15" s="7">
        <v>0.01</v>
      </c>
      <c r="G15" s="8">
        <v>0.01</v>
      </c>
      <c r="H15" s="8">
        <v>0.01</v>
      </c>
      <c r="I15" s="7">
        <v>0.02</v>
      </c>
      <c r="J15" s="7">
        <v>0.01</v>
      </c>
      <c r="K15" s="7">
        <v>0.01</v>
      </c>
      <c r="L15" s="8">
        <v>0.02</v>
      </c>
      <c r="M15" s="8">
        <v>0.02</v>
      </c>
      <c r="N15" s="7">
        <v>0.02</v>
      </c>
      <c r="O15" s="7">
        <v>0.03</v>
      </c>
      <c r="P15" s="7">
        <v>0.02</v>
      </c>
      <c r="Q15" s="7">
        <v>0.02</v>
      </c>
      <c r="R15" s="8">
        <v>0.04</v>
      </c>
      <c r="S15" s="8">
        <v>0.02</v>
      </c>
      <c r="T15" s="7">
        <v>1.9E-2</v>
      </c>
      <c r="U15" s="7">
        <v>2.9000000000000001E-2</v>
      </c>
      <c r="V15" s="7">
        <v>2.4E-2</v>
      </c>
    </row>
    <row r="16" spans="2:23" ht="15.75">
      <c r="B16" s="6" t="s">
        <v>17</v>
      </c>
      <c r="C16" s="7">
        <v>2.52</v>
      </c>
      <c r="D16" s="7">
        <v>2.63</v>
      </c>
      <c r="E16" s="7">
        <v>2.59</v>
      </c>
      <c r="F16" s="7">
        <v>5.32</v>
      </c>
      <c r="G16" s="8">
        <v>6.38</v>
      </c>
      <c r="H16" s="8">
        <v>9.2899999999999991</v>
      </c>
      <c r="I16" s="7">
        <v>1.41</v>
      </c>
      <c r="J16" s="7">
        <v>1.51</v>
      </c>
      <c r="K16" s="7">
        <v>3.63</v>
      </c>
      <c r="L16" s="8">
        <v>3.08</v>
      </c>
      <c r="M16" s="8">
        <v>1.76</v>
      </c>
      <c r="N16" s="7">
        <v>1.92</v>
      </c>
      <c r="O16" s="7">
        <v>1.28</v>
      </c>
      <c r="P16" s="7">
        <v>1.51</v>
      </c>
      <c r="Q16" s="7">
        <v>1.4</v>
      </c>
      <c r="R16" s="8">
        <v>1.68</v>
      </c>
      <c r="S16" s="8">
        <v>1.62</v>
      </c>
      <c r="T16" s="7">
        <v>1.75</v>
      </c>
      <c r="U16" s="7">
        <v>0.71</v>
      </c>
      <c r="V16" s="7">
        <v>0.8</v>
      </c>
    </row>
    <row r="17" spans="2:22" ht="20.25">
      <c r="B17" s="9" t="s">
        <v>59</v>
      </c>
      <c r="C17" s="10">
        <v>0.15</v>
      </c>
      <c r="D17" s="10">
        <v>0.15</v>
      </c>
      <c r="E17" s="10">
        <v>0.11</v>
      </c>
      <c r="F17" s="10">
        <v>0.32</v>
      </c>
      <c r="G17" s="5">
        <v>0.35</v>
      </c>
      <c r="H17" s="5">
        <v>0.47</v>
      </c>
      <c r="I17" s="10">
        <v>0.04</v>
      </c>
      <c r="J17" s="10">
        <v>7.0000000000000007E-2</v>
      </c>
      <c r="K17" s="10">
        <v>0.25</v>
      </c>
      <c r="L17" s="5">
        <v>0.28999999999999998</v>
      </c>
      <c r="M17" s="5">
        <v>0.08</v>
      </c>
      <c r="N17" s="10">
        <v>0.21</v>
      </c>
      <c r="O17" s="10">
        <v>0.23</v>
      </c>
      <c r="P17" s="10">
        <v>0.08</v>
      </c>
      <c r="Q17" s="10">
        <v>0</v>
      </c>
      <c r="R17" s="5">
        <v>0.28999999999999998</v>
      </c>
      <c r="S17" s="5">
        <v>0.2</v>
      </c>
      <c r="T17" s="10">
        <v>0</v>
      </c>
      <c r="U17" s="10">
        <v>0</v>
      </c>
      <c r="V17" s="10">
        <v>0</v>
      </c>
    </row>
    <row r="18" spans="2:22" ht="15.75">
      <c r="B18" s="6" t="s">
        <v>18</v>
      </c>
      <c r="C18" s="7">
        <v>99.46</v>
      </c>
      <c r="D18" s="7">
        <v>98.92</v>
      </c>
      <c r="E18" s="7">
        <v>99.73</v>
      </c>
      <c r="F18" s="7">
        <v>99.25</v>
      </c>
      <c r="G18" s="8">
        <v>98.76</v>
      </c>
      <c r="H18" s="8">
        <v>99.56</v>
      </c>
      <c r="I18" s="7">
        <v>99.83</v>
      </c>
      <c r="J18" s="7">
        <v>99.59</v>
      </c>
      <c r="K18" s="7">
        <v>98.81</v>
      </c>
      <c r="L18" s="8">
        <v>99.66</v>
      </c>
      <c r="M18" s="8">
        <v>99.81</v>
      </c>
      <c r="N18" s="7">
        <v>98.38</v>
      </c>
      <c r="O18" s="7">
        <v>99.83</v>
      </c>
      <c r="P18" s="7">
        <f>SUM(P5:P17)</f>
        <v>100.26999999999998</v>
      </c>
      <c r="Q18" s="7">
        <f>SUM(Q5:Q17)</f>
        <v>100.09</v>
      </c>
      <c r="R18" s="8">
        <v>99.09</v>
      </c>
      <c r="S18" s="8">
        <v>99.17</v>
      </c>
      <c r="T18" s="32">
        <f>SUM(T5:T17)</f>
        <v>99.646000000000015</v>
      </c>
      <c r="U18" s="32">
        <f>SUM(U5:U17)</f>
        <v>99.478999999999971</v>
      </c>
      <c r="V18" s="32">
        <f>SUM(V5:V17)</f>
        <v>99.454000000000008</v>
      </c>
    </row>
    <row r="19" spans="2:22" ht="18.75">
      <c r="B19" s="6" t="s">
        <v>60</v>
      </c>
      <c r="C19" s="7">
        <v>12.96</v>
      </c>
      <c r="D19" s="7">
        <v>12.49</v>
      </c>
      <c r="E19" s="7">
        <v>11.98</v>
      </c>
      <c r="F19" s="7">
        <v>12.29</v>
      </c>
      <c r="G19" s="8">
        <v>12.3</v>
      </c>
      <c r="H19" s="8">
        <v>11.78</v>
      </c>
      <c r="I19" s="7">
        <v>10.51</v>
      </c>
      <c r="J19" s="7">
        <v>9.43</v>
      </c>
      <c r="K19" s="7">
        <v>9.8699999999999992</v>
      </c>
      <c r="L19" s="8">
        <v>10.92</v>
      </c>
      <c r="M19" s="8">
        <v>10.96</v>
      </c>
      <c r="N19" s="7">
        <v>10.1</v>
      </c>
      <c r="O19" s="7">
        <v>9.6999999999999993</v>
      </c>
      <c r="P19" s="7">
        <f>0.9*P9+P10</f>
        <v>9.3600000000000012</v>
      </c>
      <c r="Q19" s="7">
        <f>0.9*Q9+Q10</f>
        <v>9.5809999999999995</v>
      </c>
      <c r="R19" s="8">
        <v>9.98</v>
      </c>
      <c r="S19" s="8">
        <v>10.4</v>
      </c>
      <c r="T19" s="7">
        <f>0.9*T9+T10</f>
        <v>9.3109999999999999</v>
      </c>
      <c r="U19" s="7">
        <f>0.9*U9+U10</f>
        <v>9.9739999999999984</v>
      </c>
      <c r="V19" s="7">
        <f>0.9*V9+V10</f>
        <v>9.2200000000000006</v>
      </c>
    </row>
    <row r="20" spans="2:22" ht="15.75">
      <c r="B20" s="9" t="s">
        <v>19</v>
      </c>
      <c r="C20" s="10">
        <v>0.77</v>
      </c>
      <c r="D20" s="10">
        <v>0.76</v>
      </c>
      <c r="E20" s="10">
        <v>0.77</v>
      </c>
      <c r="F20" s="10">
        <v>0.75</v>
      </c>
      <c r="G20" s="5">
        <v>0.75</v>
      </c>
      <c r="H20" s="5">
        <v>0.76</v>
      </c>
      <c r="I20" s="10">
        <v>0.75</v>
      </c>
      <c r="J20" s="10">
        <v>0.77</v>
      </c>
      <c r="K20" s="10">
        <v>0.75</v>
      </c>
      <c r="L20" s="5">
        <v>0.72</v>
      </c>
      <c r="M20" s="5">
        <v>0.74</v>
      </c>
      <c r="N20" s="10">
        <v>0.75</v>
      </c>
      <c r="O20" s="10">
        <v>0.75</v>
      </c>
      <c r="P20" s="10">
        <f>P12/(P12+P19)</f>
        <v>0.76600000000000001</v>
      </c>
      <c r="Q20" s="10">
        <f>Q12/(Q12+Q19)</f>
        <v>0.76149461053994172</v>
      </c>
      <c r="R20" s="5">
        <v>0.75</v>
      </c>
      <c r="S20" s="5">
        <v>0.74</v>
      </c>
      <c r="T20" s="10">
        <f>T12/(T12+T19)</f>
        <v>0.76487967475568797</v>
      </c>
      <c r="U20" s="10">
        <f>U12/(U12+U19)</f>
        <v>0.74681423567040672</v>
      </c>
      <c r="V20" s="10">
        <f>V12/(V12+V19)</f>
        <v>0.76705406771096518</v>
      </c>
    </row>
    <row r="21" spans="2:22" ht="15.75">
      <c r="B21" s="54" t="s">
        <v>20</v>
      </c>
      <c r="C21" s="42"/>
      <c r="D21" s="42"/>
      <c r="E21" s="42"/>
      <c r="F21" s="42"/>
      <c r="G21" s="42"/>
      <c r="H21" s="42"/>
      <c r="I21" s="35"/>
      <c r="J21" s="35"/>
      <c r="K21" s="35"/>
      <c r="L21" s="35"/>
      <c r="M21" s="35"/>
      <c r="N21" s="42"/>
      <c r="O21" s="42"/>
      <c r="P21" s="42"/>
      <c r="Q21" s="42"/>
      <c r="R21" s="42"/>
      <c r="S21" s="42"/>
      <c r="T21" s="35"/>
      <c r="U21" s="36"/>
      <c r="V21" s="36"/>
    </row>
    <row r="22" spans="2:22" ht="15.75">
      <c r="B22" s="22" t="s">
        <v>74</v>
      </c>
      <c r="C22" s="11">
        <v>3660</v>
      </c>
      <c r="D22" s="11">
        <v>3100</v>
      </c>
      <c r="E22" s="11">
        <v>3970</v>
      </c>
      <c r="F22" s="11">
        <v>1700</v>
      </c>
      <c r="G22" s="11">
        <v>2380</v>
      </c>
      <c r="H22" s="11">
        <v>2930</v>
      </c>
      <c r="I22" s="11">
        <v>5000</v>
      </c>
      <c r="J22" s="11">
        <v>4830</v>
      </c>
      <c r="K22" s="11">
        <v>4980</v>
      </c>
      <c r="L22" s="11">
        <v>2470</v>
      </c>
      <c r="M22" s="11">
        <v>2820</v>
      </c>
      <c r="N22" s="11">
        <v>3700</v>
      </c>
      <c r="O22" s="11">
        <v>3720</v>
      </c>
      <c r="P22" s="11">
        <v>2700</v>
      </c>
      <c r="Q22" s="11">
        <v>2500</v>
      </c>
      <c r="R22" s="11">
        <v>1830</v>
      </c>
      <c r="S22" s="11">
        <v>2300</v>
      </c>
      <c r="T22" s="41">
        <v>3000</v>
      </c>
      <c r="U22" s="41">
        <v>2800</v>
      </c>
      <c r="V22" s="43">
        <v>2300</v>
      </c>
    </row>
    <row r="23" spans="2:22" ht="15.75">
      <c r="B23" s="22" t="s">
        <v>75</v>
      </c>
      <c r="C23" s="11">
        <v>2390</v>
      </c>
      <c r="D23" s="11">
        <v>5220</v>
      </c>
      <c r="E23" s="11">
        <v>2250</v>
      </c>
      <c r="F23" s="11">
        <v>3210</v>
      </c>
      <c r="G23" s="11">
        <v>3610</v>
      </c>
      <c r="H23" s="11">
        <v>1830</v>
      </c>
      <c r="I23" s="11">
        <v>1290</v>
      </c>
      <c r="J23" s="11">
        <v>1370</v>
      </c>
      <c r="K23" s="11">
        <v>3220</v>
      </c>
      <c r="L23" s="11">
        <v>1700</v>
      </c>
      <c r="M23" s="11">
        <v>1690</v>
      </c>
      <c r="N23" s="11">
        <v>1060</v>
      </c>
      <c r="O23" s="11">
        <v>840</v>
      </c>
      <c r="P23" s="11">
        <v>500</v>
      </c>
      <c r="Q23" s="11">
        <v>500</v>
      </c>
      <c r="R23" s="11">
        <v>630</v>
      </c>
      <c r="S23" s="11">
        <v>1330</v>
      </c>
      <c r="T23" s="41">
        <v>500</v>
      </c>
      <c r="U23" s="41">
        <v>310</v>
      </c>
      <c r="V23" s="43">
        <v>330</v>
      </c>
    </row>
    <row r="24" spans="2:22" ht="15.75">
      <c r="B24" s="22" t="s">
        <v>76</v>
      </c>
      <c r="C24" s="11">
        <v>50</v>
      </c>
      <c r="D24" s="11">
        <v>1580</v>
      </c>
      <c r="E24" s="11">
        <v>470</v>
      </c>
      <c r="F24" s="11">
        <v>1140</v>
      </c>
      <c r="G24" s="11">
        <v>1280</v>
      </c>
      <c r="H24" s="11">
        <v>470</v>
      </c>
      <c r="I24" s="11">
        <v>500</v>
      </c>
      <c r="J24" s="11">
        <v>1040</v>
      </c>
      <c r="K24" s="11">
        <v>1740</v>
      </c>
      <c r="L24" s="11">
        <v>2320</v>
      </c>
      <c r="M24" s="11">
        <v>860</v>
      </c>
      <c r="N24" s="11">
        <v>77</v>
      </c>
      <c r="O24" s="11">
        <v>50</v>
      </c>
      <c r="P24" s="11">
        <v>31</v>
      </c>
      <c r="Q24" s="11">
        <v>37</v>
      </c>
      <c r="R24" s="11">
        <v>110</v>
      </c>
      <c r="S24" s="11">
        <v>380</v>
      </c>
      <c r="T24" s="41">
        <v>32</v>
      </c>
      <c r="U24" s="41">
        <v>30</v>
      </c>
      <c r="V24" s="43">
        <v>50</v>
      </c>
    </row>
    <row r="25" spans="2:22" ht="15.75">
      <c r="B25" s="22" t="s">
        <v>77</v>
      </c>
      <c r="C25" s="11">
        <v>90</v>
      </c>
      <c r="D25" s="11">
        <v>200</v>
      </c>
      <c r="E25" s="11">
        <v>150</v>
      </c>
      <c r="F25" s="11">
        <v>120</v>
      </c>
      <c r="G25" s="11">
        <v>130</v>
      </c>
      <c r="H25" s="11">
        <v>110</v>
      </c>
      <c r="I25" s="11">
        <v>90</v>
      </c>
      <c r="J25" s="11">
        <v>100</v>
      </c>
      <c r="K25" s="11">
        <v>150</v>
      </c>
      <c r="L25" s="11">
        <v>63</v>
      </c>
      <c r="M25" s="11">
        <v>74</v>
      </c>
      <c r="N25" s="11">
        <v>100</v>
      </c>
      <c r="O25" s="11">
        <v>90</v>
      </c>
      <c r="P25" s="11">
        <v>52</v>
      </c>
      <c r="Q25" s="11">
        <v>56</v>
      </c>
      <c r="R25" s="11">
        <v>67</v>
      </c>
      <c r="S25" s="11">
        <v>78</v>
      </c>
      <c r="T25" s="41">
        <v>59</v>
      </c>
      <c r="U25" s="43">
        <v>52</v>
      </c>
      <c r="V25" s="43">
        <v>51</v>
      </c>
    </row>
    <row r="26" spans="2:22" ht="15.75">
      <c r="B26" s="45" t="s">
        <v>78</v>
      </c>
      <c r="C26" s="44">
        <v>36</v>
      </c>
      <c r="D26" s="44">
        <v>46</v>
      </c>
      <c r="E26" s="44">
        <v>52</v>
      </c>
      <c r="F26" s="44">
        <v>25</v>
      </c>
      <c r="G26" s="44">
        <v>28</v>
      </c>
      <c r="H26" s="44">
        <v>24</v>
      </c>
      <c r="I26" s="44">
        <v>62</v>
      </c>
      <c r="J26" s="44">
        <v>58</v>
      </c>
      <c r="K26" s="44">
        <v>52</v>
      </c>
      <c r="L26" s="44">
        <v>45</v>
      </c>
      <c r="M26" s="44">
        <v>43</v>
      </c>
      <c r="N26" s="44">
        <v>83</v>
      </c>
      <c r="O26" s="44">
        <v>88</v>
      </c>
      <c r="P26" s="44">
        <v>40</v>
      </c>
      <c r="Q26" s="44">
        <v>40</v>
      </c>
      <c r="R26" s="44">
        <v>37</v>
      </c>
      <c r="S26" s="44">
        <v>42</v>
      </c>
      <c r="T26" s="44">
        <v>40</v>
      </c>
      <c r="U26" s="43">
        <v>50</v>
      </c>
      <c r="V26" s="43">
        <v>40</v>
      </c>
    </row>
    <row r="27" spans="2:22" ht="15.75">
      <c r="B27" s="44" t="s">
        <v>21</v>
      </c>
      <c r="C27" s="27">
        <v>0.09</v>
      </c>
      <c r="D27" s="27">
        <v>0.13</v>
      </c>
      <c r="E27" s="27">
        <v>0.13</v>
      </c>
      <c r="F27" s="28">
        <v>0.11</v>
      </c>
      <c r="G27" s="27">
        <v>0.09</v>
      </c>
      <c r="H27" s="27">
        <v>0.12</v>
      </c>
      <c r="I27" s="27">
        <v>0.48</v>
      </c>
      <c r="J27" s="27">
        <v>0.18</v>
      </c>
      <c r="K27" s="28">
        <v>0.2</v>
      </c>
      <c r="L27" s="27">
        <v>0.79</v>
      </c>
      <c r="M27" s="27">
        <v>0.6</v>
      </c>
      <c r="N27" s="27">
        <v>0.33</v>
      </c>
      <c r="O27" s="27">
        <v>0.56999999999999995</v>
      </c>
      <c r="P27" s="27">
        <v>0.09</v>
      </c>
      <c r="Q27" s="27">
        <v>0.24</v>
      </c>
      <c r="R27" s="27">
        <v>0.28999999999999998</v>
      </c>
      <c r="S27" s="27">
        <v>0.3</v>
      </c>
      <c r="T27" s="37">
        <v>0.19</v>
      </c>
      <c r="U27" s="37">
        <v>0.34</v>
      </c>
      <c r="V27" s="37">
        <v>0.22</v>
      </c>
    </row>
    <row r="28" spans="2:22" ht="15.75">
      <c r="B28" s="11" t="s">
        <v>22</v>
      </c>
      <c r="C28" s="8">
        <v>0.82</v>
      </c>
      <c r="D28" s="8">
        <v>0.95</v>
      </c>
      <c r="E28" s="8">
        <v>1.0900000000000001</v>
      </c>
      <c r="F28" s="7">
        <v>1.02</v>
      </c>
      <c r="G28" s="8">
        <v>0.94</v>
      </c>
      <c r="H28" s="8">
        <v>1</v>
      </c>
      <c r="I28" s="13">
        <v>4.5999999999999996</v>
      </c>
      <c r="J28" s="13">
        <v>1.86</v>
      </c>
      <c r="K28" s="14">
        <v>2.1</v>
      </c>
      <c r="L28" s="13">
        <v>7.4</v>
      </c>
      <c r="M28" s="13">
        <v>5.8</v>
      </c>
      <c r="N28" s="13">
        <v>3.3</v>
      </c>
      <c r="O28" s="13">
        <v>5.2</v>
      </c>
      <c r="P28" s="13">
        <v>2.6</v>
      </c>
      <c r="Q28" s="13">
        <v>6</v>
      </c>
      <c r="R28" s="13">
        <v>2.2000000000000002</v>
      </c>
      <c r="S28" s="13">
        <v>2.6</v>
      </c>
      <c r="T28" s="13">
        <v>2.9</v>
      </c>
      <c r="U28" s="13">
        <v>5.0999999999999996</v>
      </c>
      <c r="V28" s="13">
        <v>5.6</v>
      </c>
    </row>
    <row r="29" spans="2:22" ht="15.75">
      <c r="B29" s="11" t="s">
        <v>23</v>
      </c>
      <c r="C29" s="8">
        <v>0.01</v>
      </c>
      <c r="D29" s="8">
        <v>0.04</v>
      </c>
      <c r="E29" s="8">
        <v>0.04</v>
      </c>
      <c r="F29" s="7">
        <v>0.02</v>
      </c>
      <c r="G29" s="8">
        <v>0.01</v>
      </c>
      <c r="H29" s="8">
        <v>0.01</v>
      </c>
      <c r="I29" s="8">
        <v>0.04</v>
      </c>
      <c r="J29" s="8">
        <v>0.02</v>
      </c>
      <c r="K29" s="7">
        <v>0.05</v>
      </c>
      <c r="L29" s="8">
        <v>0.08</v>
      </c>
      <c r="M29" s="8">
        <v>0.05</v>
      </c>
      <c r="N29" s="8">
        <v>0.03</v>
      </c>
      <c r="O29" s="8">
        <v>0.06</v>
      </c>
      <c r="P29" s="8">
        <v>0.03</v>
      </c>
      <c r="Q29" s="8">
        <v>0.04</v>
      </c>
      <c r="R29" s="8">
        <v>0.02</v>
      </c>
      <c r="S29" s="8">
        <v>0.03</v>
      </c>
      <c r="T29" s="8">
        <v>2.3E-2</v>
      </c>
      <c r="U29" s="8">
        <v>0.04</v>
      </c>
      <c r="V29" s="8">
        <v>0.03</v>
      </c>
    </row>
    <row r="30" spans="2:22" ht="15.75">
      <c r="B30" s="11" t="s">
        <v>24</v>
      </c>
      <c r="C30" s="15">
        <v>7.0000000000000001E-3</v>
      </c>
      <c r="D30" s="15">
        <v>1.2E-2</v>
      </c>
      <c r="E30" s="15">
        <v>1.4E-2</v>
      </c>
      <c r="F30" s="16">
        <v>1.0999999999999999E-2</v>
      </c>
      <c r="G30" s="15">
        <v>1.2999999999999999E-2</v>
      </c>
      <c r="H30" s="15">
        <v>1.2E-2</v>
      </c>
      <c r="I30" s="15">
        <v>1.7999999999999999E-2</v>
      </c>
      <c r="J30" s="15">
        <v>1.0999999999999999E-2</v>
      </c>
      <c r="K30" s="16">
        <v>1.4E-2</v>
      </c>
      <c r="L30" s="15">
        <v>0.03</v>
      </c>
      <c r="M30" s="15">
        <v>0.02</v>
      </c>
      <c r="N30" s="15">
        <v>1.7000000000000001E-2</v>
      </c>
      <c r="O30" s="15">
        <v>1.4999999999999999E-2</v>
      </c>
      <c r="P30" s="15">
        <v>2.1000000000000001E-2</v>
      </c>
      <c r="Q30" s="15">
        <v>1.2E-2</v>
      </c>
      <c r="R30" s="15">
        <v>1.6E-2</v>
      </c>
      <c r="S30" s="15">
        <v>1.6E-2</v>
      </c>
      <c r="T30" s="15">
        <v>8.9999999999999993E-3</v>
      </c>
      <c r="U30" s="15">
        <v>1.0999999999999999E-2</v>
      </c>
      <c r="V30" s="15">
        <v>8.9999999999999993E-3</v>
      </c>
    </row>
    <row r="31" spans="2:22" ht="15.75">
      <c r="B31" s="11" t="s">
        <v>25</v>
      </c>
      <c r="C31" s="8">
        <v>7.0000000000000007E-2</v>
      </c>
      <c r="D31" s="8">
        <v>0.15</v>
      </c>
      <c r="E31" s="8">
        <v>0.1</v>
      </c>
      <c r="F31" s="7">
        <v>0.11</v>
      </c>
      <c r="G31" s="8">
        <v>0.12</v>
      </c>
      <c r="H31" s="8">
        <v>0.12</v>
      </c>
      <c r="I31" s="8">
        <v>0.16</v>
      </c>
      <c r="J31" s="8">
        <v>0.19</v>
      </c>
      <c r="K31" s="7">
        <v>0.16</v>
      </c>
      <c r="L31" s="8">
        <v>0.16</v>
      </c>
      <c r="M31" s="8">
        <v>0.16</v>
      </c>
      <c r="N31" s="8">
        <v>0.18</v>
      </c>
      <c r="O31" s="8">
        <v>0.15</v>
      </c>
      <c r="P31" s="8">
        <v>7.0000000000000007E-2</v>
      </c>
      <c r="Q31" s="8">
        <v>0.08</v>
      </c>
      <c r="R31" s="8">
        <v>0.15</v>
      </c>
      <c r="S31" s="8">
        <v>0.12</v>
      </c>
      <c r="T31" s="8">
        <v>3.7999999999999999E-2</v>
      </c>
      <c r="U31" s="8">
        <v>0.08</v>
      </c>
      <c r="V31" s="8">
        <v>0.05</v>
      </c>
    </row>
    <row r="32" spans="2:22" ht="15.75">
      <c r="B32" s="11" t="s">
        <v>26</v>
      </c>
      <c r="C32" s="15">
        <v>7.0000000000000001E-3</v>
      </c>
      <c r="D32" s="15">
        <v>1.2E-2</v>
      </c>
      <c r="E32" s="15">
        <v>1.2999999999999999E-2</v>
      </c>
      <c r="F32" s="16">
        <v>8.9999999999999993E-3</v>
      </c>
      <c r="G32" s="15">
        <v>8.9999999999999993E-3</v>
      </c>
      <c r="H32" s="15">
        <v>1.0999999999999999E-2</v>
      </c>
      <c r="I32" s="15">
        <v>1.4E-2</v>
      </c>
      <c r="J32" s="15">
        <v>1.9E-2</v>
      </c>
      <c r="K32" s="16">
        <v>1.6E-2</v>
      </c>
      <c r="L32" s="15">
        <v>1.0999999999999999E-2</v>
      </c>
      <c r="M32" s="15">
        <v>1.0999999999999999E-2</v>
      </c>
      <c r="N32" s="15">
        <v>1.9E-2</v>
      </c>
      <c r="O32" s="15">
        <v>1.6E-2</v>
      </c>
      <c r="P32" s="15">
        <v>0.3</v>
      </c>
      <c r="Q32" s="15">
        <v>0.23</v>
      </c>
      <c r="R32" s="15">
        <v>1.2E-2</v>
      </c>
      <c r="S32" s="15">
        <v>1.0999999999999999E-2</v>
      </c>
      <c r="T32" s="15">
        <v>0.1</v>
      </c>
      <c r="U32" s="15">
        <v>0.08</v>
      </c>
      <c r="V32" s="15">
        <v>7.0000000000000007E-2</v>
      </c>
    </row>
    <row r="33" spans="2:22" ht="15.75">
      <c r="B33" s="11" t="s">
        <v>27</v>
      </c>
      <c r="C33" s="13">
        <v>1.87</v>
      </c>
      <c r="D33" s="13">
        <v>2.2999999999999998</v>
      </c>
      <c r="E33" s="13">
        <v>2.2999999999999998</v>
      </c>
      <c r="F33" s="14">
        <v>2.2999999999999998</v>
      </c>
      <c r="G33" s="13">
        <v>2.6</v>
      </c>
      <c r="H33" s="13">
        <v>2.5</v>
      </c>
      <c r="I33" s="13">
        <v>4.5999999999999996</v>
      </c>
      <c r="J33" s="13">
        <v>3.6</v>
      </c>
      <c r="K33" s="14">
        <v>6.5</v>
      </c>
      <c r="L33" s="13">
        <v>10.5</v>
      </c>
      <c r="M33" s="13">
        <v>6.7</v>
      </c>
      <c r="N33" s="13">
        <v>5.6</v>
      </c>
      <c r="O33" s="13">
        <v>5.9</v>
      </c>
      <c r="P33" s="13">
        <v>1.3</v>
      </c>
      <c r="Q33" s="13">
        <v>2.1</v>
      </c>
      <c r="R33" s="13">
        <v>5.7</v>
      </c>
      <c r="S33" s="13">
        <v>4.5</v>
      </c>
      <c r="T33" s="13">
        <v>2.6</v>
      </c>
      <c r="U33" s="13">
        <v>3.4</v>
      </c>
      <c r="V33" s="13">
        <v>2.8</v>
      </c>
    </row>
    <row r="34" spans="2:22" ht="15.75">
      <c r="B34" s="11" t="s">
        <v>28</v>
      </c>
      <c r="C34" s="8">
        <v>0.41</v>
      </c>
      <c r="D34" s="8">
        <v>0.6</v>
      </c>
      <c r="E34" s="8">
        <v>0.87</v>
      </c>
      <c r="F34" s="7">
        <v>0.68</v>
      </c>
      <c r="G34" s="8">
        <v>0.75</v>
      </c>
      <c r="H34" s="8">
        <v>0.56999999999999995</v>
      </c>
      <c r="I34" s="13">
        <v>3.8</v>
      </c>
      <c r="J34" s="13">
        <v>2.4</v>
      </c>
      <c r="K34" s="14">
        <v>5.0999999999999996</v>
      </c>
      <c r="L34" s="13">
        <v>3.9</v>
      </c>
      <c r="M34" s="13">
        <v>3.4</v>
      </c>
      <c r="N34" s="13">
        <v>3.7</v>
      </c>
      <c r="O34" s="13">
        <v>3</v>
      </c>
      <c r="P34" s="13">
        <v>1.1000000000000001</v>
      </c>
      <c r="Q34" s="13">
        <v>1.5</v>
      </c>
      <c r="R34" s="13">
        <v>1.9</v>
      </c>
      <c r="S34" s="13">
        <v>2.5</v>
      </c>
      <c r="T34" s="13">
        <v>1</v>
      </c>
      <c r="U34" s="13">
        <v>2.1</v>
      </c>
      <c r="V34" s="13">
        <v>1.5</v>
      </c>
    </row>
    <row r="35" spans="2:22" ht="15.75">
      <c r="B35" s="11" t="s">
        <v>29</v>
      </c>
      <c r="C35" s="8">
        <v>7.0000000000000007E-2</v>
      </c>
      <c r="D35" s="8">
        <v>0.01</v>
      </c>
      <c r="E35" s="8">
        <v>0.02</v>
      </c>
      <c r="F35" s="7">
        <v>0.02</v>
      </c>
      <c r="G35" s="8">
        <v>0.02</v>
      </c>
      <c r="H35" s="8">
        <v>0.02</v>
      </c>
      <c r="I35" s="8">
        <v>0.08</v>
      </c>
      <c r="J35" s="8">
        <v>0.06</v>
      </c>
      <c r="K35" s="7">
        <v>0.1</v>
      </c>
      <c r="L35" s="8">
        <v>0.11</v>
      </c>
      <c r="M35" s="8">
        <v>0.08</v>
      </c>
      <c r="N35" s="8">
        <v>7.0000000000000007E-2</v>
      </c>
      <c r="O35" s="8">
        <v>0.05</v>
      </c>
      <c r="P35" s="8">
        <v>6</v>
      </c>
      <c r="Q35" s="8">
        <v>2.1</v>
      </c>
      <c r="R35" s="8">
        <v>0.06</v>
      </c>
      <c r="S35" s="8">
        <v>0.06</v>
      </c>
      <c r="T35" s="8">
        <v>0.57999999999999996</v>
      </c>
      <c r="U35" s="8">
        <v>0.4</v>
      </c>
      <c r="V35" s="8">
        <v>0.25</v>
      </c>
    </row>
    <row r="36" spans="2:22" ht="15.75">
      <c r="B36" s="20" t="s">
        <v>30</v>
      </c>
      <c r="C36" s="27">
        <v>0.31</v>
      </c>
      <c r="D36" s="27">
        <v>0.37</v>
      </c>
      <c r="E36" s="27">
        <v>0.46</v>
      </c>
      <c r="F36" s="28">
        <v>0.45</v>
      </c>
      <c r="G36" s="27">
        <v>0.47</v>
      </c>
      <c r="H36" s="27">
        <v>0.31</v>
      </c>
      <c r="I36" s="27">
        <v>1.19</v>
      </c>
      <c r="J36" s="27">
        <v>1.04</v>
      </c>
      <c r="K36" s="28">
        <v>1.28</v>
      </c>
      <c r="L36" s="27">
        <v>1.43</v>
      </c>
      <c r="M36" s="27">
        <v>1.1499999999999999</v>
      </c>
      <c r="N36" s="27">
        <v>0.86</v>
      </c>
      <c r="O36" s="27">
        <v>1.05</v>
      </c>
      <c r="P36" s="27">
        <v>0.4</v>
      </c>
      <c r="Q36" s="27">
        <v>0.6</v>
      </c>
      <c r="R36" s="27">
        <v>1.07</v>
      </c>
      <c r="S36" s="27">
        <v>0.86</v>
      </c>
      <c r="T36" s="37">
        <v>0.5</v>
      </c>
      <c r="U36" s="37">
        <v>0.7</v>
      </c>
      <c r="V36" s="37">
        <v>0.6</v>
      </c>
    </row>
    <row r="37" spans="2:22" ht="15.75">
      <c r="B37" s="20" t="s">
        <v>67</v>
      </c>
      <c r="C37" s="27"/>
      <c r="D37" s="27"/>
      <c r="E37" s="27"/>
      <c r="F37" s="28"/>
      <c r="G37" s="27"/>
      <c r="H37" s="27"/>
      <c r="I37" s="27"/>
      <c r="J37" s="27"/>
      <c r="K37" s="28"/>
      <c r="L37" s="27"/>
      <c r="M37" s="27"/>
      <c r="N37" s="27"/>
      <c r="O37" s="27"/>
      <c r="P37" s="27"/>
      <c r="Q37" s="27"/>
      <c r="R37" s="27"/>
      <c r="S37" s="27"/>
      <c r="T37" s="36"/>
      <c r="U37" s="36"/>
      <c r="V37" s="36"/>
    </row>
    <row r="38" spans="2:22" ht="15.75">
      <c r="B38" s="24" t="s">
        <v>31</v>
      </c>
      <c r="C38" s="25">
        <v>7.0000000000000007E-2</v>
      </c>
      <c r="D38" s="25">
        <v>0.15</v>
      </c>
      <c r="E38" s="25">
        <v>0.12</v>
      </c>
      <c r="F38" s="26">
        <v>0.05</v>
      </c>
      <c r="G38" s="25">
        <v>0.1</v>
      </c>
      <c r="H38" s="25">
        <v>0.06</v>
      </c>
      <c r="I38" s="25">
        <v>0.47</v>
      </c>
      <c r="J38" s="25">
        <v>0.3</v>
      </c>
      <c r="K38" s="26">
        <v>0.66</v>
      </c>
      <c r="L38" s="25">
        <v>0.79</v>
      </c>
      <c r="M38" s="25">
        <v>0.46</v>
      </c>
      <c r="N38" s="25">
        <v>0.47</v>
      </c>
      <c r="O38" s="25">
        <v>0.82</v>
      </c>
      <c r="P38" s="25">
        <v>0.16</v>
      </c>
      <c r="Q38" s="25">
        <v>0.3</v>
      </c>
      <c r="R38" s="25">
        <v>0.4</v>
      </c>
      <c r="S38" s="25">
        <v>0.22</v>
      </c>
      <c r="T38" s="37">
        <v>0.18</v>
      </c>
      <c r="U38" s="37">
        <v>0.32</v>
      </c>
      <c r="V38" s="37">
        <v>0.27</v>
      </c>
    </row>
    <row r="39" spans="2:22" ht="15.75">
      <c r="B39" s="11" t="s">
        <v>32</v>
      </c>
      <c r="C39" s="8">
        <v>0.15</v>
      </c>
      <c r="D39" s="8">
        <v>0.3</v>
      </c>
      <c r="E39" s="8">
        <v>0.23</v>
      </c>
      <c r="F39" s="7">
        <v>0.11</v>
      </c>
      <c r="G39" s="8">
        <v>0.21</v>
      </c>
      <c r="H39" s="8">
        <v>0.14000000000000001</v>
      </c>
      <c r="I39" s="8">
        <v>0.91</v>
      </c>
      <c r="J39" s="8">
        <v>0.62</v>
      </c>
      <c r="K39" s="7">
        <v>1.42</v>
      </c>
      <c r="L39" s="8">
        <v>1.65</v>
      </c>
      <c r="M39" s="8">
        <v>0.92</v>
      </c>
      <c r="N39" s="8">
        <v>1</v>
      </c>
      <c r="O39" s="8">
        <v>1.65</v>
      </c>
      <c r="P39" s="8">
        <v>0.35</v>
      </c>
      <c r="Q39" s="8">
        <v>0.7</v>
      </c>
      <c r="R39" s="8">
        <v>0.82</v>
      </c>
      <c r="S39" s="8">
        <v>0.49</v>
      </c>
      <c r="T39" s="37">
        <v>0.39</v>
      </c>
      <c r="U39" s="37">
        <v>0.7</v>
      </c>
      <c r="V39" s="37">
        <v>0.54</v>
      </c>
    </row>
    <row r="40" spans="2:22" ht="15.75">
      <c r="B40" s="11" t="s">
        <v>33</v>
      </c>
      <c r="C40" s="8">
        <v>0.02</v>
      </c>
      <c r="D40" s="8">
        <v>0.04</v>
      </c>
      <c r="E40" s="8">
        <v>0.03</v>
      </c>
      <c r="F40" s="7">
        <v>0.02</v>
      </c>
      <c r="G40" s="8">
        <v>0.03</v>
      </c>
      <c r="H40" s="8">
        <v>0.02</v>
      </c>
      <c r="I40" s="8">
        <v>0.11</v>
      </c>
      <c r="J40" s="8">
        <v>0.08</v>
      </c>
      <c r="K40" s="7">
        <v>0.17</v>
      </c>
      <c r="L40" s="8">
        <v>0.2</v>
      </c>
      <c r="M40" s="8">
        <v>0.11</v>
      </c>
      <c r="N40" s="8">
        <v>0.11</v>
      </c>
      <c r="O40" s="8">
        <v>0.21</v>
      </c>
      <c r="P40" s="8">
        <v>4.9000000000000002E-2</v>
      </c>
      <c r="Q40" s="8">
        <v>0.09</v>
      </c>
      <c r="R40" s="8">
        <v>0.09</v>
      </c>
      <c r="S40" s="8">
        <v>0.06</v>
      </c>
      <c r="T40" s="37">
        <v>5.1999999999999998E-2</v>
      </c>
      <c r="U40" s="37">
        <v>0.09</v>
      </c>
      <c r="V40" s="37">
        <v>7.0000000000000007E-2</v>
      </c>
    </row>
    <row r="41" spans="2:22" ht="15.75">
      <c r="B41" s="11" t="s">
        <v>34</v>
      </c>
      <c r="C41" s="8">
        <v>0.09</v>
      </c>
      <c r="D41" s="8">
        <v>0.15</v>
      </c>
      <c r="E41" s="8">
        <v>0.13</v>
      </c>
      <c r="F41" s="7">
        <v>7.0000000000000007E-2</v>
      </c>
      <c r="G41" s="8">
        <v>0.11</v>
      </c>
      <c r="H41" s="8">
        <v>0.08</v>
      </c>
      <c r="I41" s="8">
        <v>0.42</v>
      </c>
      <c r="J41" s="8">
        <v>0.31</v>
      </c>
      <c r="K41" s="7">
        <v>0.7</v>
      </c>
      <c r="L41" s="8">
        <v>0.75</v>
      </c>
      <c r="M41" s="8">
        <v>0.45</v>
      </c>
      <c r="N41" s="8">
        <v>0.45</v>
      </c>
      <c r="O41" s="8">
        <v>0.81</v>
      </c>
      <c r="P41" s="8">
        <v>0.23</v>
      </c>
      <c r="Q41" s="8">
        <v>0.38</v>
      </c>
      <c r="R41" s="8">
        <v>0.37</v>
      </c>
      <c r="S41" s="8">
        <v>0.24</v>
      </c>
      <c r="T41" s="37">
        <v>0.22</v>
      </c>
      <c r="U41" s="37">
        <v>0.38</v>
      </c>
      <c r="V41" s="37">
        <v>0.32</v>
      </c>
    </row>
    <row r="42" spans="2:22" ht="15.75">
      <c r="B42" s="11" t="s">
        <v>35</v>
      </c>
      <c r="C42" s="8">
        <v>0.03</v>
      </c>
      <c r="D42" s="8">
        <v>0.04</v>
      </c>
      <c r="E42" s="8">
        <v>0.03</v>
      </c>
      <c r="F42" s="7">
        <v>0.02</v>
      </c>
      <c r="G42" s="8">
        <v>0.03</v>
      </c>
      <c r="H42" s="8">
        <v>0.02</v>
      </c>
      <c r="I42" s="8">
        <v>0.11</v>
      </c>
      <c r="J42" s="8">
        <v>0.08</v>
      </c>
      <c r="K42" s="7">
        <v>0.16</v>
      </c>
      <c r="L42" s="8">
        <v>0.19</v>
      </c>
      <c r="M42" s="8">
        <v>0.12</v>
      </c>
      <c r="N42" s="8">
        <v>0.09</v>
      </c>
      <c r="O42" s="8">
        <v>0.18</v>
      </c>
      <c r="P42" s="8">
        <v>0.06</v>
      </c>
      <c r="Q42" s="8">
        <v>0.08</v>
      </c>
      <c r="R42" s="8">
        <v>0.09</v>
      </c>
      <c r="S42" s="8">
        <v>0.06</v>
      </c>
      <c r="T42" s="37">
        <v>0.06</v>
      </c>
      <c r="U42" s="37">
        <v>0.1</v>
      </c>
      <c r="V42" s="37">
        <v>7.0000000000000007E-2</v>
      </c>
    </row>
    <row r="43" spans="2:22" ht="15.75">
      <c r="B43" s="11" t="s">
        <v>36</v>
      </c>
      <c r="C43" s="8">
        <v>0.01</v>
      </c>
      <c r="D43" s="8">
        <v>0.01</v>
      </c>
      <c r="E43" s="8">
        <v>0.01</v>
      </c>
      <c r="F43" s="7">
        <v>0.01</v>
      </c>
      <c r="G43" s="8">
        <v>0.01</v>
      </c>
      <c r="H43" s="8">
        <v>0.01</v>
      </c>
      <c r="I43" s="8">
        <v>0.03</v>
      </c>
      <c r="J43" s="8">
        <v>0.03</v>
      </c>
      <c r="K43" s="7">
        <v>0.05</v>
      </c>
      <c r="L43" s="8">
        <v>0.06</v>
      </c>
      <c r="M43" s="8">
        <v>0.04</v>
      </c>
      <c r="N43" s="8">
        <v>0.03</v>
      </c>
      <c r="O43" s="8">
        <v>0.05</v>
      </c>
      <c r="P43" s="8">
        <v>1.9E-2</v>
      </c>
      <c r="Q43" s="8">
        <v>3.1E-2</v>
      </c>
      <c r="R43" s="8">
        <v>0.03</v>
      </c>
      <c r="S43" s="8">
        <v>0.02</v>
      </c>
      <c r="T43" s="37">
        <v>0.02</v>
      </c>
      <c r="U43" s="37">
        <v>3.2000000000000001E-2</v>
      </c>
      <c r="V43" s="37">
        <v>2.8000000000000001E-2</v>
      </c>
    </row>
    <row r="44" spans="2:22" ht="15.75">
      <c r="B44" s="11" t="s">
        <v>37</v>
      </c>
      <c r="C44" s="8">
        <v>0.03</v>
      </c>
      <c r="D44" s="8">
        <v>0.05</v>
      </c>
      <c r="E44" s="8">
        <v>0.05</v>
      </c>
      <c r="F44" s="7">
        <v>0.03</v>
      </c>
      <c r="G44" s="8">
        <v>0.04</v>
      </c>
      <c r="H44" s="8">
        <v>0.03</v>
      </c>
      <c r="I44" s="8">
        <v>0.13</v>
      </c>
      <c r="J44" s="8">
        <v>0.1</v>
      </c>
      <c r="K44" s="7">
        <v>0.16</v>
      </c>
      <c r="L44" s="8">
        <v>0.22</v>
      </c>
      <c r="M44" s="8">
        <v>0.15</v>
      </c>
      <c r="N44" s="8">
        <v>0.1</v>
      </c>
      <c r="O44" s="8">
        <v>0.18</v>
      </c>
      <c r="P44" s="8">
        <v>7.0999999999999994E-2</v>
      </c>
      <c r="Q44" s="8">
        <v>0.11</v>
      </c>
      <c r="R44" s="8">
        <v>0.11</v>
      </c>
      <c r="S44" s="8">
        <v>0.08</v>
      </c>
      <c r="T44" s="37">
        <v>7.8E-2</v>
      </c>
      <c r="U44" s="37">
        <v>0.11</v>
      </c>
      <c r="V44" s="37">
        <v>8.7999999999999995E-2</v>
      </c>
    </row>
    <row r="45" spans="2:22" ht="15.75">
      <c r="B45" s="11" t="s">
        <v>38</v>
      </c>
      <c r="C45" s="8">
        <v>0.01</v>
      </c>
      <c r="D45" s="8">
        <v>0.01</v>
      </c>
      <c r="E45" s="8">
        <v>0.01</v>
      </c>
      <c r="F45" s="7">
        <v>0.01</v>
      </c>
      <c r="G45" s="8">
        <v>0.01</v>
      </c>
      <c r="H45" s="8">
        <v>0.01</v>
      </c>
      <c r="I45" s="8">
        <v>0.02</v>
      </c>
      <c r="J45" s="8">
        <v>0.02</v>
      </c>
      <c r="K45" s="7">
        <v>0.02</v>
      </c>
      <c r="L45" s="8">
        <v>0.03</v>
      </c>
      <c r="M45" s="8">
        <v>0.02</v>
      </c>
      <c r="N45" s="8">
        <v>0.02</v>
      </c>
      <c r="O45" s="8">
        <v>0.02</v>
      </c>
      <c r="P45" s="8">
        <v>1.2999999999999999E-2</v>
      </c>
      <c r="Q45" s="8">
        <v>2.1000000000000001E-2</v>
      </c>
      <c r="R45" s="8">
        <v>0.02</v>
      </c>
      <c r="S45" s="8">
        <v>0.02</v>
      </c>
      <c r="T45" s="37">
        <v>1.4999999999999999E-2</v>
      </c>
      <c r="U45" s="37">
        <v>2.3E-2</v>
      </c>
      <c r="V45" s="37">
        <v>1.7000000000000001E-2</v>
      </c>
    </row>
    <row r="46" spans="2:22" ht="15.75">
      <c r="B46" s="11" t="s">
        <v>39</v>
      </c>
      <c r="C46" s="8">
        <v>0.05</v>
      </c>
      <c r="D46" s="8">
        <v>0.06</v>
      </c>
      <c r="E46" s="8">
        <v>0.06</v>
      </c>
      <c r="F46" s="7">
        <v>0.05</v>
      </c>
      <c r="G46" s="8">
        <v>0.06</v>
      </c>
      <c r="H46" s="8">
        <v>0.04</v>
      </c>
      <c r="I46" s="8">
        <v>0.15</v>
      </c>
      <c r="J46" s="8">
        <v>0.13</v>
      </c>
      <c r="K46" s="7">
        <v>0.17</v>
      </c>
      <c r="L46" s="8">
        <v>0.22</v>
      </c>
      <c r="M46" s="8">
        <v>0.17</v>
      </c>
      <c r="N46" s="8">
        <v>0.11</v>
      </c>
      <c r="O46" s="8">
        <v>0.15</v>
      </c>
      <c r="P46" s="8">
        <v>0.1</v>
      </c>
      <c r="Q46" s="8">
        <v>0.14000000000000001</v>
      </c>
      <c r="R46" s="8">
        <v>0.15</v>
      </c>
      <c r="S46" s="8">
        <v>0.12</v>
      </c>
      <c r="T46" s="37">
        <v>0.1</v>
      </c>
      <c r="U46" s="37">
        <v>0.16</v>
      </c>
      <c r="V46" s="37">
        <v>0.13</v>
      </c>
    </row>
    <row r="47" spans="2:22" ht="15.75">
      <c r="B47" s="11" t="s">
        <v>40</v>
      </c>
      <c r="C47" s="8">
        <v>0.01</v>
      </c>
      <c r="D47" s="8">
        <v>0.01</v>
      </c>
      <c r="E47" s="8">
        <v>0.01</v>
      </c>
      <c r="F47" s="7">
        <v>0.02</v>
      </c>
      <c r="G47" s="8">
        <v>0.02</v>
      </c>
      <c r="H47" s="8">
        <v>0.01</v>
      </c>
      <c r="I47" s="8">
        <v>0.03</v>
      </c>
      <c r="J47" s="8">
        <v>0.03</v>
      </c>
      <c r="K47" s="7">
        <v>0.03</v>
      </c>
      <c r="L47" s="8">
        <v>0.05</v>
      </c>
      <c r="M47" s="8">
        <v>0.04</v>
      </c>
      <c r="N47" s="8">
        <v>0.02</v>
      </c>
      <c r="O47" s="8">
        <v>0.03</v>
      </c>
      <c r="P47" s="8">
        <v>2.5999999999999999E-2</v>
      </c>
      <c r="Q47" s="8">
        <v>3.5000000000000003E-2</v>
      </c>
      <c r="R47" s="8">
        <v>0.03</v>
      </c>
      <c r="S47" s="8">
        <v>0.03</v>
      </c>
      <c r="T47" s="37">
        <v>2.8000000000000001E-2</v>
      </c>
      <c r="U47" s="37">
        <v>3.7999999999999999E-2</v>
      </c>
      <c r="V47" s="37">
        <v>0.03</v>
      </c>
    </row>
    <row r="48" spans="2:22" ht="15.75">
      <c r="B48" s="11" t="s">
        <v>41</v>
      </c>
      <c r="C48" s="8">
        <v>0.04</v>
      </c>
      <c r="D48" s="8">
        <v>0.04</v>
      </c>
      <c r="E48" s="8">
        <v>0.05</v>
      </c>
      <c r="F48" s="7">
        <v>0.06</v>
      </c>
      <c r="G48" s="8">
        <v>0.06</v>
      </c>
      <c r="H48" s="8">
        <v>0.04</v>
      </c>
      <c r="I48" s="8">
        <v>0.11</v>
      </c>
      <c r="J48" s="8">
        <v>0.1</v>
      </c>
      <c r="K48" s="7">
        <v>0.12</v>
      </c>
      <c r="L48" s="8">
        <v>0.16</v>
      </c>
      <c r="M48" s="8">
        <v>0.13</v>
      </c>
      <c r="N48" s="8">
        <v>0.08</v>
      </c>
      <c r="O48" s="8">
        <v>0.11</v>
      </c>
      <c r="P48" s="8">
        <v>0.09</v>
      </c>
      <c r="Q48" s="8">
        <v>0.12</v>
      </c>
      <c r="R48" s="8">
        <v>0.12</v>
      </c>
      <c r="S48" s="8">
        <v>0.1</v>
      </c>
      <c r="T48" s="37">
        <v>0.09</v>
      </c>
      <c r="U48" s="37">
        <v>0.13</v>
      </c>
      <c r="V48" s="37">
        <v>0.11</v>
      </c>
    </row>
    <row r="49" spans="2:22" ht="15.75">
      <c r="B49" s="11" t="s">
        <v>42</v>
      </c>
      <c r="C49" s="8">
        <v>0.01</v>
      </c>
      <c r="D49" s="8">
        <v>0.01</v>
      </c>
      <c r="E49" s="8">
        <v>0.01</v>
      </c>
      <c r="F49" s="7">
        <v>0.01</v>
      </c>
      <c r="G49" s="8">
        <v>0.01</v>
      </c>
      <c r="H49" s="8">
        <v>0.01</v>
      </c>
      <c r="I49" s="8">
        <v>0.02</v>
      </c>
      <c r="J49" s="8">
        <v>0.02</v>
      </c>
      <c r="K49" s="7">
        <v>0.02</v>
      </c>
      <c r="L49" s="8">
        <v>0.02</v>
      </c>
      <c r="M49" s="8">
        <v>0.02</v>
      </c>
      <c r="N49" s="8">
        <v>0.01</v>
      </c>
      <c r="O49" s="8">
        <v>0.02</v>
      </c>
      <c r="P49" s="8">
        <v>1.4E-2</v>
      </c>
      <c r="Q49" s="8">
        <v>1.9E-2</v>
      </c>
      <c r="R49" s="8">
        <v>0.02</v>
      </c>
      <c r="S49" s="8">
        <v>0.02</v>
      </c>
      <c r="T49" s="37">
        <v>1.6E-2</v>
      </c>
      <c r="U49" s="37">
        <v>1.9E-2</v>
      </c>
      <c r="V49" s="37">
        <v>1.7999999999999999E-2</v>
      </c>
    </row>
    <row r="50" spans="2:22" ht="15.75">
      <c r="B50" s="11" t="s">
        <v>43</v>
      </c>
      <c r="C50" s="8">
        <v>0.05</v>
      </c>
      <c r="D50" s="8">
        <v>0.05</v>
      </c>
      <c r="E50" s="8">
        <v>0.06</v>
      </c>
      <c r="F50" s="7">
        <v>7.0000000000000007E-2</v>
      </c>
      <c r="G50" s="8">
        <v>0.08</v>
      </c>
      <c r="H50" s="8">
        <v>0.05</v>
      </c>
      <c r="I50" s="8">
        <v>0.13</v>
      </c>
      <c r="J50" s="8">
        <v>0.12</v>
      </c>
      <c r="K50" s="7">
        <v>0.14000000000000001</v>
      </c>
      <c r="L50" s="8">
        <v>0.17</v>
      </c>
      <c r="M50" s="8">
        <v>0.15</v>
      </c>
      <c r="N50" s="8">
        <v>0.09</v>
      </c>
      <c r="O50" s="8">
        <v>0.12</v>
      </c>
      <c r="P50" s="8">
        <v>0.11</v>
      </c>
      <c r="Q50" s="8">
        <v>0.14000000000000001</v>
      </c>
      <c r="R50" s="8">
        <v>0.13</v>
      </c>
      <c r="S50" s="8">
        <v>0.11</v>
      </c>
      <c r="T50" s="37">
        <v>0.11</v>
      </c>
      <c r="U50" s="37">
        <v>0.15</v>
      </c>
      <c r="V50" s="37">
        <v>0.12</v>
      </c>
    </row>
    <row r="51" spans="2:22" ht="15.75">
      <c r="B51" s="12" t="s">
        <v>44</v>
      </c>
      <c r="C51" s="5">
        <v>0.01</v>
      </c>
      <c r="D51" s="5">
        <v>0.01</v>
      </c>
      <c r="E51" s="5">
        <v>0.01</v>
      </c>
      <c r="F51" s="10">
        <v>0.01</v>
      </c>
      <c r="G51" s="5">
        <v>0.01</v>
      </c>
      <c r="H51" s="5">
        <v>0.01</v>
      </c>
      <c r="I51" s="5">
        <v>0.02</v>
      </c>
      <c r="J51" s="5">
        <v>0.02</v>
      </c>
      <c r="K51" s="10">
        <v>0.02</v>
      </c>
      <c r="L51" s="5">
        <v>0.03</v>
      </c>
      <c r="M51" s="5">
        <v>0.02</v>
      </c>
      <c r="N51" s="5">
        <v>0.01</v>
      </c>
      <c r="O51" s="5">
        <v>0.02</v>
      </c>
      <c r="P51" s="5">
        <v>1.6E-2</v>
      </c>
      <c r="Q51" s="5">
        <v>2.4E-2</v>
      </c>
      <c r="R51" s="5">
        <v>0.02</v>
      </c>
      <c r="S51" s="5">
        <v>0.02</v>
      </c>
      <c r="T51" s="38">
        <v>0.02</v>
      </c>
      <c r="U51" s="38">
        <v>2.5000000000000001E-2</v>
      </c>
      <c r="V51" s="38">
        <v>0.02</v>
      </c>
    </row>
    <row r="52" spans="2:22" ht="18.75">
      <c r="B52" s="17" t="s">
        <v>61</v>
      </c>
      <c r="C52" s="18">
        <v>0.55000000000000004</v>
      </c>
      <c r="D52" s="18">
        <v>0.93</v>
      </c>
      <c r="E52" s="18">
        <v>0.8</v>
      </c>
      <c r="F52" s="19">
        <v>0.53</v>
      </c>
      <c r="G52" s="18">
        <v>0.76</v>
      </c>
      <c r="H52" s="18">
        <v>0.51</v>
      </c>
      <c r="I52" s="18">
        <v>2.65</v>
      </c>
      <c r="J52" s="18">
        <v>1.95</v>
      </c>
      <c r="K52" s="19">
        <v>3.85</v>
      </c>
      <c r="L52" s="18">
        <v>4.53</v>
      </c>
      <c r="M52" s="18">
        <v>2.8</v>
      </c>
      <c r="N52" s="18">
        <v>2.59</v>
      </c>
      <c r="O52" s="18">
        <v>4.38</v>
      </c>
      <c r="P52" s="18">
        <f>SUM(P38:P51)</f>
        <v>1.3080000000000003</v>
      </c>
      <c r="Q52" s="18">
        <f>SUM(Q38:Q51)</f>
        <v>2.1900000000000004</v>
      </c>
      <c r="R52" s="18">
        <v>2.41</v>
      </c>
      <c r="S52" s="18">
        <v>1.57</v>
      </c>
      <c r="T52" s="39">
        <f>SUM(T38:T51)</f>
        <v>1.3790000000000004</v>
      </c>
      <c r="U52" s="39">
        <f t="shared" ref="U52:V52" si="0">SUM(U38:U51)</f>
        <v>2.2770000000000001</v>
      </c>
      <c r="V52" s="39">
        <f t="shared" si="0"/>
        <v>1.8310000000000004</v>
      </c>
    </row>
    <row r="53" spans="2:22" ht="18.75">
      <c r="B53" s="17" t="s">
        <v>62</v>
      </c>
      <c r="C53" s="18">
        <v>0.99</v>
      </c>
      <c r="D53" s="18">
        <v>2.0099999999999998</v>
      </c>
      <c r="E53" s="18">
        <v>1.36</v>
      </c>
      <c r="F53" s="19">
        <v>0.46</v>
      </c>
      <c r="G53" s="18">
        <v>0.85</v>
      </c>
      <c r="H53" s="18">
        <v>0.92</v>
      </c>
      <c r="I53" s="18">
        <v>2.5</v>
      </c>
      <c r="J53" s="18">
        <v>1.71</v>
      </c>
      <c r="K53" s="19">
        <v>3.28</v>
      </c>
      <c r="L53" s="18">
        <v>3.1</v>
      </c>
      <c r="M53" s="18">
        <v>2.0699999999999998</v>
      </c>
      <c r="N53" s="18">
        <v>3.48</v>
      </c>
      <c r="O53" s="18">
        <v>4.72</v>
      </c>
      <c r="P53" s="39">
        <v>0.98810893747602624</v>
      </c>
      <c r="Q53" s="39">
        <v>1.4556962025316456</v>
      </c>
      <c r="R53" s="18">
        <v>2.0699999999999998</v>
      </c>
      <c r="S53" s="18">
        <v>1.32</v>
      </c>
      <c r="T53" s="39">
        <v>1.1116225546605294</v>
      </c>
      <c r="U53" s="39">
        <v>1.449226441631505</v>
      </c>
      <c r="V53" s="39">
        <v>1.528481012658228</v>
      </c>
    </row>
    <row r="54" spans="2:22" ht="18.75">
      <c r="B54" s="17" t="s">
        <v>63</v>
      </c>
      <c r="C54" s="18">
        <v>0.89</v>
      </c>
      <c r="D54" s="18">
        <v>0.89</v>
      </c>
      <c r="E54" s="18">
        <v>0.83</v>
      </c>
      <c r="F54" s="19">
        <v>0.83</v>
      </c>
      <c r="G54" s="18">
        <v>0.9</v>
      </c>
      <c r="H54" s="18">
        <v>0.77</v>
      </c>
      <c r="I54" s="18">
        <v>0.84</v>
      </c>
      <c r="J54" s="18">
        <v>0.88</v>
      </c>
      <c r="K54" s="19">
        <v>0.87</v>
      </c>
      <c r="L54" s="18">
        <v>0.88</v>
      </c>
      <c r="M54" s="18">
        <v>0.84</v>
      </c>
      <c r="N54" s="18">
        <v>0.88</v>
      </c>
      <c r="O54" s="18">
        <v>0.87</v>
      </c>
      <c r="P54" s="39">
        <v>0.8873558207111677</v>
      </c>
      <c r="Q54" s="39">
        <v>1.007324411590961</v>
      </c>
      <c r="R54" s="18">
        <v>0.95</v>
      </c>
      <c r="S54" s="18">
        <v>0.96</v>
      </c>
      <c r="T54" s="39">
        <v>0.89116079074142818</v>
      </c>
      <c r="U54" s="39">
        <v>0.93004216142962204</v>
      </c>
      <c r="V54" s="39">
        <v>1.0874684760388587</v>
      </c>
    </row>
    <row r="55" spans="2:22" ht="18.75">
      <c r="B55" s="17" t="s">
        <v>64</v>
      </c>
      <c r="C55" s="18">
        <v>1.45</v>
      </c>
      <c r="D55" s="18">
        <v>1.81</v>
      </c>
      <c r="E55" s="18">
        <v>1.66</v>
      </c>
      <c r="F55" s="19">
        <v>1.28</v>
      </c>
      <c r="G55" s="18">
        <v>1.85</v>
      </c>
      <c r="H55" s="18">
        <v>1.47</v>
      </c>
      <c r="I55" s="18">
        <v>1.98</v>
      </c>
      <c r="J55" s="18">
        <v>1.81</v>
      </c>
      <c r="K55" s="19">
        <v>2.21</v>
      </c>
      <c r="L55" s="18">
        <v>2.12</v>
      </c>
      <c r="M55" s="18">
        <v>1.88</v>
      </c>
      <c r="N55" s="18">
        <v>2.68</v>
      </c>
      <c r="O55" s="18">
        <v>2.16</v>
      </c>
      <c r="P55" s="39">
        <v>1.4083741163675911</v>
      </c>
      <c r="Q55" s="39">
        <v>2.1125611745513866</v>
      </c>
      <c r="R55" s="18">
        <v>2.3199999999999998</v>
      </c>
      <c r="S55" s="18">
        <v>1.96</v>
      </c>
      <c r="T55" s="39">
        <v>1.569331158238173</v>
      </c>
      <c r="U55" s="39">
        <v>1.6900489396411091</v>
      </c>
      <c r="V55" s="39">
        <v>1.8625029130738755</v>
      </c>
    </row>
    <row r="56" spans="2:22" ht="18.75">
      <c r="B56" s="17" t="s">
        <v>65</v>
      </c>
      <c r="C56" s="18">
        <v>0.52</v>
      </c>
      <c r="D56" s="18">
        <v>0.8</v>
      </c>
      <c r="E56" s="18">
        <v>0.62</v>
      </c>
      <c r="F56" s="19">
        <v>0.37</v>
      </c>
      <c r="G56" s="18">
        <v>0.42</v>
      </c>
      <c r="H56" s="18">
        <v>0.42</v>
      </c>
      <c r="I56" s="18">
        <v>0.8</v>
      </c>
      <c r="J56" s="18">
        <v>0.69</v>
      </c>
      <c r="K56" s="19">
        <v>0.95</v>
      </c>
      <c r="L56" s="18">
        <v>1.02</v>
      </c>
      <c r="M56" s="18">
        <v>0.78</v>
      </c>
      <c r="N56" s="18">
        <v>0.88</v>
      </c>
      <c r="O56" s="18">
        <v>1.26</v>
      </c>
      <c r="P56" s="39">
        <v>0.52220191868433086</v>
      </c>
      <c r="Q56" s="39">
        <v>0.63567839195979892</v>
      </c>
      <c r="R56" s="18">
        <v>0.68</v>
      </c>
      <c r="S56" s="18">
        <v>0.55000000000000004</v>
      </c>
      <c r="T56" s="39">
        <v>0.57368661489264505</v>
      </c>
      <c r="U56" s="39">
        <v>0.59329983249581231</v>
      </c>
      <c r="V56" s="39">
        <v>0.59329983249581242</v>
      </c>
    </row>
    <row r="57" spans="2:22" ht="18.75">
      <c r="B57" s="52" t="s">
        <v>79</v>
      </c>
      <c r="C57" s="52"/>
      <c r="D57" s="52"/>
      <c r="E57" s="52"/>
      <c r="F57" s="52"/>
      <c r="G57" s="52"/>
      <c r="H57" s="52"/>
      <c r="I57" s="52"/>
      <c r="J57" s="52"/>
      <c r="K57" s="52"/>
      <c r="L57" s="52"/>
      <c r="M57" s="52"/>
      <c r="N57" s="52"/>
      <c r="O57" s="52"/>
      <c r="P57" s="52"/>
      <c r="Q57" s="52"/>
      <c r="R57" s="52"/>
      <c r="S57" s="52"/>
    </row>
  </sheetData>
  <mergeCells count="5">
    <mergeCell ref="B1:S1"/>
    <mergeCell ref="I3:M3"/>
    <mergeCell ref="N3:S3"/>
    <mergeCell ref="B57:S57"/>
    <mergeCell ref="D3:H3"/>
  </mergeCells>
  <pageMargins left="0.70866141732283472" right="0.70866141732283472" top="0.74803149606299213" bottom="0.74803149606299213" header="0.31496062992125984" footer="0.31496062992125984"/>
  <pageSetup paperSize="9" scale="53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chashchin</dc:creator>
  <cp:lastModifiedBy>chashchin</cp:lastModifiedBy>
  <cp:lastPrinted>2024-06-13T14:29:31Z</cp:lastPrinted>
  <dcterms:created xsi:type="dcterms:W3CDTF">2023-07-16T10:17:38Z</dcterms:created>
  <dcterms:modified xsi:type="dcterms:W3CDTF">2024-07-02T14:00:48Z</dcterms:modified>
</cp:coreProperties>
</file>