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915" windowHeight="7860"/>
  </bookViews>
  <sheets>
    <sheet name="T1" sheetId="5" r:id="rId1"/>
    <sheet name="T2" sheetId="3" r:id="rId2"/>
    <sheet name="T3" sheetId="4" r:id="rId3"/>
    <sheet name="T4" sheetId="1" r:id="rId4"/>
    <sheet name="T5" sheetId="2" r:id="rId5"/>
    <sheet name="T6" sheetId="10" r:id="rId6"/>
    <sheet name="T7" sheetId="9" r:id="rId7"/>
    <sheet name="T8" sheetId="11" r:id="rId8"/>
    <sheet name="T9" sheetId="7" r:id="rId9"/>
    <sheet name="T10" sheetId="8" r:id="rId10"/>
    <sheet name="T11" sheetId="6" r:id="rId11"/>
    <sheet name="T12" sheetId="13" r:id="rId12"/>
  </sheets>
  <definedNames>
    <definedName name="Ellipse1_25">#REF!</definedName>
  </definedNames>
  <calcPr calcId="144525"/>
</workbook>
</file>

<file path=xl/calcChain.xml><?xml version="1.0" encoding="utf-8"?>
<calcChain xmlns="http://schemas.openxmlformats.org/spreadsheetml/2006/main">
  <c r="D19" i="7" l="1"/>
  <c r="E19" i="7"/>
  <c r="F19" i="7"/>
  <c r="G19" i="7"/>
  <c r="H19" i="7"/>
  <c r="I19" i="7"/>
  <c r="J19" i="7"/>
  <c r="K19" i="7"/>
  <c r="L19" i="7"/>
  <c r="M19" i="7"/>
  <c r="N19" i="7"/>
  <c r="O19" i="7"/>
  <c r="P19" i="7"/>
  <c r="C19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C14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C10" i="7"/>
  <c r="D6" i="7"/>
  <c r="E6" i="7"/>
  <c r="F6" i="7"/>
  <c r="G6" i="7"/>
  <c r="H6" i="7"/>
  <c r="I6" i="7"/>
  <c r="J6" i="7"/>
  <c r="K6" i="7"/>
  <c r="L6" i="7"/>
  <c r="M6" i="7"/>
  <c r="N6" i="7"/>
  <c r="O6" i="7"/>
  <c r="P6" i="7"/>
  <c r="C6" i="7"/>
  <c r="E67" i="11" l="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R15" i="2" l="1"/>
  <c r="L13" i="3" l="1"/>
  <c r="D13" i="3" l="1"/>
  <c r="H13" i="3"/>
  <c r="E50" i="9" l="1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T15" i="2"/>
  <c r="N15" i="4"/>
  <c r="K15" i="4"/>
  <c r="J15" i="4"/>
  <c r="J13" i="3"/>
  <c r="B13" i="3"/>
</calcChain>
</file>

<file path=xl/sharedStrings.xml><?xml version="1.0" encoding="utf-8"?>
<sst xmlns="http://schemas.openxmlformats.org/spreadsheetml/2006/main" count="747" uniqueCount="320">
  <si>
    <t>Texture</t>
  </si>
  <si>
    <t>MnO</t>
  </si>
  <si>
    <t>MgO</t>
  </si>
  <si>
    <t>CaO</t>
  </si>
  <si>
    <t>Total</t>
  </si>
  <si>
    <t>O</t>
  </si>
  <si>
    <t>Si</t>
  </si>
  <si>
    <t>Ti</t>
  </si>
  <si>
    <t>Al</t>
  </si>
  <si>
    <t>Cr</t>
  </si>
  <si>
    <t>Mn</t>
  </si>
  <si>
    <t>Mg</t>
  </si>
  <si>
    <t>Ca</t>
  </si>
  <si>
    <r>
      <rPr>
        <sz val="10"/>
        <color theme="1"/>
        <rFont val="Times New Roman"/>
        <family val="1"/>
      </rPr>
      <t>X</t>
    </r>
    <r>
      <rPr>
        <vertAlign val="subscript"/>
        <sz val="10"/>
        <color theme="1"/>
        <rFont val="Times New Roman"/>
        <family val="1"/>
      </rPr>
      <t>Mg</t>
    </r>
  </si>
  <si>
    <t>Alm</t>
  </si>
  <si>
    <t>Sps</t>
  </si>
  <si>
    <t>Prp</t>
  </si>
  <si>
    <t>Grs</t>
  </si>
  <si>
    <r>
      <rPr>
        <sz val="10"/>
        <color theme="1"/>
        <rFont val="Times New Roman"/>
        <family val="1"/>
      </rPr>
      <t>Pl</t>
    </r>
    <r>
      <rPr>
        <vertAlign val="subscript"/>
        <sz val="10"/>
        <color theme="1"/>
        <rFont val="Times New Roman"/>
        <family val="1"/>
      </rPr>
      <t>in</t>
    </r>
  </si>
  <si>
    <r>
      <rPr>
        <sz val="10"/>
        <color theme="1"/>
        <rFont val="Times New Roman"/>
        <family val="1"/>
      </rPr>
      <t>Pl</t>
    </r>
    <r>
      <rPr>
        <vertAlign val="subscript"/>
        <sz val="10"/>
        <color theme="1"/>
        <rFont val="Times New Roman"/>
        <family val="1"/>
      </rPr>
      <t>mc</t>
    </r>
  </si>
  <si>
    <r>
      <rPr>
        <sz val="10"/>
        <rFont val="Times New Roman"/>
        <family val="1"/>
      </rPr>
      <t>SiO</t>
    </r>
    <r>
      <rPr>
        <vertAlign val="subscript"/>
        <sz val="10"/>
        <rFont val="Times New Roman"/>
        <family val="1"/>
      </rPr>
      <t>2</t>
    </r>
  </si>
  <si>
    <r>
      <rPr>
        <sz val="10"/>
        <rFont val="Times New Roman"/>
        <family val="1"/>
      </rPr>
      <t>TiO</t>
    </r>
    <r>
      <rPr>
        <vertAlign val="subscript"/>
        <sz val="10"/>
        <rFont val="Times New Roman"/>
        <family val="1"/>
      </rPr>
      <t>2</t>
    </r>
  </si>
  <si>
    <r>
      <rPr>
        <sz val="10"/>
        <rFont val="Times New Roman"/>
        <family val="1"/>
      </rPr>
      <t>Al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r>
      <rPr>
        <vertAlign val="subscript"/>
        <sz val="10"/>
        <rFont val="Times New Roman"/>
        <family val="1"/>
      </rPr>
      <t>3</t>
    </r>
  </si>
  <si>
    <r>
      <rPr>
        <sz val="10"/>
        <rFont val="Times New Roman"/>
        <family val="1"/>
      </rPr>
      <t>FeO</t>
    </r>
    <r>
      <rPr>
        <vertAlign val="superscript"/>
        <sz val="10"/>
        <rFont val="Times New Roman"/>
        <family val="1"/>
      </rPr>
      <t>T</t>
    </r>
  </si>
  <si>
    <r>
      <rPr>
        <sz val="10"/>
        <rFont val="Times New Roman"/>
        <family val="1"/>
      </rPr>
      <t>Na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</si>
  <si>
    <r>
      <rPr>
        <sz val="10"/>
        <rFont val="Times New Roman"/>
        <family val="1"/>
      </rPr>
      <t>K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</si>
  <si>
    <t>Fe</t>
  </si>
  <si>
    <t>Ni</t>
  </si>
  <si>
    <t>Na</t>
  </si>
  <si>
    <t>K</t>
  </si>
  <si>
    <t>An</t>
  </si>
  <si>
    <t>Ab</t>
  </si>
  <si>
    <t>Or</t>
  </si>
  <si>
    <r>
      <rPr>
        <sz val="10"/>
        <color theme="1"/>
        <rFont val="Times New Roman"/>
        <family val="1"/>
      </rPr>
      <t>Note: Pl</t>
    </r>
    <r>
      <rPr>
        <vertAlign val="subscript"/>
        <sz val="10"/>
        <color theme="1"/>
        <rFont val="Times New Roman"/>
        <family val="1"/>
      </rPr>
      <t>in</t>
    </r>
    <r>
      <rPr>
        <sz val="10"/>
        <color theme="1"/>
        <rFont val="Times New Roman"/>
        <family val="1"/>
      </rPr>
      <t xml:space="preserve"> is plagioclase inclusions within garnet, and pl</t>
    </r>
    <r>
      <rPr>
        <vertAlign val="subscript"/>
        <sz val="10"/>
        <color theme="1"/>
        <rFont val="Times New Roman"/>
        <family val="1"/>
      </rPr>
      <t>mc</t>
    </r>
    <r>
      <rPr>
        <sz val="10"/>
        <color theme="1"/>
        <rFont val="Times New Roman"/>
        <family val="1"/>
      </rPr>
      <t xml:space="preserve"> and pl</t>
    </r>
    <r>
      <rPr>
        <vertAlign val="subscript"/>
        <sz val="10"/>
        <color theme="1"/>
        <rFont val="Times New Roman"/>
        <family val="1"/>
      </rPr>
      <t>mr</t>
    </r>
    <r>
      <rPr>
        <sz val="10"/>
        <color theme="1"/>
        <rFont val="Times New Roman"/>
        <family val="1"/>
      </rPr>
      <t xml:space="preserve"> denote core and rim domains of matrix-type plagioclase, respectively</t>
    </r>
  </si>
  <si>
    <r>
      <rPr>
        <sz val="10"/>
        <rFont val="Times New Roman"/>
        <family val="1"/>
      </rPr>
      <t>Cr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r>
      <rPr>
        <vertAlign val="subscript"/>
        <sz val="10"/>
        <rFont val="Times New Roman"/>
        <family val="1"/>
      </rPr>
      <t>3</t>
    </r>
  </si>
  <si>
    <t>NiO</t>
  </si>
  <si>
    <r>
      <rPr>
        <sz val="10"/>
        <rFont val="Times New Roman"/>
        <family val="1"/>
      </rPr>
      <t>X</t>
    </r>
    <r>
      <rPr>
        <vertAlign val="subscript"/>
        <sz val="10"/>
        <rFont val="Times New Roman"/>
        <family val="1"/>
      </rPr>
      <t>Mg</t>
    </r>
  </si>
  <si>
    <t>Chl</t>
  </si>
  <si>
    <t>spot #</t>
  </si>
  <si>
    <t>Comment</t>
  </si>
  <si>
    <t>Th (ppm)</t>
  </si>
  <si>
    <t>U (ppm)</t>
  </si>
  <si>
    <t>Th/U</t>
  </si>
  <si>
    <t>Pb total (ppm)</t>
  </si>
  <si>
    <t>Pb common (ppm)</t>
  </si>
  <si>
    <r>
      <t>207</t>
    </r>
    <r>
      <rPr>
        <sz val="10"/>
        <rFont val="Times New Roman"/>
        <family val="1"/>
      </rPr>
      <t>Pb/</t>
    </r>
    <r>
      <rPr>
        <vertAlign val="superscript"/>
        <sz val="10"/>
        <rFont val="Times New Roman"/>
        <family val="1"/>
      </rPr>
      <t>206</t>
    </r>
    <r>
      <rPr>
        <sz val="10"/>
        <rFont val="Times New Roman"/>
        <family val="1"/>
      </rPr>
      <t>Pb</t>
    </r>
  </si>
  <si>
    <t>±s</t>
  </si>
  <si>
    <r>
      <t>207</t>
    </r>
    <r>
      <rPr>
        <sz val="10"/>
        <rFont val="Times New Roman"/>
        <family val="1"/>
      </rPr>
      <t>Pb/</t>
    </r>
    <r>
      <rPr>
        <vertAlign val="superscript"/>
        <sz val="10"/>
        <rFont val="Times New Roman"/>
        <family val="1"/>
      </rPr>
      <t>235</t>
    </r>
    <r>
      <rPr>
        <sz val="10"/>
        <rFont val="Times New Roman"/>
        <family val="1"/>
      </rPr>
      <t>U</t>
    </r>
  </si>
  <si>
    <r>
      <t>206</t>
    </r>
    <r>
      <rPr>
        <sz val="10"/>
        <rFont val="Times New Roman"/>
        <family val="1"/>
      </rPr>
      <t>Pb/</t>
    </r>
    <r>
      <rPr>
        <vertAlign val="superscript"/>
        <sz val="10"/>
        <rFont val="Times New Roman"/>
        <family val="1"/>
      </rPr>
      <t>238</t>
    </r>
    <r>
      <rPr>
        <sz val="10"/>
        <rFont val="Times New Roman"/>
        <family val="1"/>
      </rPr>
      <t>U</t>
    </r>
  </si>
  <si>
    <t>r</t>
  </si>
  <si>
    <r>
      <t>207</t>
    </r>
    <r>
      <rPr>
        <sz val="10"/>
        <rFont val="Times New Roman"/>
        <family val="1"/>
      </rPr>
      <t>Pb/</t>
    </r>
    <r>
      <rPr>
        <vertAlign val="superscript"/>
        <sz val="10"/>
        <rFont val="Times New Roman"/>
        <family val="1"/>
      </rPr>
      <t>206</t>
    </r>
    <r>
      <rPr>
        <sz val="10"/>
        <rFont val="Times New Roman"/>
        <family val="1"/>
      </rPr>
      <t>Pb (age/Ma)</t>
    </r>
  </si>
  <si>
    <r>
      <t>207</t>
    </r>
    <r>
      <rPr>
        <sz val="10"/>
        <rFont val="Times New Roman"/>
        <family val="1"/>
      </rPr>
      <t>Pb/</t>
    </r>
    <r>
      <rPr>
        <vertAlign val="superscript"/>
        <sz val="10"/>
        <rFont val="Times New Roman"/>
        <family val="1"/>
      </rPr>
      <t>235</t>
    </r>
    <r>
      <rPr>
        <sz val="10"/>
        <rFont val="Times New Roman"/>
        <family val="1"/>
      </rPr>
      <t>U (age/Ma)</t>
    </r>
  </si>
  <si>
    <r>
      <t>206</t>
    </r>
    <r>
      <rPr>
        <sz val="10"/>
        <rFont val="Times New Roman"/>
        <family val="1"/>
      </rPr>
      <t>Pb/</t>
    </r>
    <r>
      <rPr>
        <vertAlign val="superscript"/>
        <sz val="10"/>
        <rFont val="Times New Roman"/>
        <family val="1"/>
      </rPr>
      <t>238</t>
    </r>
    <r>
      <rPr>
        <sz val="10"/>
        <rFont val="Times New Roman"/>
        <family val="1"/>
      </rPr>
      <t>U (age/Ma)</t>
    </r>
  </si>
  <si>
    <t>Concordance</t>
  </si>
  <si>
    <t xml:space="preserve">Elements (ppm) </t>
  </si>
  <si>
    <t>P</t>
  </si>
  <si>
    <t>Y</t>
  </si>
  <si>
    <t>Nb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</si>
  <si>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</si>
  <si>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</si>
  <si>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</si>
  <si>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</si>
  <si>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</si>
  <si>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</si>
  <si>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</si>
  <si>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</si>
  <si>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</si>
  <si>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</si>
  <si>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</si>
  <si>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</si>
  <si>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</si>
  <si>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</si>
  <si>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r>
      <t>Lu</t>
    </r>
    <r>
      <rPr>
        <vertAlign val="subscript"/>
        <sz val="10"/>
        <rFont val="Times New Roman"/>
        <family val="1"/>
      </rPr>
      <t>N</t>
    </r>
    <r>
      <rPr>
        <sz val="10"/>
        <rFont val="Times New Roman"/>
        <family val="1"/>
      </rPr>
      <t>/Gd</t>
    </r>
    <r>
      <rPr>
        <vertAlign val="subscript"/>
        <sz val="10"/>
        <rFont val="Times New Roman"/>
        <family val="1"/>
      </rPr>
      <t>N</t>
    </r>
  </si>
  <si>
    <r>
      <t>Eu/Eu</t>
    </r>
    <r>
      <rPr>
        <vertAlign val="superscript"/>
        <sz val="10"/>
        <rFont val="Times New Roman"/>
        <family val="1"/>
      </rPr>
      <t>*</t>
    </r>
  </si>
  <si>
    <t/>
  </si>
  <si>
    <t>97%</t>
  </si>
  <si>
    <t>98%</t>
  </si>
  <si>
    <t>99%</t>
  </si>
  <si>
    <t>95%</t>
  </si>
  <si>
    <t>96%</t>
  </si>
  <si>
    <t>93%</t>
  </si>
  <si>
    <t>92%</t>
  </si>
  <si>
    <t>94%</t>
  </si>
  <si>
    <t>14NK02-01</t>
  </si>
  <si>
    <t>14NK02-02</t>
  </si>
  <si>
    <t>14NK02-03</t>
  </si>
  <si>
    <t>14NK02-04</t>
  </si>
  <si>
    <t>14NK02-05</t>
  </si>
  <si>
    <t>14NK02-06</t>
  </si>
  <si>
    <t>14NK02-07</t>
  </si>
  <si>
    <t>14NK02-08</t>
  </si>
  <si>
    <t>14NK02-09</t>
  </si>
  <si>
    <t>14NK02-10</t>
  </si>
  <si>
    <t>14NK02-11</t>
  </si>
  <si>
    <t>14NK02-12</t>
  </si>
  <si>
    <t>14NK02-13</t>
  </si>
  <si>
    <t>14NK02-14</t>
  </si>
  <si>
    <t>14NK02-15</t>
  </si>
  <si>
    <t>14NK02-16</t>
  </si>
  <si>
    <t>14NK02-17</t>
  </si>
  <si>
    <t>14NK02-18</t>
  </si>
  <si>
    <t>14NK02-19</t>
  </si>
  <si>
    <t>14NK02-20</t>
  </si>
  <si>
    <t>14NK02-21</t>
  </si>
  <si>
    <t>14NK02-22</t>
  </si>
  <si>
    <t>14NK02-23</t>
  </si>
  <si>
    <t>Bulk garnet</t>
  </si>
  <si>
    <t>Core</t>
  </si>
  <si>
    <t>Rim</t>
  </si>
  <si>
    <t>Chemical dyke</t>
  </si>
  <si>
    <r>
      <t>FeO</t>
    </r>
    <r>
      <rPr>
        <vertAlign val="superscript"/>
        <sz val="10"/>
        <color theme="1"/>
        <rFont val="Times New Roman"/>
        <family val="1"/>
      </rPr>
      <t>T</t>
    </r>
  </si>
  <si>
    <r>
      <t>Fe</t>
    </r>
    <r>
      <rPr>
        <vertAlign val="superscript"/>
        <sz val="10"/>
        <color theme="1"/>
        <rFont val="Times New Roman"/>
        <family val="1"/>
      </rPr>
      <t>3+</t>
    </r>
  </si>
  <si>
    <r>
      <t>Fe</t>
    </r>
    <r>
      <rPr>
        <vertAlign val="superscript"/>
        <sz val="10"/>
        <color theme="1"/>
        <rFont val="Times New Roman"/>
        <family val="1"/>
      </rPr>
      <t>2+</t>
    </r>
  </si>
  <si>
    <r>
      <t>Note: FeO</t>
    </r>
    <r>
      <rPr>
        <vertAlign val="superscript"/>
        <sz val="10"/>
        <color theme="1"/>
        <rFont val="Times New Roman"/>
        <family val="1"/>
      </rPr>
      <t>T</t>
    </r>
    <r>
      <rPr>
        <sz val="10"/>
        <color theme="1"/>
        <rFont val="Times New Roman"/>
        <family val="1"/>
      </rPr>
      <t xml:space="preserve"> is total FeO, and Fe</t>
    </r>
    <r>
      <rPr>
        <vertAlign val="superscript"/>
        <sz val="10"/>
        <color theme="1"/>
        <rFont val="Times New Roman"/>
        <family val="1"/>
      </rPr>
      <t>3+</t>
    </r>
    <r>
      <rPr>
        <sz val="10"/>
        <color theme="1"/>
        <rFont val="Times New Roman"/>
        <family val="1"/>
      </rPr>
      <t xml:space="preserve"> is estimated by stoichiometric calculation of </t>
    </r>
    <r>
      <rPr>
        <sz val="10"/>
        <color rgb="FF0000FF"/>
        <rFont val="Times New Roman"/>
        <family val="1"/>
      </rPr>
      <t>Droop (1987)</t>
    </r>
    <r>
      <rPr>
        <sz val="10"/>
        <color theme="1"/>
        <rFont val="Times New Roman"/>
        <family val="1"/>
      </rPr>
      <t>.</t>
    </r>
  </si>
  <si>
    <r>
      <t>Supplementary Table T5</t>
    </r>
    <r>
      <rPr>
        <sz val="10"/>
        <color theme="1"/>
        <rFont val="Times New Roman"/>
        <family val="1"/>
      </rPr>
      <t xml:space="preserve"> Representative compositions of biotite and chlorite</t>
    </r>
  </si>
  <si>
    <r>
      <t>Supplementary Table T4</t>
    </r>
    <r>
      <rPr>
        <sz val="10"/>
        <color theme="1"/>
        <rFont val="Times New Roman"/>
        <family val="1"/>
      </rPr>
      <t xml:space="preserve"> Representative compositions of muscovite</t>
    </r>
  </si>
  <si>
    <r>
      <t xml:space="preserve">Supplementary Table T3 </t>
    </r>
    <r>
      <rPr>
        <sz val="10"/>
        <color theme="1"/>
        <rFont val="Times New Roman"/>
        <family val="1"/>
      </rPr>
      <t>Representative compositions of staurolite</t>
    </r>
  </si>
  <si>
    <r>
      <t>Supplementary Table T2</t>
    </r>
    <r>
      <rPr>
        <sz val="10"/>
        <color theme="1"/>
        <rFont val="Times New Roman"/>
        <family val="1"/>
      </rPr>
      <t xml:space="preserve"> Representative compositions of plagioclase</t>
    </r>
  </si>
  <si>
    <r>
      <t>Supplementary Table T1</t>
    </r>
    <r>
      <rPr>
        <sz val="10"/>
        <color theme="1"/>
        <rFont val="Times New Roman"/>
        <family val="1"/>
      </rPr>
      <t xml:space="preserve"> Representative compositions of garnet</t>
    </r>
  </si>
  <si>
    <t>Outmost rim</t>
  </si>
  <si>
    <t>14NK02</t>
  </si>
  <si>
    <r>
      <t>St</t>
    </r>
    <r>
      <rPr>
        <vertAlign val="subscript"/>
        <sz val="10"/>
        <color theme="1"/>
        <rFont val="Times New Roman"/>
        <family val="1"/>
      </rPr>
      <t>se</t>
    </r>
  </si>
  <si>
    <r>
      <t>St</t>
    </r>
    <r>
      <rPr>
        <vertAlign val="subscript"/>
        <sz val="10"/>
        <color theme="1"/>
        <rFont val="Times New Roman"/>
        <family val="1"/>
      </rPr>
      <t>m</t>
    </r>
  </si>
  <si>
    <r>
      <t>Pl</t>
    </r>
    <r>
      <rPr>
        <vertAlign val="subscript"/>
        <sz val="10"/>
        <color theme="1"/>
        <rFont val="Times New Roman"/>
        <family val="1"/>
      </rPr>
      <t>r</t>
    </r>
  </si>
  <si>
    <r>
      <t>Msin</t>
    </r>
    <r>
      <rPr>
        <vertAlign val="subscript"/>
        <sz val="10"/>
        <color theme="1"/>
        <rFont val="Times New Roman"/>
        <family val="1"/>
      </rPr>
      <t>1</t>
    </r>
  </si>
  <si>
    <r>
      <t>Msin</t>
    </r>
    <r>
      <rPr>
        <vertAlign val="subscript"/>
        <sz val="10"/>
        <color theme="1"/>
        <rFont val="Times New Roman"/>
        <family val="1"/>
      </rPr>
      <t>2</t>
    </r>
  </si>
  <si>
    <r>
      <t>Msin</t>
    </r>
    <r>
      <rPr>
        <vertAlign val="subscript"/>
        <sz val="10"/>
        <color theme="1"/>
        <rFont val="Times New Roman"/>
        <family val="1"/>
      </rPr>
      <t>3</t>
    </r>
    <r>
      <rPr>
        <sz val="9"/>
        <color theme="1"/>
        <rFont val="Times New Roman"/>
        <family val="2"/>
        <charset val="134"/>
      </rPr>
      <t/>
    </r>
  </si>
  <si>
    <r>
      <t>X</t>
    </r>
    <r>
      <rPr>
        <vertAlign val="subscript"/>
        <sz val="10"/>
        <rFont val="Times New Roman"/>
        <family val="1"/>
      </rPr>
      <t>Mg</t>
    </r>
  </si>
  <si>
    <r>
      <t>Bt</t>
    </r>
    <r>
      <rPr>
        <vertAlign val="subscript"/>
        <sz val="10"/>
        <color theme="1"/>
        <rFont val="Times New Roman"/>
        <family val="1"/>
      </rPr>
      <t>mc</t>
    </r>
  </si>
  <si>
    <r>
      <t>Bt</t>
    </r>
    <r>
      <rPr>
        <vertAlign val="subscript"/>
        <sz val="10"/>
        <color theme="1"/>
        <rFont val="Times New Roman"/>
        <family val="1"/>
      </rPr>
      <t>mr</t>
    </r>
  </si>
  <si>
    <t>Zr</t>
  </si>
  <si>
    <t>ave</t>
  </si>
  <si>
    <t>Chemical dike</t>
  </si>
  <si>
    <t>Sample</t>
  </si>
  <si>
    <t>T*(℃)</t>
  </si>
  <si>
    <t>T* (℃)</t>
  </si>
  <si>
    <t>14NK02-1</t>
  </si>
  <si>
    <t>90%</t>
  </si>
  <si>
    <t>14NK02-2</t>
  </si>
  <si>
    <t>91%</t>
  </si>
  <si>
    <t>14NK02-3</t>
  </si>
  <si>
    <t>14NK02-4</t>
  </si>
  <si>
    <t>14NK02-5</t>
  </si>
  <si>
    <t>14NK02-6</t>
  </si>
  <si>
    <t>14NK02-7</t>
  </si>
  <si>
    <t>14NK02-8</t>
  </si>
  <si>
    <t>89%</t>
  </si>
  <si>
    <t>14NK02-9</t>
  </si>
  <si>
    <t>88%</t>
  </si>
  <si>
    <t>87%</t>
  </si>
  <si>
    <t>82%</t>
  </si>
  <si>
    <t>77%</t>
  </si>
  <si>
    <t>76%</t>
  </si>
  <si>
    <t>75%</t>
  </si>
  <si>
    <t>73%</t>
  </si>
  <si>
    <t>14NK02-24</t>
  </si>
  <si>
    <t>14NK02-25</t>
  </si>
  <si>
    <t>14NK02-26</t>
  </si>
  <si>
    <t>14NK02-27</t>
  </si>
  <si>
    <t>14NK02-28</t>
  </si>
  <si>
    <t>14NK02-29</t>
  </si>
  <si>
    <t>14NK02-30</t>
  </si>
  <si>
    <t>14NK02-31</t>
  </si>
  <si>
    <t>14NK02-32</t>
  </si>
  <si>
    <t>72%</t>
  </si>
  <si>
    <t>14NK02-33</t>
  </si>
  <si>
    <t>66%</t>
  </si>
  <si>
    <t>14NK02-34</t>
  </si>
  <si>
    <t>63%</t>
  </si>
  <si>
    <t>14NK02-35</t>
  </si>
  <si>
    <t>57%</t>
  </si>
  <si>
    <t>14NK02-36</t>
  </si>
  <si>
    <t>14NK02-37</t>
  </si>
  <si>
    <t>14NK02-38</t>
  </si>
  <si>
    <t>14NK02-39</t>
  </si>
  <si>
    <t>14NK02-40</t>
  </si>
  <si>
    <t>86%</t>
  </si>
  <si>
    <t>81%</t>
  </si>
  <si>
    <t>79%</t>
  </si>
  <si>
    <t>42%</t>
  </si>
  <si>
    <t>70%</t>
  </si>
  <si>
    <r>
      <t xml:space="preserve">Note: r is the error correlation between </t>
    </r>
    <r>
      <rPr>
        <vertAlign val="superscript"/>
        <sz val="10"/>
        <rFont val="Times New Roman"/>
        <family val="1"/>
      </rPr>
      <t>207</t>
    </r>
    <r>
      <rPr>
        <sz val="10"/>
        <rFont val="Times New Roman"/>
        <family val="1"/>
      </rPr>
      <t>Pb/</t>
    </r>
    <r>
      <rPr>
        <vertAlign val="superscript"/>
        <sz val="10"/>
        <rFont val="Times New Roman"/>
        <family val="1"/>
      </rPr>
      <t>235</t>
    </r>
    <r>
      <rPr>
        <sz val="10"/>
        <rFont val="Times New Roman"/>
        <family val="1"/>
      </rPr>
      <t>U and</t>
    </r>
    <r>
      <rPr>
        <vertAlign val="superscript"/>
        <sz val="10"/>
        <rFont val="Times New Roman"/>
        <family val="1"/>
      </rPr>
      <t xml:space="preserve"> 206</t>
    </r>
    <r>
      <rPr>
        <sz val="10"/>
        <rFont val="Times New Roman"/>
        <family val="1"/>
      </rPr>
      <t>Pb/</t>
    </r>
    <r>
      <rPr>
        <vertAlign val="superscript"/>
        <sz val="10"/>
        <rFont val="Times New Roman"/>
        <family val="1"/>
      </rPr>
      <t>238</t>
    </r>
    <r>
      <rPr>
        <sz val="10"/>
        <rFont val="Times New Roman"/>
        <family val="1"/>
      </rPr>
      <t>U</t>
    </r>
  </si>
  <si>
    <t>FeO</t>
  </si>
  <si>
    <r>
      <t>SiO</t>
    </r>
    <r>
      <rPr>
        <vertAlign val="subscript"/>
        <sz val="10"/>
        <color theme="1"/>
        <rFont val="Times New Roman"/>
        <family val="1"/>
      </rPr>
      <t>2</t>
    </r>
  </si>
  <si>
    <r>
      <t>TiO</t>
    </r>
    <r>
      <rPr>
        <vertAlign val="subscript"/>
        <sz val="10"/>
        <color theme="1"/>
        <rFont val="Times New Roman"/>
        <family val="1"/>
      </rPr>
      <t>2</t>
    </r>
  </si>
  <si>
    <r>
      <t>Al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3</t>
    </r>
  </si>
  <si>
    <r>
      <t>Na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</si>
  <si>
    <r>
      <t>K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</si>
  <si>
    <r>
      <t>H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</si>
  <si>
    <r>
      <t>Fe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3</t>
    </r>
  </si>
  <si>
    <t>Sample/Method</t>
  </si>
  <si>
    <t>Measured bulk-rock composition</t>
  </si>
  <si>
    <t>Measured bulk-rock composition with bulk-garnet removed</t>
  </si>
  <si>
    <t>Event</t>
  </si>
  <si>
    <t>Method</t>
  </si>
  <si>
    <r>
      <rPr>
        <i/>
        <sz val="10"/>
        <color theme="1"/>
        <rFont val="Times New Roman"/>
        <family val="1"/>
      </rPr>
      <t>T</t>
    </r>
    <r>
      <rPr>
        <sz val="10"/>
        <color theme="1"/>
        <rFont val="Times New Roman"/>
        <family val="1"/>
      </rPr>
      <t>(°C)</t>
    </r>
  </si>
  <si>
    <r>
      <rPr>
        <i/>
        <sz val="10"/>
        <color theme="1"/>
        <rFont val="Times New Roman"/>
        <family val="1"/>
      </rPr>
      <t>P</t>
    </r>
    <r>
      <rPr>
        <sz val="10"/>
        <color theme="1"/>
        <rFont val="Times New Roman"/>
        <family val="1"/>
      </rPr>
      <t>(kbar)</t>
    </r>
  </si>
  <si>
    <t>680-700</t>
  </si>
  <si>
    <t>7.2-8.1</t>
  </si>
  <si>
    <t>7.0-8.2</t>
  </si>
  <si>
    <t>6.8-8.5</t>
  </si>
  <si>
    <r>
      <t>GB-GASP</t>
    </r>
    <r>
      <rPr>
        <vertAlign val="superscript"/>
        <sz val="10"/>
        <color theme="1"/>
        <rFont val="Times New Roman"/>
        <family val="1"/>
      </rPr>
      <t>1</t>
    </r>
  </si>
  <si>
    <r>
      <t>GBPQ</t>
    </r>
    <r>
      <rPr>
        <vertAlign val="superscript"/>
        <sz val="10"/>
        <color theme="1"/>
        <rFont val="Times New Roman"/>
        <family val="1"/>
      </rPr>
      <t>2</t>
    </r>
  </si>
  <si>
    <t>602-627</t>
  </si>
  <si>
    <t>7.1-8.9</t>
  </si>
  <si>
    <t>604-623</t>
  </si>
  <si>
    <t>7.7-8.6</t>
  </si>
  <si>
    <t>618-640</t>
  </si>
  <si>
    <t>7.5-8.9</t>
  </si>
  <si>
    <r>
      <t>Ti-in-Zircon + Ca-Fe-in-Grt</t>
    </r>
    <r>
      <rPr>
        <vertAlign val="superscript"/>
        <sz val="10"/>
        <color theme="1"/>
        <rFont val="Times New Roman"/>
        <family val="1"/>
      </rPr>
      <t>3</t>
    </r>
  </si>
  <si>
    <r>
      <t>Ti-in-Ms + Ca-Fe-in-Grt</t>
    </r>
    <r>
      <rPr>
        <vertAlign val="superscript"/>
        <sz val="10"/>
        <color theme="1"/>
        <rFont val="Times New Roman"/>
        <family val="1"/>
      </rPr>
      <t>4</t>
    </r>
  </si>
  <si>
    <t>Event 1 (ca. 1850 Ma)</t>
  </si>
  <si>
    <t>Event 2 (ca. 110 Ma)</t>
  </si>
  <si>
    <t>References:</t>
  </si>
  <si>
    <t>675-720</t>
  </si>
  <si>
    <t xml:space="preserve">Reference: </t>
  </si>
  <si>
    <t>Wu CM and Chen HX (2015) Calibration of a Ti-in-muscovite geothermometer for ilmenite- and Al2SiO5-bearing metapelites. Lithos, 212–215: 122–127</t>
  </si>
  <si>
    <t>Wu CM and Chen HX (2015) Revised Ti-in-biotite geothermometer for ilmenite- or rutile-bearing crustal metapelites. Science Bulletin, 60: 116-121</t>
  </si>
  <si>
    <t>Amphibole</t>
  </si>
  <si>
    <r>
      <t>Supplementary Table T6</t>
    </r>
    <r>
      <rPr>
        <sz val="10"/>
        <color theme="1"/>
        <rFont val="Times New Roman"/>
        <family val="1"/>
      </rPr>
      <t xml:space="preserve"> Representative compositions of amphibole in porphyritic intrusions</t>
    </r>
  </si>
  <si>
    <r>
      <t>St</t>
    </r>
    <r>
      <rPr>
        <vertAlign val="subscript"/>
        <sz val="10"/>
        <color theme="1"/>
        <rFont val="Times New Roman"/>
        <family val="1"/>
      </rPr>
      <t>in</t>
    </r>
  </si>
  <si>
    <t>Margarite</t>
  </si>
  <si>
    <r>
      <t>Ms</t>
    </r>
    <r>
      <rPr>
        <vertAlign val="subscript"/>
        <sz val="10"/>
        <color theme="1"/>
        <rFont val="Times New Roman"/>
        <family val="1"/>
      </rPr>
      <t>matrix core</t>
    </r>
  </si>
  <si>
    <r>
      <t>Ms</t>
    </r>
    <r>
      <rPr>
        <vertAlign val="subscript"/>
        <sz val="10"/>
        <color theme="1"/>
        <rFont val="Times New Roman"/>
        <family val="1"/>
      </rPr>
      <t>matrix rim</t>
    </r>
  </si>
  <si>
    <r>
      <t>Bt</t>
    </r>
    <r>
      <rPr>
        <vertAlign val="subscript"/>
        <sz val="10"/>
        <color theme="1"/>
        <rFont val="Times New Roman"/>
        <family val="1"/>
      </rPr>
      <t>in1</t>
    </r>
  </si>
  <si>
    <r>
      <t>Bt</t>
    </r>
    <r>
      <rPr>
        <vertAlign val="subscript"/>
        <sz val="10"/>
        <color theme="1"/>
        <rFont val="Times New Roman"/>
        <family val="1"/>
      </rPr>
      <t>in2</t>
    </r>
  </si>
  <si>
    <r>
      <t>Bt</t>
    </r>
    <r>
      <rPr>
        <vertAlign val="subscript"/>
        <sz val="10"/>
        <color theme="1"/>
        <rFont val="Times New Roman"/>
        <family val="1"/>
      </rPr>
      <t>in2</t>
    </r>
    <r>
      <rPr>
        <sz val="9"/>
        <color theme="1"/>
        <rFont val="Times New Roman"/>
        <family val="2"/>
        <charset val="134"/>
      </rPr>
      <t/>
    </r>
  </si>
  <si>
    <r>
      <t>Bt</t>
    </r>
    <r>
      <rPr>
        <vertAlign val="subscript"/>
        <sz val="10"/>
        <color theme="1"/>
        <rFont val="Times New Roman"/>
        <family val="1"/>
      </rPr>
      <t>in3</t>
    </r>
  </si>
  <si>
    <r>
      <t>Bt</t>
    </r>
    <r>
      <rPr>
        <vertAlign val="subscript"/>
        <sz val="10"/>
        <color theme="1"/>
        <rFont val="Times New Roman"/>
        <family val="1"/>
      </rPr>
      <t>in3</t>
    </r>
    <r>
      <rPr>
        <sz val="9"/>
        <color theme="1"/>
        <rFont val="Times New Roman"/>
        <family val="2"/>
        <charset val="134"/>
      </rPr>
      <t/>
    </r>
  </si>
  <si>
    <r>
      <t>Note:Bt</t>
    </r>
    <r>
      <rPr>
        <vertAlign val="subscript"/>
        <sz val="10"/>
        <color theme="1"/>
        <rFont val="Times New Roman"/>
        <family val="1"/>
      </rPr>
      <t>in1</t>
    </r>
    <r>
      <rPr>
        <sz val="10"/>
        <color theme="1"/>
        <rFont val="Times New Roman"/>
        <family val="1"/>
      </rPr>
      <t>, biotite inclusions within core domains of bulk garnet; Bt</t>
    </r>
    <r>
      <rPr>
        <vertAlign val="subscript"/>
        <sz val="10"/>
        <color theme="1"/>
        <rFont val="Times New Roman"/>
        <family val="1"/>
      </rPr>
      <t>in2</t>
    </r>
    <r>
      <rPr>
        <sz val="10"/>
        <color theme="1"/>
        <rFont val="Times New Roman"/>
        <family val="1"/>
      </rPr>
      <t>, biotite inclusions within rim domains of bulk garnet; Bti</t>
    </r>
    <r>
      <rPr>
        <vertAlign val="subscript"/>
        <sz val="10"/>
        <color theme="1"/>
        <rFont val="Times New Roman"/>
        <family val="1"/>
      </rPr>
      <t>n3</t>
    </r>
    <r>
      <rPr>
        <sz val="10"/>
        <color theme="1"/>
        <rFont val="Times New Roman"/>
        <family val="1"/>
      </rPr>
      <t>, biotite inclusions within garnet chemical dykes; Bt</t>
    </r>
    <r>
      <rPr>
        <vertAlign val="subscript"/>
        <sz val="10"/>
        <color theme="1"/>
        <rFont val="Times New Roman"/>
        <family val="1"/>
      </rPr>
      <t>mc</t>
    </r>
    <r>
      <rPr>
        <sz val="10"/>
        <color theme="1"/>
        <rFont val="Times New Roman"/>
        <family val="1"/>
      </rPr>
      <t>, core of matrix-type biotite; Bt</t>
    </r>
    <r>
      <rPr>
        <vertAlign val="subscript"/>
        <sz val="10"/>
        <color theme="1"/>
        <rFont val="Times New Roman"/>
        <family val="1"/>
      </rPr>
      <t>mr</t>
    </r>
    <r>
      <rPr>
        <sz val="10"/>
        <color theme="1"/>
        <rFont val="Times New Roman"/>
        <family val="1"/>
      </rPr>
      <t xml:space="preserve">, rim of matrix-type biotite. T*, temperature calculated using Ti-in-biotite geothermometer of </t>
    </r>
    <r>
      <rPr>
        <sz val="10"/>
        <color rgb="FF0000FF"/>
        <rFont val="Times New Roman"/>
        <family val="1"/>
      </rPr>
      <t>Wu and Chen (2015)</t>
    </r>
    <r>
      <rPr>
        <sz val="10"/>
        <color theme="1"/>
        <rFont val="Times New Roman"/>
        <family val="1"/>
      </rPr>
      <t>.</t>
    </r>
  </si>
  <si>
    <r>
      <t xml:space="preserve">Note: r is the error correlation between </t>
    </r>
    <r>
      <rPr>
        <vertAlign val="superscript"/>
        <sz val="10"/>
        <rFont val="Times New Roman"/>
        <family val="1"/>
      </rPr>
      <t>207</t>
    </r>
    <r>
      <rPr>
        <sz val="10"/>
        <rFont val="Times New Roman"/>
        <family val="1"/>
      </rPr>
      <t>Pb/</t>
    </r>
    <r>
      <rPr>
        <vertAlign val="superscript"/>
        <sz val="10"/>
        <rFont val="Times New Roman"/>
        <family val="1"/>
      </rPr>
      <t>235</t>
    </r>
    <r>
      <rPr>
        <sz val="10"/>
        <rFont val="Times New Roman"/>
        <family val="1"/>
      </rPr>
      <t xml:space="preserve">U and </t>
    </r>
    <r>
      <rPr>
        <vertAlign val="superscript"/>
        <sz val="10"/>
        <rFont val="Times New Roman"/>
        <family val="1"/>
      </rPr>
      <t>206</t>
    </r>
    <r>
      <rPr>
        <sz val="10"/>
        <rFont val="Times New Roman"/>
        <family val="1"/>
      </rPr>
      <t>Pb/</t>
    </r>
    <r>
      <rPr>
        <vertAlign val="superscript"/>
        <sz val="10"/>
        <rFont val="Times New Roman"/>
        <family val="1"/>
      </rPr>
      <t>238</t>
    </r>
    <r>
      <rPr>
        <sz val="10"/>
        <rFont val="Times New Roman"/>
        <family val="1"/>
      </rPr>
      <t xml:space="preserve">U. T*, temperature calculated using the Ti-in-Zircon thermometry of </t>
    </r>
    <r>
      <rPr>
        <sz val="10"/>
        <color rgb="FF0000FF"/>
        <rFont val="Times New Roman"/>
        <family val="1"/>
      </rPr>
      <t>Ferry and Watson, 2007</t>
    </r>
    <r>
      <rPr>
        <sz val="10"/>
        <rFont val="Times New Roman"/>
        <family val="1"/>
      </rPr>
      <t>.</t>
    </r>
  </si>
  <si>
    <r>
      <t xml:space="preserve">Supplementary Table T7 </t>
    </r>
    <r>
      <rPr>
        <sz val="10"/>
        <rFont val="Times New Roman"/>
        <family val="1"/>
      </rPr>
      <t>Zircon U-Pb isotopes, trace elements and Ti-in-zircon results</t>
    </r>
  </si>
  <si>
    <r>
      <t xml:space="preserve">Supplementary Table T10 </t>
    </r>
    <r>
      <rPr>
        <sz val="10"/>
        <rFont val="Times New Roman"/>
        <family val="1"/>
      </rPr>
      <t>Bulk rock compositions used for phase equilibria modeling (mol. %)</t>
    </r>
  </si>
  <si>
    <r>
      <t>Note: FeO is total iron, and Fe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 is determined by chemical titration, and H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 is set to excess at subsolidus conditions.</t>
    </r>
  </si>
  <si>
    <t>ca. 110 Ma Porphyritic intrusions</t>
  </si>
  <si>
    <t>700-760</t>
  </si>
  <si>
    <t>0.6-2.6</t>
  </si>
  <si>
    <t>Liao, Y., Wei, C. &amp; Rehman, H. U. (2021). Titanium in calcium amphibole: Behavior and thermometry. American Mineralogist 106, 180-191.</t>
  </si>
  <si>
    <r>
      <t>Note: St</t>
    </r>
    <r>
      <rPr>
        <vertAlign val="subscript"/>
        <sz val="10"/>
        <color theme="1"/>
        <rFont val="Times New Roman"/>
        <family val="1"/>
      </rPr>
      <t>in</t>
    </r>
    <r>
      <rPr>
        <sz val="10"/>
        <color theme="1"/>
        <rFont val="Times New Roman"/>
        <family val="1"/>
      </rPr>
      <t>, staurolite inclusions within garnet chemical dykes; St</t>
    </r>
    <r>
      <rPr>
        <vertAlign val="subscript"/>
        <sz val="10"/>
        <color theme="1"/>
        <rFont val="Times New Roman"/>
        <family val="1"/>
      </rPr>
      <t>m</t>
    </r>
    <r>
      <rPr>
        <sz val="10"/>
        <color theme="1"/>
        <rFont val="Times New Roman"/>
        <family val="1"/>
      </rPr>
      <t>, large matrix-type staurolite associated with kyanite; St</t>
    </r>
    <r>
      <rPr>
        <vertAlign val="subscript"/>
        <sz val="10"/>
        <color theme="1"/>
        <rFont val="Times New Roman"/>
        <family val="1"/>
      </rPr>
      <t>se</t>
    </r>
    <r>
      <rPr>
        <sz val="10"/>
        <color theme="1"/>
        <rFont val="Times New Roman"/>
        <family val="1"/>
      </rPr>
      <t>, relatively small staurolite in association with brecciated garnet</t>
    </r>
  </si>
  <si>
    <r>
      <t>Note: Msin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>, isolated muscovite inclusion within core domains of bulk garnet; Msin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, isolated muscovite inclusion within rim domains of bulk garnet; Msin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, isolated muscovite inclusion within garnet chemical dykes; Ms</t>
    </r>
    <r>
      <rPr>
        <vertAlign val="subscript"/>
        <sz val="10"/>
        <color theme="1"/>
        <rFont val="Times New Roman"/>
        <family val="1"/>
      </rPr>
      <t>matrix core</t>
    </r>
    <r>
      <rPr>
        <sz val="10"/>
        <color theme="1"/>
        <rFont val="Times New Roman"/>
        <family val="1"/>
      </rPr>
      <t>, core domains of matrix-type muscovite; Ms</t>
    </r>
    <r>
      <rPr>
        <vertAlign val="subscript"/>
        <sz val="10"/>
        <color theme="1"/>
        <rFont val="Times New Roman"/>
        <family val="1"/>
      </rPr>
      <t>matrix rim</t>
    </r>
    <r>
      <rPr>
        <sz val="10"/>
        <color theme="1"/>
        <rFont val="Times New Roman"/>
        <family val="1"/>
      </rPr>
      <t xml:space="preserve">, rim domains of matrix-type muscovite or muscovite grains that grow inside biotite or develop along garnet phsical cracks; T*, temperature calculated using Ti-in-muscovite geothermometer of </t>
    </r>
    <r>
      <rPr>
        <sz val="10"/>
        <color rgb="FF0000FF"/>
        <rFont val="Times New Roman"/>
        <family val="1"/>
      </rPr>
      <t>Wu and Chen (2015)</t>
    </r>
    <r>
      <rPr>
        <sz val="10"/>
        <color theme="1"/>
        <rFont val="Times New Roman"/>
        <family val="1"/>
      </rPr>
      <t>, with pressure set at 7.5 kbar.</t>
    </r>
  </si>
  <si>
    <r>
      <t>P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(kbar)</t>
    </r>
  </si>
  <si>
    <r>
      <t>P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(kbar)</t>
    </r>
  </si>
  <si>
    <t>Anderson, L.J. and Smith, R.D. (1995) The effects of temperature and fO2 on the Al-in-hornblende barometer. American Mineralogist, 80: 549-559.</t>
  </si>
  <si>
    <r>
      <t>P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(kbar)</t>
    </r>
  </si>
  <si>
    <r>
      <t>Note: T*, temperature calculated using the Ti-in-Amp thermometer (</t>
    </r>
    <r>
      <rPr>
        <sz val="11"/>
        <color rgb="FF0000FF"/>
        <rFont val="Times New Roman"/>
        <family val="1"/>
      </rPr>
      <t>Liao et al., 2021</t>
    </r>
    <r>
      <rPr>
        <sz val="11"/>
        <color theme="1"/>
        <rFont val="Times New Roman"/>
        <family val="1"/>
      </rPr>
      <t>); P</t>
    </r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,</t>
    </r>
    <r>
      <rPr>
        <vertAlign val="superscript"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and P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 xml:space="preserve"> are pressures calculated using Al-in-Amp barometers of </t>
    </r>
    <r>
      <rPr>
        <sz val="11"/>
        <color rgb="FF0000FF"/>
        <rFont val="Times New Roman"/>
        <family val="1"/>
      </rPr>
      <t>Hammarstrom and Zen (1986),</t>
    </r>
    <r>
      <rPr>
        <sz val="11"/>
        <color theme="1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Anderson and Smith (1995)</t>
    </r>
    <r>
      <rPr>
        <sz val="11"/>
        <color theme="1"/>
        <rFont val="Times New Roman"/>
        <family val="1"/>
      </rPr>
      <t xml:space="preserve">, and </t>
    </r>
    <r>
      <rPr>
        <sz val="11"/>
        <color rgb="FF0000FF"/>
        <rFont val="Times New Roman"/>
        <family val="1"/>
      </rPr>
      <t>Mutch et al. (2016)</t>
    </r>
    <r>
      <rPr>
        <sz val="11"/>
        <color theme="1"/>
        <rFont val="Times New Roman"/>
        <family val="1"/>
      </rPr>
      <t>, respectively.</t>
    </r>
  </si>
  <si>
    <t>Mutch, E. J. F., Blundy, J. D., Tattitch, B. C., Cooper, F. J. &amp; Brooker, R. A. (2016). An experimental study of amphibole stability in low-pressure granitic magmas and a revised Al-in-hornblende geobarometer. Contributions to Mineralogy and Petrology 171.</t>
  </si>
  <si>
    <r>
      <t xml:space="preserve">Hammarstrom, J. M. &amp; Zen, E. A. (1986). Aluminum in Hornblende - an Empirical Igneous Geobarometer. </t>
    </r>
    <r>
      <rPr>
        <i/>
        <sz val="10"/>
        <color theme="1"/>
        <rFont val="Times New Roman"/>
        <family val="1"/>
      </rPr>
      <t xml:space="preserve">American Mineralogist </t>
    </r>
    <r>
      <rPr>
        <sz val="10"/>
        <color theme="1"/>
        <rFont val="Times New Roman"/>
        <family val="1"/>
      </rPr>
      <t>71, 1297-1313.</t>
    </r>
  </si>
  <si>
    <r>
      <t xml:space="preserve">Liao, Y., Wei, C. &amp; Rehman, H. U. (2021). Titanium in calcium amphibole: Behavior and thermometry. </t>
    </r>
    <r>
      <rPr>
        <i/>
        <sz val="10"/>
        <color theme="1"/>
        <rFont val="Times New Roman"/>
        <family val="1"/>
      </rPr>
      <t xml:space="preserve">American Mineralogist </t>
    </r>
    <r>
      <rPr>
        <sz val="10"/>
        <color theme="1"/>
        <rFont val="Times New Roman"/>
        <family val="1"/>
      </rPr>
      <t>106, 180-191.</t>
    </r>
  </si>
  <si>
    <r>
      <t xml:space="preserve">Ferry, J. M. &amp; Watson, E. B. (2007). New thermodynamic models and revised calibrations for the Ti-in-zircon and Zr-in-rutile thermometers. </t>
    </r>
    <r>
      <rPr>
        <i/>
        <sz val="10"/>
        <color theme="1"/>
        <rFont val="Times New Roman"/>
        <family val="1"/>
      </rPr>
      <t xml:space="preserve">Contributions to Mineralogy and Petrology </t>
    </r>
    <r>
      <rPr>
        <sz val="10"/>
        <color theme="1"/>
        <rFont val="Times New Roman"/>
        <family val="1"/>
      </rPr>
      <t>154, 429-437.</t>
    </r>
  </si>
  <si>
    <r>
      <t xml:space="preserve">Supplementary Table T9 </t>
    </r>
    <r>
      <rPr>
        <sz val="10"/>
        <rFont val="Times New Roman"/>
        <family val="1"/>
      </rPr>
      <t>Representative rare earth element compositions of garnet</t>
    </r>
  </si>
  <si>
    <r>
      <t xml:space="preserve">Holdaway, M. J. (2000). Application of new experimental and garnet Margules data to the garnet-biotite geothermometer. </t>
    </r>
    <r>
      <rPr>
        <i/>
        <sz val="10"/>
        <color theme="1"/>
        <rFont val="Times New Roman"/>
        <family val="1"/>
      </rPr>
      <t xml:space="preserve">American Mineralogist </t>
    </r>
    <r>
      <rPr>
        <sz val="10"/>
        <color theme="1"/>
        <rFont val="Times New Roman"/>
        <family val="1"/>
      </rPr>
      <t>85, 881-892.</t>
    </r>
  </si>
  <si>
    <r>
      <t xml:space="preserve">Holdaway, M. J. (2001). Recalibration of the GASP geobarometer in light of recent garnet and plagioclase activity models and versions of the garnet-biotite geothermometer. </t>
    </r>
    <r>
      <rPr>
        <i/>
        <sz val="10"/>
        <color theme="1"/>
        <rFont val="Times New Roman"/>
        <family val="1"/>
      </rPr>
      <t xml:space="preserve">American Mineralogist </t>
    </r>
    <r>
      <rPr>
        <sz val="10"/>
        <color theme="1"/>
        <rFont val="Times New Roman"/>
        <family val="1"/>
      </rPr>
      <t>86, 1117-1129.</t>
    </r>
  </si>
  <si>
    <r>
      <t xml:space="preserve">Pyle, J. M., Spear, F. S., Rudnick, R. L. &amp; McDonough, W. F. (2001). Monazite-xenotime-garnet equilibrium in metapelites and a new monazite-garnet thermometer. </t>
    </r>
    <r>
      <rPr>
        <i/>
        <sz val="10"/>
        <color theme="1"/>
        <rFont val="Times New Roman"/>
        <family val="1"/>
      </rPr>
      <t xml:space="preserve">Journal of Petrology </t>
    </r>
    <r>
      <rPr>
        <sz val="10"/>
        <color theme="1"/>
        <rFont val="Times New Roman"/>
        <family val="1"/>
      </rPr>
      <t>42, 2083-2107.</t>
    </r>
  </si>
  <si>
    <r>
      <t xml:space="preserve">Wu, C. M. (2019). Original Calibration of a Garnet Geobarometer in Metapelite. </t>
    </r>
    <r>
      <rPr>
        <i/>
        <sz val="10"/>
        <color theme="1"/>
        <rFont val="Times New Roman"/>
        <family val="1"/>
      </rPr>
      <t xml:space="preserve">Minerals </t>
    </r>
    <r>
      <rPr>
        <sz val="10"/>
        <color theme="1"/>
        <rFont val="Times New Roman"/>
        <family val="1"/>
      </rPr>
      <t>9, 540.</t>
    </r>
  </si>
  <si>
    <r>
      <t xml:space="preserve">Wu, C. M. &amp; Chen, H. X. (2015). Calibration of a Ti-in-muscovite geothermometer for ilmenite- and Al2SiO5-bearing metapelites. </t>
    </r>
    <r>
      <rPr>
        <i/>
        <sz val="10"/>
        <color theme="1"/>
        <rFont val="Times New Roman"/>
        <family val="1"/>
      </rPr>
      <t xml:space="preserve">Lithos </t>
    </r>
    <r>
      <rPr>
        <sz val="10"/>
        <color theme="1"/>
        <rFont val="Times New Roman"/>
        <family val="1"/>
      </rPr>
      <t>212, 122-127.</t>
    </r>
  </si>
  <si>
    <r>
      <t xml:space="preserve">Wu, C. M., Zhang, J. &amp; Ren, L. D. (2004). Empirical garnet-biotite-plagioclase-quartz (GBPQ) geobarometry in medium- to high-grade metapelites. </t>
    </r>
    <r>
      <rPr>
        <i/>
        <sz val="10"/>
        <color theme="1"/>
        <rFont val="Times New Roman"/>
        <family val="1"/>
      </rPr>
      <t xml:space="preserve">Journal of Petrology </t>
    </r>
    <r>
      <rPr>
        <sz val="10"/>
        <color theme="1"/>
        <rFont val="Times New Roman"/>
        <family val="1"/>
      </rPr>
      <t>45, 1907-1921.</t>
    </r>
  </si>
  <si>
    <r>
      <t xml:space="preserve">Wu, C. M. &amp; Zhao, G. C. (2006). Recalibration of the garnet-muscovite (GM) geothermometer and the garnet-muscovite-plagioclase-quartz (GMPQ) geobarometer for metapelitic assemblages. </t>
    </r>
    <r>
      <rPr>
        <i/>
        <sz val="10"/>
        <color theme="1"/>
        <rFont val="Times New Roman"/>
        <family val="1"/>
      </rPr>
      <t xml:space="preserve">Journal of Petrology </t>
    </r>
    <r>
      <rPr>
        <sz val="10"/>
        <color theme="1"/>
        <rFont val="Times New Roman"/>
        <family val="1"/>
      </rPr>
      <t>47, 2357-2368.</t>
    </r>
  </si>
  <si>
    <r>
      <t xml:space="preserve">Supplementary Table 8 </t>
    </r>
    <r>
      <rPr>
        <sz val="10"/>
        <rFont val="Times New Roman"/>
        <family val="1"/>
      </rPr>
      <t>Monazite U-Pb-O isotopes and trace elements</t>
    </r>
  </si>
  <si>
    <t>2SE</t>
  </si>
  <si>
    <r>
      <t>delta O</t>
    </r>
    <r>
      <rPr>
        <vertAlign val="superscript"/>
        <sz val="10"/>
        <rFont val="Times New Roman"/>
        <family val="1"/>
      </rPr>
      <t xml:space="preserve">18 </t>
    </r>
    <r>
      <rPr>
        <vertAlign val="superscript"/>
        <sz val="12"/>
        <rFont val="Times New Roman"/>
        <family val="1"/>
      </rPr>
      <t>(‰)</t>
    </r>
  </si>
  <si>
    <r>
      <t xml:space="preserve">Supplementary Table T11 </t>
    </r>
    <r>
      <rPr>
        <sz val="10"/>
        <rFont val="Times New Roman"/>
        <family val="1"/>
      </rPr>
      <t>Summary of P‒T conditions determined by conventional geothermobarometers for the two thermal events and andesitic porphyritic intrusions</t>
    </r>
  </si>
  <si>
    <r>
      <t xml:space="preserve">Supplementary Table T12 </t>
    </r>
    <r>
      <rPr>
        <sz val="10"/>
        <rFont val="Times New Roman"/>
        <family val="1"/>
      </rPr>
      <t>Quartz-in-garnet elastic barometric results</t>
    </r>
  </si>
  <si>
    <t>No.</t>
  </si>
  <si>
    <t>Inclusion</t>
  </si>
  <si>
    <t>Reference</t>
  </si>
  <si>
    <t>(GPa)</t>
  </si>
  <si>
    <t>Raman data</t>
  </si>
  <si>
    <t>Spot analysis</t>
  </si>
  <si>
    <r>
      <t>464 band positions (cm</t>
    </r>
    <r>
      <rPr>
        <b/>
        <vertAlign val="superscript"/>
        <sz val="9"/>
        <color theme="1"/>
        <rFont val="Times New Roman"/>
        <family val="1"/>
      </rPr>
      <t>-1</t>
    </r>
    <r>
      <rPr>
        <b/>
        <sz val="9"/>
        <color theme="1"/>
        <rFont val="Times New Roman"/>
        <family val="1"/>
      </rPr>
      <t>)</t>
    </r>
  </si>
  <si>
    <t>Inclusion size</t>
  </si>
  <si>
    <r>
      <t>Note: GB-GASP</t>
    </r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>, the garnet-biotite thermometer (</t>
    </r>
    <r>
      <rPr>
        <sz val="10"/>
        <color rgb="FF0000FF"/>
        <rFont val="Times New Roman"/>
        <family val="1"/>
      </rPr>
      <t>Holdaway, 2000</t>
    </r>
    <r>
      <rPr>
        <sz val="10"/>
        <color theme="1"/>
        <rFont val="Times New Roman"/>
        <family val="1"/>
      </rPr>
      <t>) and garnet-aluminosilicate-plagioclase barometer (</t>
    </r>
    <r>
      <rPr>
        <sz val="10"/>
        <color rgb="FF0000FF"/>
        <rFont val="Times New Roman"/>
        <family val="1"/>
      </rPr>
      <t>Holdaway, 2001</t>
    </r>
    <r>
      <rPr>
        <sz val="10"/>
        <color theme="1"/>
        <rFont val="Times New Roman"/>
        <family val="1"/>
      </rPr>
      <t>) applied to bulk garnet, and cores of matrix biotite and plagioclase; GBPQ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, the garnet-biotite thermometer (</t>
    </r>
    <r>
      <rPr>
        <sz val="10"/>
        <color rgb="FF0000FF"/>
        <rFont val="Times New Roman"/>
        <family val="1"/>
      </rPr>
      <t>Holdaway, 2000</t>
    </r>
    <r>
      <rPr>
        <sz val="10"/>
        <color theme="1"/>
        <rFont val="Times New Roman"/>
        <family val="1"/>
      </rPr>
      <t>) and garnet-biotite-plagioclase-quartz barometer (</t>
    </r>
    <r>
      <rPr>
        <sz val="10"/>
        <color rgb="FF0000FF"/>
        <rFont val="Times New Roman"/>
        <family val="1"/>
      </rPr>
      <t>Wu et al., 2004</t>
    </r>
    <r>
      <rPr>
        <sz val="10"/>
        <color theme="1"/>
        <rFont val="Times New Roman"/>
        <family val="1"/>
      </rPr>
      <t>) applied to bulk garnet, and cores of matrix biotite and plagioclase; Ti-in-Zircon + Ca-Fe-in-Grt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, the Ti-in-Zircon thermometer (</t>
    </r>
    <r>
      <rPr>
        <sz val="10"/>
        <color rgb="FF0000FF"/>
        <rFont val="Times New Roman"/>
        <family val="1"/>
      </rPr>
      <t>Ferry &amp; Watson, 2007</t>
    </r>
    <r>
      <rPr>
        <sz val="10"/>
        <color theme="1"/>
        <rFont val="Times New Roman"/>
        <family val="1"/>
      </rPr>
      <t>) and Ca-Fe-in-Garnet barometer (</t>
    </r>
    <r>
      <rPr>
        <sz val="10"/>
        <color rgb="FF0000FF"/>
        <rFont val="Times New Roman"/>
        <family val="1"/>
      </rPr>
      <t>Wu, 2019</t>
    </r>
    <r>
      <rPr>
        <sz val="10"/>
        <color theme="1"/>
        <rFont val="Times New Roman"/>
        <family val="1"/>
      </rPr>
      <t>) applied to metamorphic zircon and bulk garnet; Ti-in-Ms + Ca-Fe-in-Grt</t>
    </r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, the Ti-in-Muscovite thermometer (</t>
    </r>
    <r>
      <rPr>
        <sz val="10"/>
        <color rgb="FF0000FF"/>
        <rFont val="Times New Roman"/>
        <family val="1"/>
      </rPr>
      <t>Wu &amp; Chen, 2015</t>
    </r>
    <r>
      <rPr>
        <sz val="10"/>
        <color theme="1"/>
        <rFont val="Times New Roman"/>
        <family val="1"/>
      </rPr>
      <t>) and Ca-Fe-in-Garnet barometer (</t>
    </r>
    <r>
      <rPr>
        <sz val="10"/>
        <color rgb="FF0000FF"/>
        <rFont val="Times New Roman"/>
        <family val="1"/>
      </rPr>
      <t>Wu, 2019</t>
    </r>
    <r>
      <rPr>
        <sz val="10"/>
        <color theme="1"/>
        <rFont val="Times New Roman"/>
        <family val="1"/>
      </rPr>
      <t>) applied to garnet chemical dykes and muscovite inclusions within the chemical dykes; GMPQ</t>
    </r>
    <r>
      <rPr>
        <vertAlign val="superscript"/>
        <sz val="10"/>
        <color theme="1"/>
        <rFont val="Times New Roman"/>
        <family val="1"/>
      </rPr>
      <t>5</t>
    </r>
    <r>
      <rPr>
        <sz val="10"/>
        <color theme="1"/>
        <rFont val="Times New Roman"/>
        <family val="1"/>
      </rPr>
      <t>, the garnet-muscovite thermometer and garnet-muscovite-plagioclase-quartz barometer (</t>
    </r>
    <r>
      <rPr>
        <sz val="10"/>
        <color rgb="FF0000FF"/>
        <rFont val="Times New Roman"/>
        <family val="1"/>
      </rPr>
      <t>Wu &amp; Zhao, 2006</t>
    </r>
    <r>
      <rPr>
        <sz val="10"/>
        <color theme="1"/>
        <rFont val="Times New Roman"/>
        <family val="1"/>
      </rPr>
      <t>) applied to garnet chemical dykes, muscovite inclusions within the chemical dykes, and the rims of plagioclase; GBPQ</t>
    </r>
    <r>
      <rPr>
        <vertAlign val="superscript"/>
        <sz val="10"/>
        <color theme="1"/>
        <rFont val="Times New Roman"/>
        <family val="1"/>
      </rPr>
      <t>6</t>
    </r>
    <r>
      <rPr>
        <sz val="10"/>
        <color theme="1"/>
        <rFont val="Times New Roman"/>
        <family val="1"/>
      </rPr>
      <t>, the garnet-biotite thermometer (</t>
    </r>
    <r>
      <rPr>
        <sz val="10"/>
        <color rgb="FF0000FF"/>
        <rFont val="Times New Roman"/>
        <family val="1"/>
      </rPr>
      <t>Holdaway, 2000</t>
    </r>
    <r>
      <rPr>
        <sz val="10"/>
        <color theme="1"/>
        <rFont val="Times New Roman"/>
        <family val="1"/>
      </rPr>
      <t>) and garnet-biotite-plagioclase-quartz barometer (</t>
    </r>
    <r>
      <rPr>
        <sz val="10"/>
        <color rgb="FF0000FF"/>
        <rFont val="Times New Roman"/>
        <family val="1"/>
      </rPr>
      <t>Wu et al., 2004</t>
    </r>
    <r>
      <rPr>
        <sz val="10"/>
        <color theme="1"/>
        <rFont val="Times New Roman"/>
        <family val="1"/>
      </rPr>
      <t>) applied to garnet chemical dykes, and rims of matrix biotite and plagioclase; Ti-in-Amp + Al-in-Amp</t>
    </r>
    <r>
      <rPr>
        <vertAlign val="superscript"/>
        <sz val="10"/>
        <color theme="1"/>
        <rFont val="Times New Roman"/>
        <family val="1"/>
      </rPr>
      <t>7</t>
    </r>
    <r>
      <rPr>
        <sz val="10"/>
        <color theme="1"/>
        <rFont val="Times New Roman"/>
        <family val="1"/>
      </rPr>
      <t>, Ti-in-amphibole thermometer (</t>
    </r>
    <r>
      <rPr>
        <sz val="10"/>
        <color rgb="FF0000FF"/>
        <rFont val="Times New Roman"/>
        <family val="1"/>
      </rPr>
      <t>Liao et al., 2021</t>
    </r>
    <r>
      <rPr>
        <sz val="10"/>
        <color theme="1"/>
        <rFont val="Times New Roman"/>
        <family val="1"/>
      </rPr>
      <t>) and Al-in-amphibole barometer (</t>
    </r>
    <r>
      <rPr>
        <sz val="10"/>
        <color rgb="FF0000FF"/>
        <rFont val="Times New Roman"/>
        <family val="1"/>
      </rPr>
      <t>Mutch et al., 2016</t>
    </r>
    <r>
      <rPr>
        <sz val="10"/>
        <color theme="1"/>
        <rFont val="Times New Roman"/>
        <family val="1"/>
      </rPr>
      <t xml:space="preserve">) to amphibole grains of porphyritic intrusions.  </t>
    </r>
  </si>
  <si>
    <r>
      <t>GMPQ</t>
    </r>
    <r>
      <rPr>
        <vertAlign val="superscript"/>
        <sz val="10"/>
        <color theme="1"/>
        <rFont val="Times New Roman"/>
        <family val="1"/>
      </rPr>
      <t>5</t>
    </r>
  </si>
  <si>
    <r>
      <t>GBPQ</t>
    </r>
    <r>
      <rPr>
        <vertAlign val="superscript"/>
        <sz val="10"/>
        <color theme="1"/>
        <rFont val="Times New Roman"/>
        <family val="1"/>
      </rPr>
      <t>6</t>
    </r>
  </si>
  <si>
    <r>
      <t>Ti-in-Amp + Al-in-Amp</t>
    </r>
    <r>
      <rPr>
        <vertAlign val="superscript"/>
        <sz val="10"/>
        <color theme="1"/>
        <rFont val="Times New Roman"/>
        <family val="1"/>
      </rPr>
      <t>7</t>
    </r>
  </si>
  <si>
    <t>14NK01</t>
  </si>
  <si>
    <t>14NK01-01</t>
  </si>
  <si>
    <t>14NK01-02</t>
  </si>
  <si>
    <t>14NK01-03</t>
  </si>
  <si>
    <t>14NK01-04</t>
  </si>
  <si>
    <t>14NK01-05</t>
  </si>
  <si>
    <t>14NK01-06</t>
  </si>
  <si>
    <t>14NK01-07</t>
  </si>
  <si>
    <t>14NK01-08</t>
  </si>
  <si>
    <t>14NK01-09</t>
  </si>
  <si>
    <t>14NK01-10</t>
  </si>
  <si>
    <t>14NK01-11</t>
  </si>
  <si>
    <t>14NK01-12</t>
  </si>
  <si>
    <t>14NK01-13</t>
  </si>
  <si>
    <t>14NK01-14</t>
  </si>
  <si>
    <t>14NK01-15</t>
  </si>
  <si>
    <t>14NK01-16</t>
  </si>
  <si>
    <t>14NK01-17</t>
  </si>
  <si>
    <t>14NK01-18</t>
  </si>
  <si>
    <t>14NK01-19</t>
  </si>
  <si>
    <t>14NK01-20</t>
  </si>
  <si>
    <t>14NK01-21</t>
  </si>
  <si>
    <t>14NK01-22</t>
  </si>
  <si>
    <t>14NK01-23</t>
  </si>
  <si>
    <t>14NK01-24</t>
  </si>
  <si>
    <t>14NK01-1</t>
  </si>
  <si>
    <t>14NK01-2</t>
  </si>
  <si>
    <t>14NK01-3</t>
  </si>
  <si>
    <t>14NK01-4</t>
  </si>
  <si>
    <t>14NK01-5</t>
  </si>
  <si>
    <t>14NK01-6</t>
  </si>
  <si>
    <t>14NK01-7</t>
  </si>
  <si>
    <t>14NK01-8</t>
  </si>
  <si>
    <t>14NK01-9</t>
  </si>
  <si>
    <t>Fig. 3M</t>
  </si>
  <si>
    <t>Fig. 3S</t>
  </si>
  <si>
    <t>Error</t>
  </si>
  <si>
    <t>GPa (1σ)</t>
  </si>
  <si>
    <t>Diameter (µm)</t>
  </si>
  <si>
    <t>Quartz-in-garnet barometer*</t>
  </si>
  <si>
    <r>
      <t xml:space="preserve">Entrapment </t>
    </r>
    <r>
      <rPr>
        <b/>
        <i/>
        <sz val="9"/>
        <color theme="1"/>
        <rFont val="Times New Roman"/>
        <family val="1"/>
      </rPr>
      <t>T</t>
    </r>
    <r>
      <rPr>
        <b/>
        <sz val="9"/>
        <color theme="1"/>
        <rFont val="Times New Roman"/>
        <family val="1"/>
      </rPr>
      <t xml:space="preserve"> = 600 °C</t>
    </r>
  </si>
  <si>
    <r>
      <t xml:space="preserve">Residual </t>
    </r>
    <r>
      <rPr>
        <b/>
        <i/>
        <sz val="9"/>
        <color theme="1"/>
        <rFont val="Times New Roman"/>
        <family val="1"/>
      </rPr>
      <t>P</t>
    </r>
  </si>
  <si>
    <r>
      <t xml:space="preserve">Entrapment </t>
    </r>
    <r>
      <rPr>
        <b/>
        <i/>
        <sz val="9"/>
        <color theme="1"/>
        <rFont val="Times New Roman"/>
        <family val="1"/>
      </rPr>
      <t>P</t>
    </r>
    <r>
      <rPr>
        <b/>
        <sz val="9"/>
        <color theme="1"/>
        <rFont val="Times New Roman"/>
        <family val="1"/>
      </rPr>
      <t xml:space="preserve"> (GPa)</t>
    </r>
  </si>
  <si>
    <r>
      <t xml:space="preserve">Note: *the quartz-in-garnet elastic barometer applied using the Excel spreadsheet in </t>
    </r>
    <r>
      <rPr>
        <sz val="10"/>
        <color rgb="FF0000FF"/>
        <rFont val="Times New Roman"/>
        <family val="1"/>
      </rPr>
      <t xml:space="preserve">Zhong et al. (2022), </t>
    </r>
    <r>
      <rPr>
        <sz val="10"/>
        <rFont val="Times New Roman"/>
        <family val="1"/>
      </rPr>
      <t>and the error</t>
    </r>
    <r>
      <rPr>
        <sz val="10"/>
        <color theme="1"/>
        <rFont val="Times New Roman"/>
        <family val="1"/>
      </rPr>
      <t xml:space="preserve"> is from the least-square fitting of the Raman peaks. Entrapment temperature is set to 600 °C based on phase equilibria modeling, and higher temperatures would yield higher entrapment pressures.</t>
    </r>
  </si>
  <si>
    <t>Reference:</t>
  </si>
  <si>
    <t>Zhong, X., Wang, H. Z., Feng, L. F., Zhang, H. F., Chen, X. Y., John, T., Zhang, D. D., and Zhai, M. G., 2022, The geological application of elastic geo-thermobarometry:Example of quartz-in-garnet (QuiG) barometry: Acta Petrologica Sinica, v. 38, no. 10, p. 2933-2948.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</si>
</sst>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0_);[Red]\(0.00\)"/>
    <numFmt numFmtId="165" formatCode="0.00_ "/>
    <numFmt numFmtId="166" formatCode="0.000_);[Red]\(0.000\)"/>
    <numFmt numFmtId="167" formatCode="0.000_ "/>
    <numFmt numFmtId="168" formatCode="0_);[Red]\(0\)"/>
    <numFmt numFmtId="169" formatCode="0.0"/>
    <numFmt numFmtId="170" formatCode="0.0000\ "/>
    <numFmt numFmtId="171" formatCode="0_ "/>
    <numFmt numFmtId="172" formatCode="0.000"/>
    <numFmt numFmtId="173" formatCode="0;[Red]0"/>
    <numFmt numFmtId="174" formatCode="0.0_ "/>
  </numFmts>
  <fonts count="26">
    <font>
      <sz val="11"/>
      <color theme="1"/>
      <name val="Calibri"/>
      <charset val="134"/>
      <scheme val="minor"/>
    </font>
    <font>
      <sz val="9"/>
      <color theme="1"/>
      <name val="Times New Roman"/>
      <family val="2"/>
      <charset val="13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vertAlign val="subscript"/>
      <sz val="10"/>
      <color theme="1"/>
      <name val="Times New Roman"/>
      <family val="1"/>
    </font>
    <font>
      <vertAlign val="subscript"/>
      <sz val="10"/>
      <name val="Times New Roman"/>
      <family val="1"/>
    </font>
    <font>
      <vertAlign val="superscript"/>
      <sz val="10"/>
      <name val="Times New Roman"/>
      <family val="1"/>
    </font>
    <font>
      <sz val="12"/>
      <name val="宋体"/>
      <charset val="134"/>
    </font>
    <font>
      <b/>
      <sz val="10"/>
      <name val="Times New Roman"/>
      <family val="1"/>
    </font>
    <font>
      <sz val="9"/>
      <name val="Times New Roman"/>
      <family val="1"/>
    </font>
    <font>
      <sz val="10"/>
      <color rgb="FF0000FF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宋体"/>
      <charset val="134"/>
    </font>
    <font>
      <sz val="11"/>
      <color rgb="FF0000FF"/>
      <name val="Times New Roman"/>
      <family val="1"/>
    </font>
    <font>
      <vertAlign val="superscript"/>
      <sz val="11"/>
      <color theme="1"/>
      <name val="Times New Roman"/>
      <family val="1"/>
    </font>
    <font>
      <vertAlign val="superscript"/>
      <sz val="12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vertAlign val="superscript"/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2" applyFont="1" applyFill="1" applyAlignment="1">
      <alignment horizontal="left"/>
    </xf>
    <xf numFmtId="169" fontId="4" fillId="0" borderId="0" xfId="2" applyNumberFormat="1" applyFont="1" applyFill="1" applyAlignment="1"/>
    <xf numFmtId="0" fontId="4" fillId="0" borderId="0" xfId="2" applyFont="1" applyFill="1" applyAlignment="1"/>
    <xf numFmtId="0" fontId="4" fillId="0" borderId="2" xfId="2" applyFont="1" applyFill="1" applyBorder="1" applyAlignment="1">
      <alignment horizontal="center" vertical="center"/>
    </xf>
    <xf numFmtId="169" fontId="4" fillId="0" borderId="2" xfId="2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 applyProtection="1">
      <alignment horizontal="center" vertical="center"/>
    </xf>
    <xf numFmtId="0" fontId="11" fillId="0" borderId="0" xfId="2" applyFont="1" applyFill="1" applyAlignment="1">
      <alignment horizontal="center" vertical="center"/>
    </xf>
    <xf numFmtId="169" fontId="11" fillId="0" borderId="0" xfId="2" applyNumberFormat="1" applyFont="1" applyFill="1" applyAlignment="1">
      <alignment horizontal="center" vertical="center"/>
    </xf>
    <xf numFmtId="2" fontId="11" fillId="0" borderId="0" xfId="2" applyNumberFormat="1" applyFont="1" applyFill="1" applyAlignment="1">
      <alignment horizontal="center" vertical="center"/>
    </xf>
    <xf numFmtId="169" fontId="4" fillId="0" borderId="0" xfId="2" applyNumberFormat="1" applyFont="1" applyFill="1" applyBorder="1" applyAlignment="1" applyProtection="1">
      <alignment horizontal="center" vertical="center"/>
    </xf>
    <xf numFmtId="2" fontId="4" fillId="0" borderId="0" xfId="2" applyNumberFormat="1" applyFont="1" applyFill="1" applyBorder="1" applyAlignment="1" applyProtection="1">
      <alignment horizontal="center" vertical="center"/>
    </xf>
    <xf numFmtId="170" fontId="4" fillId="0" borderId="0" xfId="2" applyNumberFormat="1" applyFont="1" applyFill="1" applyBorder="1" applyAlignment="1" applyProtection="1">
      <alignment horizontal="center" vertical="center"/>
    </xf>
    <xf numFmtId="171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1" fontId="4" fillId="0" borderId="0" xfId="2" applyNumberFormat="1" applyFont="1" applyFill="1" applyBorder="1" applyAlignment="1" applyProtection="1">
      <alignment horizontal="center" vertical="center"/>
    </xf>
    <xf numFmtId="1" fontId="4" fillId="0" borderId="0" xfId="2" applyNumberFormat="1" applyFont="1" applyFill="1" applyAlignment="1">
      <alignment horizontal="center" vertical="center"/>
    </xf>
    <xf numFmtId="0" fontId="4" fillId="0" borderId="0" xfId="2" applyFont="1" applyFill="1" applyBorder="1" applyAlignment="1"/>
    <xf numFmtId="1" fontId="4" fillId="0" borderId="0" xfId="2" applyNumberFormat="1" applyFont="1" applyFill="1" applyBorder="1" applyAlignment="1">
      <alignment horizontal="center" vertical="center"/>
    </xf>
    <xf numFmtId="9" fontId="4" fillId="0" borderId="0" xfId="2" applyNumberFormat="1" applyFont="1" applyFill="1" applyBorder="1" applyAlignment="1" applyProtection="1">
      <alignment horizontal="center" vertical="center"/>
    </xf>
    <xf numFmtId="169" fontId="4" fillId="0" borderId="1" xfId="2" applyNumberFormat="1" applyFont="1" applyFill="1" applyBorder="1" applyAlignment="1" applyProtection="1">
      <alignment horizontal="center" vertical="center"/>
    </xf>
    <xf numFmtId="2" fontId="4" fillId="0" borderId="1" xfId="2" applyNumberFormat="1" applyFont="1" applyFill="1" applyBorder="1" applyAlignment="1" applyProtection="1">
      <alignment horizontal="center" vertical="center"/>
    </xf>
    <xf numFmtId="170" fontId="4" fillId="0" borderId="1" xfId="2" applyNumberFormat="1" applyFont="1" applyFill="1" applyBorder="1" applyAlignment="1" applyProtection="1">
      <alignment horizontal="center" vertical="center"/>
    </xf>
    <xf numFmtId="171" fontId="4" fillId="0" borderId="1" xfId="2" applyNumberFormat="1" applyFont="1" applyFill="1" applyBorder="1" applyAlignment="1" applyProtection="1">
      <alignment horizontal="center" vertical="center"/>
    </xf>
    <xf numFmtId="0" fontId="4" fillId="0" borderId="1" xfId="2" applyNumberFormat="1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/>
    <xf numFmtId="1" fontId="4" fillId="0" borderId="1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72" fontId="2" fillId="0" borderId="0" xfId="0" applyNumberFormat="1" applyFont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173" fontId="4" fillId="0" borderId="1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72" fontId="2" fillId="0" borderId="0" xfId="0" applyNumberFormat="1" applyFont="1">
      <alignment vertical="center"/>
    </xf>
    <xf numFmtId="0" fontId="10" fillId="0" borderId="0" xfId="3" applyFont="1" applyFill="1" applyAlignment="1">
      <alignment horizontal="left"/>
    </xf>
    <xf numFmtId="169" fontId="4" fillId="0" borderId="0" xfId="3" applyNumberFormat="1" applyFont="1" applyFill="1" applyAlignment="1"/>
    <xf numFmtId="0" fontId="4" fillId="0" borderId="0" xfId="3" applyFont="1" applyFill="1" applyAlignment="1"/>
    <xf numFmtId="1" fontId="4" fillId="0" borderId="0" xfId="3" applyNumberFormat="1" applyFont="1" applyFill="1" applyAlignment="1"/>
    <xf numFmtId="0" fontId="4" fillId="0" borderId="2" xfId="3" applyFont="1" applyFill="1" applyBorder="1" applyAlignment="1">
      <alignment horizontal="center" vertical="center" wrapText="1"/>
    </xf>
    <xf numFmtId="169" fontId="4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1" fontId="4" fillId="0" borderId="2" xfId="3" applyNumberFormat="1" applyFont="1" applyFill="1" applyBorder="1" applyAlignment="1">
      <alignment horizontal="center" vertical="center" wrapText="1"/>
    </xf>
    <xf numFmtId="0" fontId="4" fillId="0" borderId="2" xfId="3" applyNumberFormat="1" applyFont="1" applyFill="1" applyBorder="1" applyAlignment="1" applyProtection="1">
      <alignment horizontal="center" vertical="center" wrapText="1"/>
    </xf>
    <xf numFmtId="0" fontId="4" fillId="0" borderId="0" xfId="3" applyFont="1" applyFill="1" applyAlignment="1">
      <alignment wrapText="1"/>
    </xf>
    <xf numFmtId="0" fontId="9" fillId="0" borderId="0" xfId="3" applyFont="1" applyFill="1">
      <alignment vertical="center"/>
    </xf>
    <xf numFmtId="0" fontId="4" fillId="0" borderId="0" xfId="3" applyFont="1" applyFill="1" applyBorder="1" applyAlignment="1">
      <alignment horizontal="left" vertical="center"/>
    </xf>
    <xf numFmtId="1" fontId="9" fillId="0" borderId="0" xfId="3" applyNumberFormat="1" applyFont="1" applyFill="1">
      <alignment vertical="center"/>
    </xf>
    <xf numFmtId="1" fontId="2" fillId="0" borderId="0" xfId="0" applyNumberFormat="1" applyFont="1">
      <alignment vertical="center"/>
    </xf>
    <xf numFmtId="0" fontId="4" fillId="0" borderId="0" xfId="3" applyFont="1" applyFill="1">
      <alignment vertical="center"/>
    </xf>
    <xf numFmtId="172" fontId="2" fillId="0" borderId="2" xfId="0" applyNumberFormat="1" applyFont="1" applyBorder="1" applyAlignment="1">
      <alignment horizontal="center" vertical="center"/>
    </xf>
    <xf numFmtId="0" fontId="10" fillId="0" borderId="0" xfId="2" applyFont="1" applyFill="1" applyAlignment="1">
      <alignment horizontal="left" vertical="center"/>
    </xf>
    <xf numFmtId="172" fontId="2" fillId="0" borderId="1" xfId="0" applyNumberFormat="1" applyFont="1" applyBorder="1" applyAlignment="1">
      <alignment horizontal="center" vertical="center"/>
    </xf>
    <xf numFmtId="172" fontId="2" fillId="0" borderId="0" xfId="0" applyNumberFormat="1" applyFont="1" applyAlignment="1">
      <alignment horizontal="left" vertical="center"/>
    </xf>
    <xf numFmtId="0" fontId="10" fillId="0" borderId="0" xfId="2" applyFont="1" applyFill="1" applyAlignment="1"/>
    <xf numFmtId="0" fontId="0" fillId="0" borderId="0" xfId="0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/>
    </xf>
    <xf numFmtId="0" fontId="16" fillId="0" borderId="0" xfId="0" applyFont="1">
      <alignment vertical="center"/>
    </xf>
    <xf numFmtId="1" fontId="14" fillId="0" borderId="0" xfId="0" applyNumberFormat="1" applyFont="1" applyAlignment="1">
      <alignment horizontal="left" vertical="center"/>
    </xf>
    <xf numFmtId="169" fontId="4" fillId="0" borderId="0" xfId="2" applyNumberFormat="1" applyFont="1" applyFill="1" applyAlignment="1">
      <alignment horizontal="center" vertical="center"/>
    </xf>
    <xf numFmtId="2" fontId="4" fillId="0" borderId="0" xfId="2" applyNumberFormat="1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169" fontId="4" fillId="0" borderId="0" xfId="2" applyNumberFormat="1" applyFont="1" applyFill="1" applyBorder="1" applyAlignment="1">
      <alignment horizontal="center" vertical="center"/>
    </xf>
    <xf numFmtId="2" fontId="4" fillId="0" borderId="0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169" fontId="4" fillId="0" borderId="1" xfId="2" applyNumberFormat="1" applyFont="1" applyFill="1" applyBorder="1" applyAlignment="1">
      <alignment horizontal="center" vertical="center"/>
    </xf>
    <xf numFmtId="2" fontId="4" fillId="0" borderId="1" xfId="2" applyNumberFormat="1" applyFont="1" applyFill="1" applyBorder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17" fillId="0" borderId="0" xfId="3" applyFont="1" applyFill="1">
      <alignment vertical="center"/>
    </xf>
    <xf numFmtId="171" fontId="4" fillId="0" borderId="0" xfId="3" applyNumberFormat="1" applyFont="1" applyFill="1" applyAlignment="1">
      <alignment horizontal="center" vertical="center"/>
    </xf>
    <xf numFmtId="1" fontId="4" fillId="0" borderId="0" xfId="3" applyNumberFormat="1" applyFont="1" applyFill="1" applyAlignment="1">
      <alignment horizontal="center" vertical="center"/>
    </xf>
    <xf numFmtId="169" fontId="4" fillId="0" borderId="0" xfId="3" applyNumberFormat="1" applyFont="1" applyFill="1" applyAlignment="1">
      <alignment horizontal="center" vertical="center"/>
    </xf>
    <xf numFmtId="170" fontId="4" fillId="0" borderId="0" xfId="3" applyNumberFormat="1" applyFont="1" applyFill="1" applyAlignment="1">
      <alignment horizontal="center" vertical="center"/>
    </xf>
    <xf numFmtId="2" fontId="4" fillId="0" borderId="0" xfId="3" applyNumberFormat="1" applyFont="1" applyFill="1" applyAlignment="1">
      <alignment horizontal="center" vertical="center"/>
    </xf>
    <xf numFmtId="174" fontId="4" fillId="0" borderId="0" xfId="3" applyNumberFormat="1" applyFont="1" applyFill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17" fillId="0" borderId="1" xfId="3" applyFont="1" applyFill="1" applyBorder="1">
      <alignment vertical="center"/>
    </xf>
    <xf numFmtId="171" fontId="4" fillId="0" borderId="1" xfId="3" applyNumberFormat="1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>
      <alignment horizontal="center" vertical="center"/>
    </xf>
    <xf numFmtId="169" fontId="4" fillId="0" borderId="1" xfId="3" applyNumberFormat="1" applyFont="1" applyFill="1" applyBorder="1" applyAlignment="1">
      <alignment horizontal="center" vertical="center"/>
    </xf>
    <xf numFmtId="170" fontId="4" fillId="0" borderId="1" xfId="3" applyNumberFormat="1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0" fillId="0" borderId="0" xfId="0" applyNumberFormat="1">
      <alignment vertical="center"/>
    </xf>
    <xf numFmtId="1" fontId="0" fillId="0" borderId="0" xfId="0" applyNumberFormat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169" fontId="2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169" fontId="2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169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>
      <alignment horizontal="center" vertical="center"/>
    </xf>
    <xf numFmtId="2" fontId="22" fillId="0" borderId="0" xfId="0" applyNumberFormat="1" applyFont="1" applyFill="1" applyBorder="1" applyAlignment="1">
      <alignment horizontal="center" vertical="center"/>
    </xf>
    <xf numFmtId="2" fontId="22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>
      <alignment horizontal="center" vertical="center"/>
    </xf>
    <xf numFmtId="169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2" fontId="22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 applyProtection="1">
      <alignment horizontal="center" vertical="center"/>
    </xf>
    <xf numFmtId="0" fontId="22" fillId="0" borderId="0" xfId="0" applyFont="1">
      <alignment vertical="center"/>
    </xf>
    <xf numFmtId="0" fontId="21" fillId="0" borderId="0" xfId="0" applyFont="1" applyFill="1" applyBorder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0" fontId="25" fillId="0" borderId="0" xfId="0" applyFont="1" applyBorder="1">
      <alignment vertical="center"/>
    </xf>
    <xf numFmtId="172" fontId="22" fillId="0" borderId="0" xfId="0" applyNumberFormat="1" applyFont="1" applyFill="1" applyBorder="1" applyAlignment="1" applyProtection="1">
      <alignment horizontal="center" vertical="center"/>
    </xf>
    <xf numFmtId="172" fontId="22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left" vertical="top" wrapText="1"/>
    </xf>
    <xf numFmtId="1" fontId="2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72" fontId="2" fillId="0" borderId="3" xfId="0" applyNumberFormat="1" applyFont="1" applyBorder="1" applyAlignment="1">
      <alignment horizontal="left" vertical="top" wrapText="1"/>
    </xf>
  </cellXfs>
  <cellStyles count="5">
    <cellStyle name="常规" xfId="0" builtinId="0"/>
    <cellStyle name="常规 2" xfId="1"/>
    <cellStyle name="常规 2 2" xfId="3"/>
    <cellStyle name="常规 2_SP17G582徐大良-Hf-Report" xfId="4"/>
    <cellStyle name="常规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zoomScale="115" zoomScaleNormal="115" workbookViewId="0">
      <selection activeCell="D37" sqref="D37"/>
    </sheetView>
  </sheetViews>
  <sheetFormatPr defaultColWidth="9" defaultRowHeight="12.75"/>
  <cols>
    <col min="1" max="3" width="9" style="1"/>
    <col min="4" max="4" width="10.5703125" style="1" customWidth="1"/>
    <col min="5" max="5" width="1.7109375" style="1" customWidth="1"/>
    <col min="6" max="7" width="9" style="1"/>
    <col min="8" max="8" width="10.28515625" style="1" bestFit="1" customWidth="1"/>
    <col min="9" max="9" width="1.7109375" style="1" customWidth="1"/>
    <col min="10" max="10" width="9" style="1"/>
    <col min="11" max="13" width="9" style="57"/>
    <col min="14" max="14" width="9" style="1"/>
    <col min="15" max="15" width="1.7109375" style="1" customWidth="1"/>
    <col min="16" max="19" width="9" style="1"/>
    <col min="20" max="20" width="9" style="55"/>
    <col min="21" max="16384" width="9" style="1"/>
  </cols>
  <sheetData>
    <row r="1" spans="1:20" ht="13.5" thickBot="1">
      <c r="A1" s="173" t="s">
        <v>118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</row>
    <row r="2" spans="1:20" ht="15.75" customHeight="1" thickBot="1">
      <c r="A2" s="176" t="s">
        <v>0</v>
      </c>
      <c r="B2" s="175" t="s">
        <v>106</v>
      </c>
      <c r="C2" s="175"/>
      <c r="D2" s="175"/>
      <c r="E2" s="175"/>
      <c r="F2" s="175"/>
      <c r="G2" s="175"/>
      <c r="H2" s="175"/>
      <c r="I2" s="51"/>
      <c r="J2" s="175" t="s">
        <v>109</v>
      </c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spans="1:20" ht="15.75" customHeight="1" thickBot="1">
      <c r="A3" s="177"/>
      <c r="B3" s="175" t="s">
        <v>274</v>
      </c>
      <c r="C3" s="175"/>
      <c r="D3" s="175"/>
      <c r="E3" s="51"/>
      <c r="F3" s="175" t="s">
        <v>120</v>
      </c>
      <c r="G3" s="175"/>
      <c r="H3" s="175"/>
      <c r="I3" s="14"/>
      <c r="J3" s="175" t="s">
        <v>274</v>
      </c>
      <c r="K3" s="175"/>
      <c r="L3" s="175"/>
      <c r="M3" s="175"/>
      <c r="N3" s="175"/>
      <c r="O3" s="51"/>
      <c r="P3" s="175" t="s">
        <v>120</v>
      </c>
      <c r="Q3" s="175"/>
      <c r="R3" s="175"/>
      <c r="S3" s="175"/>
      <c r="T3" s="175"/>
    </row>
    <row r="4" spans="1:20" ht="15.75" customHeight="1" thickBot="1">
      <c r="A4" s="178"/>
      <c r="B4" s="2" t="s">
        <v>107</v>
      </c>
      <c r="C4" s="2" t="s">
        <v>107</v>
      </c>
      <c r="D4" s="2" t="s">
        <v>119</v>
      </c>
      <c r="E4" s="2"/>
      <c r="F4" s="2" t="s">
        <v>107</v>
      </c>
      <c r="G4" s="2" t="s">
        <v>107</v>
      </c>
      <c r="H4" s="2" t="s">
        <v>108</v>
      </c>
      <c r="I4" s="2"/>
      <c r="J4" s="2"/>
      <c r="K4" s="59"/>
      <c r="L4" s="59"/>
      <c r="M4" s="59"/>
      <c r="N4" s="2"/>
      <c r="O4" s="2"/>
      <c r="P4" s="2"/>
      <c r="Q4" s="2"/>
      <c r="R4" s="2"/>
      <c r="S4" s="2"/>
      <c r="T4" s="54"/>
    </row>
    <row r="5" spans="1:20" ht="14.25">
      <c r="A5" s="4" t="s">
        <v>20</v>
      </c>
      <c r="B5" s="5">
        <v>37.018000000000001</v>
      </c>
      <c r="C5" s="5">
        <v>38.119999999999997</v>
      </c>
      <c r="D5" s="5">
        <v>37.82</v>
      </c>
      <c r="E5" s="5"/>
      <c r="F5" s="5">
        <v>37.823999999999998</v>
      </c>
      <c r="G5" s="5">
        <v>37.996000000000002</v>
      </c>
      <c r="H5" s="5">
        <v>38.164000000000001</v>
      </c>
      <c r="I5" s="5"/>
      <c r="J5" s="5">
        <v>35.613821352797302</v>
      </c>
      <c r="K5" s="56">
        <v>37.707000000000001</v>
      </c>
      <c r="L5" s="56">
        <v>37.594999999999999</v>
      </c>
      <c r="M5" s="56">
        <v>37.616999999999997</v>
      </c>
      <c r="N5" s="5">
        <v>35.400458899418297</v>
      </c>
      <c r="O5" s="5"/>
      <c r="P5" s="56">
        <v>38.424999999999997</v>
      </c>
      <c r="Q5" s="56">
        <v>38.369</v>
      </c>
      <c r="R5" s="56">
        <v>35.3149545412614</v>
      </c>
      <c r="S5" s="56">
        <v>35.453385498923197</v>
      </c>
      <c r="T5" s="56">
        <v>35.280808915885899</v>
      </c>
    </row>
    <row r="6" spans="1:20" ht="14.25">
      <c r="A6" s="4" t="s">
        <v>21</v>
      </c>
      <c r="B6" s="5">
        <v>2.8000000000000001E-2</v>
      </c>
      <c r="C6" s="5">
        <v>1.4999999999999999E-2</v>
      </c>
      <c r="D6" s="5">
        <v>0</v>
      </c>
      <c r="E6" s="5"/>
      <c r="F6" s="5">
        <v>1.2E-2</v>
      </c>
      <c r="G6" s="5">
        <v>0</v>
      </c>
      <c r="H6" s="5">
        <v>1.7999999999999999E-2</v>
      </c>
      <c r="I6" s="5"/>
      <c r="J6" s="5">
        <v>0.10365141563543701</v>
      </c>
      <c r="K6" s="56">
        <v>0</v>
      </c>
      <c r="L6" s="56">
        <v>0</v>
      </c>
      <c r="M6" s="56">
        <v>0</v>
      </c>
      <c r="N6" s="5">
        <v>0.116538882244099</v>
      </c>
      <c r="O6" s="5"/>
      <c r="P6" s="56">
        <v>7.0000000000000007E-2</v>
      </c>
      <c r="Q6" s="56">
        <v>0.16800000000000001</v>
      </c>
      <c r="R6" s="56">
        <v>8.2302661924334497E-2</v>
      </c>
      <c r="S6" s="56">
        <v>7.7262639729258495E-2</v>
      </c>
      <c r="T6" s="56">
        <v>9.6956141253989506E-2</v>
      </c>
    </row>
    <row r="7" spans="1:20" ht="14.25">
      <c r="A7" s="4" t="s">
        <v>22</v>
      </c>
      <c r="B7" s="5">
        <v>20.771999999999998</v>
      </c>
      <c r="C7" s="5">
        <v>21.175000000000001</v>
      </c>
      <c r="D7" s="5">
        <v>20.751999999999999</v>
      </c>
      <c r="E7" s="5"/>
      <c r="F7" s="5">
        <v>21.271000000000001</v>
      </c>
      <c r="G7" s="5">
        <v>21.641999999999999</v>
      </c>
      <c r="H7" s="5">
        <v>21.175999999999998</v>
      </c>
      <c r="I7" s="5"/>
      <c r="J7" s="5">
        <v>21.7376138751561</v>
      </c>
      <c r="K7" s="56">
        <v>20.931000000000001</v>
      </c>
      <c r="L7" s="56">
        <v>20.86</v>
      </c>
      <c r="M7" s="56">
        <v>21.117999999999999</v>
      </c>
      <c r="N7" s="5">
        <v>21.8312794798663</v>
      </c>
      <c r="O7" s="5"/>
      <c r="P7" s="56">
        <v>21.439</v>
      </c>
      <c r="Q7" s="56">
        <v>21.553000000000001</v>
      </c>
      <c r="R7" s="56">
        <v>21.740095734976101</v>
      </c>
      <c r="S7" s="56">
        <v>21.7392669469798</v>
      </c>
      <c r="T7" s="56">
        <v>21.700825594564002</v>
      </c>
    </row>
    <row r="8" spans="1:20" ht="15.75">
      <c r="A8" s="1" t="s">
        <v>110</v>
      </c>
      <c r="B8" s="5">
        <v>31.827000000000002</v>
      </c>
      <c r="C8" s="5">
        <v>32.432000000000002</v>
      </c>
      <c r="D8" s="5">
        <v>31.841999999999999</v>
      </c>
      <c r="E8" s="5"/>
      <c r="F8" s="5">
        <v>31.968</v>
      </c>
      <c r="G8" s="5">
        <v>32.509</v>
      </c>
      <c r="H8" s="5">
        <v>32.32</v>
      </c>
      <c r="I8" s="5"/>
      <c r="J8" s="5">
        <v>31.860231252601299</v>
      </c>
      <c r="K8" s="56">
        <v>31.545999999999999</v>
      </c>
      <c r="L8" s="56">
        <v>31.49</v>
      </c>
      <c r="M8" s="56">
        <v>31.207000000000001</v>
      </c>
      <c r="N8" s="5">
        <v>30.699381727849801</v>
      </c>
      <c r="O8" s="5"/>
      <c r="P8" s="56">
        <v>31.04</v>
      </c>
      <c r="Q8" s="56">
        <v>30.43</v>
      </c>
      <c r="R8" s="56">
        <v>31.523951681512099</v>
      </c>
      <c r="S8" s="56">
        <v>31.325933955491699</v>
      </c>
      <c r="T8" s="56">
        <v>32.2792509008545</v>
      </c>
    </row>
    <row r="9" spans="1:20">
      <c r="A9" s="1" t="s">
        <v>1</v>
      </c>
      <c r="B9" s="5">
        <v>1.012</v>
      </c>
      <c r="C9" s="5">
        <v>1.198</v>
      </c>
      <c r="D9" s="5">
        <v>2.2410000000000001</v>
      </c>
      <c r="E9" s="5"/>
      <c r="F9" s="5">
        <v>1.177</v>
      </c>
      <c r="G9" s="5">
        <v>1.167</v>
      </c>
      <c r="H9" s="5">
        <v>1.171</v>
      </c>
      <c r="I9" s="5"/>
      <c r="J9" s="5">
        <v>1.1089695148568099</v>
      </c>
      <c r="K9" s="56">
        <v>1.08</v>
      </c>
      <c r="L9" s="56">
        <v>1.121</v>
      </c>
      <c r="M9" s="56">
        <v>1.0629999999999999</v>
      </c>
      <c r="N9" s="5">
        <v>1.0285823085022601</v>
      </c>
      <c r="O9" s="5"/>
      <c r="P9" s="56">
        <v>1.125</v>
      </c>
      <c r="Q9" s="56">
        <v>1.1319999999999999</v>
      </c>
      <c r="R9" s="56">
        <v>1.0618059470485099</v>
      </c>
      <c r="S9" s="56">
        <v>1.0389791816224001</v>
      </c>
      <c r="T9" s="56">
        <v>1.1001970554926399</v>
      </c>
    </row>
    <row r="10" spans="1:20">
      <c r="A10" s="1" t="s">
        <v>2</v>
      </c>
      <c r="B10" s="5">
        <v>5.36</v>
      </c>
      <c r="C10" s="5">
        <v>5.1040000000000001</v>
      </c>
      <c r="D10" s="5">
        <v>5.3140000000000001</v>
      </c>
      <c r="E10" s="5"/>
      <c r="F10" s="5">
        <v>5.5279999999999996</v>
      </c>
      <c r="G10" s="5">
        <v>5.5810000000000004</v>
      </c>
      <c r="H10" s="5">
        <v>5.5119999999999996</v>
      </c>
      <c r="I10" s="5"/>
      <c r="J10" s="5">
        <v>3.7425205315358299</v>
      </c>
      <c r="K10" s="56">
        <v>4.1509999999999998</v>
      </c>
      <c r="L10" s="56">
        <v>4.1310000000000002</v>
      </c>
      <c r="M10" s="56">
        <v>3.9289999999999998</v>
      </c>
      <c r="N10" s="5">
        <v>3.3299718874270301</v>
      </c>
      <c r="O10" s="5"/>
      <c r="P10" s="56">
        <v>3.2810000000000001</v>
      </c>
      <c r="Q10" s="56">
        <v>3.3809999999999998</v>
      </c>
      <c r="R10" s="56">
        <v>3.57864167033958</v>
      </c>
      <c r="S10" s="56">
        <v>3.78180289201108</v>
      </c>
      <c r="T10" s="56">
        <v>3.9976547925460699</v>
      </c>
    </row>
    <row r="11" spans="1:20">
      <c r="A11" s="1" t="s">
        <v>3</v>
      </c>
      <c r="B11" s="5">
        <v>2.4689999999999999</v>
      </c>
      <c r="C11" s="5">
        <v>3.1349999999999998</v>
      </c>
      <c r="D11" s="5">
        <v>2.21</v>
      </c>
      <c r="E11" s="5"/>
      <c r="F11" s="5">
        <v>2.4740000000000002</v>
      </c>
      <c r="G11" s="5">
        <v>2.42</v>
      </c>
      <c r="H11" s="5">
        <v>2.33</v>
      </c>
      <c r="I11" s="5"/>
      <c r="J11" s="5">
        <v>4.9601730841462999</v>
      </c>
      <c r="K11" s="56">
        <v>4.399</v>
      </c>
      <c r="L11" s="56">
        <v>4.3929999999999998</v>
      </c>
      <c r="M11" s="56">
        <v>4.7859999999999996</v>
      </c>
      <c r="N11" s="5">
        <v>6.72378681469214</v>
      </c>
      <c r="O11" s="5"/>
      <c r="P11" s="56">
        <v>5.26</v>
      </c>
      <c r="Q11" s="56">
        <v>5.8959999999999999</v>
      </c>
      <c r="R11" s="56">
        <v>5.7835401441149603</v>
      </c>
      <c r="S11" s="56">
        <v>5.6544052917649497</v>
      </c>
      <c r="T11" s="56">
        <v>4.6651212807577496</v>
      </c>
    </row>
    <row r="12" spans="1:20">
      <c r="A12" s="1" t="s">
        <v>4</v>
      </c>
      <c r="B12" s="5">
        <v>98.48599999999999</v>
      </c>
      <c r="C12" s="5">
        <v>101.179</v>
      </c>
      <c r="D12" s="5">
        <v>100.17899999999999</v>
      </c>
      <c r="E12" s="5"/>
      <c r="F12" s="5">
        <v>100.25400000000002</v>
      </c>
      <c r="G12" s="5">
        <v>101.31500000000001</v>
      </c>
      <c r="H12" s="5">
        <v>100.691</v>
      </c>
      <c r="I12" s="5"/>
      <c r="J12" s="5">
        <v>99.126981026729084</v>
      </c>
      <c r="K12" s="56">
        <v>99.813999999999993</v>
      </c>
      <c r="L12" s="56">
        <v>99.589999999999989</v>
      </c>
      <c r="M12" s="56">
        <v>99.720000000000013</v>
      </c>
      <c r="N12" s="5">
        <v>99.129999999999939</v>
      </c>
      <c r="O12" s="5"/>
      <c r="P12" s="56">
        <v>100.64</v>
      </c>
      <c r="Q12" s="56">
        <v>100.92900000000002</v>
      </c>
      <c r="R12" s="56">
        <v>99.085292381176998</v>
      </c>
      <c r="S12" s="56">
        <v>99.071036406522381</v>
      </c>
      <c r="T12" s="56">
        <v>99.120814681354858</v>
      </c>
    </row>
    <row r="13" spans="1:20">
      <c r="A13" s="1" t="s">
        <v>5</v>
      </c>
      <c r="B13" s="1">
        <v>12</v>
      </c>
      <c r="C13" s="1">
        <v>12</v>
      </c>
      <c r="D13" s="1">
        <v>12</v>
      </c>
      <c r="F13" s="1">
        <v>12</v>
      </c>
      <c r="G13" s="1">
        <v>12</v>
      </c>
      <c r="H13" s="1">
        <v>12</v>
      </c>
      <c r="J13" s="1">
        <v>12</v>
      </c>
      <c r="K13" s="57">
        <v>12</v>
      </c>
      <c r="L13" s="57">
        <v>12</v>
      </c>
      <c r="M13" s="57">
        <v>12</v>
      </c>
      <c r="N13" s="1">
        <v>12</v>
      </c>
      <c r="P13" s="57">
        <v>12</v>
      </c>
      <c r="Q13" s="57">
        <v>12</v>
      </c>
      <c r="R13" s="57">
        <v>12</v>
      </c>
      <c r="S13" s="57">
        <v>12</v>
      </c>
      <c r="T13" s="57">
        <v>12</v>
      </c>
    </row>
    <row r="14" spans="1:20">
      <c r="A14" s="1" t="s">
        <v>6</v>
      </c>
      <c r="B14" s="8">
        <v>2.9418335308933399</v>
      </c>
      <c r="C14" s="8">
        <v>2.9807794838028401</v>
      </c>
      <c r="D14" s="8">
        <v>2.9896561216125499</v>
      </c>
      <c r="E14" s="8"/>
      <c r="F14" s="8">
        <v>2.9764431746653899</v>
      </c>
      <c r="G14" s="8">
        <v>2.9591983526027201</v>
      </c>
      <c r="H14" s="8">
        <v>2.9948668329120598</v>
      </c>
      <c r="I14" s="8"/>
      <c r="J14" s="8">
        <v>2.8551431191756098</v>
      </c>
      <c r="K14" s="58">
        <v>2.9993600468101516</v>
      </c>
      <c r="L14" s="58">
        <v>2.9967564600369272</v>
      </c>
      <c r="M14" s="58">
        <v>2.9946964976916552</v>
      </c>
      <c r="N14" s="8">
        <v>2.8333656381175198</v>
      </c>
      <c r="O14" s="8"/>
      <c r="P14" s="58">
        <v>3</v>
      </c>
      <c r="Q14" s="58">
        <v>3.0003000000000002</v>
      </c>
      <c r="R14" s="58">
        <v>2.83092916423313</v>
      </c>
      <c r="S14" s="58">
        <v>2.8387330175561498</v>
      </c>
      <c r="T14" s="58">
        <v>2.8272852119329599</v>
      </c>
    </row>
    <row r="15" spans="1:20">
      <c r="A15" s="1" t="s">
        <v>7</v>
      </c>
      <c r="B15" s="8">
        <v>1.67375793104145E-3</v>
      </c>
      <c r="C15" s="8">
        <v>8.8226223427594996E-4</v>
      </c>
      <c r="D15" s="8">
        <v>0</v>
      </c>
      <c r="E15" s="8"/>
      <c r="F15" s="8">
        <v>7.1029843969780003E-4</v>
      </c>
      <c r="G15" s="8">
        <v>0</v>
      </c>
      <c r="H15" s="8">
        <v>1.06249185157706E-3</v>
      </c>
      <c r="I15" s="8"/>
      <c r="J15" s="8">
        <v>6.2504893411309704E-3</v>
      </c>
      <c r="K15" s="58">
        <v>0</v>
      </c>
      <c r="L15" s="58">
        <v>0</v>
      </c>
      <c r="M15" s="58">
        <v>0</v>
      </c>
      <c r="N15" s="8">
        <v>7.0160722566732399E-3</v>
      </c>
      <c r="O15" s="8"/>
      <c r="P15" s="58">
        <v>4.16006218558297E-3</v>
      </c>
      <c r="Q15" s="58">
        <v>9.93210601999279E-3</v>
      </c>
      <c r="R15" s="58">
        <v>4.9626506849589098E-3</v>
      </c>
      <c r="S15" s="58">
        <v>4.6533514255748896E-3</v>
      </c>
      <c r="T15" s="58">
        <v>5.8443455274664402E-3</v>
      </c>
    </row>
    <row r="16" spans="1:20">
      <c r="A16" s="1" t="s">
        <v>8</v>
      </c>
      <c r="B16" s="8">
        <v>1.9455352056953501</v>
      </c>
      <c r="C16" s="8">
        <v>1.95144364020832</v>
      </c>
      <c r="D16" s="8">
        <v>1.93337148595945</v>
      </c>
      <c r="E16" s="8"/>
      <c r="F16" s="8">
        <v>1.97275742100503</v>
      </c>
      <c r="G16" s="8">
        <v>1.98650301123776</v>
      </c>
      <c r="H16" s="8">
        <v>1.9584982814643499</v>
      </c>
      <c r="I16" s="8"/>
      <c r="J16" s="8">
        <v>2.0538882703261998</v>
      </c>
      <c r="K16" s="58">
        <v>1.9622405053637091</v>
      </c>
      <c r="L16" s="58">
        <v>1.9597077161219811</v>
      </c>
      <c r="M16" s="58">
        <v>1.9814224557731701</v>
      </c>
      <c r="N16" s="8">
        <v>2.05934238288659</v>
      </c>
      <c r="O16" s="8"/>
      <c r="P16" s="58">
        <v>1.99633063072968</v>
      </c>
      <c r="Q16" s="58">
        <v>1.9964845674838001</v>
      </c>
      <c r="R16" s="58">
        <v>2.0539385240960302</v>
      </c>
      <c r="S16" s="58">
        <v>2.0514803862407298</v>
      </c>
      <c r="T16" s="58">
        <v>2.0495710670379199</v>
      </c>
    </row>
    <row r="17" spans="1:20" ht="15.75">
      <c r="A17" s="1" t="s">
        <v>111</v>
      </c>
      <c r="B17" s="8">
        <v>8.5077634922368098E-2</v>
      </c>
      <c r="C17" s="8">
        <v>7.6144850633735203E-2</v>
      </c>
      <c r="D17" s="8">
        <v>7.8816377693443407E-2</v>
      </c>
      <c r="E17" s="8"/>
      <c r="F17" s="8">
        <v>6.2172192953670297E-2</v>
      </c>
      <c r="G17" s="8">
        <v>8.5063405550612495E-2</v>
      </c>
      <c r="H17" s="8">
        <v>4.3686863064576399E-2</v>
      </c>
      <c r="I17" s="8"/>
      <c r="J17" s="8">
        <v>0.22332451264031999</v>
      </c>
      <c r="K17" s="58">
        <v>3.903940101598824E-2</v>
      </c>
      <c r="L17" s="58">
        <v>4.4195437867071696E-2</v>
      </c>
      <c r="M17" s="58">
        <v>2.9184548843522506E-2</v>
      </c>
      <c r="N17" s="8">
        <v>0.25731196656244398</v>
      </c>
      <c r="O17" s="8"/>
      <c r="P17" s="58">
        <v>0</v>
      </c>
      <c r="Q17" s="58">
        <v>0</v>
      </c>
      <c r="R17" s="58">
        <v>0.27326027613202097</v>
      </c>
      <c r="S17" s="58">
        <v>0.26012065041452598</v>
      </c>
      <c r="T17" s="58">
        <v>0.281462754486897</v>
      </c>
    </row>
    <row r="18" spans="1:20" ht="15.75">
      <c r="A18" s="1" t="s">
        <v>112</v>
      </c>
      <c r="B18" s="8">
        <v>2.0301486800394</v>
      </c>
      <c r="C18" s="8">
        <v>2.0446891720170202</v>
      </c>
      <c r="D18" s="8">
        <v>2.0262027426367801</v>
      </c>
      <c r="E18" s="8"/>
      <c r="F18" s="8">
        <v>2.0416140034478301</v>
      </c>
      <c r="G18" s="8">
        <v>2.0323019460254499</v>
      </c>
      <c r="H18" s="8">
        <v>2.0773634728345001</v>
      </c>
      <c r="I18" s="8"/>
      <c r="J18" s="8">
        <v>1.9127393107223101</v>
      </c>
      <c r="K18" s="58">
        <v>2.0594506481160946</v>
      </c>
      <c r="L18" s="58">
        <v>2.05498618486462</v>
      </c>
      <c r="M18" s="58">
        <v>2.0484859468416965</v>
      </c>
      <c r="N18" s="8">
        <v>1.79753438614797</v>
      </c>
      <c r="O18" s="8"/>
      <c r="P18" s="58">
        <v>2.0509261157164</v>
      </c>
      <c r="Q18" s="58">
        <v>2.0001406552185998</v>
      </c>
      <c r="R18" s="58">
        <v>1.84006816681013</v>
      </c>
      <c r="S18" s="58">
        <v>1.8374995569908099</v>
      </c>
      <c r="T18" s="58">
        <v>1.8818062571565299</v>
      </c>
    </row>
    <row r="19" spans="1:20">
      <c r="A19" s="1" t="s">
        <v>10</v>
      </c>
      <c r="B19" s="8">
        <v>6.8119395001806804E-2</v>
      </c>
      <c r="C19" s="8">
        <v>7.9344878871325297E-2</v>
      </c>
      <c r="D19" s="8">
        <v>0.15004678572875099</v>
      </c>
      <c r="E19" s="8"/>
      <c r="F19" s="8">
        <v>7.8449780093751198E-2</v>
      </c>
      <c r="G19" s="8">
        <v>7.6982530119588694E-2</v>
      </c>
      <c r="H19" s="8">
        <v>7.78333370824906E-2</v>
      </c>
      <c r="I19" s="8"/>
      <c r="J19" s="8">
        <v>7.5303305755138703E-2</v>
      </c>
      <c r="K19" s="58">
        <v>7.2763822146634863E-2</v>
      </c>
      <c r="L19" s="58">
        <v>7.5685398275859211E-2</v>
      </c>
      <c r="M19" s="58">
        <v>7.167819313904579E-2</v>
      </c>
      <c r="N19" s="8">
        <v>6.9729717870445698E-2</v>
      </c>
      <c r="O19" s="8"/>
      <c r="P19" s="58">
        <v>7.5285260611395996E-2</v>
      </c>
      <c r="Q19" s="58">
        <v>7.5358829630037594E-2</v>
      </c>
      <c r="R19" s="58">
        <v>7.2094250538351806E-2</v>
      </c>
      <c r="S19" s="58">
        <v>7.0462623448362294E-2</v>
      </c>
      <c r="T19" s="58">
        <v>7.4676970796145506E-2</v>
      </c>
    </row>
    <row r="20" spans="1:20">
      <c r="A20" s="1" t="s">
        <v>11</v>
      </c>
      <c r="B20" s="8">
        <v>0.63500694900939203</v>
      </c>
      <c r="C20" s="8">
        <v>0.59497150657922204</v>
      </c>
      <c r="D20" s="8">
        <v>0.62622414516596503</v>
      </c>
      <c r="E20" s="8"/>
      <c r="F20" s="8">
        <v>0.64849513238270895</v>
      </c>
      <c r="G20" s="8">
        <v>0.64797278472669195</v>
      </c>
      <c r="H20" s="8">
        <v>0.64482428237089195</v>
      </c>
      <c r="I20" s="8"/>
      <c r="J20" s="8">
        <v>0.44728264164713699</v>
      </c>
      <c r="K20" s="58">
        <v>0.49222979704932035</v>
      </c>
      <c r="L20" s="58">
        <v>0.49089103589703087</v>
      </c>
      <c r="M20" s="58">
        <v>0.46629336085345369</v>
      </c>
      <c r="N20" s="8">
        <v>0.39732221089808401</v>
      </c>
      <c r="O20" s="8"/>
      <c r="P20" s="58">
        <v>0.38644445902087698</v>
      </c>
      <c r="Q20" s="58">
        <v>0.396146941668645</v>
      </c>
      <c r="R20" s="58">
        <v>0.42765850279425299</v>
      </c>
      <c r="S20" s="58">
        <v>0.45141321765507503</v>
      </c>
      <c r="T20" s="58">
        <v>0.47757867041118002</v>
      </c>
    </row>
    <row r="21" spans="1:20">
      <c r="A21" s="1" t="s">
        <v>12</v>
      </c>
      <c r="B21" s="8">
        <v>0.21023226477377699</v>
      </c>
      <c r="C21" s="8">
        <v>0.26265618856954698</v>
      </c>
      <c r="D21" s="8">
        <v>0.187182448081051</v>
      </c>
      <c r="E21" s="8"/>
      <c r="F21" s="8">
        <v>0.208594557180794</v>
      </c>
      <c r="G21" s="8">
        <v>0.20194109173099001</v>
      </c>
      <c r="H21" s="8">
        <v>0.19590823247575401</v>
      </c>
      <c r="I21" s="8"/>
      <c r="J21" s="8">
        <v>0.42606835039215002</v>
      </c>
      <c r="K21" s="58">
        <v>0.37491577949810045</v>
      </c>
      <c r="L21" s="58">
        <v>0.37519384099941533</v>
      </c>
      <c r="M21" s="58">
        <v>0.40823899685745652</v>
      </c>
      <c r="N21" s="8">
        <v>0.576608184114484</v>
      </c>
      <c r="O21" s="8"/>
      <c r="P21" s="58">
        <v>0.44527794954047201</v>
      </c>
      <c r="Q21" s="58">
        <v>0.49651594770952001</v>
      </c>
      <c r="R21" s="58">
        <v>0.49674927473253599</v>
      </c>
      <c r="S21" s="58">
        <v>0.48509512114167302</v>
      </c>
      <c r="T21" s="58">
        <v>0.40055961650581701</v>
      </c>
    </row>
    <row r="22" spans="1:20">
      <c r="A22" s="1" t="s">
        <v>4</v>
      </c>
      <c r="B22" s="9">
        <v>7.9176274182664752</v>
      </c>
      <c r="C22" s="9">
        <v>7.9909119829162858</v>
      </c>
      <c r="D22" s="9">
        <v>7.9915001068779912</v>
      </c>
      <c r="E22" s="9"/>
      <c r="F22" s="9">
        <v>7.9892365601688713</v>
      </c>
      <c r="G22" s="9">
        <v>7.9899631219938128</v>
      </c>
      <c r="H22" s="9">
        <v>7.9940437940562008</v>
      </c>
      <c r="I22" s="9"/>
      <c r="J22" s="9">
        <v>7.9999999999999956</v>
      </c>
      <c r="K22" s="6">
        <v>7.9999999999999991</v>
      </c>
      <c r="L22" s="6">
        <v>7.9974160740629054</v>
      </c>
      <c r="M22" s="6">
        <v>8</v>
      </c>
      <c r="N22" s="9">
        <v>7.9982305588542104</v>
      </c>
      <c r="O22" s="9"/>
      <c r="P22" s="6">
        <v>7.9943155487727777</v>
      </c>
      <c r="Q22" s="6">
        <v>7.9902438810417244</v>
      </c>
      <c r="R22" s="6">
        <v>7.9996608100214095</v>
      </c>
      <c r="S22" s="6">
        <v>7.9994579248729014</v>
      </c>
      <c r="T22" s="6">
        <v>7.9987848938549169</v>
      </c>
    </row>
    <row r="23" spans="1:20" ht="14.25">
      <c r="A23" s="1" t="s">
        <v>13</v>
      </c>
      <c r="B23" s="9">
        <v>0.23089203280614901</v>
      </c>
      <c r="C23" s="9">
        <v>0.219077360354266</v>
      </c>
      <c r="D23" s="9">
        <v>0.22928171689320301</v>
      </c>
      <c r="E23" s="9"/>
      <c r="F23" s="9">
        <v>0.23562094673990899</v>
      </c>
      <c r="G23" s="9">
        <v>0.23431954892613199</v>
      </c>
      <c r="H23" s="9">
        <v>0.233135760425114</v>
      </c>
      <c r="I23" s="9"/>
      <c r="J23" s="9">
        <v>0.189524780139467</v>
      </c>
      <c r="K23" s="6">
        <v>0.19290416947856145</v>
      </c>
      <c r="L23" s="6">
        <v>0.1928180321870239</v>
      </c>
      <c r="M23" s="6">
        <v>0.1854211856390777</v>
      </c>
      <c r="N23" s="9">
        <v>0.18102422337423801</v>
      </c>
      <c r="O23" s="9"/>
      <c r="P23" s="6">
        <v>0.15854973512287199</v>
      </c>
      <c r="Q23" s="6">
        <v>0.165316943668713</v>
      </c>
      <c r="R23" s="6">
        <v>0.18858467756559899</v>
      </c>
      <c r="S23" s="6">
        <v>0.197217308870546</v>
      </c>
      <c r="T23" s="6">
        <v>0.20241659800018999</v>
      </c>
    </row>
    <row r="24" spans="1:20">
      <c r="A24" s="1" t="s">
        <v>14</v>
      </c>
      <c r="B24" s="9">
        <v>0.68970397584788501</v>
      </c>
      <c r="C24" s="9">
        <v>0.68575490654987503</v>
      </c>
      <c r="D24" s="9">
        <v>0.67773772641914998</v>
      </c>
      <c r="E24" s="9"/>
      <c r="F24" s="9">
        <v>0.68576041574319202</v>
      </c>
      <c r="G24" s="9">
        <v>0.68677449223299603</v>
      </c>
      <c r="H24" s="9">
        <v>0.69339535337616598</v>
      </c>
      <c r="I24" s="9"/>
      <c r="J24" s="9">
        <v>0.66846424239894098</v>
      </c>
      <c r="K24" s="6">
        <v>0.68663001972915561</v>
      </c>
      <c r="L24" s="6">
        <v>0.68573679985970526</v>
      </c>
      <c r="M24" s="6">
        <v>0.68403791450008156</v>
      </c>
      <c r="N24" s="9">
        <v>0.63266854372730796</v>
      </c>
      <c r="O24" s="9"/>
      <c r="P24" s="6">
        <v>0.69538243370805497</v>
      </c>
      <c r="Q24" s="6">
        <v>0.67521950497843497</v>
      </c>
      <c r="R24" s="6">
        <v>0.64869474061827004</v>
      </c>
      <c r="S24" s="6">
        <v>0.64599001626650698</v>
      </c>
      <c r="T24" s="6">
        <v>0.66386508649746501</v>
      </c>
    </row>
    <row r="25" spans="1:20">
      <c r="A25" s="1" t="s">
        <v>15</v>
      </c>
      <c r="B25" s="9">
        <v>2.2492152842633301E-2</v>
      </c>
      <c r="C25" s="9">
        <v>2.5948298678441999E-2</v>
      </c>
      <c r="D25" s="9">
        <v>4.8899504806605702E-2</v>
      </c>
      <c r="E25" s="9"/>
      <c r="F25" s="9">
        <v>2.5811574248139402E-2</v>
      </c>
      <c r="G25" s="9">
        <v>2.52877499490342E-2</v>
      </c>
      <c r="H25" s="9">
        <v>2.5606304307157299E-2</v>
      </c>
      <c r="I25" s="9"/>
      <c r="J25" s="9">
        <v>2.6317003550648699E-2</v>
      </c>
      <c r="K25" s="6">
        <v>2.4259782423927373E-2</v>
      </c>
      <c r="L25" s="6">
        <v>2.5255772127350858E-2</v>
      </c>
      <c r="M25" s="6">
        <v>2.393504423379671E-2</v>
      </c>
      <c r="N25" s="9">
        <v>2.4542395071589701E-2</v>
      </c>
      <c r="O25" s="9"/>
      <c r="P25" s="6">
        <v>2.5451976307244301E-2</v>
      </c>
      <c r="Q25" s="6">
        <v>2.5389052258189999E-2</v>
      </c>
      <c r="R25" s="6">
        <v>2.5415993818380299E-2</v>
      </c>
      <c r="S25" s="6">
        <v>2.4771788975084801E-2</v>
      </c>
      <c r="T25" s="6">
        <v>2.6344600294751799E-2</v>
      </c>
    </row>
    <row r="26" spans="1:20">
      <c r="A26" s="1" t="s">
        <v>16</v>
      </c>
      <c r="B26" s="9">
        <v>0.21573140023139201</v>
      </c>
      <c r="C26" s="9">
        <v>0.19954359590587101</v>
      </c>
      <c r="D26" s="9">
        <v>0.209463603736538</v>
      </c>
      <c r="E26" s="9"/>
      <c r="F26" s="9">
        <v>0.21782388386795101</v>
      </c>
      <c r="G26" s="9">
        <v>0.218969027255904</v>
      </c>
      <c r="H26" s="9">
        <v>0.21523347598387199</v>
      </c>
      <c r="I26" s="9"/>
      <c r="J26" s="9">
        <v>0.15631636287850501</v>
      </c>
      <c r="K26" s="6">
        <v>0.16411160693188925</v>
      </c>
      <c r="L26" s="6">
        <v>0.1638074506364732</v>
      </c>
      <c r="M26" s="6">
        <v>0.1557063833389721</v>
      </c>
      <c r="N26" s="9">
        <v>0.13984336905959599</v>
      </c>
      <c r="O26" s="9"/>
      <c r="P26" s="6">
        <v>0.12711774970046399</v>
      </c>
      <c r="Q26" s="6">
        <v>0.130931829193423</v>
      </c>
      <c r="R26" s="6">
        <v>0.150766056685954</v>
      </c>
      <c r="S26" s="6">
        <v>0.15869850455554499</v>
      </c>
      <c r="T26" s="6">
        <v>0.168480577708851</v>
      </c>
    </row>
    <row r="27" spans="1:20" ht="13.5" thickBot="1">
      <c r="A27" s="2" t="s">
        <v>17</v>
      </c>
      <c r="B27" s="11">
        <v>6.5762277666151406E-2</v>
      </c>
      <c r="C27" s="11">
        <v>8.4404037792348494E-2</v>
      </c>
      <c r="D27" s="11">
        <v>5.9904574059061598E-2</v>
      </c>
      <c r="E27" s="11"/>
      <c r="F27" s="11">
        <v>6.7567050996115194E-2</v>
      </c>
      <c r="G27" s="11">
        <v>6.5124122472550797E-2</v>
      </c>
      <c r="H27" s="11">
        <v>6.3774936992276196E-2</v>
      </c>
      <c r="I27" s="11"/>
      <c r="J27" s="11">
        <v>0.134299647770771</v>
      </c>
      <c r="K27" s="10">
        <v>0.12256021630205677</v>
      </c>
      <c r="L27" s="10">
        <v>0.12244228814116083</v>
      </c>
      <c r="M27" s="10">
        <v>0.13434192369886883</v>
      </c>
      <c r="N27" s="11">
        <v>0.180404411797839</v>
      </c>
      <c r="O27" s="11"/>
      <c r="P27" s="10">
        <v>0.15230167340642201</v>
      </c>
      <c r="Q27" s="10">
        <v>0.16812002754806099</v>
      </c>
      <c r="R27" s="10">
        <v>0.154560197066684</v>
      </c>
      <c r="S27" s="10">
        <v>0.151349140262097</v>
      </c>
      <c r="T27" s="10">
        <v>0.124247165654568</v>
      </c>
    </row>
    <row r="28" spans="1:20" ht="15.75">
      <c r="A28" s="12" t="s">
        <v>113</v>
      </c>
    </row>
  </sheetData>
  <mergeCells count="8">
    <mergeCell ref="A1:T1"/>
    <mergeCell ref="J2:T2"/>
    <mergeCell ref="A2:A4"/>
    <mergeCell ref="B2:H2"/>
    <mergeCell ref="B3:D3"/>
    <mergeCell ref="F3:H3"/>
    <mergeCell ref="J3:N3"/>
    <mergeCell ref="P3:T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="115" zoomScaleNormal="115" workbookViewId="0">
      <selection activeCell="A11" sqref="A11"/>
    </sheetView>
  </sheetViews>
  <sheetFormatPr defaultColWidth="9" defaultRowHeight="15"/>
  <cols>
    <col min="1" max="1" width="45.5703125" style="75" customWidth="1"/>
  </cols>
  <sheetData>
    <row r="1" spans="1:14" ht="15.75" thickBot="1">
      <c r="A1" s="94" t="s">
        <v>232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.75" thickBot="1">
      <c r="A2" s="93" t="s">
        <v>190</v>
      </c>
      <c r="B2" s="93" t="s">
        <v>183</v>
      </c>
      <c r="C2" s="93" t="s">
        <v>184</v>
      </c>
      <c r="D2" s="93" t="s">
        <v>185</v>
      </c>
      <c r="E2" s="93" t="s">
        <v>189</v>
      </c>
      <c r="F2" s="93" t="s">
        <v>182</v>
      </c>
      <c r="G2" s="93" t="s">
        <v>1</v>
      </c>
      <c r="H2" s="93" t="s">
        <v>2</v>
      </c>
      <c r="I2" s="93" t="s">
        <v>3</v>
      </c>
      <c r="J2" s="93" t="s">
        <v>186</v>
      </c>
      <c r="K2" s="93" t="s">
        <v>187</v>
      </c>
      <c r="L2" s="93" t="s">
        <v>188</v>
      </c>
      <c r="M2" s="77"/>
      <c r="N2" s="77"/>
    </row>
    <row r="3" spans="1:14">
      <c r="A3" s="61" t="s">
        <v>191</v>
      </c>
      <c r="B3" s="61">
        <v>54.235142256489098</v>
      </c>
      <c r="C3" s="61">
        <v>2.10279715325261</v>
      </c>
      <c r="D3" s="61">
        <v>18.989999999999998</v>
      </c>
      <c r="E3" s="61">
        <v>0.40835076610877852</v>
      </c>
      <c r="F3" s="61">
        <v>8.2720707265827667</v>
      </c>
      <c r="G3" s="61">
        <v>0.17</v>
      </c>
      <c r="H3" s="61">
        <v>4.3318527201783263</v>
      </c>
      <c r="I3" s="61">
        <v>2.0361808708046496</v>
      </c>
      <c r="J3" s="61">
        <v>1.5455447956258728</v>
      </c>
      <c r="K3" s="61">
        <v>1.0304092557314848</v>
      </c>
      <c r="L3" s="61">
        <v>6.8789890318936502</v>
      </c>
      <c r="M3" s="77"/>
      <c r="N3" s="77"/>
    </row>
    <row r="4" spans="1:14" ht="15.75" thickBot="1">
      <c r="A4" s="95" t="s">
        <v>192</v>
      </c>
      <c r="B4" s="95">
        <v>54.689809008641639</v>
      </c>
      <c r="C4" s="95">
        <v>2.1904137013048022</v>
      </c>
      <c r="D4" s="95">
        <v>19.164613042373283</v>
      </c>
      <c r="E4" s="95">
        <v>0.36894049783174387</v>
      </c>
      <c r="F4" s="95">
        <v>7.4757761344620421</v>
      </c>
      <c r="G4" s="95">
        <v>0.13090912432172694</v>
      </c>
      <c r="H4" s="95">
        <v>4.1443459909417868</v>
      </c>
      <c r="I4" s="95">
        <v>1.9876867640982154</v>
      </c>
      <c r="J4" s="95">
        <v>1.6099424954436174</v>
      </c>
      <c r="K4" s="95">
        <v>1.0733429747202967</v>
      </c>
      <c r="L4" s="95">
        <v>7.1656135748892194</v>
      </c>
      <c r="M4" s="77"/>
      <c r="N4" s="77"/>
    </row>
    <row r="5" spans="1:14">
      <c r="A5" s="96" t="s">
        <v>233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>
      <c r="A6" s="61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4">
      <c r="A7" s="61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>
      <c r="A8" s="61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>
      <c r="A9" s="61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>
      <c r="A10" s="61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1:14">
      <c r="A11" s="61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1:14">
      <c r="A12" s="61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1:14">
      <c r="A13" s="61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1:14">
      <c r="A14" s="61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1:14">
      <c r="A15" s="61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>
      <c r="A16" s="61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>
      <c r="A17" s="61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1:14">
      <c r="A18" s="61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1:14">
      <c r="A19" s="61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1:14">
      <c r="A20" s="61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>
      <c r="A21" s="61"/>
      <c r="B21" s="77"/>
      <c r="E21" s="77"/>
      <c r="F21" s="77"/>
      <c r="J21" s="77"/>
      <c r="K21" s="77"/>
      <c r="L21" s="77"/>
      <c r="M21" s="77"/>
      <c r="N21" s="77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zoomScale="115" zoomScaleNormal="115" workbookViewId="0">
      <selection activeCell="A10" sqref="A10:D10"/>
    </sheetView>
  </sheetViews>
  <sheetFormatPr defaultColWidth="9" defaultRowHeight="15"/>
  <cols>
    <col min="1" max="1" width="27.5703125" style="98" customWidth="1"/>
    <col min="2" max="3" width="13.28515625" style="75" customWidth="1"/>
    <col min="4" max="4" width="30.28515625" style="75" customWidth="1"/>
    <col min="5" max="5" width="6.42578125" style="75" bestFit="1" customWidth="1"/>
    <col min="6" max="6" width="5.5703125" style="75" bestFit="1" customWidth="1"/>
    <col min="7" max="7" width="6.140625" style="75" bestFit="1" customWidth="1"/>
  </cols>
  <sheetData>
    <row r="1" spans="1:12" s="74" customFormat="1" ht="13.5" thickBot="1">
      <c r="A1" s="97" t="s">
        <v>260</v>
      </c>
      <c r="B1" s="1"/>
      <c r="C1" s="1"/>
      <c r="D1" s="1"/>
      <c r="E1" s="1"/>
      <c r="F1" s="1"/>
      <c r="G1" s="1"/>
    </row>
    <row r="2" spans="1:12" s="1" customFormat="1" ht="13.5" thickBot="1">
      <c r="A2" s="72" t="s">
        <v>193</v>
      </c>
      <c r="B2" s="99" t="s">
        <v>195</v>
      </c>
      <c r="C2" s="99" t="s">
        <v>196</v>
      </c>
      <c r="D2" s="99" t="s">
        <v>194</v>
      </c>
      <c r="F2" s="67"/>
      <c r="G2" s="67"/>
      <c r="H2" s="67"/>
      <c r="I2" s="67"/>
      <c r="J2" s="67"/>
      <c r="K2" s="67"/>
      <c r="L2" s="67"/>
    </row>
    <row r="3" spans="1:12" s="1" customFormat="1" ht="15.75">
      <c r="A3" s="187" t="s">
        <v>211</v>
      </c>
      <c r="B3" s="140" t="s">
        <v>197</v>
      </c>
      <c r="C3" s="140" t="s">
        <v>198</v>
      </c>
      <c r="D3" s="140" t="s">
        <v>201</v>
      </c>
      <c r="H3" s="67"/>
      <c r="I3" s="67"/>
      <c r="J3" s="67"/>
      <c r="K3" s="67"/>
      <c r="L3" s="67"/>
    </row>
    <row r="4" spans="1:12" s="1" customFormat="1" ht="15.75">
      <c r="A4" s="185"/>
      <c r="B4" s="141" t="s">
        <v>197</v>
      </c>
      <c r="C4" s="141" t="s">
        <v>199</v>
      </c>
      <c r="D4" s="70" t="s">
        <v>202</v>
      </c>
      <c r="F4" s="67"/>
      <c r="G4" s="67"/>
      <c r="H4" s="67"/>
      <c r="I4" s="67"/>
      <c r="J4" s="67"/>
      <c r="K4" s="67"/>
      <c r="L4" s="67"/>
    </row>
    <row r="5" spans="1:12" s="1" customFormat="1" ht="15.75">
      <c r="A5" s="186"/>
      <c r="B5" s="143" t="s">
        <v>214</v>
      </c>
      <c r="C5" s="144" t="s">
        <v>200</v>
      </c>
      <c r="D5" s="144" t="s">
        <v>209</v>
      </c>
      <c r="E5" s="67"/>
      <c r="F5" s="67"/>
      <c r="G5" s="67"/>
      <c r="H5" s="67"/>
      <c r="I5" s="67"/>
      <c r="J5" s="67"/>
      <c r="K5" s="67"/>
      <c r="L5" s="67"/>
    </row>
    <row r="6" spans="1:12" s="74" customFormat="1" ht="15.75">
      <c r="A6" s="184" t="s">
        <v>212</v>
      </c>
      <c r="B6" s="145" t="s">
        <v>203</v>
      </c>
      <c r="C6" s="145" t="s">
        <v>204</v>
      </c>
      <c r="D6" s="145" t="s">
        <v>210</v>
      </c>
      <c r="E6" s="1"/>
      <c r="F6" s="1"/>
      <c r="G6" s="1"/>
      <c r="H6" s="91"/>
      <c r="I6" s="91"/>
      <c r="J6" s="91"/>
      <c r="K6" s="91"/>
      <c r="L6" s="91"/>
    </row>
    <row r="7" spans="1:12" s="74" customFormat="1" ht="15.75">
      <c r="A7" s="185"/>
      <c r="B7" s="70" t="s">
        <v>205</v>
      </c>
      <c r="C7" s="141" t="s">
        <v>206</v>
      </c>
      <c r="D7" s="141" t="s">
        <v>271</v>
      </c>
      <c r="E7" s="67"/>
      <c r="F7" s="67"/>
      <c r="G7" s="67"/>
      <c r="H7" s="91"/>
      <c r="I7" s="91"/>
      <c r="J7" s="91"/>
      <c r="K7" s="91"/>
      <c r="L7" s="91"/>
    </row>
    <row r="8" spans="1:12" s="74" customFormat="1" ht="15.75">
      <c r="A8" s="186"/>
      <c r="B8" s="144" t="s">
        <v>207</v>
      </c>
      <c r="C8" s="144" t="s">
        <v>208</v>
      </c>
      <c r="D8" s="143" t="s">
        <v>272</v>
      </c>
      <c r="E8" s="67"/>
      <c r="F8" s="67"/>
      <c r="G8" s="67"/>
      <c r="H8" s="91"/>
      <c r="I8" s="91"/>
      <c r="J8" s="91"/>
      <c r="K8" s="91"/>
      <c r="L8" s="91"/>
    </row>
    <row r="9" spans="1:12" s="74" customFormat="1" ht="16.5" thickBot="1">
      <c r="A9" s="100" t="s">
        <v>234</v>
      </c>
      <c r="B9" s="1" t="s">
        <v>235</v>
      </c>
      <c r="C9" s="1" t="s">
        <v>236</v>
      </c>
      <c r="D9" s="1" t="s">
        <v>273</v>
      </c>
      <c r="E9" s="67"/>
      <c r="F9" s="67"/>
      <c r="G9" s="67"/>
      <c r="H9" s="91"/>
      <c r="I9" s="91"/>
      <c r="J9" s="91"/>
      <c r="K9" s="91"/>
      <c r="L9" s="91"/>
    </row>
    <row r="10" spans="1:12" s="74" customFormat="1" ht="191.25" customHeight="1">
      <c r="A10" s="183" t="s">
        <v>270</v>
      </c>
      <c r="B10" s="183"/>
      <c r="C10" s="183"/>
      <c r="D10" s="183"/>
      <c r="E10" s="67"/>
      <c r="F10" s="67"/>
      <c r="G10" s="67"/>
      <c r="H10" s="91"/>
      <c r="I10" s="91"/>
      <c r="J10" s="91"/>
      <c r="K10" s="91"/>
      <c r="L10" s="91"/>
    </row>
    <row r="11" spans="1:12" s="74" customFormat="1" ht="12.75">
      <c r="A11" s="102" t="s">
        <v>213</v>
      </c>
      <c r="B11" s="67"/>
      <c r="C11" s="67"/>
      <c r="D11" s="67"/>
      <c r="E11" s="67"/>
      <c r="F11" s="67"/>
      <c r="G11" s="91"/>
      <c r="H11" s="91"/>
      <c r="I11" s="91"/>
      <c r="J11" s="91"/>
      <c r="K11" s="91"/>
    </row>
    <row r="12" spans="1:12" s="74" customFormat="1" ht="12.75">
      <c r="A12" s="74" t="s">
        <v>248</v>
      </c>
      <c r="B12" s="67"/>
      <c r="C12" s="67"/>
      <c r="D12" s="67"/>
      <c r="E12" s="67"/>
      <c r="F12" s="67"/>
      <c r="G12" s="91"/>
      <c r="H12" s="91"/>
      <c r="I12" s="91"/>
      <c r="J12" s="91"/>
      <c r="K12" s="91"/>
    </row>
    <row r="13" spans="1:12" s="74" customFormat="1" ht="12.75">
      <c r="A13" s="74" t="s">
        <v>250</v>
      </c>
      <c r="B13" s="67"/>
      <c r="C13" s="67"/>
      <c r="D13" s="67"/>
      <c r="E13" s="67"/>
      <c r="F13" s="67"/>
      <c r="G13" s="91"/>
      <c r="H13" s="91"/>
      <c r="I13" s="91"/>
      <c r="J13" s="91"/>
      <c r="K13" s="91"/>
    </row>
    <row r="14" spans="1:12" s="74" customFormat="1" ht="12.75">
      <c r="A14" s="74" t="s">
        <v>251</v>
      </c>
      <c r="B14" s="67"/>
      <c r="C14" s="67"/>
      <c r="D14" s="67"/>
      <c r="E14" s="67"/>
      <c r="F14" s="67"/>
      <c r="G14" s="91"/>
      <c r="H14" s="91"/>
      <c r="I14" s="91"/>
      <c r="J14" s="91"/>
      <c r="K14" s="91"/>
    </row>
    <row r="15" spans="1:12" s="74" customFormat="1" ht="12.75">
      <c r="A15" s="74" t="s">
        <v>237</v>
      </c>
      <c r="B15" s="67"/>
      <c r="C15" s="67"/>
      <c r="D15" s="67"/>
      <c r="E15" s="67"/>
      <c r="F15" s="67"/>
      <c r="G15" s="91"/>
      <c r="H15" s="91"/>
      <c r="I15" s="91"/>
      <c r="J15" s="91"/>
      <c r="K15" s="91"/>
    </row>
    <row r="16" spans="1:12">
      <c r="A16" s="74" t="s">
        <v>245</v>
      </c>
    </row>
    <row r="17" spans="1:22" s="74" customFormat="1" ht="12.75">
      <c r="A17" s="74" t="s">
        <v>252</v>
      </c>
      <c r="B17" s="67"/>
      <c r="C17" s="67"/>
      <c r="D17" s="67"/>
      <c r="E17" s="67"/>
      <c r="F17" s="67"/>
      <c r="G17" s="91"/>
      <c r="H17" s="91"/>
      <c r="I17" s="91"/>
      <c r="J17" s="91"/>
      <c r="K17" s="91"/>
    </row>
    <row r="18" spans="1:22" s="74" customFormat="1" ht="12.75">
      <c r="A18" s="74" t="s">
        <v>253</v>
      </c>
      <c r="B18" s="67"/>
      <c r="C18" s="67"/>
      <c r="D18" s="67"/>
      <c r="E18" s="67"/>
      <c r="F18" s="67"/>
    </row>
    <row r="19" spans="1:22" s="74" customFormat="1" ht="12.75">
      <c r="A19" s="74" t="s">
        <v>254</v>
      </c>
      <c r="B19" s="1"/>
      <c r="C19" s="1"/>
      <c r="D19" s="1"/>
      <c r="E19" s="1"/>
      <c r="F19" s="1"/>
    </row>
    <row r="20" spans="1:22" s="74" customFormat="1" ht="12.75">
      <c r="A20" s="74" t="s">
        <v>255</v>
      </c>
      <c r="B20" s="1"/>
      <c r="C20" s="1"/>
      <c r="D20" s="1"/>
      <c r="E20" s="1"/>
      <c r="F20" s="1"/>
    </row>
    <row r="21" spans="1:22">
      <c r="A21" s="74" t="s">
        <v>256</v>
      </c>
      <c r="B21" s="1"/>
      <c r="C21" s="1"/>
      <c r="D21" s="1"/>
      <c r="E21" s="1"/>
      <c r="F21" s="1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101"/>
      <c r="T21" s="101"/>
      <c r="U21" s="101"/>
      <c r="V21" s="101"/>
    </row>
  </sheetData>
  <mergeCells count="3">
    <mergeCell ref="A10:D10"/>
    <mergeCell ref="A6:A8"/>
    <mergeCell ref="A3:A5"/>
  </mergeCells>
  <pageMargins left="0.75" right="0.75" top="1" bottom="1" header="0.5" footer="0.5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145" zoomScaleNormal="145" workbookViewId="0">
      <selection activeCell="E22" sqref="E22"/>
    </sheetView>
  </sheetViews>
  <sheetFormatPr defaultRowHeight="15"/>
  <cols>
    <col min="1" max="1" width="14.42578125" customWidth="1"/>
    <col min="2" max="3" width="12.42578125" customWidth="1"/>
    <col min="4" max="4" width="14" bestFit="1" customWidth="1"/>
    <col min="5" max="5" width="2.7109375" customWidth="1"/>
    <col min="6" max="6" width="9.42578125" bestFit="1" customWidth="1"/>
    <col min="7" max="7" width="20.140625" customWidth="1"/>
  </cols>
  <sheetData>
    <row r="1" spans="1:10" ht="15.75" thickBot="1">
      <c r="A1" s="97" t="s">
        <v>261</v>
      </c>
    </row>
    <row r="2" spans="1:10" ht="15.75" thickBot="1">
      <c r="A2" s="190" t="s">
        <v>266</v>
      </c>
      <c r="B2" s="190"/>
      <c r="C2" s="190"/>
      <c r="D2" s="190"/>
      <c r="E2" s="169"/>
      <c r="F2" s="191" t="s">
        <v>313</v>
      </c>
      <c r="G2" s="191"/>
      <c r="H2" s="191"/>
      <c r="I2" s="19"/>
      <c r="J2" s="19"/>
    </row>
    <row r="3" spans="1:10">
      <c r="A3" s="151" t="s">
        <v>267</v>
      </c>
      <c r="B3" s="188" t="s">
        <v>268</v>
      </c>
      <c r="C3" s="189"/>
      <c r="D3" s="151" t="s">
        <v>269</v>
      </c>
      <c r="E3" s="170"/>
      <c r="F3" s="151" t="s">
        <v>315</v>
      </c>
      <c r="G3" s="158" t="s">
        <v>314</v>
      </c>
      <c r="H3" s="167" t="s">
        <v>310</v>
      </c>
      <c r="I3" s="19"/>
      <c r="J3" s="19"/>
    </row>
    <row r="4" spans="1:10">
      <c r="A4" s="151" t="s">
        <v>262</v>
      </c>
      <c r="B4" s="151" t="s">
        <v>263</v>
      </c>
      <c r="C4" s="151" t="s">
        <v>264</v>
      </c>
      <c r="D4" s="151" t="s">
        <v>312</v>
      </c>
      <c r="E4" s="152"/>
      <c r="F4" s="151" t="s">
        <v>265</v>
      </c>
      <c r="G4" s="151" t="s">
        <v>316</v>
      </c>
      <c r="H4" s="167" t="s">
        <v>311</v>
      </c>
      <c r="I4" s="19"/>
      <c r="J4" s="19"/>
    </row>
    <row r="5" spans="1:10">
      <c r="A5" s="151">
        <v>1</v>
      </c>
      <c r="B5" s="154">
        <v>465.5</v>
      </c>
      <c r="C5" s="153">
        <v>464</v>
      </c>
      <c r="D5" s="155">
        <v>9</v>
      </c>
      <c r="E5" s="152"/>
      <c r="F5" s="156">
        <v>0.16700000000000001</v>
      </c>
      <c r="G5" s="157">
        <v>0.90469999999999995</v>
      </c>
      <c r="H5" s="171">
        <v>6.5200000000000036E-2</v>
      </c>
      <c r="I5" s="168"/>
      <c r="J5" s="19"/>
    </row>
    <row r="6" spans="1:10">
      <c r="A6" s="151">
        <v>2</v>
      </c>
      <c r="B6" s="154">
        <v>465.3</v>
      </c>
      <c r="C6" s="153">
        <v>464</v>
      </c>
      <c r="D6" s="155">
        <v>15</v>
      </c>
      <c r="E6" s="152"/>
      <c r="F6" s="156">
        <v>0.14499999999999999</v>
      </c>
      <c r="G6" s="157">
        <v>0.87309999999999999</v>
      </c>
      <c r="H6" s="171">
        <v>6.4299999999999913E-2</v>
      </c>
      <c r="I6" s="168"/>
      <c r="J6" s="19"/>
    </row>
    <row r="7" spans="1:10">
      <c r="A7" s="151">
        <v>3</v>
      </c>
      <c r="B7" s="154">
        <v>465</v>
      </c>
      <c r="C7" s="153">
        <v>464</v>
      </c>
      <c r="D7" s="155">
        <v>20</v>
      </c>
      <c r="E7" s="152"/>
      <c r="F7" s="156">
        <v>0.111</v>
      </c>
      <c r="G7" s="157">
        <v>0.82499999999999996</v>
      </c>
      <c r="H7" s="171">
        <v>6.3000000000000056E-2</v>
      </c>
      <c r="I7" s="168"/>
      <c r="J7" s="19"/>
    </row>
    <row r="8" spans="1:10">
      <c r="A8" s="151">
        <v>4</v>
      </c>
      <c r="B8" s="154">
        <v>465.4</v>
      </c>
      <c r="C8" s="153">
        <v>464</v>
      </c>
      <c r="D8" s="155">
        <v>10</v>
      </c>
      <c r="E8" s="152"/>
      <c r="F8" s="156">
        <v>0.156</v>
      </c>
      <c r="G8" s="157">
        <v>0.88880000000000003</v>
      </c>
      <c r="H8" s="171">
        <v>6.3299999999999912E-2</v>
      </c>
      <c r="I8" s="168"/>
      <c r="J8" s="19"/>
    </row>
    <row r="9" spans="1:10">
      <c r="A9" s="151">
        <v>5</v>
      </c>
      <c r="B9" s="154">
        <v>465.7</v>
      </c>
      <c r="C9" s="153">
        <v>464</v>
      </c>
      <c r="D9" s="155">
        <v>13</v>
      </c>
      <c r="E9" s="152"/>
      <c r="F9" s="156">
        <v>0.19</v>
      </c>
      <c r="G9" s="157">
        <v>0.93830000000000002</v>
      </c>
      <c r="H9" s="171">
        <v>6.6100000000000048E-2</v>
      </c>
      <c r="I9" s="168"/>
      <c r="J9" s="19"/>
    </row>
    <row r="10" spans="1:10">
      <c r="A10" s="151">
        <v>6</v>
      </c>
      <c r="B10" s="154">
        <v>464.9</v>
      </c>
      <c r="C10" s="153">
        <v>464</v>
      </c>
      <c r="D10" s="155">
        <v>12.5</v>
      </c>
      <c r="E10" s="152"/>
      <c r="F10" s="156">
        <v>0.1</v>
      </c>
      <c r="G10" s="157">
        <v>0.80959999999999999</v>
      </c>
      <c r="H10" s="171">
        <v>6.1100000000000043E-2</v>
      </c>
      <c r="I10" s="168"/>
      <c r="J10" s="19"/>
    </row>
    <row r="11" spans="1:10">
      <c r="A11" s="151">
        <v>7</v>
      </c>
      <c r="B11" s="154">
        <v>464.8</v>
      </c>
      <c r="C11" s="153">
        <v>464</v>
      </c>
      <c r="D11" s="155">
        <v>25</v>
      </c>
      <c r="E11" s="152"/>
      <c r="F11" s="156">
        <v>8.8999999999999996E-2</v>
      </c>
      <c r="G11" s="157">
        <v>0.7944</v>
      </c>
      <c r="H11" s="171">
        <v>6.0699999999999976E-2</v>
      </c>
      <c r="I11" s="168"/>
      <c r="J11" s="19"/>
    </row>
    <row r="12" spans="1:10">
      <c r="A12" s="151">
        <v>8</v>
      </c>
      <c r="B12" s="154">
        <v>465.4</v>
      </c>
      <c r="C12" s="153">
        <v>464</v>
      </c>
      <c r="D12" s="155">
        <v>17</v>
      </c>
      <c r="E12" s="152"/>
      <c r="F12" s="156">
        <v>0.156</v>
      </c>
      <c r="G12" s="157">
        <v>0.88880000000000003</v>
      </c>
      <c r="H12" s="171">
        <v>6.3299999999999912E-2</v>
      </c>
      <c r="I12" s="168"/>
      <c r="J12" s="19"/>
    </row>
    <row r="13" spans="1:10">
      <c r="A13" s="151">
        <v>9</v>
      </c>
      <c r="B13" s="154">
        <v>464.5</v>
      </c>
      <c r="C13" s="153">
        <v>464</v>
      </c>
      <c r="D13" s="155">
        <v>23</v>
      </c>
      <c r="E13" s="152"/>
      <c r="F13" s="156">
        <v>5.6000000000000001E-2</v>
      </c>
      <c r="G13" s="157">
        <v>0.74939999999999996</v>
      </c>
      <c r="H13" s="171">
        <v>6.0699999999999976E-2</v>
      </c>
      <c r="I13" s="168"/>
      <c r="J13" s="19"/>
    </row>
    <row r="14" spans="1:10" ht="15.75" thickBot="1">
      <c r="A14" s="159">
        <v>10</v>
      </c>
      <c r="B14" s="160">
        <v>464.6</v>
      </c>
      <c r="C14" s="161">
        <v>464</v>
      </c>
      <c r="D14" s="162">
        <v>16</v>
      </c>
      <c r="E14" s="163"/>
      <c r="F14" s="164">
        <v>6.7000000000000004E-2</v>
      </c>
      <c r="G14" s="165">
        <v>0.76429999999999998</v>
      </c>
      <c r="H14" s="172">
        <v>6.1200000000000032E-2</v>
      </c>
      <c r="I14" s="168"/>
      <c r="J14" s="19"/>
    </row>
    <row r="15" spans="1:10" ht="42.75" customHeight="1">
      <c r="A15" s="192" t="s">
        <v>317</v>
      </c>
      <c r="B15" s="192"/>
      <c r="C15" s="192"/>
      <c r="D15" s="192"/>
      <c r="E15" s="192"/>
      <c r="F15" s="192"/>
      <c r="G15" s="192"/>
      <c r="H15" s="192"/>
    </row>
    <row r="16" spans="1:10">
      <c r="A16" s="102" t="s">
        <v>318</v>
      </c>
      <c r="B16" s="149"/>
      <c r="C16" s="149"/>
      <c r="D16" s="149"/>
      <c r="E16" s="149"/>
      <c r="F16" s="149"/>
      <c r="G16" s="149"/>
      <c r="H16" s="149"/>
    </row>
    <row r="17" spans="1:8">
      <c r="A17" s="166" t="s">
        <v>319</v>
      </c>
      <c r="B17" s="150"/>
      <c r="C17" s="150"/>
      <c r="D17" s="150"/>
      <c r="E17" s="150"/>
      <c r="F17" s="150"/>
      <c r="G17" s="150"/>
      <c r="H17" s="150"/>
    </row>
  </sheetData>
  <mergeCells count="4">
    <mergeCell ref="B3:C3"/>
    <mergeCell ref="A2:D2"/>
    <mergeCell ref="F2:H2"/>
    <mergeCell ref="A15:H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="115" zoomScaleNormal="115" workbookViewId="0">
      <selection activeCell="Q7" sqref="Q7"/>
    </sheetView>
  </sheetViews>
  <sheetFormatPr defaultColWidth="9" defaultRowHeight="12.75"/>
  <cols>
    <col min="1" max="6" width="9" style="1"/>
    <col min="7" max="7" width="1.7109375" style="1" customWidth="1"/>
    <col min="8" max="16384" width="9" style="1"/>
  </cols>
  <sheetData>
    <row r="1" spans="1:15" s="19" customFormat="1" ht="15.75" thickBot="1">
      <c r="A1" s="179" t="s">
        <v>117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  <c r="N1" s="181"/>
      <c r="O1" s="181"/>
    </row>
    <row r="2" spans="1:15" s="19" customFormat="1" ht="15.75" thickBot="1">
      <c r="A2" s="176" t="s">
        <v>0</v>
      </c>
      <c r="B2" s="175" t="s">
        <v>274</v>
      </c>
      <c r="C2" s="175"/>
      <c r="D2" s="175"/>
      <c r="E2" s="175"/>
      <c r="F2" s="175"/>
      <c r="G2" s="53"/>
      <c r="H2" s="175" t="s">
        <v>120</v>
      </c>
      <c r="I2" s="175"/>
      <c r="J2" s="175"/>
      <c r="K2" s="175"/>
      <c r="L2" s="175"/>
      <c r="M2" s="52"/>
      <c r="N2" s="52"/>
      <c r="O2" s="52"/>
    </row>
    <row r="3" spans="1:15" ht="15" thickBot="1">
      <c r="A3" s="178"/>
      <c r="B3" s="2" t="s">
        <v>19</v>
      </c>
      <c r="C3" s="2" t="s">
        <v>19</v>
      </c>
      <c r="D3" s="2" t="s">
        <v>19</v>
      </c>
      <c r="E3" s="2" t="s">
        <v>123</v>
      </c>
      <c r="F3" s="3" t="s">
        <v>123</v>
      </c>
      <c r="G3" s="2"/>
      <c r="H3" s="2" t="s">
        <v>18</v>
      </c>
      <c r="I3" s="2" t="s">
        <v>19</v>
      </c>
      <c r="J3" s="2" t="s">
        <v>19</v>
      </c>
      <c r="K3" s="2" t="s">
        <v>123</v>
      </c>
      <c r="L3" s="2" t="s">
        <v>123</v>
      </c>
      <c r="N3" s="13"/>
      <c r="O3" s="13"/>
    </row>
    <row r="4" spans="1:15" ht="14.25">
      <c r="A4" s="4" t="s">
        <v>20</v>
      </c>
      <c r="B4" s="5">
        <v>58.274000000000001</v>
      </c>
      <c r="C4" s="5">
        <v>59.53</v>
      </c>
      <c r="D4" s="5">
        <v>58.923999999999999</v>
      </c>
      <c r="E4" s="60">
        <v>59.276000000000003</v>
      </c>
      <c r="F4" s="5">
        <v>58.216000000000001</v>
      </c>
      <c r="G4" s="5"/>
      <c r="H4" s="5">
        <v>58.628999999999998</v>
      </c>
      <c r="I4" s="5">
        <v>58.941000000000003</v>
      </c>
      <c r="J4" s="5">
        <v>58.899000000000001</v>
      </c>
      <c r="K4" s="5">
        <v>59.575000000000003</v>
      </c>
      <c r="L4" s="5">
        <v>58.258000000000003</v>
      </c>
      <c r="N4" s="13"/>
      <c r="O4" s="13"/>
    </row>
    <row r="5" spans="1:15" ht="14.25">
      <c r="A5" s="4" t="s">
        <v>21</v>
      </c>
      <c r="B5" s="5">
        <v>0.02</v>
      </c>
      <c r="C5" s="5">
        <v>4.7E-2</v>
      </c>
      <c r="D5" s="5">
        <v>1.7999999999999999E-2</v>
      </c>
      <c r="E5" s="60">
        <v>0</v>
      </c>
      <c r="F5" s="5">
        <v>6.0000000000000001E-3</v>
      </c>
      <c r="G5" s="5"/>
      <c r="H5" s="5">
        <v>1.2999999999999999E-2</v>
      </c>
      <c r="I5" s="5">
        <v>7.0000000000000001E-3</v>
      </c>
      <c r="J5" s="5">
        <v>2.3E-2</v>
      </c>
      <c r="K5" s="5">
        <v>0</v>
      </c>
      <c r="L5" s="5">
        <v>6.0000000000000001E-3</v>
      </c>
      <c r="N5" s="13"/>
      <c r="O5" s="13"/>
    </row>
    <row r="6" spans="1:15" ht="14.25">
      <c r="A6" s="4" t="s">
        <v>22</v>
      </c>
      <c r="B6" s="5">
        <v>24.884</v>
      </c>
      <c r="C6" s="5">
        <v>25.472000000000001</v>
      </c>
      <c r="D6" s="5">
        <v>24.489000000000001</v>
      </c>
      <c r="E6" s="60">
        <v>26.145</v>
      </c>
      <c r="F6" s="5">
        <v>25.6</v>
      </c>
      <c r="G6" s="5"/>
      <c r="H6" s="5">
        <v>24.576000000000001</v>
      </c>
      <c r="I6" s="5">
        <v>24.481000000000002</v>
      </c>
      <c r="J6" s="5">
        <v>25.088999999999999</v>
      </c>
      <c r="K6" s="5">
        <v>25.748999999999999</v>
      </c>
      <c r="L6" s="5">
        <v>23.66</v>
      </c>
      <c r="N6" s="13"/>
      <c r="O6" s="13"/>
    </row>
    <row r="7" spans="1:15" ht="15.75">
      <c r="A7" s="4" t="s">
        <v>23</v>
      </c>
      <c r="B7" s="5">
        <v>0.124</v>
      </c>
      <c r="C7" s="5">
        <v>4.9000000000000002E-2</v>
      </c>
      <c r="D7" s="5">
        <v>3.7999999999999999E-2</v>
      </c>
      <c r="E7" s="60">
        <v>0</v>
      </c>
      <c r="F7" s="5">
        <v>8.7999999999999995E-2</v>
      </c>
      <c r="G7" s="5"/>
      <c r="H7" s="5">
        <v>2.3E-2</v>
      </c>
      <c r="I7" s="5">
        <v>2.7E-2</v>
      </c>
      <c r="J7" s="5">
        <v>0.06</v>
      </c>
      <c r="K7" s="5">
        <v>2.1000000000000001E-2</v>
      </c>
      <c r="L7" s="5">
        <v>0</v>
      </c>
      <c r="N7" s="13"/>
      <c r="O7" s="13"/>
    </row>
    <row r="8" spans="1:15">
      <c r="A8" s="4" t="s">
        <v>1</v>
      </c>
      <c r="B8" s="5">
        <v>1.2999999999999999E-2</v>
      </c>
      <c r="C8" s="5">
        <v>0</v>
      </c>
      <c r="D8" s="5">
        <v>4.0000000000000001E-3</v>
      </c>
      <c r="E8" s="60">
        <v>8.9999999999999993E-3</v>
      </c>
      <c r="F8" s="5">
        <v>1.2999999999999999E-2</v>
      </c>
      <c r="G8" s="5"/>
      <c r="H8" s="5">
        <v>5.0000000000000001E-3</v>
      </c>
      <c r="I8" s="5">
        <v>0</v>
      </c>
      <c r="J8" s="5">
        <v>0</v>
      </c>
      <c r="K8" s="5">
        <v>0</v>
      </c>
      <c r="L8" s="5">
        <v>0</v>
      </c>
      <c r="N8" s="13"/>
      <c r="O8" s="13"/>
    </row>
    <row r="9" spans="1:15">
      <c r="A9" s="4" t="s">
        <v>2</v>
      </c>
      <c r="B9" s="5">
        <v>6.0000000000000001E-3</v>
      </c>
      <c r="C9" s="5">
        <v>2.1000000000000001E-2</v>
      </c>
      <c r="D9" s="5">
        <v>1.4E-2</v>
      </c>
      <c r="E9" s="60">
        <v>0</v>
      </c>
      <c r="F9" s="5">
        <v>0</v>
      </c>
      <c r="G9" s="5"/>
      <c r="H9" s="5">
        <v>1.2E-2</v>
      </c>
      <c r="I9" s="5">
        <v>0</v>
      </c>
      <c r="J9" s="5">
        <v>4.2000000000000003E-2</v>
      </c>
      <c r="K9" s="5">
        <v>0</v>
      </c>
      <c r="L9" s="5">
        <v>0</v>
      </c>
      <c r="N9" s="13"/>
      <c r="O9" s="13"/>
    </row>
    <row r="10" spans="1:15">
      <c r="A10" s="4" t="s">
        <v>3</v>
      </c>
      <c r="B10" s="5">
        <v>7.19</v>
      </c>
      <c r="C10" s="5">
        <v>7.1289999999999996</v>
      </c>
      <c r="D10" s="5">
        <v>6.8010000000000002</v>
      </c>
      <c r="E10" s="60">
        <v>7.9409999999999998</v>
      </c>
      <c r="F10" s="5">
        <v>8.1479999999999997</v>
      </c>
      <c r="G10" s="5"/>
      <c r="H10" s="5">
        <v>7.0549999999999997</v>
      </c>
      <c r="I10" s="5">
        <v>7.0750000000000002</v>
      </c>
      <c r="J10" s="5">
        <v>7.27</v>
      </c>
      <c r="K10" s="5">
        <v>7.7320000000000002</v>
      </c>
      <c r="L10" s="5">
        <v>7.3150000000000004</v>
      </c>
      <c r="N10" s="13"/>
      <c r="O10" s="13"/>
    </row>
    <row r="11" spans="1:15" ht="14.25">
      <c r="A11" s="4" t="s">
        <v>24</v>
      </c>
      <c r="B11" s="5">
        <v>7.2709999999999999</v>
      </c>
      <c r="C11" s="5">
        <v>7.407</v>
      </c>
      <c r="D11" s="5">
        <v>7.4790000000000001</v>
      </c>
      <c r="E11" s="60">
        <v>7.069</v>
      </c>
      <c r="F11" s="5">
        <v>6.7089999999999996</v>
      </c>
      <c r="G11" s="5"/>
      <c r="H11" s="5">
        <v>7.2839999999999998</v>
      </c>
      <c r="I11" s="5">
        <v>7.2990000000000004</v>
      </c>
      <c r="J11" s="5">
        <v>7.3769999999999998</v>
      </c>
      <c r="K11" s="5">
        <v>7.2919999999999998</v>
      </c>
      <c r="L11" s="5">
        <v>6.8739999999999997</v>
      </c>
      <c r="N11" s="13"/>
      <c r="O11" s="13"/>
    </row>
    <row r="12" spans="1:15" ht="14.25">
      <c r="A12" s="4" t="s">
        <v>25</v>
      </c>
      <c r="B12" s="5">
        <v>8.5000000000000006E-2</v>
      </c>
      <c r="C12" s="5">
        <v>0.11899999999999999</v>
      </c>
      <c r="D12" s="5">
        <v>9.4E-2</v>
      </c>
      <c r="E12" s="60">
        <v>8.4000000000000005E-2</v>
      </c>
      <c r="F12" s="5">
        <v>0.10100000000000001</v>
      </c>
      <c r="G12" s="5"/>
      <c r="H12" s="5">
        <v>0.123</v>
      </c>
      <c r="I12" s="5">
        <v>9.7000000000000003E-2</v>
      </c>
      <c r="J12" s="5">
        <v>7.4999999999999997E-2</v>
      </c>
      <c r="K12" s="5">
        <v>7.2999999999999995E-2</v>
      </c>
      <c r="L12" s="5">
        <v>0.08</v>
      </c>
      <c r="N12" s="13"/>
      <c r="O12" s="13"/>
    </row>
    <row r="13" spans="1:15">
      <c r="A13" s="6" t="s">
        <v>4</v>
      </c>
      <c r="B13" s="5">
        <f t="shared" ref="B13" si="0">SUM(B4:B12)</f>
        <v>97.86699999999999</v>
      </c>
      <c r="C13" s="5">
        <v>99.774000000000015</v>
      </c>
      <c r="D13" s="5">
        <f t="shared" ref="D13" si="1">SUM(D4:D12)</f>
        <v>97.86099999999999</v>
      </c>
      <c r="E13" s="60">
        <v>100.52400000000002</v>
      </c>
      <c r="F13" s="5">
        <v>98.881</v>
      </c>
      <c r="G13" s="5"/>
      <c r="H13" s="5">
        <f>SUM(H4:H12)</f>
        <v>97.72</v>
      </c>
      <c r="I13" s="5">
        <v>97.927000000000007</v>
      </c>
      <c r="J13" s="5">
        <f>SUM(J4:J12)</f>
        <v>98.834999999999994</v>
      </c>
      <c r="K13" s="5">
        <v>100.44199999999999</v>
      </c>
      <c r="L13" s="5">
        <f t="shared" ref="L13" si="2">SUM(L4:L12)</f>
        <v>96.192999999999998</v>
      </c>
      <c r="N13" s="13"/>
      <c r="O13" s="13"/>
    </row>
    <row r="14" spans="1:15">
      <c r="A14" s="7" t="s">
        <v>5</v>
      </c>
      <c r="B14" s="16">
        <v>8</v>
      </c>
      <c r="C14" s="16">
        <v>8</v>
      </c>
      <c r="D14" s="16">
        <v>8</v>
      </c>
      <c r="E14" s="1">
        <v>8</v>
      </c>
      <c r="F14" s="16">
        <v>8</v>
      </c>
      <c r="G14" s="16"/>
      <c r="H14" s="16">
        <v>8</v>
      </c>
      <c r="I14" s="16">
        <v>8</v>
      </c>
      <c r="J14" s="16">
        <v>8</v>
      </c>
      <c r="K14" s="16">
        <v>8</v>
      </c>
      <c r="L14" s="16">
        <v>8</v>
      </c>
      <c r="N14" s="13"/>
      <c r="O14" s="13"/>
    </row>
    <row r="15" spans="1:15">
      <c r="A15" s="7" t="s">
        <v>6</v>
      </c>
      <c r="B15" s="17">
        <v>2.6549999999999998</v>
      </c>
      <c r="C15" s="17">
        <v>2.6525351285989331</v>
      </c>
      <c r="D15" s="17">
        <v>2.681</v>
      </c>
      <c r="E15" s="61">
        <v>2.6312851152844701</v>
      </c>
      <c r="F15" s="17">
        <v>2.629</v>
      </c>
      <c r="G15" s="17"/>
      <c r="H15" s="17">
        <v>2.673</v>
      </c>
      <c r="I15" s="17">
        <v>2.6795712750493235</v>
      </c>
      <c r="J15" s="17">
        <v>2.6549999999999998</v>
      </c>
      <c r="K15" s="17">
        <v>2.6464801996424701</v>
      </c>
      <c r="L15" s="17">
        <v>2.6920000000000002</v>
      </c>
      <c r="N15" s="13"/>
      <c r="O15" s="13"/>
    </row>
    <row r="16" spans="1:15">
      <c r="A16" s="7" t="s">
        <v>7</v>
      </c>
      <c r="B16" s="17">
        <v>1E-3</v>
      </c>
      <c r="C16" s="17">
        <v>1.5755176730605969E-3</v>
      </c>
      <c r="D16" s="17">
        <v>1E-3</v>
      </c>
      <c r="E16" s="61">
        <v>0</v>
      </c>
      <c r="F16" s="17">
        <v>0</v>
      </c>
      <c r="G16" s="17"/>
      <c r="H16" s="17">
        <v>0</v>
      </c>
      <c r="I16" s="17">
        <v>2.394120543588846E-4</v>
      </c>
      <c r="J16" s="17">
        <v>1E-3</v>
      </c>
      <c r="K16" s="17">
        <v>0</v>
      </c>
      <c r="L16" s="17">
        <v>0</v>
      </c>
      <c r="N16" s="13"/>
      <c r="O16" s="13"/>
    </row>
    <row r="17" spans="1:15">
      <c r="A17" s="7" t="s">
        <v>8</v>
      </c>
      <c r="B17" s="17">
        <v>1.3360000000000001</v>
      </c>
      <c r="C17" s="17">
        <v>1.3376557818665398</v>
      </c>
      <c r="D17" s="17">
        <v>1.3129999999999999</v>
      </c>
      <c r="E17" s="61">
        <v>1.3678350536057999</v>
      </c>
      <c r="F17" s="17">
        <v>1.363</v>
      </c>
      <c r="G17" s="17"/>
      <c r="H17" s="17">
        <v>1.32</v>
      </c>
      <c r="I17" s="17">
        <v>1.3116955070867795</v>
      </c>
      <c r="J17" s="17">
        <v>1.333</v>
      </c>
      <c r="K17" s="17">
        <v>1.34809664756392</v>
      </c>
      <c r="L17" s="17">
        <v>1.288</v>
      </c>
      <c r="N17" s="13"/>
      <c r="O17" s="13"/>
    </row>
    <row r="18" spans="1:15">
      <c r="A18" s="7" t="s">
        <v>26</v>
      </c>
      <c r="B18" s="17">
        <v>5.0000000000000001E-3</v>
      </c>
      <c r="C18" s="17">
        <v>1.8259522882853774E-3</v>
      </c>
      <c r="D18" s="17">
        <v>1E-3</v>
      </c>
      <c r="E18" s="61">
        <v>0</v>
      </c>
      <c r="F18" s="17">
        <v>3.0000000000000001E-3</v>
      </c>
      <c r="G18" s="17"/>
      <c r="H18" s="17">
        <v>1E-3</v>
      </c>
      <c r="I18" s="17">
        <v>1.0265489462095996E-3</v>
      </c>
      <c r="J18" s="17">
        <v>2E-3</v>
      </c>
      <c r="K18" s="17">
        <v>7.8017490450622005E-4</v>
      </c>
      <c r="L18" s="17">
        <v>0</v>
      </c>
      <c r="N18" s="13"/>
      <c r="O18" s="13"/>
    </row>
    <row r="19" spans="1:15">
      <c r="A19" s="7" t="s">
        <v>10</v>
      </c>
      <c r="B19" s="17">
        <v>1E-3</v>
      </c>
      <c r="C19" s="17">
        <v>0</v>
      </c>
      <c r="D19" s="17">
        <v>0</v>
      </c>
      <c r="E19" s="61">
        <v>3.3838980356744802E-4</v>
      </c>
      <c r="F19" s="17">
        <v>0</v>
      </c>
      <c r="G19" s="17"/>
      <c r="H19" s="17">
        <v>0</v>
      </c>
      <c r="I19" s="17">
        <v>0</v>
      </c>
      <c r="J19" s="17">
        <v>0</v>
      </c>
      <c r="K19" s="17">
        <v>0</v>
      </c>
      <c r="L19" s="17">
        <v>0</v>
      </c>
      <c r="N19" s="13"/>
      <c r="O19" s="13"/>
    </row>
    <row r="20" spans="1:15">
      <c r="A20" s="7" t="s">
        <v>11</v>
      </c>
      <c r="B20" s="17">
        <v>0</v>
      </c>
      <c r="C20" s="17">
        <v>1.3949322078322178E-3</v>
      </c>
      <c r="D20" s="17">
        <v>1E-3</v>
      </c>
      <c r="E20" s="61">
        <v>0</v>
      </c>
      <c r="F20" s="17">
        <v>0</v>
      </c>
      <c r="G20" s="17"/>
      <c r="H20" s="17">
        <v>1E-3</v>
      </c>
      <c r="I20" s="17">
        <v>0</v>
      </c>
      <c r="J20" s="17">
        <v>3.0000000000000001E-3</v>
      </c>
      <c r="K20" s="17">
        <v>0</v>
      </c>
      <c r="L20" s="17">
        <v>0</v>
      </c>
      <c r="N20" s="13"/>
      <c r="O20" s="13"/>
    </row>
    <row r="21" spans="1:15">
      <c r="A21" s="7" t="s">
        <v>12</v>
      </c>
      <c r="B21" s="17">
        <v>0.35099999999999998</v>
      </c>
      <c r="C21" s="17">
        <v>0.34035098561380245</v>
      </c>
      <c r="D21" s="17">
        <v>0.33200000000000002</v>
      </c>
      <c r="E21" s="61">
        <v>0.37769162252022398</v>
      </c>
      <c r="F21" s="17">
        <v>0.39400000000000002</v>
      </c>
      <c r="G21" s="17"/>
      <c r="H21" s="17">
        <v>0.34499999999999997</v>
      </c>
      <c r="I21" s="17">
        <v>0.34462548803958409</v>
      </c>
      <c r="J21" s="17">
        <v>0.35099999999999998</v>
      </c>
      <c r="K21" s="17">
        <v>0.36801843967934</v>
      </c>
      <c r="L21" s="17">
        <v>0.36199999999999999</v>
      </c>
      <c r="N21" s="13"/>
      <c r="O21" s="13"/>
    </row>
    <row r="22" spans="1:15">
      <c r="A22" s="7" t="s">
        <v>28</v>
      </c>
      <c r="B22" s="17">
        <v>0.64200000000000002</v>
      </c>
      <c r="C22" s="17">
        <v>0.63990284781888873</v>
      </c>
      <c r="D22" s="17">
        <v>0.66</v>
      </c>
      <c r="E22" s="61">
        <v>0.608405929491738</v>
      </c>
      <c r="F22" s="17">
        <v>0.58699999999999997</v>
      </c>
      <c r="G22" s="17"/>
      <c r="H22" s="17">
        <v>0.64400000000000002</v>
      </c>
      <c r="I22" s="17">
        <v>0.6433652711732516</v>
      </c>
      <c r="J22" s="17">
        <v>0.64500000000000002</v>
      </c>
      <c r="K22" s="17">
        <v>0.62805502501947896</v>
      </c>
      <c r="L22" s="17">
        <v>0.61599999999999999</v>
      </c>
      <c r="N22" s="13"/>
      <c r="O22" s="13"/>
    </row>
    <row r="23" spans="1:15">
      <c r="A23" s="7" t="s">
        <v>29</v>
      </c>
      <c r="B23" s="17">
        <v>5.0000000000000001E-3</v>
      </c>
      <c r="C23" s="17">
        <v>6.7644230930895737E-3</v>
      </c>
      <c r="D23" s="17">
        <v>5.0000000000000001E-3</v>
      </c>
      <c r="E23" s="61">
        <v>4.7569309372258797E-3</v>
      </c>
      <c r="F23" s="17">
        <v>6.0000000000000001E-3</v>
      </c>
      <c r="G23" s="17"/>
      <c r="H23" s="17">
        <v>7.0000000000000001E-3</v>
      </c>
      <c r="I23" s="17">
        <v>5.6257196828149595E-3</v>
      </c>
      <c r="J23" s="17">
        <v>4.0000000000000001E-3</v>
      </c>
      <c r="K23" s="17">
        <v>4.1370045511783804E-3</v>
      </c>
      <c r="L23" s="17">
        <v>5.0000000000000001E-3</v>
      </c>
      <c r="N23" s="13"/>
      <c r="O23" s="13"/>
    </row>
    <row r="24" spans="1:15">
      <c r="A24" s="6" t="s">
        <v>4</v>
      </c>
      <c r="B24" s="9">
        <v>4.9989999999999997</v>
      </c>
      <c r="C24" s="9">
        <v>4.994265255220629</v>
      </c>
      <c r="D24" s="9">
        <v>4.9939999999999998</v>
      </c>
      <c r="E24" s="62">
        <v>4.9903130416430255</v>
      </c>
      <c r="F24" s="9">
        <v>4.9850000000000003</v>
      </c>
      <c r="G24" s="9"/>
      <c r="H24" s="9">
        <v>4.992</v>
      </c>
      <c r="I24" s="9">
        <v>4.9881361528303945</v>
      </c>
      <c r="J24" s="9">
        <v>5</v>
      </c>
      <c r="K24" s="9">
        <v>4.9955674913608927</v>
      </c>
      <c r="L24" s="9">
        <v>4.9710000000000001</v>
      </c>
      <c r="N24" s="13"/>
      <c r="O24" s="13"/>
    </row>
    <row r="25" spans="1:15">
      <c r="A25" s="6" t="s">
        <v>30</v>
      </c>
      <c r="B25" s="9">
        <v>0.35199999999999998</v>
      </c>
      <c r="C25" s="9">
        <v>0.34482744707459478</v>
      </c>
      <c r="D25" s="9">
        <v>0.33300000000000002</v>
      </c>
      <c r="E25" s="62">
        <v>0.38117768957966403</v>
      </c>
      <c r="F25" s="9">
        <v>0.39900000000000002</v>
      </c>
      <c r="G25" s="9"/>
      <c r="H25" s="9">
        <v>0.34599999999999997</v>
      </c>
      <c r="I25" s="9">
        <v>0.34683954559873659</v>
      </c>
      <c r="J25" s="9">
        <v>0.35099999999999998</v>
      </c>
      <c r="K25" s="9">
        <v>0.36794099941315001</v>
      </c>
      <c r="L25" s="9">
        <v>0.36899999999999999</v>
      </c>
      <c r="N25" s="13"/>
      <c r="O25" s="13"/>
    </row>
    <row r="26" spans="1:15">
      <c r="A26" s="1" t="s">
        <v>31</v>
      </c>
      <c r="B26" s="9">
        <v>0.64300000000000002</v>
      </c>
      <c r="C26" s="9">
        <v>0.64831916085452324</v>
      </c>
      <c r="D26" s="9">
        <v>0.66200000000000003</v>
      </c>
      <c r="E26" s="62">
        <v>0.61402147334578705</v>
      </c>
      <c r="F26" s="9">
        <v>0.59499999999999997</v>
      </c>
      <c r="G26" s="9"/>
      <c r="H26" s="9">
        <v>0.64700000000000002</v>
      </c>
      <c r="I26" s="9">
        <v>0.64749859210096461</v>
      </c>
      <c r="J26" s="9">
        <v>0.64500000000000002</v>
      </c>
      <c r="K26" s="9">
        <v>0.62792286656469698</v>
      </c>
      <c r="L26" s="9">
        <v>0.627</v>
      </c>
      <c r="N26" s="13"/>
      <c r="O26" s="13"/>
    </row>
    <row r="27" spans="1:15" ht="13.5" thickBot="1">
      <c r="A27" s="2" t="s">
        <v>32</v>
      </c>
      <c r="B27" s="11">
        <v>5.0000000000000001E-3</v>
      </c>
      <c r="C27" s="11">
        <v>6.8533920708820128E-3</v>
      </c>
      <c r="D27" s="11">
        <v>5.0000000000000001E-3</v>
      </c>
      <c r="E27" s="63">
        <v>4.8008370745493498E-3</v>
      </c>
      <c r="F27" s="11">
        <v>6.0000000000000001E-3</v>
      </c>
      <c r="G27" s="11"/>
      <c r="H27" s="11">
        <v>7.0000000000000001E-3</v>
      </c>
      <c r="I27" s="11">
        <v>5.6618623002988372E-3</v>
      </c>
      <c r="J27" s="11">
        <v>4.0000000000000001E-3</v>
      </c>
      <c r="K27" s="11">
        <v>4.1361340221528504E-3</v>
      </c>
      <c r="L27" s="11">
        <v>5.0000000000000001E-3</v>
      </c>
      <c r="N27" s="13"/>
      <c r="O27" s="13"/>
    </row>
    <row r="28" spans="1:15" ht="14.25">
      <c r="A28" s="12" t="s">
        <v>33</v>
      </c>
    </row>
  </sheetData>
  <mergeCells count="4">
    <mergeCell ref="A1:O1"/>
    <mergeCell ref="A2:A3"/>
    <mergeCell ref="H2:L2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6" zoomScale="130" zoomScaleNormal="130" workbookViewId="0">
      <selection activeCell="C34" sqref="C34"/>
    </sheetView>
  </sheetViews>
  <sheetFormatPr defaultColWidth="9" defaultRowHeight="12.75"/>
  <cols>
    <col min="1" max="7" width="9" style="1"/>
    <col min="8" max="8" width="1.7109375" style="1" customWidth="1"/>
    <col min="9" max="16384" width="9" style="1"/>
  </cols>
  <sheetData>
    <row r="1" spans="1:14" ht="13.5" thickBot="1">
      <c r="A1" s="179" t="s">
        <v>116</v>
      </c>
      <c r="B1" s="179"/>
      <c r="C1" s="179"/>
      <c r="D1" s="179"/>
      <c r="E1" s="179"/>
      <c r="F1" s="179"/>
      <c r="G1" s="179"/>
      <c r="H1" s="179"/>
      <c r="I1" s="180"/>
      <c r="J1" s="180"/>
      <c r="K1" s="180"/>
      <c r="L1" s="180"/>
      <c r="M1" s="180"/>
      <c r="N1" s="180"/>
    </row>
    <row r="2" spans="1:14" ht="15.75" customHeight="1" thickBot="1">
      <c r="A2" s="176" t="s">
        <v>0</v>
      </c>
      <c r="B2" s="175" t="s">
        <v>274</v>
      </c>
      <c r="C2" s="175"/>
      <c r="D2" s="175"/>
      <c r="E2" s="175"/>
      <c r="F2" s="175"/>
      <c r="G2" s="175"/>
      <c r="H2" s="64"/>
      <c r="I2" s="175" t="s">
        <v>120</v>
      </c>
      <c r="J2" s="175"/>
      <c r="K2" s="175"/>
      <c r="L2" s="175"/>
      <c r="M2" s="175"/>
      <c r="N2" s="175"/>
    </row>
    <row r="3" spans="1:14" ht="15" thickBot="1">
      <c r="A3" s="178"/>
      <c r="B3" s="3" t="s">
        <v>220</v>
      </c>
      <c r="C3" s="3" t="s">
        <v>220</v>
      </c>
      <c r="D3" s="3" t="s">
        <v>122</v>
      </c>
      <c r="E3" s="3" t="s">
        <v>122</v>
      </c>
      <c r="F3" s="3" t="s">
        <v>121</v>
      </c>
      <c r="G3" s="3" t="s">
        <v>121</v>
      </c>
      <c r="H3" s="2"/>
      <c r="I3" s="3" t="s">
        <v>220</v>
      </c>
      <c r="J3" s="3" t="s">
        <v>220</v>
      </c>
      <c r="K3" s="3" t="s">
        <v>122</v>
      </c>
      <c r="L3" s="3" t="s">
        <v>121</v>
      </c>
      <c r="M3" s="3" t="s">
        <v>121</v>
      </c>
      <c r="N3" s="3" t="s">
        <v>121</v>
      </c>
    </row>
    <row r="4" spans="1:14" ht="14.25">
      <c r="A4" s="4" t="s">
        <v>20</v>
      </c>
      <c r="B4" s="4">
        <v>27.654033082761533</v>
      </c>
      <c r="C4" s="4">
        <v>28.021330050234589</v>
      </c>
      <c r="D4" s="4">
        <v>28.116084054788978</v>
      </c>
      <c r="E4" s="4">
        <v>28.202357483614357</v>
      </c>
      <c r="F4" s="4">
        <v>28.201776872679918</v>
      </c>
      <c r="G4" s="4">
        <v>28.078390530366178</v>
      </c>
      <c r="H4" s="4"/>
      <c r="I4" s="9">
        <v>26.859000000000002</v>
      </c>
      <c r="J4" s="9">
        <v>28.007999999999999</v>
      </c>
      <c r="K4" s="9">
        <v>27.856999999999999</v>
      </c>
      <c r="L4" s="9">
        <v>27.677</v>
      </c>
      <c r="M4" s="9">
        <v>27.952000000000002</v>
      </c>
      <c r="N4" s="9">
        <v>27.946999999999999</v>
      </c>
    </row>
    <row r="5" spans="1:14" ht="14.25">
      <c r="A5" s="4" t="s">
        <v>21</v>
      </c>
      <c r="B5" s="4">
        <v>0.61511817960313409</v>
      </c>
      <c r="C5" s="4">
        <v>0.85426836019502661</v>
      </c>
      <c r="D5" s="4">
        <v>0.64126367030987552</v>
      </c>
      <c r="E5" s="4">
        <v>0.70679464478204124</v>
      </c>
      <c r="F5" s="4">
        <v>0.86359191927904999</v>
      </c>
      <c r="G5" s="4">
        <v>0.66848555965331047</v>
      </c>
      <c r="H5" s="4"/>
      <c r="I5" s="9">
        <v>0.61299999999999999</v>
      </c>
      <c r="J5" s="9">
        <v>0.56799999999999995</v>
      </c>
      <c r="K5" s="9">
        <v>0.54200000000000004</v>
      </c>
      <c r="L5" s="9">
        <v>0.58399999999999996</v>
      </c>
      <c r="M5" s="9">
        <v>0.61799999999999999</v>
      </c>
      <c r="N5" s="9">
        <v>0.57999999999999996</v>
      </c>
    </row>
    <row r="6" spans="1:14" ht="14.25">
      <c r="A6" s="4" t="s">
        <v>22</v>
      </c>
      <c r="B6" s="4">
        <v>52.646144815648412</v>
      </c>
      <c r="C6" s="4">
        <v>52.645968150377001</v>
      </c>
      <c r="D6" s="4">
        <v>52.842664659902496</v>
      </c>
      <c r="E6" s="4">
        <v>52.176864169686922</v>
      </c>
      <c r="F6" s="4">
        <v>51.652652806672371</v>
      </c>
      <c r="G6" s="4">
        <v>53.16632254644653</v>
      </c>
      <c r="H6" s="4"/>
      <c r="I6" s="9">
        <v>49.88</v>
      </c>
      <c r="J6" s="9">
        <v>52.863999999999997</v>
      </c>
      <c r="K6" s="9">
        <v>51.988</v>
      </c>
      <c r="L6" s="9">
        <v>51.442999999999998</v>
      </c>
      <c r="M6" s="9">
        <v>52.988999999999997</v>
      </c>
      <c r="N6" s="9">
        <v>52.183</v>
      </c>
    </row>
    <row r="7" spans="1:14" ht="14.25">
      <c r="A7" s="4" t="s">
        <v>34</v>
      </c>
      <c r="B7" s="4">
        <v>0.11407233125428062</v>
      </c>
      <c r="C7" s="4">
        <v>6.8516320658381508E-2</v>
      </c>
      <c r="D7" s="4">
        <v>9.5667609822462266E-2</v>
      </c>
      <c r="E7" s="4">
        <v>5.296721179491605E-2</v>
      </c>
      <c r="F7" s="4">
        <v>5.6512707605731322E-2</v>
      </c>
      <c r="G7" s="4">
        <v>2.6157976692688021E-2</v>
      </c>
      <c r="H7" s="4"/>
      <c r="I7" s="9">
        <v>0.92300000000000004</v>
      </c>
      <c r="J7" s="9">
        <v>0.1</v>
      </c>
      <c r="K7" s="9">
        <v>0.51</v>
      </c>
      <c r="L7" s="9">
        <v>1.302</v>
      </c>
      <c r="M7" s="9">
        <v>0.28299999999999997</v>
      </c>
      <c r="N7" s="9">
        <v>0.159</v>
      </c>
    </row>
    <row r="8" spans="1:14" ht="15.75">
      <c r="A8" s="4" t="s">
        <v>23</v>
      </c>
      <c r="B8" s="4">
        <v>12.133624781329914</v>
      </c>
      <c r="C8" s="4">
        <v>12.49456874413872</v>
      </c>
      <c r="D8" s="4">
        <v>12.227983276270979</v>
      </c>
      <c r="E8" s="4">
        <v>12.630645636490087</v>
      </c>
      <c r="F8" s="4">
        <v>12.886256810551506</v>
      </c>
      <c r="G8" s="4">
        <v>12.744666625245237</v>
      </c>
      <c r="H8" s="4"/>
      <c r="I8" s="9">
        <v>12.305</v>
      </c>
      <c r="J8" s="9">
        <v>12.598000000000001</v>
      </c>
      <c r="K8" s="9">
        <v>11.816000000000001</v>
      </c>
      <c r="L8" s="9">
        <v>12.064</v>
      </c>
      <c r="M8" s="9">
        <v>12.082000000000001</v>
      </c>
      <c r="N8" s="9">
        <v>12.084</v>
      </c>
    </row>
    <row r="9" spans="1:14">
      <c r="A9" s="4" t="s">
        <v>1</v>
      </c>
      <c r="B9" s="4">
        <v>0.1997614673557378</v>
      </c>
      <c r="C9" s="4">
        <v>0.18237773871709748</v>
      </c>
      <c r="D9" s="4">
        <v>0.19280678843390964</v>
      </c>
      <c r="E9" s="4">
        <v>0.24720392358284152</v>
      </c>
      <c r="F9" s="4">
        <v>0.16805169871506007</v>
      </c>
      <c r="G9" s="4">
        <v>0.21793210242340608</v>
      </c>
      <c r="H9" s="4"/>
      <c r="I9" s="9">
        <v>0.22800000000000001</v>
      </c>
      <c r="J9" s="9">
        <v>0.23400000000000001</v>
      </c>
      <c r="K9" s="9">
        <v>0.218</v>
      </c>
      <c r="L9" s="9">
        <v>0.187</v>
      </c>
      <c r="M9" s="9">
        <v>0.26100000000000001</v>
      </c>
      <c r="N9" s="9">
        <v>0.25900000000000001</v>
      </c>
    </row>
    <row r="10" spans="1:14">
      <c r="A10" s="4" t="s">
        <v>2</v>
      </c>
      <c r="B10" s="4">
        <v>2.1654389762572692</v>
      </c>
      <c r="C10" s="4">
        <v>2.4294543354078795</v>
      </c>
      <c r="D10" s="4">
        <v>2.7662400427161442</v>
      </c>
      <c r="E10" s="4">
        <v>2.4949545907045039</v>
      </c>
      <c r="F10" s="4">
        <v>2.1409349485015601</v>
      </c>
      <c r="G10" s="4">
        <v>2.1179961520111013</v>
      </c>
      <c r="H10" s="4"/>
      <c r="I10" s="9">
        <v>2.21</v>
      </c>
      <c r="J10" s="9">
        <v>2.415</v>
      </c>
      <c r="K10" s="9">
        <v>2.7810000000000001</v>
      </c>
      <c r="L10" s="9">
        <v>2.524</v>
      </c>
      <c r="M10" s="9">
        <v>2.1669999999999998</v>
      </c>
      <c r="N10" s="9">
        <v>1.99</v>
      </c>
    </row>
    <row r="11" spans="1:14">
      <c r="A11" s="4" t="s">
        <v>3</v>
      </c>
      <c r="B11" s="4">
        <v>2.3175283431756056E-2</v>
      </c>
      <c r="C11" s="4">
        <v>1.653654881755554E-3</v>
      </c>
      <c r="D11" s="4">
        <v>1.2568823662821877E-2</v>
      </c>
      <c r="E11" s="4">
        <v>4.3019369360619397E-2</v>
      </c>
      <c r="F11" s="4">
        <v>1.3551090653378409E-2</v>
      </c>
      <c r="G11" s="4">
        <v>7.9025027636035021E-3</v>
      </c>
      <c r="H11" s="4"/>
      <c r="I11" s="9">
        <v>0</v>
      </c>
      <c r="J11" s="9">
        <v>1.6E-2</v>
      </c>
      <c r="K11" s="9">
        <v>2.1999999999999999E-2</v>
      </c>
      <c r="L11" s="9">
        <v>1.2E-2</v>
      </c>
      <c r="M11" s="9">
        <v>3.4000000000000002E-2</v>
      </c>
      <c r="N11" s="9">
        <v>2.7E-2</v>
      </c>
    </row>
    <row r="12" spans="1:14">
      <c r="A12" s="4" t="s">
        <v>35</v>
      </c>
      <c r="B12" s="4">
        <v>3.3132301047242851E-3</v>
      </c>
      <c r="C12" s="4">
        <v>2.0983264751337834E-2</v>
      </c>
      <c r="D12" s="4">
        <v>3.6529168653079848E-2</v>
      </c>
      <c r="E12" s="4">
        <v>5.1651314202389009E-3</v>
      </c>
      <c r="F12" s="4">
        <v>7.8715219608763046E-4</v>
      </c>
      <c r="G12" s="4">
        <v>1.4649551169360299E-3</v>
      </c>
      <c r="H12" s="4"/>
      <c r="I12" s="9">
        <v>0</v>
      </c>
      <c r="J12" s="9">
        <v>2.8000000000000001E-2</v>
      </c>
      <c r="K12" s="9">
        <v>1.4999999999999999E-2</v>
      </c>
      <c r="L12" s="9">
        <v>1.2999999999999999E-2</v>
      </c>
      <c r="M12" s="9">
        <v>1.9E-2</v>
      </c>
      <c r="N12" s="9">
        <v>3.5999999999999997E-2</v>
      </c>
    </row>
    <row r="13" spans="1:14" ht="14.25">
      <c r="A13" s="4" t="s">
        <v>24</v>
      </c>
      <c r="B13" s="4">
        <v>2.2614597656529924E-2</v>
      </c>
      <c r="C13" s="4">
        <v>1.3019777826072878E-2</v>
      </c>
      <c r="D13" s="4">
        <v>3.5566822410867789E-2</v>
      </c>
      <c r="E13" s="4">
        <v>2.2888497048211269E-2</v>
      </c>
      <c r="F13" s="4">
        <v>3.8799366653227516E-2</v>
      </c>
      <c r="G13" s="4">
        <v>2.9506672988706635E-2</v>
      </c>
      <c r="H13" s="4"/>
      <c r="I13" s="9">
        <v>0</v>
      </c>
      <c r="J13" s="9">
        <v>3.1E-2</v>
      </c>
      <c r="K13" s="9">
        <v>5.3999999999999999E-2</v>
      </c>
      <c r="L13" s="9">
        <v>3.2000000000000001E-2</v>
      </c>
      <c r="M13" s="9">
        <v>0</v>
      </c>
      <c r="N13" s="9">
        <v>2E-3</v>
      </c>
    </row>
    <row r="14" spans="1:14" ht="14.25">
      <c r="A14" s="4" t="s">
        <v>25</v>
      </c>
      <c r="B14" s="4">
        <v>6.0443225744158001E-3</v>
      </c>
      <c r="C14" s="4">
        <v>1.7181614156935895E-3</v>
      </c>
      <c r="D14" s="4">
        <v>1.9650594024015148E-2</v>
      </c>
      <c r="E14" s="4">
        <v>8.7748166115949721E-3</v>
      </c>
      <c r="F14" s="4">
        <v>1.2781130684047889E-2</v>
      </c>
      <c r="G14" s="4">
        <v>9.7791801248184648E-3</v>
      </c>
      <c r="H14" s="4"/>
      <c r="I14" s="9">
        <v>0</v>
      </c>
      <c r="J14" s="9">
        <v>3.0000000000000001E-3</v>
      </c>
      <c r="K14" s="9">
        <v>8.0000000000000002E-3</v>
      </c>
      <c r="L14" s="9">
        <v>3.1E-2</v>
      </c>
      <c r="M14" s="9">
        <v>0</v>
      </c>
      <c r="N14" s="9">
        <v>1.2999999999999999E-2</v>
      </c>
    </row>
    <row r="15" spans="1:14">
      <c r="A15" s="6" t="s">
        <v>4</v>
      </c>
      <c r="B15" s="6">
        <v>95.583341067977699</v>
      </c>
      <c r="C15" s="6">
        <v>96.733858558603544</v>
      </c>
      <c r="D15" s="6">
        <v>96.987025510995622</v>
      </c>
      <c r="E15" s="6">
        <v>96.591635475096354</v>
      </c>
      <c r="F15" s="6">
        <v>96.035696504191932</v>
      </c>
      <c r="G15" s="6">
        <v>97.0686048038325</v>
      </c>
      <c r="H15" s="6"/>
      <c r="I15" s="9">
        <v>93.018000000000001</v>
      </c>
      <c r="J15" s="9">
        <f>SUM(J4:J14)</f>
        <v>96.865000000000009</v>
      </c>
      <c r="K15" s="9">
        <f t="shared" ref="K15:N15" si="0">SUM(K4:K14)</f>
        <v>95.811000000000021</v>
      </c>
      <c r="L15" s="9">
        <v>95.869</v>
      </c>
      <c r="M15" s="9">
        <v>96.405000000000001</v>
      </c>
      <c r="N15" s="9">
        <f t="shared" si="0"/>
        <v>95.28</v>
      </c>
    </row>
    <row r="16" spans="1:14" s="67" customFormat="1">
      <c r="A16" s="66" t="s">
        <v>5</v>
      </c>
      <c r="B16" s="66">
        <v>48</v>
      </c>
      <c r="C16" s="66">
        <v>48</v>
      </c>
      <c r="D16" s="66">
        <v>48</v>
      </c>
      <c r="E16" s="66">
        <v>48</v>
      </c>
      <c r="F16" s="66">
        <v>48</v>
      </c>
      <c r="G16" s="66">
        <v>48</v>
      </c>
      <c r="H16" s="66"/>
      <c r="I16" s="67">
        <v>48</v>
      </c>
      <c r="J16" s="67">
        <v>48</v>
      </c>
      <c r="K16" s="67">
        <v>48</v>
      </c>
      <c r="L16" s="67">
        <v>48</v>
      </c>
      <c r="M16" s="67">
        <v>48</v>
      </c>
      <c r="N16" s="67">
        <v>48</v>
      </c>
    </row>
    <row r="17" spans="1:14">
      <c r="A17" s="7" t="s">
        <v>6</v>
      </c>
      <c r="B17" s="7">
        <v>8.1416262455877035</v>
      </c>
      <c r="C17" s="7">
        <v>8.1646342061585298</v>
      </c>
      <c r="D17" s="7">
        <v>8.1627904781110754</v>
      </c>
      <c r="E17" s="7">
        <v>8.2371595489731284</v>
      </c>
      <c r="F17" s="7">
        <v>8.2917789497213512</v>
      </c>
      <c r="G17" s="7">
        <v>8.1569311549411836</v>
      </c>
      <c r="H17" s="7"/>
      <c r="I17" s="17">
        <v>8.1760000000000002</v>
      </c>
      <c r="J17" s="17">
        <v>8.1549999999999994</v>
      </c>
      <c r="K17" s="17">
        <v>8.1859999999999999</v>
      </c>
      <c r="L17" s="17">
        <v>8.16</v>
      </c>
      <c r="M17" s="17">
        <v>8.15848402569695</v>
      </c>
      <c r="N17" s="17">
        <v>8.2520000000000007</v>
      </c>
    </row>
    <row r="18" spans="1:14">
      <c r="A18" s="7" t="s">
        <v>7</v>
      </c>
      <c r="B18" s="7">
        <v>0.13624212403086139</v>
      </c>
      <c r="C18" s="7">
        <v>0.18725889995929365</v>
      </c>
      <c r="D18" s="7">
        <v>0.14006209311204532</v>
      </c>
      <c r="E18" s="7">
        <v>0.15530501316405212</v>
      </c>
      <c r="F18" s="7">
        <v>0.19102049805495633</v>
      </c>
      <c r="G18" s="7">
        <v>0.14609884297119663</v>
      </c>
      <c r="H18" s="7"/>
      <c r="I18" s="17">
        <v>0.14000000000000001</v>
      </c>
      <c r="J18" s="17">
        <v>0.124</v>
      </c>
      <c r="K18" s="17">
        <v>0.12</v>
      </c>
      <c r="L18" s="17">
        <v>0.13</v>
      </c>
      <c r="M18" s="17">
        <v>0.135701676965856</v>
      </c>
      <c r="N18" s="17">
        <v>0.129</v>
      </c>
    </row>
    <row r="19" spans="1:14">
      <c r="A19" s="7" t="s">
        <v>8</v>
      </c>
      <c r="B19" s="7">
        <v>18.267340370674884</v>
      </c>
      <c r="C19" s="7">
        <v>18.078781951637012</v>
      </c>
      <c r="D19" s="7">
        <v>18.081089211518442</v>
      </c>
      <c r="E19" s="7">
        <v>17.960817611010331</v>
      </c>
      <c r="F19" s="7">
        <v>17.898636087677204</v>
      </c>
      <c r="G19" s="7">
        <v>18.203180345108642</v>
      </c>
      <c r="H19" s="7"/>
      <c r="I19" s="17">
        <v>17.893999999999998</v>
      </c>
      <c r="J19" s="17">
        <v>18.140999999999998</v>
      </c>
      <c r="K19" s="17">
        <v>18.004999999999999</v>
      </c>
      <c r="L19" s="17">
        <v>17.875</v>
      </c>
      <c r="M19" s="17">
        <v>18.227972594827101</v>
      </c>
      <c r="N19" s="17">
        <v>18.158999999999999</v>
      </c>
    </row>
    <row r="20" spans="1:14">
      <c r="A20" s="7" t="s">
        <v>9</v>
      </c>
      <c r="B20" s="7">
        <v>2.6552648366701449E-2</v>
      </c>
      <c r="C20" s="7">
        <v>1.5783992411279372E-2</v>
      </c>
      <c r="D20" s="7">
        <v>2.1959557442442827E-2</v>
      </c>
      <c r="E20" s="7">
        <v>1.2231339492842247E-2</v>
      </c>
      <c r="F20" s="7">
        <v>1.3136879085229487E-2</v>
      </c>
      <c r="G20" s="7">
        <v>6.0080505598491783E-3</v>
      </c>
      <c r="H20" s="7"/>
      <c r="I20" s="17">
        <v>0.222</v>
      </c>
      <c r="J20" s="17">
        <v>2.3E-2</v>
      </c>
      <c r="K20" s="17">
        <v>0.11799999999999999</v>
      </c>
      <c r="L20" s="17">
        <v>0.30399999999999999</v>
      </c>
      <c r="M20" s="17">
        <v>6.5306718034545505E-2</v>
      </c>
      <c r="N20" s="17">
        <v>3.6999999999999998E-2</v>
      </c>
    </row>
    <row r="21" spans="1:14">
      <c r="A21" s="7" t="s">
        <v>26</v>
      </c>
      <c r="B21" s="7">
        <v>2.9875234845937082</v>
      </c>
      <c r="C21" s="7">
        <v>3.044649761638051</v>
      </c>
      <c r="D21" s="7">
        <v>2.9689763353229339</v>
      </c>
      <c r="E21" s="7">
        <v>3.0852168836767198</v>
      </c>
      <c r="F21" s="7">
        <v>3.1685904533791001</v>
      </c>
      <c r="G21" s="7">
        <v>3.096357872848178</v>
      </c>
      <c r="H21" s="7"/>
      <c r="I21" s="17">
        <v>3.1320000000000001</v>
      </c>
      <c r="J21" s="17">
        <v>3.0680000000000001</v>
      </c>
      <c r="K21" s="17">
        <v>2.9039999999999999</v>
      </c>
      <c r="L21" s="17">
        <v>2.9750000000000001</v>
      </c>
      <c r="M21" s="17">
        <v>2.9491950410486498</v>
      </c>
      <c r="N21" s="17">
        <v>2.984</v>
      </c>
    </row>
    <row r="22" spans="1:14">
      <c r="A22" s="7" t="s">
        <v>11</v>
      </c>
      <c r="B22" s="7">
        <v>0.9504016431712512</v>
      </c>
      <c r="C22" s="7">
        <v>1.0552740838735846</v>
      </c>
      <c r="D22" s="7">
        <v>1.1972427764956115</v>
      </c>
      <c r="E22" s="7">
        <v>1.0863337093507932</v>
      </c>
      <c r="F22" s="7">
        <v>0.93838976156803111</v>
      </c>
      <c r="G22" s="7">
        <v>0.91725122194776654</v>
      </c>
      <c r="H22" s="7"/>
      <c r="I22" s="17">
        <v>1.0029999999999999</v>
      </c>
      <c r="J22" s="17">
        <v>1.048</v>
      </c>
      <c r="K22" s="17">
        <v>1.218</v>
      </c>
      <c r="L22" s="17">
        <v>1.109</v>
      </c>
      <c r="M22" s="17">
        <v>0.94289652845968197</v>
      </c>
      <c r="N22" s="17">
        <v>0.876</v>
      </c>
    </row>
    <row r="23" spans="1:14">
      <c r="A23" s="7" t="s">
        <v>10</v>
      </c>
      <c r="B23" s="7">
        <v>4.9813853842052856E-2</v>
      </c>
      <c r="C23" s="7">
        <v>4.5009641364115463E-2</v>
      </c>
      <c r="D23" s="7">
        <v>4.7412393056709252E-2</v>
      </c>
      <c r="E23" s="7">
        <v>6.1155168003450007E-2</v>
      </c>
      <c r="F23" s="7">
        <v>4.1850426623440823E-2</v>
      </c>
      <c r="G23" s="7">
        <v>5.3624287460937808E-2</v>
      </c>
      <c r="H23" s="7"/>
      <c r="I23" s="17">
        <v>5.8999999999999997E-2</v>
      </c>
      <c r="J23" s="17">
        <v>5.8000000000000003E-2</v>
      </c>
      <c r="K23" s="17">
        <v>5.3999999999999999E-2</v>
      </c>
      <c r="L23" s="17">
        <v>4.7E-2</v>
      </c>
      <c r="M23" s="17">
        <v>6.4524229384353704E-2</v>
      </c>
      <c r="N23" s="17">
        <v>6.5000000000000002E-2</v>
      </c>
    </row>
    <row r="24" spans="1:14">
      <c r="A24" s="7" t="s">
        <v>12</v>
      </c>
      <c r="B24" s="7">
        <v>7.3105638402608522E-3</v>
      </c>
      <c r="C24" s="7">
        <v>5.1625705571044407E-4</v>
      </c>
      <c r="D24" s="7">
        <v>3.9097733834776776E-3</v>
      </c>
      <c r="E24" s="7">
        <v>1.3462609252135143E-2</v>
      </c>
      <c r="F24" s="7">
        <v>4.2689260380266679E-3</v>
      </c>
      <c r="G24" s="7">
        <v>2.4597579866801151E-3</v>
      </c>
      <c r="H24" s="7"/>
      <c r="I24" s="17">
        <v>0</v>
      </c>
      <c r="J24" s="17">
        <v>5.0000000000000001E-3</v>
      </c>
      <c r="K24" s="17">
        <v>7.0000000000000001E-3</v>
      </c>
      <c r="L24" s="17">
        <v>4.0000000000000001E-3</v>
      </c>
      <c r="M24" s="17">
        <v>1.06328241946717E-2</v>
      </c>
      <c r="N24" s="17">
        <v>8.9999999999999993E-3</v>
      </c>
    </row>
    <row r="25" spans="1:14">
      <c r="A25" s="7" t="s">
        <v>27</v>
      </c>
      <c r="B25" s="7">
        <v>7.8466909542224139E-4</v>
      </c>
      <c r="C25" s="7">
        <v>4.9181674672632352E-3</v>
      </c>
      <c r="D25" s="7">
        <v>8.5311164564046207E-3</v>
      </c>
      <c r="E25" s="7">
        <v>1.2135445011131495E-3</v>
      </c>
      <c r="F25" s="7">
        <v>1.8617108111257993E-4</v>
      </c>
      <c r="G25" s="7">
        <v>3.4234277880480096E-4</v>
      </c>
      <c r="H25" s="7"/>
      <c r="I25" s="17">
        <v>0</v>
      </c>
      <c r="J25" s="17">
        <v>7.0000000000000001E-3</v>
      </c>
      <c r="K25" s="17">
        <v>4.0000000000000001E-3</v>
      </c>
      <c r="L25" s="17">
        <v>3.0000000000000001E-3</v>
      </c>
      <c r="M25" s="17">
        <v>4.46100229457166E-3</v>
      </c>
      <c r="N25" s="17">
        <v>8.9999999999999993E-3</v>
      </c>
    </row>
    <row r="26" spans="1:14">
      <c r="A26" s="7" t="s">
        <v>28</v>
      </c>
      <c r="B26" s="7">
        <v>1.2908862819390528E-2</v>
      </c>
      <c r="C26" s="7">
        <v>7.3552594503974852E-3</v>
      </c>
      <c r="D26" s="7">
        <v>2.0020518432106216E-2</v>
      </c>
      <c r="E26" s="7">
        <v>1.2961515322970452E-2</v>
      </c>
      <c r="F26" s="7">
        <v>2.2117819860774171E-2</v>
      </c>
      <c r="G26" s="7">
        <v>1.6619626787316554E-2</v>
      </c>
      <c r="H26" s="7"/>
      <c r="I26" s="17">
        <v>0</v>
      </c>
      <c r="J26" s="17">
        <v>1.7999999999999999E-2</v>
      </c>
      <c r="K26" s="17">
        <v>3.1E-2</v>
      </c>
      <c r="L26" s="17">
        <v>1.7999999999999999E-2</v>
      </c>
      <c r="M26" s="17">
        <v>0</v>
      </c>
      <c r="N26" s="17">
        <v>1E-3</v>
      </c>
    </row>
    <row r="27" spans="1:14">
      <c r="A27" s="7" t="s">
        <v>29</v>
      </c>
      <c r="B27" s="7">
        <v>2.2701724961811717E-3</v>
      </c>
      <c r="C27" s="7">
        <v>6.3866113598547603E-4</v>
      </c>
      <c r="D27" s="7">
        <v>7.2781003624863266E-3</v>
      </c>
      <c r="E27" s="7">
        <v>3.2695550503807425E-3</v>
      </c>
      <c r="F27" s="7">
        <v>4.7940113672705507E-3</v>
      </c>
      <c r="G27" s="7">
        <v>3.6242285129296781E-3</v>
      </c>
      <c r="H27" s="7"/>
      <c r="I27" s="17">
        <v>0</v>
      </c>
      <c r="J27" s="17">
        <v>1E-3</v>
      </c>
      <c r="K27" s="17">
        <v>3.0000000000000001E-3</v>
      </c>
      <c r="L27" s="17">
        <v>1.2E-2</v>
      </c>
      <c r="M27" s="17">
        <v>0</v>
      </c>
      <c r="N27" s="17">
        <v>5.0000000000000001E-3</v>
      </c>
    </row>
    <row r="28" spans="1:14">
      <c r="A28" s="18" t="s">
        <v>4</v>
      </c>
      <c r="B28" s="18">
        <v>30.582774638518419</v>
      </c>
      <c r="C28" s="18">
        <v>30.60482088215122</v>
      </c>
      <c r="D28" s="18">
        <v>30.659272353693733</v>
      </c>
      <c r="E28" s="18">
        <v>30.629126497797913</v>
      </c>
      <c r="F28" s="18">
        <v>30.574769984456498</v>
      </c>
      <c r="G28" s="18">
        <v>30.602497731903487</v>
      </c>
      <c r="H28" s="18"/>
      <c r="I28" s="15">
        <v>30.626000000000001</v>
      </c>
      <c r="J28" s="15">
        <v>30.648</v>
      </c>
      <c r="K28" s="15">
        <v>30.65</v>
      </c>
      <c r="L28" s="15">
        <v>30.635999999999999</v>
      </c>
      <c r="M28" s="15">
        <v>30.559174640906399</v>
      </c>
      <c r="N28" s="15">
        <v>30.524000000000001</v>
      </c>
    </row>
    <row r="29" spans="1:14" ht="15" thickBot="1">
      <c r="A29" s="10" t="s">
        <v>36</v>
      </c>
      <c r="B29" s="10">
        <v>0.24134578803194992</v>
      </c>
      <c r="C29" s="10">
        <v>0.25738870370210387</v>
      </c>
      <c r="D29" s="10">
        <v>0.28736913358669169</v>
      </c>
      <c r="E29" s="10">
        <v>0.26041484697956974</v>
      </c>
      <c r="F29" s="10">
        <v>0.2284865551951803</v>
      </c>
      <c r="G29" s="10">
        <v>0.22853526596226742</v>
      </c>
      <c r="H29" s="10"/>
      <c r="I29" s="11">
        <v>0.24</v>
      </c>
      <c r="J29" s="11">
        <v>0.25</v>
      </c>
      <c r="K29" s="11">
        <v>0.3</v>
      </c>
      <c r="L29" s="11">
        <v>0.27</v>
      </c>
      <c r="M29" s="11">
        <v>0.24225959528973601</v>
      </c>
      <c r="N29" s="11">
        <v>0.23</v>
      </c>
    </row>
    <row r="30" spans="1:14" ht="14.25">
      <c r="A30" s="12" t="s">
        <v>238</v>
      </c>
      <c r="B30" s="12"/>
      <c r="C30" s="12"/>
      <c r="D30" s="12"/>
      <c r="E30" s="12"/>
      <c r="F30" s="12"/>
      <c r="G30" s="12"/>
      <c r="H30" s="12"/>
    </row>
  </sheetData>
  <mergeCells count="4">
    <mergeCell ref="A1:N1"/>
    <mergeCell ref="A2:A3"/>
    <mergeCell ref="I2:N2"/>
    <mergeCell ref="B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zoomScaleNormal="100" workbookViewId="0">
      <selection activeCell="D41" sqref="D41"/>
    </sheetView>
  </sheetViews>
  <sheetFormatPr defaultColWidth="9" defaultRowHeight="12.75"/>
  <cols>
    <col min="1" max="6" width="9" style="1"/>
    <col min="7" max="7" width="9.42578125" style="1" bestFit="1" customWidth="1"/>
    <col min="8" max="9" width="8.85546875" style="1" bestFit="1" customWidth="1"/>
    <col min="10" max="10" width="8.42578125" style="1" bestFit="1" customWidth="1"/>
    <col min="11" max="11" width="1.7109375" style="1" customWidth="1"/>
    <col min="12" max="18" width="9" style="1"/>
    <col min="19" max="20" width="8.85546875" style="1" bestFit="1" customWidth="1"/>
    <col min="21" max="22" width="9.42578125" style="1" bestFit="1" customWidth="1"/>
    <col min="23" max="23" width="11.5703125" style="1" customWidth="1"/>
    <col min="24" max="16384" width="9" style="1"/>
  </cols>
  <sheetData>
    <row r="1" spans="1:23" ht="13.5" thickBot="1">
      <c r="A1" s="179" t="s">
        <v>115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</row>
    <row r="2" spans="1:23" ht="15.75" customHeight="1" thickBot="1">
      <c r="A2" s="176" t="s">
        <v>0</v>
      </c>
      <c r="B2" s="175" t="s">
        <v>274</v>
      </c>
      <c r="C2" s="175"/>
      <c r="D2" s="175"/>
      <c r="E2" s="175"/>
      <c r="F2" s="175"/>
      <c r="G2" s="175"/>
      <c r="H2" s="175"/>
      <c r="I2" s="175"/>
      <c r="J2" s="175"/>
      <c r="K2" s="64"/>
      <c r="L2" s="175" t="s">
        <v>120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t="15" thickBot="1">
      <c r="A3" s="178"/>
      <c r="B3" s="2" t="s">
        <v>124</v>
      </c>
      <c r="C3" s="2" t="s">
        <v>124</v>
      </c>
      <c r="D3" s="2" t="s">
        <v>125</v>
      </c>
      <c r="E3" s="2" t="s">
        <v>125</v>
      </c>
      <c r="F3" s="2" t="s">
        <v>126</v>
      </c>
      <c r="G3" s="2" t="s">
        <v>222</v>
      </c>
      <c r="H3" s="2" t="s">
        <v>223</v>
      </c>
      <c r="I3" s="137" t="s">
        <v>223</v>
      </c>
      <c r="J3" s="136" t="s">
        <v>221</v>
      </c>
      <c r="K3" s="2"/>
      <c r="L3" s="2" t="s">
        <v>124</v>
      </c>
      <c r="M3" s="2" t="s">
        <v>124</v>
      </c>
      <c r="N3" s="2" t="s">
        <v>125</v>
      </c>
      <c r="O3" s="2" t="s">
        <v>125</v>
      </c>
      <c r="P3" s="2" t="s">
        <v>126</v>
      </c>
      <c r="Q3" s="2" t="s">
        <v>126</v>
      </c>
      <c r="R3" s="2" t="s">
        <v>126</v>
      </c>
      <c r="S3" s="2" t="s">
        <v>223</v>
      </c>
      <c r="T3" s="2" t="s">
        <v>223</v>
      </c>
      <c r="U3" s="137" t="s">
        <v>222</v>
      </c>
      <c r="V3" s="137" t="s">
        <v>222</v>
      </c>
      <c r="W3" s="136" t="s">
        <v>221</v>
      </c>
    </row>
    <row r="4" spans="1:23" ht="14.25">
      <c r="A4" s="4" t="s">
        <v>20</v>
      </c>
      <c r="B4" s="4">
        <v>46.683999999999997</v>
      </c>
      <c r="C4" s="4">
        <v>46.13</v>
      </c>
      <c r="D4" s="4">
        <v>46.155000000000001</v>
      </c>
      <c r="E4" s="4">
        <v>46.039000000000001</v>
      </c>
      <c r="F4" s="4">
        <v>46.231999999999999</v>
      </c>
      <c r="G4" s="4">
        <v>46.094000000000001</v>
      </c>
      <c r="H4" s="4">
        <v>46.524000000000001</v>
      </c>
      <c r="I4" s="4">
        <v>46.63</v>
      </c>
      <c r="J4" s="4">
        <v>31.871234701182093</v>
      </c>
      <c r="K4" s="4"/>
      <c r="L4" s="4">
        <v>46.619775860453913</v>
      </c>
      <c r="M4" s="4">
        <v>47.640910219933346</v>
      </c>
      <c r="N4" s="4">
        <v>46.304951985613272</v>
      </c>
      <c r="O4" s="4">
        <v>47.042421955255193</v>
      </c>
      <c r="P4" s="4">
        <v>46.725731306857249</v>
      </c>
      <c r="Q4" s="4">
        <v>45.710591156698875</v>
      </c>
      <c r="R4" s="4">
        <v>45.886426730008118</v>
      </c>
      <c r="S4" s="4">
        <v>46.014391779804185</v>
      </c>
      <c r="T4" s="4">
        <v>46.189487521518274</v>
      </c>
      <c r="U4" s="4">
        <v>46.674633100078161</v>
      </c>
      <c r="V4" s="4">
        <v>47.424276543997884</v>
      </c>
      <c r="W4" s="4">
        <v>31.425696543302699</v>
      </c>
    </row>
    <row r="5" spans="1:23" ht="14.25">
      <c r="A5" s="4" t="s">
        <v>21</v>
      </c>
      <c r="B5" s="4">
        <v>0.61799999999999999</v>
      </c>
      <c r="C5" s="4">
        <v>0.53</v>
      </c>
      <c r="D5" s="4">
        <v>0.94799999999999995</v>
      </c>
      <c r="E5" s="4">
        <v>0.98599999999999999</v>
      </c>
      <c r="F5" s="4">
        <v>0.63</v>
      </c>
      <c r="G5" s="4">
        <v>0.93899999999999995</v>
      </c>
      <c r="H5" s="4">
        <v>0.52600000000000002</v>
      </c>
      <c r="I5" s="4">
        <v>0.45</v>
      </c>
      <c r="J5" s="4">
        <v>1.7706241500656719E-2</v>
      </c>
      <c r="K5" s="4"/>
      <c r="L5" s="4">
        <v>0.56781659182408495</v>
      </c>
      <c r="M5" s="4">
        <v>0.57339471038362733</v>
      </c>
      <c r="N5" s="4">
        <v>1.1783691812489105</v>
      </c>
      <c r="O5" s="4">
        <v>0.96113528975441009</v>
      </c>
      <c r="P5" s="4">
        <v>0.71623711838788517</v>
      </c>
      <c r="Q5" s="4">
        <v>0.68323287919551612</v>
      </c>
      <c r="R5" s="4">
        <v>0.62138467706025458</v>
      </c>
      <c r="S5" s="4">
        <v>0.54886920462213062</v>
      </c>
      <c r="T5" s="4">
        <v>0.62235748884489772</v>
      </c>
      <c r="U5" s="4">
        <v>0.92458142474258753</v>
      </c>
      <c r="V5" s="4">
        <v>0.94722233506746201</v>
      </c>
      <c r="W5" s="4">
        <v>1.924668168497488E-2</v>
      </c>
    </row>
    <row r="6" spans="1:23" ht="14.25">
      <c r="A6" s="4" t="s">
        <v>22</v>
      </c>
      <c r="B6" s="4">
        <v>33.963000000000001</v>
      </c>
      <c r="C6" s="4">
        <v>35.76</v>
      </c>
      <c r="D6" s="4">
        <v>34.366</v>
      </c>
      <c r="E6" s="4">
        <v>34.002000000000002</v>
      </c>
      <c r="F6" s="4">
        <v>35.780999999999999</v>
      </c>
      <c r="G6" s="4">
        <v>34.555</v>
      </c>
      <c r="H6" s="4">
        <v>33.533000000000001</v>
      </c>
      <c r="I6" s="4">
        <v>35.85</v>
      </c>
      <c r="J6" s="4">
        <v>46.202430488593599</v>
      </c>
      <c r="K6" s="4"/>
      <c r="L6" s="4">
        <v>36.31675460585204</v>
      </c>
      <c r="M6" s="4">
        <v>34.31647999691122</v>
      </c>
      <c r="N6" s="4">
        <v>33.835416728012937</v>
      </c>
      <c r="O6" s="4">
        <v>34.656208587818384</v>
      </c>
      <c r="P6" s="4">
        <v>35.113716359306274</v>
      </c>
      <c r="Q6" s="4">
        <v>35.397613910497924</v>
      </c>
      <c r="R6" s="4">
        <v>36.135582671608766</v>
      </c>
      <c r="S6" s="4">
        <v>35.768846519436309</v>
      </c>
      <c r="T6" s="4">
        <v>34.986987953108546</v>
      </c>
      <c r="U6" s="4">
        <v>35.378751801818552</v>
      </c>
      <c r="V6" s="4">
        <v>34.232708575222475</v>
      </c>
      <c r="W6" s="4">
        <v>47.140648080116698</v>
      </c>
    </row>
    <row r="7" spans="1:23" ht="14.25">
      <c r="A7" s="4" t="s">
        <v>34</v>
      </c>
      <c r="B7" s="4">
        <v>0.13600000000000001</v>
      </c>
      <c r="C7" s="4">
        <v>0.04</v>
      </c>
      <c r="D7" s="4">
        <v>0.05</v>
      </c>
      <c r="E7" s="4">
        <v>3.7999999999999999E-2</v>
      </c>
      <c r="F7" s="4">
        <v>5.1999999999999998E-2</v>
      </c>
      <c r="G7" s="4">
        <v>0.18099999999999999</v>
      </c>
      <c r="H7" s="4">
        <v>0.107</v>
      </c>
      <c r="I7" s="4">
        <v>0.05</v>
      </c>
      <c r="J7" s="4">
        <v>0.01</v>
      </c>
      <c r="K7" s="4"/>
      <c r="L7" s="4">
        <v>4.1800986209259053E-2</v>
      </c>
      <c r="M7" s="4">
        <v>9.7298087354432457E-3</v>
      </c>
      <c r="N7" s="4">
        <v>3.690904514232457E-2</v>
      </c>
      <c r="O7" s="4">
        <v>5.8646432036575782E-2</v>
      </c>
      <c r="P7" s="4">
        <v>5.5138787367329509E-2</v>
      </c>
      <c r="Q7" s="4">
        <v>4.3938647616991747E-2</v>
      </c>
      <c r="R7" s="4">
        <v>4.0493916669857528E-2</v>
      </c>
      <c r="S7" s="4">
        <v>1.7109217040720003E-2</v>
      </c>
      <c r="T7" s="4">
        <v>9.9817437965261675E-3</v>
      </c>
      <c r="U7" s="4">
        <v>4.0718434626780056E-2</v>
      </c>
      <c r="V7" s="4">
        <v>4.8603211984025646E-2</v>
      </c>
      <c r="W7" s="4">
        <v>0</v>
      </c>
    </row>
    <row r="8" spans="1:23" ht="15.75">
      <c r="A8" s="4" t="s">
        <v>23</v>
      </c>
      <c r="B8" s="4">
        <v>1.6639999999999999</v>
      </c>
      <c r="C8" s="4">
        <v>0.87</v>
      </c>
      <c r="D8" s="4">
        <v>1.6879999999999999</v>
      </c>
      <c r="E8" s="4">
        <v>1.5449999999999999</v>
      </c>
      <c r="F8" s="4">
        <v>0.94</v>
      </c>
      <c r="G8" s="4">
        <v>1.4350000000000001</v>
      </c>
      <c r="H8" s="4">
        <v>3.0419999999999998</v>
      </c>
      <c r="I8" s="4">
        <v>1.45</v>
      </c>
      <c r="J8" s="4">
        <v>3.4637940715769902</v>
      </c>
      <c r="K8" s="4"/>
      <c r="L8" s="4">
        <v>1.1152953055084824</v>
      </c>
      <c r="M8" s="4">
        <v>1.2094447599218863</v>
      </c>
      <c r="N8" s="4">
        <v>1.5285330789574836</v>
      </c>
      <c r="O8" s="4">
        <v>1.4283653032955861</v>
      </c>
      <c r="P8" s="4">
        <v>1.1911689013400488</v>
      </c>
      <c r="Q8" s="4">
        <v>1.224948279620327</v>
      </c>
      <c r="R8" s="4">
        <v>1.0886220975451573</v>
      </c>
      <c r="S8" s="4">
        <v>0.93242354530247418</v>
      </c>
      <c r="T8" s="4">
        <v>1.0145065841319836</v>
      </c>
      <c r="U8" s="4">
        <v>1.0076144626589392</v>
      </c>
      <c r="V8" s="4">
        <v>1.0742131161231918</v>
      </c>
      <c r="W8" s="4">
        <v>3.9137852253800922</v>
      </c>
    </row>
    <row r="9" spans="1:23">
      <c r="A9" s="4" t="s">
        <v>1</v>
      </c>
      <c r="B9" s="4">
        <v>3.6999999999999998E-2</v>
      </c>
      <c r="C9" s="4">
        <v>0</v>
      </c>
      <c r="D9" s="4">
        <v>4.2000000000000003E-2</v>
      </c>
      <c r="E9" s="4">
        <v>2.4E-2</v>
      </c>
      <c r="F9" s="4">
        <v>0</v>
      </c>
      <c r="G9" s="4">
        <v>0</v>
      </c>
      <c r="H9" s="4">
        <v>0.08</v>
      </c>
      <c r="I9" s="4">
        <v>0.03</v>
      </c>
      <c r="J9" s="4">
        <v>0.17828575532843077</v>
      </c>
      <c r="K9" s="4"/>
      <c r="L9" s="4">
        <v>1.4393512813043022E-2</v>
      </c>
      <c r="M9" s="4">
        <v>2.0658807990563043E-2</v>
      </c>
      <c r="N9" s="4">
        <v>2.6290556066621833E-2</v>
      </c>
      <c r="O9" s="4">
        <v>1.0435908597213299E-2</v>
      </c>
      <c r="P9" s="4">
        <v>1.9133079418950705E-2</v>
      </c>
      <c r="Q9" s="4">
        <v>2.123270898304128E-2</v>
      </c>
      <c r="R9" s="4">
        <v>1.46426201871767E-2</v>
      </c>
      <c r="S9" s="4">
        <v>5.3156467135735182E-3</v>
      </c>
      <c r="T9" s="4">
        <v>8.3001893377109108E-3</v>
      </c>
      <c r="U9" s="4">
        <v>9.241851065685364E-3</v>
      </c>
      <c r="V9" s="4">
        <v>7.0287316271352594E-3</v>
      </c>
      <c r="W9" s="4">
        <v>0.19379658758434709</v>
      </c>
    </row>
    <row r="10" spans="1:23">
      <c r="A10" s="4" t="s">
        <v>2</v>
      </c>
      <c r="B10" s="4">
        <v>0.71</v>
      </c>
      <c r="C10" s="4">
        <v>0.53</v>
      </c>
      <c r="D10" s="4">
        <v>1.0880000000000001</v>
      </c>
      <c r="E10" s="4">
        <v>0.82199999999999995</v>
      </c>
      <c r="F10" s="4">
        <v>0.56599999999999995</v>
      </c>
      <c r="G10" s="4">
        <v>0.86799999999999999</v>
      </c>
      <c r="H10" s="4">
        <v>1.2969999999999999</v>
      </c>
      <c r="I10" s="4">
        <v>0.59</v>
      </c>
      <c r="J10" s="4">
        <v>0.12</v>
      </c>
      <c r="K10" s="4"/>
      <c r="L10" s="4">
        <v>0.65002426568900873</v>
      </c>
      <c r="M10" s="4">
        <v>0.90042656187633063</v>
      </c>
      <c r="N10" s="4">
        <v>0.80603567254087127</v>
      </c>
      <c r="O10" s="4">
        <v>1.1120358716544758</v>
      </c>
      <c r="P10" s="4">
        <v>0.75491678744227964</v>
      </c>
      <c r="Q10" s="4">
        <v>0.76199979724514366</v>
      </c>
      <c r="R10" s="4">
        <v>0.66962934745411895</v>
      </c>
      <c r="S10" s="4">
        <v>0.56151480350766725</v>
      </c>
      <c r="T10" s="4">
        <v>0.60440532584457818</v>
      </c>
      <c r="U10" s="4">
        <v>0.70015586329054236</v>
      </c>
      <c r="V10" s="4">
        <v>0.63960911388342845</v>
      </c>
      <c r="W10" s="4">
        <v>0.15</v>
      </c>
    </row>
    <row r="11" spans="1:23">
      <c r="A11" s="4" t="s">
        <v>3</v>
      </c>
      <c r="B11" s="4">
        <v>0.13500000000000001</v>
      </c>
      <c r="C11" s="4">
        <v>0.09</v>
      </c>
      <c r="D11" s="4">
        <v>3.3000000000000002E-2</v>
      </c>
      <c r="E11" s="4">
        <v>3.6999999999999998E-2</v>
      </c>
      <c r="F11" s="4">
        <v>6.6000000000000003E-2</v>
      </c>
      <c r="G11" s="4">
        <v>4.2000000000000003E-2</v>
      </c>
      <c r="H11" s="4">
        <v>0.156</v>
      </c>
      <c r="I11" s="4">
        <v>0.1</v>
      </c>
      <c r="J11" s="4">
        <v>10.227100830800699</v>
      </c>
      <c r="K11" s="4"/>
      <c r="L11" s="4">
        <v>2.6771363505811378E-2</v>
      </c>
      <c r="M11" s="4">
        <v>4.6604919797061132E-3</v>
      </c>
      <c r="N11" s="4">
        <v>8.6022149590280275E-2</v>
      </c>
      <c r="O11" s="4">
        <v>1.567579174866256E-2</v>
      </c>
      <c r="P11" s="4">
        <v>1.3372475419682955E-2</v>
      </c>
      <c r="Q11" s="4">
        <v>6.2623338814816298E-2</v>
      </c>
      <c r="R11" s="4">
        <v>3.3078509248956889E-2</v>
      </c>
      <c r="S11" s="4">
        <v>2.744313369962377E-2</v>
      </c>
      <c r="T11" s="4">
        <v>3.7166029182343123E-2</v>
      </c>
      <c r="U11" s="4">
        <v>4.5947161035449026E-2</v>
      </c>
      <c r="V11" s="4">
        <v>2.2598443424901183E-2</v>
      </c>
      <c r="W11" s="4">
        <v>10.3114482060887</v>
      </c>
    </row>
    <row r="12" spans="1:23">
      <c r="A12" s="4" t="s">
        <v>35</v>
      </c>
      <c r="B12" s="4">
        <v>7.0000000000000001E-3</v>
      </c>
      <c r="C12" s="4">
        <v>0.01</v>
      </c>
      <c r="D12" s="4">
        <v>0</v>
      </c>
      <c r="E12" s="4">
        <v>0</v>
      </c>
      <c r="F12" s="4">
        <v>1.9E-2</v>
      </c>
      <c r="G12" s="4">
        <v>0</v>
      </c>
      <c r="H12" s="4">
        <v>1.2E-2</v>
      </c>
      <c r="I12" s="4">
        <v>0</v>
      </c>
      <c r="J12" s="4">
        <v>0</v>
      </c>
      <c r="K12" s="4"/>
      <c r="L12" s="4">
        <v>6.8424551693584568E-4</v>
      </c>
      <c r="M12" s="4">
        <v>1.1462685058279021E-2</v>
      </c>
      <c r="N12" s="4">
        <v>1.5789372576572628E-3</v>
      </c>
      <c r="O12" s="4">
        <v>6.2046851562938656E-3</v>
      </c>
      <c r="P12" s="4">
        <v>1.0673654347879903E-2</v>
      </c>
      <c r="Q12" s="4">
        <v>7.7637580758912481E-3</v>
      </c>
      <c r="R12" s="4">
        <v>8.5494077965835857E-3</v>
      </c>
      <c r="S12" s="4">
        <v>4.4054648708073459E-3</v>
      </c>
      <c r="T12" s="4">
        <v>2.0186269055909072E-2</v>
      </c>
      <c r="U12" s="4">
        <v>1.2727237887447439E-2</v>
      </c>
      <c r="V12" s="4">
        <v>1.7122020791214823E-3</v>
      </c>
      <c r="W12" s="4">
        <v>0</v>
      </c>
    </row>
    <row r="13" spans="1:23" ht="14.25">
      <c r="A13" s="4" t="s">
        <v>24</v>
      </c>
      <c r="B13" s="4">
        <v>0.99299999999999999</v>
      </c>
      <c r="C13" s="4">
        <v>1.19</v>
      </c>
      <c r="D13" s="4">
        <v>1.1759999999999999</v>
      </c>
      <c r="E13" s="4">
        <v>1.052</v>
      </c>
      <c r="F13" s="4">
        <v>1.119</v>
      </c>
      <c r="G13" s="4">
        <v>1.0740000000000001</v>
      </c>
      <c r="H13" s="4">
        <v>0.98299999999999998</v>
      </c>
      <c r="I13" s="4">
        <v>1.1499999999999999</v>
      </c>
      <c r="J13" s="4">
        <v>1.8614648673299108</v>
      </c>
      <c r="K13" s="4"/>
      <c r="L13" s="4">
        <v>1.2614781984330214</v>
      </c>
      <c r="M13" s="4">
        <v>1.0770810817633603</v>
      </c>
      <c r="N13" s="4">
        <v>1.2411133103225775</v>
      </c>
      <c r="O13" s="4">
        <v>1.0043882721006587</v>
      </c>
      <c r="P13" s="4">
        <v>1.2065000456105535</v>
      </c>
      <c r="Q13" s="4">
        <v>1.2441271796309363</v>
      </c>
      <c r="R13" s="4">
        <v>1.062198877364652</v>
      </c>
      <c r="S13" s="4">
        <v>1.2519445959973186</v>
      </c>
      <c r="T13" s="4">
        <v>1.237723913328004</v>
      </c>
      <c r="U13" s="4">
        <v>1.0657634934367766</v>
      </c>
      <c r="V13" s="4">
        <v>1.0298222746887331</v>
      </c>
      <c r="W13" s="4">
        <v>1.52341201366388</v>
      </c>
    </row>
    <row r="14" spans="1:23" ht="14.25">
      <c r="A14" s="4" t="s">
        <v>25</v>
      </c>
      <c r="B14" s="4">
        <v>8.9879999999999995</v>
      </c>
      <c r="C14" s="4">
        <v>9.8699999999999992</v>
      </c>
      <c r="D14" s="4">
        <v>8.8889999999999993</v>
      </c>
      <c r="E14" s="4">
        <v>9.2799999999999994</v>
      </c>
      <c r="F14" s="4">
        <v>9.9809999999999999</v>
      </c>
      <c r="G14" s="4">
        <v>9.1959999999999997</v>
      </c>
      <c r="H14" s="4">
        <v>8.7859999999999996</v>
      </c>
      <c r="I14" s="4">
        <v>9.85</v>
      </c>
      <c r="J14" s="4">
        <v>0.15363569548262138</v>
      </c>
      <c r="K14" s="4"/>
      <c r="L14" s="4">
        <v>9.2489204911132372</v>
      </c>
      <c r="M14" s="4">
        <v>9.7702520098948931</v>
      </c>
      <c r="N14" s="4">
        <v>9.5754432820915891</v>
      </c>
      <c r="O14" s="4">
        <v>9.7513299057715841</v>
      </c>
      <c r="P14" s="4">
        <v>9.4475924583648609</v>
      </c>
      <c r="Q14" s="4">
        <v>9.481199324821187</v>
      </c>
      <c r="R14" s="4">
        <v>9.4435908067934466</v>
      </c>
      <c r="S14" s="4">
        <v>9.3787234325743718</v>
      </c>
      <c r="T14" s="4">
        <v>9.3993103822819268</v>
      </c>
      <c r="U14" s="4">
        <v>9.6624198107679167</v>
      </c>
      <c r="V14" s="4">
        <v>9.2261953378861463</v>
      </c>
      <c r="W14" s="4">
        <v>0.16700197646655124</v>
      </c>
    </row>
    <row r="15" spans="1:23">
      <c r="A15" s="6" t="s">
        <v>4</v>
      </c>
      <c r="B15" s="6">
        <v>93.935000000000002</v>
      </c>
      <c r="C15" s="6">
        <v>95.020000000000024</v>
      </c>
      <c r="D15" s="6">
        <v>94.434999999999988</v>
      </c>
      <c r="E15" s="6">
        <v>93.825000000000017</v>
      </c>
      <c r="F15" s="6">
        <v>95.38600000000001</v>
      </c>
      <c r="G15" s="6">
        <v>94.384</v>
      </c>
      <c r="H15" s="6">
        <v>95.046000000000006</v>
      </c>
      <c r="I15" s="6">
        <v>96.15</v>
      </c>
      <c r="J15" s="6">
        <v>94.105652651794998</v>
      </c>
      <c r="K15" s="6"/>
      <c r="L15" s="6">
        <v>95.863715426918844</v>
      </c>
      <c r="M15" s="6">
        <v>95.534501134448632</v>
      </c>
      <c r="N15" s="6">
        <v>94.620663926844514</v>
      </c>
      <c r="O15" s="6">
        <v>96.046848003189041</v>
      </c>
      <c r="P15" s="6">
        <v>95.254180973863001</v>
      </c>
      <c r="Q15" s="6">
        <v>94.639270981200639</v>
      </c>
      <c r="R15" s="6">
        <v>95.00419966173709</v>
      </c>
      <c r="S15" s="6">
        <v>94.510987343569184</v>
      </c>
      <c r="T15" s="6">
        <v>94.130413400430697</v>
      </c>
      <c r="U15" s="6">
        <v>95.522554641408817</v>
      </c>
      <c r="V15" s="6">
        <v>94.653989885984487</v>
      </c>
      <c r="W15" s="6">
        <v>94.845035314287955</v>
      </c>
    </row>
    <row r="16" spans="1:23" s="67" customFormat="1">
      <c r="A16" s="66" t="s">
        <v>5</v>
      </c>
      <c r="B16" s="66">
        <v>22</v>
      </c>
      <c r="C16" s="66">
        <v>22</v>
      </c>
      <c r="D16" s="66">
        <v>22</v>
      </c>
      <c r="E16" s="66">
        <v>22</v>
      </c>
      <c r="F16" s="66">
        <v>22</v>
      </c>
      <c r="G16" s="66">
        <v>22</v>
      </c>
      <c r="H16" s="66">
        <v>22</v>
      </c>
      <c r="I16" s="66">
        <v>22</v>
      </c>
      <c r="J16" s="66">
        <v>22</v>
      </c>
      <c r="K16" s="66"/>
      <c r="L16" s="66">
        <v>22</v>
      </c>
      <c r="M16" s="66">
        <v>22</v>
      </c>
      <c r="N16" s="66">
        <v>22</v>
      </c>
      <c r="O16" s="66">
        <v>22</v>
      </c>
      <c r="P16" s="66">
        <v>22</v>
      </c>
      <c r="Q16" s="66">
        <v>22</v>
      </c>
      <c r="R16" s="66">
        <v>22</v>
      </c>
      <c r="S16" s="66">
        <v>22</v>
      </c>
      <c r="T16" s="66">
        <v>22</v>
      </c>
      <c r="U16" s="66">
        <v>22</v>
      </c>
      <c r="V16" s="66">
        <v>22</v>
      </c>
      <c r="W16" s="66">
        <v>22</v>
      </c>
    </row>
    <row r="17" spans="1:23">
      <c r="A17" s="7" t="s">
        <v>6</v>
      </c>
      <c r="B17" s="7">
        <v>6.27</v>
      </c>
      <c r="C17" s="7">
        <v>6.1360000000000001</v>
      </c>
      <c r="D17" s="7">
        <v>6.1740000000000004</v>
      </c>
      <c r="E17" s="7">
        <v>6.1760000000000002</v>
      </c>
      <c r="F17" s="7">
        <v>6.130954034965459</v>
      </c>
      <c r="G17" s="7">
        <v>6.1701774428191802</v>
      </c>
      <c r="H17" s="7">
        <v>6.2210232259895797</v>
      </c>
      <c r="I17" s="7">
        <v>6.1429999999999998</v>
      </c>
      <c r="J17" s="7">
        <v>4.3403178162131839</v>
      </c>
      <c r="K17" s="7"/>
      <c r="L17" s="7">
        <v>6.1264129497663369</v>
      </c>
      <c r="M17" s="7">
        <v>6.2954802101693739</v>
      </c>
      <c r="N17" s="7">
        <v>6.2059808655174402</v>
      </c>
      <c r="O17" s="7">
        <v>6.1992663745497465</v>
      </c>
      <c r="P17" s="7">
        <v>6.1915524109173603</v>
      </c>
      <c r="Q17" s="7">
        <v>6.1101209605532762</v>
      </c>
      <c r="R17" s="7">
        <v>6.0939889448140363</v>
      </c>
      <c r="S17" s="7">
        <v>6.1367579906904233</v>
      </c>
      <c r="T17" s="7">
        <v>6.1890867710600288</v>
      </c>
      <c r="U17" s="7">
        <v>6.1678280423209175</v>
      </c>
      <c r="V17" s="7">
        <v>6.2996872939083071</v>
      </c>
      <c r="W17" s="7">
        <v>4.2542726640259403</v>
      </c>
    </row>
    <row r="18" spans="1:23">
      <c r="A18" s="7" t="s">
        <v>7</v>
      </c>
      <c r="B18" s="7">
        <v>0.06</v>
      </c>
      <c r="C18" s="7">
        <v>5.2999999999999999E-2</v>
      </c>
      <c r="D18" s="7">
        <v>9.5000000000000001E-2</v>
      </c>
      <c r="E18" s="7">
        <v>0.15</v>
      </c>
      <c r="F18" s="7">
        <v>6.2853011025368138E-2</v>
      </c>
      <c r="G18" s="7">
        <v>9.4562513662281203E-2</v>
      </c>
      <c r="H18" s="7">
        <v>5.2914010539002701E-2</v>
      </c>
      <c r="I18" s="7">
        <v>4.4999999999999998E-2</v>
      </c>
      <c r="J18" s="7">
        <v>1.8140497195482772E-3</v>
      </c>
      <c r="K18" s="7"/>
      <c r="L18" s="7">
        <v>5.6136369749512562E-2</v>
      </c>
      <c r="M18" s="7">
        <v>5.7003648633052198E-2</v>
      </c>
      <c r="N18" s="7">
        <v>0.11881315521004938</v>
      </c>
      <c r="O18" s="7">
        <v>9.5287362873956061E-2</v>
      </c>
      <c r="P18" s="7">
        <v>7.1400364702184638E-2</v>
      </c>
      <c r="Q18" s="7">
        <v>6.8707142596326432E-2</v>
      </c>
      <c r="R18" s="7">
        <v>6.2083775767059576E-2</v>
      </c>
      <c r="S18" s="7">
        <v>5.5069905982977903E-2</v>
      </c>
      <c r="T18" s="7">
        <v>6.2736965296716032E-2</v>
      </c>
      <c r="U18" s="7">
        <v>9.1917174975470736E-2</v>
      </c>
      <c r="V18" s="7">
        <v>9.4660842934056466E-2</v>
      </c>
      <c r="W18" s="7">
        <v>1.9601821587469175E-3</v>
      </c>
    </row>
    <row r="19" spans="1:23">
      <c r="A19" s="7" t="s">
        <v>8</v>
      </c>
      <c r="B19" s="7">
        <v>5.3760000000000003</v>
      </c>
      <c r="C19" s="7">
        <v>5.6059999999999999</v>
      </c>
      <c r="D19" s="7">
        <v>5.4180000000000001</v>
      </c>
      <c r="E19" s="7">
        <v>5.3760000000000003</v>
      </c>
      <c r="F19" s="7">
        <v>5.5923444881664439</v>
      </c>
      <c r="G19" s="7">
        <v>5.4515527276725502</v>
      </c>
      <c r="H19" s="7">
        <v>5.2846137214807403</v>
      </c>
      <c r="I19" s="7">
        <v>5.5659999999999998</v>
      </c>
      <c r="J19" s="7">
        <v>7.4155527533832242</v>
      </c>
      <c r="K19" s="7"/>
      <c r="L19" s="7">
        <v>5.6246976290670094</v>
      </c>
      <c r="M19" s="7">
        <v>5.3445065032894181</v>
      </c>
      <c r="N19" s="7">
        <v>5.3445431430061054</v>
      </c>
      <c r="O19" s="7">
        <v>5.3825458388614225</v>
      </c>
      <c r="P19" s="7">
        <v>5.4837330669715199</v>
      </c>
      <c r="Q19" s="7">
        <v>5.5765168845369564</v>
      </c>
      <c r="R19" s="7">
        <v>5.6559888908274258</v>
      </c>
      <c r="S19" s="7">
        <v>5.6222002416585948</v>
      </c>
      <c r="T19" s="7">
        <v>5.5251751100248958</v>
      </c>
      <c r="U19" s="7">
        <v>5.5099786285241334</v>
      </c>
      <c r="V19" s="7">
        <v>5.3593929943762353</v>
      </c>
      <c r="W19" s="7">
        <v>7.5212845747414923</v>
      </c>
    </row>
    <row r="20" spans="1:23">
      <c r="A20" s="7" t="s">
        <v>9</v>
      </c>
      <c r="B20" s="7">
        <v>1.4E-2</v>
      </c>
      <c r="C20" s="7">
        <v>4.0000000000000001E-3</v>
      </c>
      <c r="D20" s="7">
        <v>5.0000000000000001E-3</v>
      </c>
      <c r="E20" s="7">
        <v>4.0000000000000001E-3</v>
      </c>
      <c r="F20" s="7">
        <v>5.4520968996327589E-3</v>
      </c>
      <c r="G20" s="7">
        <v>1.9156081438130301E-2</v>
      </c>
      <c r="H20" s="7">
        <v>1.13121042018115E-2</v>
      </c>
      <c r="I20" s="7">
        <v>5.0000000000000001E-3</v>
      </c>
      <c r="J20" s="7">
        <v>1.0767068762423144E-3</v>
      </c>
      <c r="K20" s="7"/>
      <c r="L20" s="7">
        <v>4.3430762840049267E-3</v>
      </c>
      <c r="M20" s="7">
        <v>1.0165481617972123E-3</v>
      </c>
      <c r="N20" s="7">
        <v>3.9110254993004389E-3</v>
      </c>
      <c r="O20" s="7">
        <v>6.1103637386129188E-3</v>
      </c>
      <c r="P20" s="7">
        <v>5.7766426256339347E-3</v>
      </c>
      <c r="Q20" s="7">
        <v>4.6435967582882081E-3</v>
      </c>
      <c r="R20" s="7">
        <v>4.2518902975401196E-3</v>
      </c>
      <c r="S20" s="7">
        <v>1.8040571452209166E-3</v>
      </c>
      <c r="T20" s="7">
        <v>1.0574618053366713E-3</v>
      </c>
      <c r="U20" s="7">
        <v>4.2541937158534328E-3</v>
      </c>
      <c r="V20" s="7">
        <v>5.1045574073185296E-3</v>
      </c>
      <c r="W20" s="7">
        <v>0</v>
      </c>
    </row>
    <row r="21" spans="1:23">
      <c r="A21" s="7" t="s">
        <v>26</v>
      </c>
      <c r="B21" s="7">
        <v>0.187</v>
      </c>
      <c r="C21" s="7">
        <v>9.7000000000000003E-2</v>
      </c>
      <c r="D21" s="7">
        <v>0.189</v>
      </c>
      <c r="E21" s="7">
        <v>0.17299999999999999</v>
      </c>
      <c r="F21" s="7">
        <v>0.10425126080394499</v>
      </c>
      <c r="G21" s="7">
        <v>0.16064722980931601</v>
      </c>
      <c r="H21" s="7">
        <v>0.340182578867677</v>
      </c>
      <c r="I21" s="7">
        <v>0.16</v>
      </c>
      <c r="J21" s="7">
        <v>0.39449617011908045</v>
      </c>
      <c r="K21" s="7"/>
      <c r="L21" s="7">
        <v>0.12257278212158024</v>
      </c>
      <c r="M21" s="7">
        <v>0.13366045449061853</v>
      </c>
      <c r="N21" s="7">
        <v>0.17132704305710569</v>
      </c>
      <c r="O21" s="7">
        <v>0.15741930859037845</v>
      </c>
      <c r="P21" s="7">
        <v>0.13200332675079207</v>
      </c>
      <c r="Q21" s="7">
        <v>0.1369363683421185</v>
      </c>
      <c r="R21" s="7">
        <v>0.12091011988433026</v>
      </c>
      <c r="S21" s="7">
        <v>0.1039983924523416</v>
      </c>
      <c r="T21" s="7">
        <v>0.11368584168503527</v>
      </c>
      <c r="U21" s="7">
        <v>0.1113560508403735</v>
      </c>
      <c r="V21" s="7">
        <v>0.11933746614576826</v>
      </c>
      <c r="W21" s="7">
        <v>0.44310380746777422</v>
      </c>
    </row>
    <row r="22" spans="1:23">
      <c r="A22" s="7" t="s">
        <v>11</v>
      </c>
      <c r="B22" s="7">
        <v>0.14199999999999999</v>
      </c>
      <c r="C22" s="7">
        <v>0.105</v>
      </c>
      <c r="D22" s="7">
        <v>0.217</v>
      </c>
      <c r="E22" s="7">
        <v>0.16400000000000001</v>
      </c>
      <c r="F22" s="7">
        <v>0.1118949162153635</v>
      </c>
      <c r="G22" s="7">
        <v>0.17321341612605401</v>
      </c>
      <c r="H22" s="7">
        <v>0.25854330571107298</v>
      </c>
      <c r="I22" s="7">
        <v>0.11600000000000001</v>
      </c>
      <c r="J22" s="7">
        <v>2.4361971715666755E-2</v>
      </c>
      <c r="K22" s="7"/>
      <c r="L22" s="7">
        <v>0.12734274307795643</v>
      </c>
      <c r="M22" s="7">
        <v>0.17738041066758856</v>
      </c>
      <c r="N22" s="7">
        <v>0.16104446473849088</v>
      </c>
      <c r="O22" s="7">
        <v>0.2184630371637033</v>
      </c>
      <c r="P22" s="7">
        <v>0.14912521228664966</v>
      </c>
      <c r="Q22" s="7">
        <v>0.15184355793351947</v>
      </c>
      <c r="R22" s="7">
        <v>0.1325746370880502</v>
      </c>
      <c r="S22" s="7">
        <v>0.11163877612057495</v>
      </c>
      <c r="T22" s="7">
        <v>0.12073140534115709</v>
      </c>
      <c r="U22" s="7">
        <v>0.13792869273667005</v>
      </c>
      <c r="V22" s="7">
        <v>0.12666057838534084</v>
      </c>
      <c r="W22" s="7">
        <v>3.027193716673289E-2</v>
      </c>
    </row>
    <row r="23" spans="1:23">
      <c r="A23" s="7" t="s">
        <v>10</v>
      </c>
      <c r="B23" s="7">
        <v>4.0000000000000001E-3</v>
      </c>
      <c r="C23" s="7">
        <v>0</v>
      </c>
      <c r="D23" s="7">
        <v>5.0000000000000001E-3</v>
      </c>
      <c r="E23" s="7">
        <v>3.0000000000000001E-3</v>
      </c>
      <c r="F23" s="7">
        <v>0</v>
      </c>
      <c r="G23" s="7">
        <v>0</v>
      </c>
      <c r="H23" s="7">
        <v>9.0606739377610407E-3</v>
      </c>
      <c r="I23" s="7">
        <v>3.0000000000000001E-3</v>
      </c>
      <c r="J23" s="7">
        <v>2.0564825445910963E-2</v>
      </c>
      <c r="K23" s="7"/>
      <c r="L23" s="7">
        <v>1.6020963234524492E-3</v>
      </c>
      <c r="M23" s="7">
        <v>2.3122767429143228E-3</v>
      </c>
      <c r="N23" s="7">
        <v>2.9844788471145162E-3</v>
      </c>
      <c r="O23" s="7">
        <v>1.1648409521401754E-3</v>
      </c>
      <c r="P23" s="7">
        <v>2.1474054930881266E-3</v>
      </c>
      <c r="Q23" s="7">
        <v>2.4039427273276448E-3</v>
      </c>
      <c r="R23" s="7">
        <v>1.6471075543709813E-3</v>
      </c>
      <c r="S23" s="7">
        <v>6.0046425503627193E-4</v>
      </c>
      <c r="T23" s="7">
        <v>9.4201358596553684E-4</v>
      </c>
      <c r="U23" s="7">
        <v>1.0344179524370938E-3</v>
      </c>
      <c r="V23" s="7">
        <v>7.908260713738271E-4</v>
      </c>
      <c r="W23" s="7">
        <v>2.222144382396378E-2</v>
      </c>
    </row>
    <row r="24" spans="1:23">
      <c r="A24" s="7" t="s">
        <v>12</v>
      </c>
      <c r="B24" s="7">
        <v>1.9E-2</v>
      </c>
      <c r="C24" s="7">
        <v>1.2999999999999999E-2</v>
      </c>
      <c r="D24" s="7">
        <v>5.0000000000000001E-3</v>
      </c>
      <c r="E24" s="7">
        <v>5.0000000000000001E-3</v>
      </c>
      <c r="F24" s="7">
        <v>9.3778320487055231E-3</v>
      </c>
      <c r="G24" s="7">
        <v>6.02387127685753E-3</v>
      </c>
      <c r="H24" s="7">
        <v>2.2350256435131301E-2</v>
      </c>
      <c r="I24" s="7">
        <v>1.2999999999999999E-2</v>
      </c>
      <c r="J24" s="7">
        <v>1.4922731230380804</v>
      </c>
      <c r="K24" s="7"/>
      <c r="L24" s="7">
        <v>3.7694649822239048E-3</v>
      </c>
      <c r="M24" s="7">
        <v>6.5986290375648501E-4</v>
      </c>
      <c r="N24" s="7">
        <v>1.2352828761758066E-2</v>
      </c>
      <c r="O24" s="7">
        <v>2.2133660609868228E-3</v>
      </c>
      <c r="P24" s="7">
        <v>1.8985777670546971E-3</v>
      </c>
      <c r="Q24" s="7">
        <v>8.9689649127500121E-3</v>
      </c>
      <c r="R24" s="7">
        <v>4.7069164306738293E-3</v>
      </c>
      <c r="S24" s="7">
        <v>3.9214993615729913E-3</v>
      </c>
      <c r="T24" s="7">
        <v>5.3358391313218147E-3</v>
      </c>
      <c r="U24" s="7">
        <v>6.5055371802589948E-3</v>
      </c>
      <c r="V24" s="7">
        <v>3.2163991616245211E-3</v>
      </c>
      <c r="W24" s="7">
        <v>1.4956611386430161</v>
      </c>
    </row>
    <row r="25" spans="1:23">
      <c r="A25" s="7" t="s">
        <v>27</v>
      </c>
      <c r="B25" s="7">
        <v>1E-3</v>
      </c>
      <c r="C25" s="7">
        <v>1E-3</v>
      </c>
      <c r="D25" s="7">
        <v>0</v>
      </c>
      <c r="E25" s="7">
        <v>0</v>
      </c>
      <c r="F25" s="7">
        <v>2.026848301883607E-3</v>
      </c>
      <c r="G25" s="7">
        <v>0</v>
      </c>
      <c r="H25" s="7">
        <v>1.2907682896996699E-3</v>
      </c>
      <c r="I25" s="7">
        <v>0</v>
      </c>
      <c r="J25" s="7">
        <v>0</v>
      </c>
      <c r="K25" s="7"/>
      <c r="L25" s="7">
        <v>7.2331973126562143E-5</v>
      </c>
      <c r="M25" s="7">
        <v>1.2184772881891582E-3</v>
      </c>
      <c r="N25" s="7">
        <v>1.7022766129784749E-4</v>
      </c>
      <c r="O25" s="7">
        <v>6.5773755499110454E-4</v>
      </c>
      <c r="P25" s="7">
        <v>1.1377290486761975E-3</v>
      </c>
      <c r="Q25" s="7">
        <v>8.3480920636177223E-4</v>
      </c>
      <c r="R25" s="7">
        <v>9.1334682017232274E-4</v>
      </c>
      <c r="S25" s="7">
        <v>4.7262786087163064E-4</v>
      </c>
      <c r="T25" s="7">
        <v>2.1758139213271235E-3</v>
      </c>
      <c r="U25" s="7">
        <v>1.3529064643866455E-3</v>
      </c>
      <c r="V25" s="7">
        <v>1.8295975234289399E-4</v>
      </c>
      <c r="W25" s="7">
        <v>0</v>
      </c>
    </row>
    <row r="26" spans="1:23">
      <c r="A26" s="7" t="s">
        <v>28</v>
      </c>
      <c r="B26" s="7">
        <v>0.25900000000000001</v>
      </c>
      <c r="C26" s="7">
        <v>0.30599999999999999</v>
      </c>
      <c r="D26" s="7">
        <v>0.30499999999999999</v>
      </c>
      <c r="E26" s="7">
        <v>0.27400000000000002</v>
      </c>
      <c r="F26" s="7">
        <v>0.28771460086946393</v>
      </c>
      <c r="G26" s="7">
        <v>0.278743002842955</v>
      </c>
      <c r="H26" s="7">
        <v>0.25485005417918</v>
      </c>
      <c r="I26" s="7">
        <v>0.29399999999999998</v>
      </c>
      <c r="J26" s="7">
        <v>0.4915004543576037</v>
      </c>
      <c r="K26" s="7"/>
      <c r="L26" s="7">
        <v>0.32141213654290668</v>
      </c>
      <c r="M26" s="7">
        <v>0.27595841837469443</v>
      </c>
      <c r="N26" s="7">
        <v>0.3225082761825952</v>
      </c>
      <c r="O26" s="7">
        <v>0.25662484166483168</v>
      </c>
      <c r="P26" s="7">
        <v>0.30996826016397516</v>
      </c>
      <c r="Q26" s="7">
        <v>0.32243648990356455</v>
      </c>
      <c r="R26" s="7">
        <v>0.27350778802075448</v>
      </c>
      <c r="S26" s="7">
        <v>0.32372546061484825</v>
      </c>
      <c r="T26" s="7">
        <v>0.32155380002059569</v>
      </c>
      <c r="U26" s="7">
        <v>0.27306033646430067</v>
      </c>
      <c r="V26" s="7">
        <v>0.2652326569327082</v>
      </c>
      <c r="W26" s="7">
        <v>0.39985655642035606</v>
      </c>
    </row>
    <row r="27" spans="1:23">
      <c r="A27" s="7" t="s">
        <v>29</v>
      </c>
      <c r="B27" s="7">
        <v>1.54</v>
      </c>
      <c r="C27" s="7">
        <v>1.675</v>
      </c>
      <c r="D27" s="7">
        <v>1.5169999999999999</v>
      </c>
      <c r="E27" s="7">
        <v>1.5880000000000001</v>
      </c>
      <c r="F27" s="7">
        <v>1.688565745229212</v>
      </c>
      <c r="G27" s="7">
        <v>1.5704017094747</v>
      </c>
      <c r="H27" s="7">
        <v>1.49876835617616</v>
      </c>
      <c r="I27" s="7">
        <v>1.655</v>
      </c>
      <c r="J27" s="7">
        <v>2.6691520495596845E-2</v>
      </c>
      <c r="K27" s="7"/>
      <c r="L27" s="7">
        <v>1.5505496323839691</v>
      </c>
      <c r="M27" s="7">
        <v>1.6470740278758236</v>
      </c>
      <c r="N27" s="7">
        <v>1.6371950492597018</v>
      </c>
      <c r="O27" s="7">
        <v>1.6393550201958558</v>
      </c>
      <c r="P27" s="7">
        <v>1.5970670058738516</v>
      </c>
      <c r="Q27" s="7">
        <v>1.6167943673681475</v>
      </c>
      <c r="R27" s="7">
        <v>1.5999747307247798</v>
      </c>
      <c r="S27" s="7">
        <v>1.5956865361793127</v>
      </c>
      <c r="T27" s="7">
        <v>1.6067117117321155</v>
      </c>
      <c r="U27" s="7">
        <v>1.6289051172819278</v>
      </c>
      <c r="V27" s="7">
        <v>1.5635056813142705</v>
      </c>
      <c r="W27" s="7">
        <v>2.8841680413437102E-2</v>
      </c>
    </row>
    <row r="28" spans="1:23">
      <c r="A28" s="6" t="s">
        <v>4</v>
      </c>
      <c r="B28" s="6">
        <v>13.872999999999999</v>
      </c>
      <c r="C28" s="6">
        <v>13.996</v>
      </c>
      <c r="D28" s="6">
        <v>13.93</v>
      </c>
      <c r="E28" s="6">
        <v>13.914</v>
      </c>
      <c r="F28" s="6">
        <v>13.995434834525476</v>
      </c>
      <c r="G28" s="6">
        <v>13.924477995122</v>
      </c>
      <c r="H28" s="6">
        <v>13.9549090558078</v>
      </c>
      <c r="I28" s="6">
        <v>14.000999999999999</v>
      </c>
      <c r="J28" s="6">
        <v>14.208649391364137</v>
      </c>
      <c r="K28" s="6"/>
      <c r="L28" s="6">
        <v>13.938911212272078</v>
      </c>
      <c r="M28" s="6">
        <v>13.936270838597226</v>
      </c>
      <c r="N28" s="6">
        <v>13.980830557740962</v>
      </c>
      <c r="O28" s="6">
        <v>13.959108092206627</v>
      </c>
      <c r="P28" s="6">
        <v>13.945810002600787</v>
      </c>
      <c r="Q28" s="6">
        <v>14.000207084838637</v>
      </c>
      <c r="R28" s="6">
        <v>13.950548148229196</v>
      </c>
      <c r="S28" s="6">
        <v>13.955875952321776</v>
      </c>
      <c r="T28" s="6">
        <v>13.949192733604496</v>
      </c>
      <c r="U28" s="6">
        <v>13.934121098456732</v>
      </c>
      <c r="V28" s="6">
        <v>13.837772256389345</v>
      </c>
      <c r="W28" s="6">
        <v>14.197473984861462</v>
      </c>
    </row>
    <row r="29" spans="1:23" ht="14.25">
      <c r="A29" s="6" t="s">
        <v>127</v>
      </c>
      <c r="B29" s="6">
        <v>0.43161094224924013</v>
      </c>
      <c r="C29" s="6">
        <v>0.51980198019801971</v>
      </c>
      <c r="D29" s="6">
        <v>0.53448275862068961</v>
      </c>
      <c r="E29" s="6">
        <v>0.48664688427299713</v>
      </c>
      <c r="F29" s="6">
        <v>0.51768168078849641</v>
      </c>
      <c r="G29" s="6">
        <v>0.51881950818361899</v>
      </c>
      <c r="H29" s="6">
        <v>0.43182249568678366</v>
      </c>
      <c r="I29" s="6">
        <v>0.42028985507246375</v>
      </c>
      <c r="J29" s="6">
        <v>5.8162822403195223E-2</v>
      </c>
      <c r="K29" s="6"/>
      <c r="L29" s="6">
        <v>0.50954314653434951</v>
      </c>
      <c r="M29" s="6">
        <v>0.57028008386411289</v>
      </c>
      <c r="N29" s="6">
        <v>0.48453149852282401</v>
      </c>
      <c r="O29" s="6">
        <v>0.58120057946704184</v>
      </c>
      <c r="P29" s="6">
        <v>0.53045205868191347</v>
      </c>
      <c r="Q29" s="6">
        <v>0.52581064027485791</v>
      </c>
      <c r="R29" s="6">
        <v>0.52300832078236337</v>
      </c>
      <c r="S29" s="6">
        <v>0.51771583191988024</v>
      </c>
      <c r="T29" s="6">
        <v>0.51502782697412741</v>
      </c>
      <c r="U29" s="6">
        <v>0.553297770082115</v>
      </c>
      <c r="V29" s="6">
        <v>0.51488449278841009</v>
      </c>
      <c r="W29" s="6">
        <v>6.3949066909006549E-2</v>
      </c>
    </row>
    <row r="30" spans="1:23" ht="13.5" thickBot="1">
      <c r="A30" s="10" t="s">
        <v>135</v>
      </c>
      <c r="B30" s="65">
        <v>594.11060393604384</v>
      </c>
      <c r="C30" s="65">
        <v>574.6267563442816</v>
      </c>
      <c r="D30" s="65">
        <v>682.40751056859949</v>
      </c>
      <c r="E30" s="65">
        <v>686.47027783185797</v>
      </c>
      <c r="F30" s="65">
        <v>603.27561835968925</v>
      </c>
      <c r="G30" s="65">
        <v>679.15087682317176</v>
      </c>
      <c r="H30" s="65">
        <v>566.3251918260986</v>
      </c>
      <c r="I30" s="65">
        <v>537.97958848331939</v>
      </c>
      <c r="J30" s="65"/>
      <c r="K30" s="65"/>
      <c r="L30" s="65">
        <v>583.11206644095057</v>
      </c>
      <c r="M30" s="65">
        <v>591.31925989121737</v>
      </c>
      <c r="N30" s="65">
        <v>721.33496100811465</v>
      </c>
      <c r="O30" s="65">
        <v>687.22220081686976</v>
      </c>
      <c r="P30" s="65">
        <v>627.18109854883528</v>
      </c>
      <c r="Q30" s="65">
        <v>619.77943529595098</v>
      </c>
      <c r="R30" s="65">
        <v>601.61559516593854</v>
      </c>
      <c r="S30" s="65">
        <v>580.61200114047188</v>
      </c>
      <c r="T30" s="65">
        <v>602.64971407883206</v>
      </c>
      <c r="U30" s="65">
        <v>677.09723794552031</v>
      </c>
      <c r="V30" s="65">
        <v>678.74616928599744</v>
      </c>
      <c r="W30" s="65"/>
    </row>
    <row r="31" spans="1:23" ht="29.25" customHeight="1">
      <c r="A31" s="182" t="s">
        <v>239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</row>
    <row r="32" spans="1:23">
      <c r="A32" s="126" t="s">
        <v>215</v>
      </c>
    </row>
    <row r="33" spans="1:2">
      <c r="A33" s="127" t="s">
        <v>216</v>
      </c>
      <c r="B33" s="12"/>
    </row>
  </sheetData>
  <mergeCells count="5">
    <mergeCell ref="A1:W1"/>
    <mergeCell ref="A2:A3"/>
    <mergeCell ref="L2:W2"/>
    <mergeCell ref="A31:W31"/>
    <mergeCell ref="B2:J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zoomScaleNormal="100" workbookViewId="0">
      <selection activeCell="U11" sqref="U11"/>
    </sheetView>
  </sheetViews>
  <sheetFormatPr defaultColWidth="9" defaultRowHeight="12.75"/>
  <cols>
    <col min="1" max="8" width="9" style="1"/>
    <col min="9" max="9" width="1.7109375" style="1" customWidth="1"/>
    <col min="10" max="16" width="9" style="1"/>
    <col min="17" max="17" width="1.7109375" style="1" customWidth="1"/>
    <col min="18" max="18" width="9" style="1"/>
    <col min="19" max="19" width="1.7109375" style="1" customWidth="1"/>
    <col min="20" max="16384" width="9" style="1"/>
  </cols>
  <sheetData>
    <row r="1" spans="1:24" ht="13.5" thickBot="1">
      <c r="A1" s="179" t="s">
        <v>114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71"/>
      <c r="V1" s="71"/>
      <c r="W1" s="71"/>
      <c r="X1" s="71"/>
    </row>
    <row r="2" spans="1:24" ht="15.75" customHeight="1" thickBot="1">
      <c r="A2" s="177" t="s">
        <v>0</v>
      </c>
      <c r="B2" s="176" t="s">
        <v>274</v>
      </c>
      <c r="C2" s="176"/>
      <c r="D2" s="176"/>
      <c r="E2" s="176"/>
      <c r="F2" s="176"/>
      <c r="G2" s="176"/>
      <c r="H2" s="176"/>
      <c r="I2" s="52"/>
      <c r="J2" s="178" t="s">
        <v>120</v>
      </c>
      <c r="K2" s="178"/>
      <c r="L2" s="178"/>
      <c r="M2" s="178"/>
      <c r="N2" s="178"/>
      <c r="O2" s="178"/>
      <c r="P2" s="178"/>
      <c r="Q2" s="14"/>
      <c r="R2" s="2" t="s">
        <v>274</v>
      </c>
      <c r="S2" s="52"/>
      <c r="T2" s="2" t="s">
        <v>120</v>
      </c>
      <c r="U2" s="52"/>
      <c r="V2" s="52"/>
      <c r="W2" s="52"/>
      <c r="X2" s="52"/>
    </row>
    <row r="3" spans="1:24" ht="15" thickBot="1">
      <c r="A3" s="178"/>
      <c r="B3" s="136" t="s">
        <v>224</v>
      </c>
      <c r="C3" s="136" t="s">
        <v>226</v>
      </c>
      <c r="D3" s="136" t="s">
        <v>228</v>
      </c>
      <c r="E3" s="136" t="s">
        <v>128</v>
      </c>
      <c r="F3" s="3" t="s">
        <v>128</v>
      </c>
      <c r="G3" s="3" t="s">
        <v>129</v>
      </c>
      <c r="H3" s="3" t="s">
        <v>129</v>
      </c>
      <c r="I3" s="2"/>
      <c r="J3" s="3" t="s">
        <v>224</v>
      </c>
      <c r="K3" s="3" t="s">
        <v>225</v>
      </c>
      <c r="L3" s="136" t="s">
        <v>227</v>
      </c>
      <c r="M3" s="136" t="s">
        <v>227</v>
      </c>
      <c r="N3" s="3" t="s">
        <v>129</v>
      </c>
      <c r="O3" s="3" t="s">
        <v>128</v>
      </c>
      <c r="P3" s="3" t="s">
        <v>128</v>
      </c>
      <c r="Q3" s="2"/>
      <c r="R3" s="3" t="s">
        <v>37</v>
      </c>
      <c r="S3" s="2"/>
      <c r="T3" s="3" t="s">
        <v>37</v>
      </c>
      <c r="U3" s="13"/>
      <c r="V3" s="13"/>
      <c r="W3" s="13"/>
      <c r="X3" s="13"/>
    </row>
    <row r="4" spans="1:24" ht="14.25">
      <c r="A4" s="4" t="s">
        <v>20</v>
      </c>
      <c r="B4" s="4">
        <v>36.453000000000003</v>
      </c>
      <c r="C4" s="4">
        <v>36.826000000000001</v>
      </c>
      <c r="D4" s="4">
        <v>36.484000000000002</v>
      </c>
      <c r="E4" s="4">
        <v>36.145000000000003</v>
      </c>
      <c r="F4" s="5">
        <v>36.222999999999999</v>
      </c>
      <c r="G4" s="5">
        <v>36.249000000000002</v>
      </c>
      <c r="H4" s="5">
        <v>36.283999999999999</v>
      </c>
      <c r="I4" s="5"/>
      <c r="J4" s="5">
        <v>35.286999999999999</v>
      </c>
      <c r="K4" s="5">
        <v>36.401000000000003</v>
      </c>
      <c r="L4" s="5">
        <v>36.520000000000003</v>
      </c>
      <c r="M4" s="5">
        <v>36.643999999999998</v>
      </c>
      <c r="N4" s="5">
        <v>36.817</v>
      </c>
      <c r="O4" s="5">
        <v>36.517000000000003</v>
      </c>
      <c r="P4" s="5">
        <v>36.539000000000001</v>
      </c>
      <c r="Q4" s="5"/>
      <c r="R4" s="5">
        <v>25.911000000000001</v>
      </c>
      <c r="S4" s="5"/>
      <c r="T4" s="5">
        <v>24.603999999999999</v>
      </c>
      <c r="U4" s="13"/>
      <c r="V4" s="13"/>
      <c r="W4" s="13"/>
      <c r="X4" s="13"/>
    </row>
    <row r="5" spans="1:24" ht="14.25">
      <c r="A5" s="4" t="s">
        <v>21</v>
      </c>
      <c r="B5" s="4">
        <v>1.32</v>
      </c>
      <c r="C5" s="4">
        <v>2.1150000000000002</v>
      </c>
      <c r="D5" s="4">
        <v>1.986</v>
      </c>
      <c r="E5" s="4">
        <v>2.2450000000000001</v>
      </c>
      <c r="F5" s="5">
        <v>1.9450000000000001</v>
      </c>
      <c r="G5" s="5">
        <v>1.7010000000000001</v>
      </c>
      <c r="H5" s="5">
        <v>1.607</v>
      </c>
      <c r="I5" s="5"/>
      <c r="J5" s="5">
        <v>1.377</v>
      </c>
      <c r="K5" s="5">
        <v>2.29</v>
      </c>
      <c r="L5" s="5">
        <v>1.9470000000000001</v>
      </c>
      <c r="M5" s="5">
        <v>2.2000000000000002</v>
      </c>
      <c r="N5" s="5">
        <v>1.921</v>
      </c>
      <c r="O5" s="5">
        <v>2.76</v>
      </c>
      <c r="P5" s="5">
        <v>2.89</v>
      </c>
      <c r="Q5" s="5"/>
      <c r="R5" s="5">
        <v>0.13500000000000001</v>
      </c>
      <c r="S5" s="5"/>
      <c r="T5" s="5">
        <v>0.157</v>
      </c>
      <c r="U5" s="13"/>
      <c r="V5" s="13"/>
      <c r="W5" s="13"/>
      <c r="X5" s="13"/>
    </row>
    <row r="6" spans="1:24" ht="14.25">
      <c r="A6" s="4" t="s">
        <v>22</v>
      </c>
      <c r="B6" s="4">
        <v>17.716999999999999</v>
      </c>
      <c r="C6" s="4">
        <v>18.847000000000001</v>
      </c>
      <c r="D6" s="4">
        <v>19.231000000000002</v>
      </c>
      <c r="E6" s="4">
        <v>20.148</v>
      </c>
      <c r="F6" s="5">
        <v>19.448</v>
      </c>
      <c r="G6" s="5">
        <v>19.335999999999999</v>
      </c>
      <c r="H6" s="5">
        <v>19.832000000000001</v>
      </c>
      <c r="I6" s="5"/>
      <c r="J6" s="5">
        <v>19.431999999999999</v>
      </c>
      <c r="K6" s="5">
        <v>19.654</v>
      </c>
      <c r="L6" s="5">
        <v>18.216999999999999</v>
      </c>
      <c r="M6" s="5">
        <v>19.529</v>
      </c>
      <c r="N6" s="5">
        <v>19.166</v>
      </c>
      <c r="O6" s="5">
        <v>19.46</v>
      </c>
      <c r="P6" s="5">
        <v>18.666</v>
      </c>
      <c r="Q6" s="5"/>
      <c r="R6" s="5">
        <v>21.587</v>
      </c>
      <c r="S6" s="5"/>
      <c r="T6" s="5">
        <v>21.44</v>
      </c>
      <c r="U6" s="13"/>
      <c r="V6" s="13"/>
      <c r="W6" s="13"/>
      <c r="X6" s="13"/>
    </row>
    <row r="7" spans="1:24" ht="14.25">
      <c r="A7" s="4" t="s">
        <v>34</v>
      </c>
      <c r="B7" s="4">
        <v>0.33500000000000002</v>
      </c>
      <c r="C7" s="4">
        <v>0.152</v>
      </c>
      <c r="D7" s="4">
        <v>0.307</v>
      </c>
      <c r="E7" s="4">
        <v>0.21</v>
      </c>
      <c r="F7" s="5">
        <v>0.11700000000000001</v>
      </c>
      <c r="G7" s="5">
        <v>0.151</v>
      </c>
      <c r="H7" s="5">
        <v>0.126</v>
      </c>
      <c r="I7" s="5"/>
      <c r="J7" s="5">
        <v>0.185</v>
      </c>
      <c r="K7" s="5">
        <v>0.13500000000000001</v>
      </c>
      <c r="L7" s="5">
        <v>8.6999999999999994E-2</v>
      </c>
      <c r="M7" s="5">
        <v>8.1000000000000003E-2</v>
      </c>
      <c r="N7" s="5">
        <v>8.8999999999999996E-2</v>
      </c>
      <c r="O7" s="5">
        <v>8.8999999999999996E-2</v>
      </c>
      <c r="P7" s="5">
        <v>0.125</v>
      </c>
      <c r="Q7" s="5"/>
      <c r="R7" s="5">
        <v>0.21</v>
      </c>
      <c r="S7" s="5"/>
      <c r="T7" s="5">
        <v>0.161</v>
      </c>
      <c r="U7" s="13"/>
      <c r="V7" s="13"/>
      <c r="W7" s="13"/>
      <c r="X7" s="13"/>
    </row>
    <row r="8" spans="1:24" ht="15.75">
      <c r="A8" s="4" t="s">
        <v>23</v>
      </c>
      <c r="B8" s="4">
        <v>19.78</v>
      </c>
      <c r="C8" s="4">
        <v>19.559999999999999</v>
      </c>
      <c r="D8" s="4">
        <v>16.559999999999999</v>
      </c>
      <c r="E8" s="4">
        <v>16.251000000000001</v>
      </c>
      <c r="F8" s="5">
        <v>17.251000000000001</v>
      </c>
      <c r="G8" s="5">
        <v>16.52</v>
      </c>
      <c r="H8" s="5">
        <v>16.12</v>
      </c>
      <c r="I8" s="5"/>
      <c r="J8" s="5">
        <v>20.637</v>
      </c>
      <c r="K8" s="5">
        <v>19</v>
      </c>
      <c r="L8" s="5">
        <v>16.670000000000002</v>
      </c>
      <c r="M8" s="5">
        <v>16.54</v>
      </c>
      <c r="N8" s="5">
        <v>16.13</v>
      </c>
      <c r="O8" s="5">
        <v>17.12</v>
      </c>
      <c r="P8" s="5">
        <v>17.05</v>
      </c>
      <c r="Q8" s="5"/>
      <c r="R8" s="5">
        <v>22.646999999999998</v>
      </c>
      <c r="S8" s="5"/>
      <c r="T8" s="5">
        <v>22.411000000000001</v>
      </c>
      <c r="U8" s="13"/>
      <c r="V8" s="13"/>
      <c r="W8" s="13"/>
      <c r="X8" s="13"/>
    </row>
    <row r="9" spans="1:24">
      <c r="A9" s="4" t="s">
        <v>1</v>
      </c>
      <c r="B9" s="4">
        <v>8.1000000000000003E-2</v>
      </c>
      <c r="C9" s="4">
        <v>6.3E-2</v>
      </c>
      <c r="D9" s="4">
        <v>8.5000000000000006E-2</v>
      </c>
      <c r="E9" s="4">
        <v>0.14899999999999999</v>
      </c>
      <c r="F9" s="5">
        <v>4.9000000000000002E-2</v>
      </c>
      <c r="G9" s="5">
        <v>5.2999999999999999E-2</v>
      </c>
      <c r="H9" s="5">
        <v>6.0999999999999999E-2</v>
      </c>
      <c r="I9" s="5"/>
      <c r="J9" s="5">
        <v>0.113</v>
      </c>
      <c r="K9" s="5">
        <v>8.2000000000000003E-2</v>
      </c>
      <c r="L9" s="5">
        <v>8.2000000000000003E-2</v>
      </c>
      <c r="M9" s="5">
        <v>6.8000000000000005E-2</v>
      </c>
      <c r="N9" s="5">
        <v>6.4000000000000001E-2</v>
      </c>
      <c r="O9" s="5">
        <v>8.7999999999999995E-2</v>
      </c>
      <c r="P9" s="5">
        <v>6.6000000000000003E-2</v>
      </c>
      <c r="Q9" s="5"/>
      <c r="R9" s="5">
        <v>0.16600000000000001</v>
      </c>
      <c r="S9" s="5"/>
      <c r="T9" s="5">
        <v>0.158</v>
      </c>
      <c r="U9" s="13"/>
      <c r="V9" s="13"/>
      <c r="W9" s="13"/>
      <c r="X9" s="13"/>
    </row>
    <row r="10" spans="1:24">
      <c r="A10" s="4" t="s">
        <v>2</v>
      </c>
      <c r="B10" s="4">
        <v>10.67</v>
      </c>
      <c r="C10" s="4">
        <v>10.17</v>
      </c>
      <c r="D10" s="4">
        <v>11.25</v>
      </c>
      <c r="E10" s="4">
        <v>10.119999999999999</v>
      </c>
      <c r="F10" s="5">
        <v>10.638</v>
      </c>
      <c r="G10" s="5">
        <v>11.119</v>
      </c>
      <c r="H10" s="5">
        <v>11.47</v>
      </c>
      <c r="I10" s="5"/>
      <c r="J10" s="5">
        <v>9</v>
      </c>
      <c r="K10" s="5">
        <v>9</v>
      </c>
      <c r="L10" s="5">
        <v>11.02</v>
      </c>
      <c r="M10" s="5">
        <v>10.56</v>
      </c>
      <c r="N10" s="5">
        <v>10.89</v>
      </c>
      <c r="O10" s="5">
        <v>9.9499999999999993</v>
      </c>
      <c r="P10" s="5">
        <v>10.02</v>
      </c>
      <c r="Q10" s="5"/>
      <c r="R10" s="5">
        <v>14.598000000000001</v>
      </c>
      <c r="S10" s="5"/>
      <c r="T10" s="5">
        <v>15.263999999999999</v>
      </c>
      <c r="U10" s="13"/>
      <c r="V10" s="13"/>
      <c r="W10" s="13"/>
      <c r="X10" s="13"/>
    </row>
    <row r="11" spans="1:24">
      <c r="A11" s="4" t="s">
        <v>3</v>
      </c>
      <c r="B11" s="4">
        <v>8.1000000000000003E-2</v>
      </c>
      <c r="C11" s="4">
        <v>2.9000000000000001E-2</v>
      </c>
      <c r="D11" s="4">
        <v>7.0999999999999994E-2</v>
      </c>
      <c r="E11" s="4">
        <v>6.7000000000000004E-2</v>
      </c>
      <c r="F11" s="5">
        <v>8.2000000000000003E-2</v>
      </c>
      <c r="G11" s="5">
        <v>0.13200000000000001</v>
      </c>
      <c r="H11" s="5">
        <v>0.122</v>
      </c>
      <c r="I11" s="5"/>
      <c r="J11" s="5">
        <v>5.5E-2</v>
      </c>
      <c r="K11" s="5">
        <v>9.0999999999999998E-2</v>
      </c>
      <c r="L11" s="5">
        <v>0.14399999999999999</v>
      </c>
      <c r="M11" s="5">
        <v>5.7000000000000002E-2</v>
      </c>
      <c r="N11" s="5">
        <v>3.7999999999999999E-2</v>
      </c>
      <c r="O11" s="5">
        <v>8.0000000000000002E-3</v>
      </c>
      <c r="P11" s="5">
        <v>3.1E-2</v>
      </c>
      <c r="Q11" s="5"/>
      <c r="R11" s="5">
        <v>0.193</v>
      </c>
      <c r="S11" s="5"/>
      <c r="T11" s="5">
        <v>0.215</v>
      </c>
      <c r="U11" s="13"/>
      <c r="V11" s="13"/>
      <c r="W11" s="13"/>
      <c r="X11" s="13"/>
    </row>
    <row r="12" spans="1:24">
      <c r="A12" s="4" t="s">
        <v>35</v>
      </c>
      <c r="B12" s="4">
        <v>1.7999999999999999E-2</v>
      </c>
      <c r="C12" s="4">
        <v>0</v>
      </c>
      <c r="D12" s="4">
        <v>4.7E-2</v>
      </c>
      <c r="E12" s="4">
        <v>0.04</v>
      </c>
      <c r="F12" s="5">
        <v>2.1999999999999999E-2</v>
      </c>
      <c r="G12" s="5">
        <v>3.4000000000000002E-2</v>
      </c>
      <c r="H12" s="5">
        <v>0</v>
      </c>
      <c r="I12" s="5"/>
      <c r="J12" s="5">
        <v>2.9000000000000001E-2</v>
      </c>
      <c r="K12" s="5">
        <v>4.5999999999999999E-2</v>
      </c>
      <c r="L12" s="5">
        <v>7.0000000000000001E-3</v>
      </c>
      <c r="M12" s="5">
        <v>4.7E-2</v>
      </c>
      <c r="N12" s="5">
        <v>4.4999999999999998E-2</v>
      </c>
      <c r="O12" s="5">
        <v>3.0000000000000001E-3</v>
      </c>
      <c r="P12" s="5">
        <v>8.0000000000000002E-3</v>
      </c>
      <c r="Q12" s="5"/>
      <c r="R12" s="5">
        <v>1.2999999999999999E-2</v>
      </c>
      <c r="S12" s="5"/>
      <c r="T12" s="5">
        <v>3.2000000000000001E-2</v>
      </c>
      <c r="U12" s="13"/>
      <c r="V12" s="13"/>
      <c r="W12" s="13"/>
      <c r="X12" s="13"/>
    </row>
    <row r="13" spans="1:24" ht="14.25">
      <c r="A13" s="4" t="s">
        <v>24</v>
      </c>
      <c r="B13" s="4">
        <v>0.30299999999999999</v>
      </c>
      <c r="C13" s="4">
        <v>0.25600000000000001</v>
      </c>
      <c r="D13" s="4">
        <v>0.23300000000000001</v>
      </c>
      <c r="E13" s="4">
        <v>0.248</v>
      </c>
      <c r="F13" s="5">
        <v>0.441</v>
      </c>
      <c r="G13" s="5">
        <v>0.55400000000000005</v>
      </c>
      <c r="H13" s="5">
        <v>0.443</v>
      </c>
      <c r="I13" s="5"/>
      <c r="J13" s="5">
        <v>0.28399999999999997</v>
      </c>
      <c r="K13" s="5">
        <v>0.504</v>
      </c>
      <c r="L13" s="5">
        <v>0.11899999999999999</v>
      </c>
      <c r="M13" s="5">
        <v>0.376</v>
      </c>
      <c r="N13" s="5">
        <v>0.33400000000000002</v>
      </c>
      <c r="O13" s="5">
        <v>0.35199999999999998</v>
      </c>
      <c r="P13" s="5">
        <v>0.31900000000000001</v>
      </c>
      <c r="Q13" s="5"/>
      <c r="R13" s="5">
        <v>0.13700000000000001</v>
      </c>
      <c r="S13" s="5"/>
      <c r="T13" s="5">
        <v>3.4000000000000002E-2</v>
      </c>
      <c r="U13" s="13"/>
      <c r="V13" s="13"/>
      <c r="W13" s="13"/>
      <c r="X13" s="13"/>
    </row>
    <row r="14" spans="1:24" ht="14.25">
      <c r="A14" s="4" t="s">
        <v>25</v>
      </c>
      <c r="B14" s="4">
        <v>7.1150000000000002</v>
      </c>
      <c r="C14" s="4">
        <v>8.3849999999999998</v>
      </c>
      <c r="D14" s="4">
        <v>8.0920000000000005</v>
      </c>
      <c r="E14" s="4">
        <v>8.8789999999999996</v>
      </c>
      <c r="F14" s="5">
        <v>8.6069999999999993</v>
      </c>
      <c r="G14" s="5">
        <v>8.4480000000000004</v>
      </c>
      <c r="H14" s="5">
        <v>8.4290000000000003</v>
      </c>
      <c r="I14" s="5"/>
      <c r="J14" s="5">
        <v>8.85</v>
      </c>
      <c r="K14" s="5">
        <v>8.3460000000000001</v>
      </c>
      <c r="L14" s="5">
        <v>8.5009999999999994</v>
      </c>
      <c r="M14" s="5">
        <v>8.7140000000000004</v>
      </c>
      <c r="N14" s="5">
        <v>8.8320000000000007</v>
      </c>
      <c r="O14" s="5">
        <v>8.9079999999999995</v>
      </c>
      <c r="P14" s="5">
        <v>8.8529999999999998</v>
      </c>
      <c r="Q14" s="5"/>
      <c r="R14" s="5">
        <v>0.22700000000000001</v>
      </c>
      <c r="S14" s="5"/>
      <c r="T14" s="5">
        <v>0.13100000000000001</v>
      </c>
      <c r="U14" s="13"/>
      <c r="V14" s="13"/>
      <c r="W14" s="13"/>
      <c r="X14" s="13"/>
    </row>
    <row r="15" spans="1:24">
      <c r="A15" s="6" t="s">
        <v>4</v>
      </c>
      <c r="B15" s="6">
        <v>93.873000000000005</v>
      </c>
      <c r="C15" s="6">
        <v>96.403000000000006</v>
      </c>
      <c r="D15" s="6">
        <v>94.345999999999989</v>
      </c>
      <c r="E15" s="6">
        <v>94.50200000000001</v>
      </c>
      <c r="F15" s="5">
        <v>94.823000000000008</v>
      </c>
      <c r="G15" s="5">
        <v>94.297000000000025</v>
      </c>
      <c r="H15" s="5">
        <v>94.494</v>
      </c>
      <c r="I15" s="5"/>
      <c r="J15" s="5">
        <v>95.249000000000009</v>
      </c>
      <c r="K15" s="5">
        <v>95.548999999999992</v>
      </c>
      <c r="L15" s="5">
        <v>93.314000000000007</v>
      </c>
      <c r="M15" s="5">
        <v>94.816000000000003</v>
      </c>
      <c r="N15" s="5">
        <v>94.325999999999993</v>
      </c>
      <c r="O15" s="5">
        <v>95.254999999999995</v>
      </c>
      <c r="P15" s="5">
        <v>94.566999999999993</v>
      </c>
      <c r="Q15" s="5"/>
      <c r="R15" s="5">
        <f t="shared" ref="R15:T15" si="0">SUM(R4:R14)</f>
        <v>85.824000000000012</v>
      </c>
      <c r="S15" s="5"/>
      <c r="T15" s="5">
        <f t="shared" si="0"/>
        <v>84.606999999999999</v>
      </c>
      <c r="U15" s="13"/>
      <c r="V15" s="13"/>
      <c r="W15" s="13"/>
      <c r="X15" s="13"/>
    </row>
    <row r="16" spans="1:24">
      <c r="A16" s="7" t="s">
        <v>5</v>
      </c>
      <c r="B16" s="142">
        <v>22</v>
      </c>
      <c r="C16" s="1">
        <v>22</v>
      </c>
      <c r="D16" s="1">
        <v>22</v>
      </c>
      <c r="E16" s="142">
        <v>22</v>
      </c>
      <c r="F16" s="1">
        <v>22</v>
      </c>
      <c r="G16" s="1">
        <v>22</v>
      </c>
      <c r="H16" s="1">
        <v>22</v>
      </c>
      <c r="J16" s="1">
        <v>22</v>
      </c>
      <c r="K16" s="1">
        <v>22</v>
      </c>
      <c r="L16" s="1">
        <v>22</v>
      </c>
      <c r="M16" s="1">
        <v>22</v>
      </c>
      <c r="N16" s="1">
        <v>22</v>
      </c>
      <c r="O16" s="1">
        <v>22</v>
      </c>
      <c r="P16" s="1">
        <v>22</v>
      </c>
      <c r="R16" s="1">
        <v>28</v>
      </c>
      <c r="T16" s="1">
        <v>28</v>
      </c>
      <c r="U16" s="13"/>
      <c r="V16" s="13"/>
      <c r="W16" s="13"/>
      <c r="X16" s="13"/>
    </row>
    <row r="17" spans="1:24">
      <c r="A17" s="7" t="s">
        <v>6</v>
      </c>
      <c r="B17" s="7">
        <v>5.5668407709177625</v>
      </c>
      <c r="C17" s="7">
        <v>5.4914335498368949</v>
      </c>
      <c r="D17" s="7">
        <v>5.4783879626020413</v>
      </c>
      <c r="E17" s="7">
        <v>5.4335797512239479</v>
      </c>
      <c r="F17" s="8">
        <v>5.4491837806756225</v>
      </c>
      <c r="G17" s="8">
        <v>5.4640182360147609</v>
      </c>
      <c r="H17" s="8">
        <v>5.438978547351291</v>
      </c>
      <c r="I17" s="8"/>
      <c r="J17" s="8">
        <v>5.3913499962319937</v>
      </c>
      <c r="K17" s="8">
        <v>5.4672521615430512</v>
      </c>
      <c r="L17" s="8">
        <v>5.5634301254117133</v>
      </c>
      <c r="M17" s="8">
        <v>5.4888733378220325</v>
      </c>
      <c r="N17" s="8">
        <v>5.5354317093618732</v>
      </c>
      <c r="O17" s="8">
        <v>5.4668233348297672</v>
      </c>
      <c r="P17" s="8">
        <v>5.512603846539915</v>
      </c>
      <c r="Q17" s="8"/>
      <c r="R17" s="8">
        <v>4.3259999999999996</v>
      </c>
      <c r="S17" s="8"/>
      <c r="T17" s="8">
        <v>4.1779999999999999</v>
      </c>
      <c r="U17" s="13"/>
      <c r="V17" s="13"/>
      <c r="W17" s="13"/>
      <c r="X17" s="13"/>
    </row>
    <row r="18" spans="1:24">
      <c r="A18" s="7" t="s">
        <v>7</v>
      </c>
      <c r="B18" s="7">
        <v>0.15165251413025266</v>
      </c>
      <c r="C18" s="7">
        <v>0.23726939080961437</v>
      </c>
      <c r="D18" s="7">
        <v>0.22435189445953152</v>
      </c>
      <c r="E18" s="7">
        <v>0.25389510133963317</v>
      </c>
      <c r="F18" s="8">
        <v>0.2201237002817264</v>
      </c>
      <c r="G18" s="8">
        <v>0.19289482794890397</v>
      </c>
      <c r="H18" s="8">
        <v>0.18122504821349136</v>
      </c>
      <c r="I18" s="8"/>
      <c r="J18" s="8">
        <v>0.15827666424878345</v>
      </c>
      <c r="K18" s="8">
        <v>0.25875659778528387</v>
      </c>
      <c r="L18" s="8">
        <v>0.22314028329630142</v>
      </c>
      <c r="M18" s="8">
        <v>0.24791521157436286</v>
      </c>
      <c r="N18" s="8">
        <v>0.21728543919462584</v>
      </c>
      <c r="O18" s="8">
        <v>0.31084879608394</v>
      </c>
      <c r="P18" s="8">
        <v>0.32801834175578209</v>
      </c>
      <c r="Q18" s="8"/>
      <c r="R18" s="8">
        <v>1.7000000000000001E-2</v>
      </c>
      <c r="S18" s="8"/>
      <c r="T18" s="8">
        <v>0.02</v>
      </c>
      <c r="U18" s="13"/>
      <c r="V18" s="13"/>
      <c r="W18" s="13"/>
      <c r="X18" s="13"/>
    </row>
    <row r="19" spans="1:24">
      <c r="A19" s="7" t="s">
        <v>8</v>
      </c>
      <c r="B19" s="7">
        <v>3.188759550196917</v>
      </c>
      <c r="C19" s="7">
        <v>3.3122985757639052</v>
      </c>
      <c r="D19" s="7">
        <v>3.4033629653030122</v>
      </c>
      <c r="E19" s="7">
        <v>3.5696515302976808</v>
      </c>
      <c r="F19" s="8">
        <v>3.448085678342506</v>
      </c>
      <c r="G19" s="8">
        <v>3.4350954623604455</v>
      </c>
      <c r="H19" s="8">
        <v>3.5036826677617827</v>
      </c>
      <c r="I19" s="8"/>
      <c r="J19" s="8">
        <v>3.4990999985615927</v>
      </c>
      <c r="K19" s="8">
        <v>3.4790671038043643</v>
      </c>
      <c r="L19" s="8">
        <v>3.2707307252558429</v>
      </c>
      <c r="M19" s="8">
        <v>3.4475962798796291</v>
      </c>
      <c r="N19" s="8">
        <v>3.3961795844416884</v>
      </c>
      <c r="O19" s="8">
        <v>3.4335141961456492</v>
      </c>
      <c r="P19" s="8">
        <v>3.3190015201100525</v>
      </c>
      <c r="Q19" s="8"/>
      <c r="R19" s="8">
        <v>4.2480000000000002</v>
      </c>
      <c r="S19" s="8"/>
      <c r="T19" s="8">
        <v>4.2910000000000004</v>
      </c>
      <c r="U19" s="13"/>
      <c r="V19" s="13"/>
      <c r="W19" s="13"/>
      <c r="X19" s="13"/>
    </row>
    <row r="20" spans="1:24">
      <c r="A20" s="7" t="s">
        <v>9</v>
      </c>
      <c r="B20" s="7">
        <v>4.044782510000848E-2</v>
      </c>
      <c r="C20" s="7">
        <v>1.7920479065614614E-2</v>
      </c>
      <c r="D20" s="7">
        <v>3.6447148512368403E-2</v>
      </c>
      <c r="E20" s="7">
        <v>2.4959274363500313E-2</v>
      </c>
      <c r="F20" s="8">
        <v>1.3915786105726144E-2</v>
      </c>
      <c r="G20" s="8">
        <v>1.7995665036481073E-2</v>
      </c>
      <c r="H20" s="8">
        <v>1.4933017577138869E-2</v>
      </c>
      <c r="I20" s="8"/>
      <c r="J20" s="8">
        <v>2.2347521349958006E-2</v>
      </c>
      <c r="K20" s="8">
        <v>1.6031139836175986E-2</v>
      </c>
      <c r="L20" s="8">
        <v>1.0478665214312751E-2</v>
      </c>
      <c r="M20" s="8">
        <v>9.5926852980009712E-3</v>
      </c>
      <c r="N20" s="8">
        <v>1.0579568380785833E-2</v>
      </c>
      <c r="O20" s="8">
        <v>1.0534278558301515E-2</v>
      </c>
      <c r="P20" s="8">
        <v>1.4910251980014267E-2</v>
      </c>
      <c r="Q20" s="8"/>
      <c r="R20" s="8">
        <v>2.8000000000000001E-2</v>
      </c>
      <c r="S20" s="8"/>
      <c r="T20" s="8">
        <v>2.1999999999999999E-2</v>
      </c>
      <c r="U20" s="13"/>
      <c r="V20" s="13"/>
      <c r="W20" s="13"/>
      <c r="X20" s="13"/>
    </row>
    <row r="21" spans="1:24">
      <c r="A21" s="7" t="s">
        <v>26</v>
      </c>
      <c r="B21" s="7">
        <v>2.5262125868713814</v>
      </c>
      <c r="C21" s="7">
        <v>2.4393163011278127</v>
      </c>
      <c r="D21" s="7">
        <v>2.0795949469655266</v>
      </c>
      <c r="E21" s="7">
        <v>2.0430829085774027</v>
      </c>
      <c r="F21" s="8">
        <v>2.1703481139541596</v>
      </c>
      <c r="G21" s="8">
        <v>2.0825442429048548</v>
      </c>
      <c r="H21" s="8">
        <v>2.0208557237559517</v>
      </c>
      <c r="I21" s="8"/>
      <c r="J21" s="8">
        <v>2.6369229299670791</v>
      </c>
      <c r="K21" s="8">
        <v>2.3865881227975878</v>
      </c>
      <c r="L21" s="8">
        <v>2.1238094677471446</v>
      </c>
      <c r="M21" s="8">
        <v>2.0719721970697789</v>
      </c>
      <c r="N21" s="8">
        <v>2.0281755869121749</v>
      </c>
      <c r="O21" s="8">
        <v>2.1434422751100342</v>
      </c>
      <c r="P21" s="8">
        <v>2.1512584708821225</v>
      </c>
      <c r="Q21" s="8"/>
      <c r="R21" s="8">
        <v>3.1619999999999999</v>
      </c>
      <c r="S21" s="8"/>
      <c r="T21" s="8">
        <v>3.1829999999999998</v>
      </c>
      <c r="U21" s="13"/>
      <c r="V21" s="13"/>
      <c r="W21" s="13"/>
      <c r="X21" s="13"/>
    </row>
    <row r="22" spans="1:24">
      <c r="A22" s="7" t="s">
        <v>11</v>
      </c>
      <c r="B22" s="7">
        <v>2.4291173093866534</v>
      </c>
      <c r="C22" s="7">
        <v>2.2607923885561108</v>
      </c>
      <c r="D22" s="7">
        <v>2.5183228458834868</v>
      </c>
      <c r="E22" s="7">
        <v>2.2679155291025626</v>
      </c>
      <c r="F22" s="8">
        <v>2.385698573939897</v>
      </c>
      <c r="G22" s="8">
        <v>2.4985634675829385</v>
      </c>
      <c r="H22" s="8">
        <v>2.5631507580738688</v>
      </c>
      <c r="I22" s="8"/>
      <c r="J22" s="8">
        <v>2.049905515037183</v>
      </c>
      <c r="K22" s="8">
        <v>2.0151475241382437</v>
      </c>
      <c r="L22" s="8">
        <v>2.50266090306105</v>
      </c>
      <c r="M22" s="8">
        <v>2.3580488527770562</v>
      </c>
      <c r="N22" s="8">
        <v>2.4408411983332643</v>
      </c>
      <c r="O22" s="8">
        <v>2.2206063342914524</v>
      </c>
      <c r="P22" s="8">
        <v>2.2535977142627077</v>
      </c>
      <c r="Q22" s="8"/>
      <c r="R22" s="8">
        <v>3.633</v>
      </c>
      <c r="S22" s="8"/>
      <c r="T22" s="8">
        <v>3.8639999999999999</v>
      </c>
      <c r="U22" s="13"/>
      <c r="V22" s="13"/>
      <c r="W22" s="13"/>
      <c r="X22" s="13"/>
    </row>
    <row r="23" spans="1:24">
      <c r="A23" s="7" t="s">
        <v>10</v>
      </c>
      <c r="B23" s="7">
        <v>1.0477225271912154E-2</v>
      </c>
      <c r="C23" s="7">
        <v>7.9571486725669507E-3</v>
      </c>
      <c r="D23" s="7">
        <v>1.0810729536894652E-2</v>
      </c>
      <c r="E23" s="7">
        <v>1.8971856206636165E-2</v>
      </c>
      <c r="F23" s="8">
        <v>6.243510676023285E-3</v>
      </c>
      <c r="G23" s="8">
        <v>6.7667124051339666E-3</v>
      </c>
      <c r="H23" s="8">
        <v>7.7449347247042014E-3</v>
      </c>
      <c r="I23" s="8"/>
      <c r="J23" s="8">
        <v>1.4623353263189963E-2</v>
      </c>
      <c r="K23" s="8">
        <v>1.0431707037932898E-2</v>
      </c>
      <c r="L23" s="8">
        <v>1.0580628368332257E-2</v>
      </c>
      <c r="M23" s="8">
        <v>8.6273017151216221E-3</v>
      </c>
      <c r="N23" s="8">
        <v>8.1502102614632744E-3</v>
      </c>
      <c r="O23" s="8">
        <v>1.1158565302957177E-2</v>
      </c>
      <c r="P23" s="8">
        <v>8.4339262915104646E-3</v>
      </c>
      <c r="Q23" s="8"/>
      <c r="R23" s="8">
        <v>2.3E-2</v>
      </c>
      <c r="S23" s="8"/>
      <c r="T23" s="8">
        <v>2.3E-2</v>
      </c>
      <c r="U23" s="13"/>
      <c r="V23" s="13"/>
      <c r="W23" s="13"/>
      <c r="X23" s="13"/>
    </row>
    <row r="24" spans="1:24">
      <c r="A24" s="7" t="s">
        <v>12</v>
      </c>
      <c r="B24" s="7">
        <v>1.325359449624521E-2</v>
      </c>
      <c r="C24" s="7">
        <v>4.6334269253802815E-3</v>
      </c>
      <c r="D24" s="7">
        <v>1.1423043282611336E-2</v>
      </c>
      <c r="E24" s="7">
        <v>1.0791597918685203E-2</v>
      </c>
      <c r="F24" s="8">
        <v>1.3217034636022166E-2</v>
      </c>
      <c r="G24" s="8">
        <v>2.1318820719882857E-2</v>
      </c>
      <c r="H24" s="8">
        <v>1.9594543703532322E-2</v>
      </c>
      <c r="I24" s="8"/>
      <c r="J24" s="8">
        <v>9.003650215227435E-3</v>
      </c>
      <c r="K24" s="8">
        <v>1.4644357382912516E-2</v>
      </c>
      <c r="L24" s="8">
        <v>2.3504309509988559E-2</v>
      </c>
      <c r="M24" s="8">
        <v>9.1480457218681629E-3</v>
      </c>
      <c r="N24" s="8">
        <v>6.1215278919342798E-3</v>
      </c>
      <c r="O24" s="8">
        <v>1.2832257660791472E-3</v>
      </c>
      <c r="P24" s="8">
        <v>5.0111217737511338E-3</v>
      </c>
      <c r="Q24" s="8"/>
      <c r="R24" s="8">
        <v>3.5000000000000003E-2</v>
      </c>
      <c r="S24" s="8"/>
      <c r="T24" s="8">
        <v>3.9E-2</v>
      </c>
      <c r="U24" s="13"/>
      <c r="V24" s="13"/>
      <c r="W24" s="13"/>
      <c r="X24" s="13"/>
    </row>
    <row r="25" spans="1:24">
      <c r="A25" s="7" t="s">
        <v>27</v>
      </c>
      <c r="B25" s="7">
        <v>2.2112115521583553E-3</v>
      </c>
      <c r="C25" s="7">
        <v>0</v>
      </c>
      <c r="D25" s="7">
        <v>5.6771512013086391E-3</v>
      </c>
      <c r="E25" s="7">
        <v>4.8370443995343453E-3</v>
      </c>
      <c r="F25" s="8">
        <v>2.6622693117117507E-3</v>
      </c>
      <c r="G25" s="8">
        <v>4.1226578468704193E-3</v>
      </c>
      <c r="H25" s="8">
        <v>0</v>
      </c>
      <c r="I25" s="8"/>
      <c r="J25" s="8">
        <v>3.5642080976534323E-3</v>
      </c>
      <c r="K25" s="8">
        <v>5.5577100784165445E-3</v>
      </c>
      <c r="L25" s="8">
        <v>8.5781211349167938E-4</v>
      </c>
      <c r="M25" s="8">
        <v>5.6631812091059528E-3</v>
      </c>
      <c r="N25" s="8">
        <v>5.4424930019753874E-3</v>
      </c>
      <c r="O25" s="8">
        <v>3.6127962421441615E-4</v>
      </c>
      <c r="P25" s="8">
        <v>9.7089525632164213E-4</v>
      </c>
      <c r="Q25" s="8"/>
      <c r="R25" s="8">
        <v>2E-3</v>
      </c>
      <c r="S25" s="8"/>
      <c r="T25" s="8">
        <v>4.0000000000000001E-3</v>
      </c>
      <c r="U25" s="13"/>
      <c r="V25" s="13"/>
      <c r="W25" s="13"/>
      <c r="X25" s="13"/>
    </row>
    <row r="26" spans="1:24">
      <c r="A26" s="7" t="s">
        <v>28</v>
      </c>
      <c r="B26" s="7">
        <v>8.971490238375586E-2</v>
      </c>
      <c r="C26" s="7">
        <v>7.4014632293943811E-2</v>
      </c>
      <c r="D26" s="7">
        <v>6.7834822834667532E-2</v>
      </c>
      <c r="E26" s="7">
        <v>7.2282960923485087E-2</v>
      </c>
      <c r="F26" s="8">
        <v>0.12862697778486282</v>
      </c>
      <c r="G26" s="8">
        <v>0.16190949244259817</v>
      </c>
      <c r="H26" s="8">
        <v>0.1287515157383147</v>
      </c>
      <c r="I26" s="8"/>
      <c r="J26" s="8">
        <v>8.4129356225083968E-2</v>
      </c>
      <c r="K26" s="8">
        <v>0.14676846883057604</v>
      </c>
      <c r="L26" s="8">
        <v>3.5148376279720298E-2</v>
      </c>
      <c r="M26" s="8">
        <v>0.10919798290789051</v>
      </c>
      <c r="N26" s="8">
        <v>9.7363460952555145E-2</v>
      </c>
      <c r="O26" s="8">
        <v>0.10217133033085328</v>
      </c>
      <c r="P26" s="8">
        <v>9.3311945897967791E-2</v>
      </c>
      <c r="Q26" s="8"/>
      <c r="R26" s="8">
        <v>4.3999999999999997E-2</v>
      </c>
      <c r="S26" s="8"/>
      <c r="T26" s="8">
        <v>1.0999999999999999E-2</v>
      </c>
      <c r="U26" s="13"/>
      <c r="V26" s="13"/>
      <c r="W26" s="13"/>
      <c r="X26" s="13"/>
    </row>
    <row r="27" spans="1:24">
      <c r="A27" s="7" t="s">
        <v>29</v>
      </c>
      <c r="B27" s="7">
        <v>1.3861459763767117</v>
      </c>
      <c r="C27" s="7">
        <v>1.5951179100677166</v>
      </c>
      <c r="D27" s="7">
        <v>1.5501179737332502</v>
      </c>
      <c r="E27" s="7">
        <v>1.7027873424290094</v>
      </c>
      <c r="F27" s="8">
        <v>1.651799700005407</v>
      </c>
      <c r="G27" s="8">
        <v>1.6245330665925981</v>
      </c>
      <c r="H27" s="8">
        <v>1.6118951254696743</v>
      </c>
      <c r="I27" s="8"/>
      <c r="J27" s="8">
        <v>1.7249821289565068</v>
      </c>
      <c r="K27" s="8">
        <v>1.5991629200642845</v>
      </c>
      <c r="L27" s="8">
        <v>1.6521155758777342</v>
      </c>
      <c r="M27" s="8">
        <v>1.6651617669877776</v>
      </c>
      <c r="N27" s="8">
        <v>1.6940284535523897</v>
      </c>
      <c r="O27" s="8">
        <v>1.7012913617129868</v>
      </c>
      <c r="P27" s="8">
        <v>1.7039197277162172</v>
      </c>
      <c r="Q27" s="8"/>
      <c r="R27" s="8">
        <v>4.8000000000000001E-2</v>
      </c>
      <c r="S27" s="8"/>
      <c r="T27" s="8">
        <v>2.8000000000000001E-2</v>
      </c>
      <c r="U27" s="13"/>
      <c r="V27" s="13"/>
      <c r="W27" s="13"/>
      <c r="X27" s="13"/>
    </row>
    <row r="28" spans="1:24">
      <c r="A28" s="7" t="s">
        <v>4</v>
      </c>
      <c r="B28" s="7">
        <v>15.404833466683758</v>
      </c>
      <c r="C28" s="7">
        <v>15.440753803119559</v>
      </c>
      <c r="D28" s="7">
        <v>15.386331484314699</v>
      </c>
      <c r="E28" s="7">
        <v>15.402754896782078</v>
      </c>
      <c r="F28" s="9">
        <v>15.489905125713667</v>
      </c>
      <c r="G28" s="9">
        <v>15.509762651855469</v>
      </c>
      <c r="H28" s="9">
        <v>15.49081188236975</v>
      </c>
      <c r="I28" s="9"/>
      <c r="J28" s="9">
        <v>15.594205322154252</v>
      </c>
      <c r="K28" s="9">
        <v>15.399407813298827</v>
      </c>
      <c r="L28" s="9">
        <v>15.416456872135633</v>
      </c>
      <c r="M28" s="9">
        <v>15.421796842962626</v>
      </c>
      <c r="N28" s="9">
        <v>15.439599232284733</v>
      </c>
      <c r="O28" s="9">
        <v>15.402034977756234</v>
      </c>
      <c r="P28" s="9">
        <v>15.391037762466365</v>
      </c>
      <c r="Q28" s="9"/>
      <c r="R28" s="9">
        <v>15.57</v>
      </c>
      <c r="S28" s="9"/>
      <c r="T28" s="9">
        <v>15.66</v>
      </c>
      <c r="U28" s="13"/>
      <c r="V28" s="13"/>
      <c r="W28" s="13"/>
      <c r="X28" s="13"/>
    </row>
    <row r="29" spans="1:24" ht="14.25">
      <c r="A29" s="18" t="s">
        <v>36</v>
      </c>
      <c r="B29" s="18">
        <v>0.49020294516031632</v>
      </c>
      <c r="C29" s="18">
        <v>0.48100853359375106</v>
      </c>
      <c r="D29" s="18">
        <v>0.54770941094252468</v>
      </c>
      <c r="E29" s="18">
        <v>0.52607662978488079</v>
      </c>
      <c r="F29" s="15">
        <v>0.52363347818163808</v>
      </c>
      <c r="G29" s="15">
        <v>0.54540596412147946</v>
      </c>
      <c r="H29" s="15">
        <v>0.55915077088868403</v>
      </c>
      <c r="I29" s="9"/>
      <c r="J29" s="9">
        <v>0.43737583721934564</v>
      </c>
      <c r="K29" s="9">
        <v>0.4578074845410226</v>
      </c>
      <c r="L29" s="9">
        <v>0.54094389512406238</v>
      </c>
      <c r="M29" s="9">
        <v>0.53228840816875667</v>
      </c>
      <c r="N29" s="9">
        <v>0.54616961976776568</v>
      </c>
      <c r="O29" s="9">
        <v>0.50884087989019922</v>
      </c>
      <c r="P29" s="9">
        <v>0.51161663844164995</v>
      </c>
      <c r="Q29" s="9"/>
      <c r="R29" s="9">
        <v>0.53465783664459166</v>
      </c>
      <c r="S29" s="9"/>
      <c r="T29" s="9">
        <v>0.54831843337590469</v>
      </c>
      <c r="U29" s="14"/>
      <c r="V29" s="14"/>
      <c r="W29" s="14"/>
      <c r="X29" s="14"/>
    </row>
    <row r="30" spans="1:24" s="67" customFormat="1" ht="13.5" thickBot="1">
      <c r="A30" s="68" t="s">
        <v>135</v>
      </c>
      <c r="B30" s="68">
        <v>521.21474160335981</v>
      </c>
      <c r="C30" s="68">
        <v>594.19163625067961</v>
      </c>
      <c r="D30" s="68">
        <v>586.25181996114054</v>
      </c>
      <c r="E30" s="68">
        <v>630</v>
      </c>
      <c r="F30" s="69">
        <v>587.78105060584426</v>
      </c>
      <c r="G30" s="69">
        <v>566.29014363195358</v>
      </c>
      <c r="H30" s="69">
        <v>558.8993307193906</v>
      </c>
      <c r="I30" s="69"/>
      <c r="J30" s="69">
        <v>553.19977015087693</v>
      </c>
      <c r="K30" s="69">
        <v>634.27687839984685</v>
      </c>
      <c r="L30" s="69">
        <v>581.37813008908074</v>
      </c>
      <c r="M30" s="69">
        <v>612.12809740426974</v>
      </c>
      <c r="N30" s="69">
        <v>589.29221258073551</v>
      </c>
      <c r="O30" s="69">
        <v>652.05660610917721</v>
      </c>
      <c r="P30" s="69">
        <v>654.34353551092147</v>
      </c>
      <c r="Q30" s="69"/>
      <c r="R30" s="69"/>
      <c r="S30" s="69"/>
      <c r="T30" s="69"/>
      <c r="U30" s="70"/>
      <c r="V30" s="70"/>
      <c r="W30" s="70"/>
      <c r="X30" s="70"/>
    </row>
    <row r="31" spans="1:24" ht="31.5" customHeight="1">
      <c r="A31" s="182" t="s">
        <v>229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</row>
    <row r="32" spans="1:24">
      <c r="A32" s="126" t="s">
        <v>215</v>
      </c>
      <c r="B32" s="134"/>
      <c r="C32" s="134"/>
      <c r="D32" s="134"/>
      <c r="E32" s="134"/>
    </row>
    <row r="33" spans="1:5">
      <c r="A33" s="127" t="s">
        <v>217</v>
      </c>
      <c r="B33" s="135"/>
      <c r="C33" s="135"/>
      <c r="D33" s="135"/>
      <c r="E33" s="135"/>
    </row>
  </sheetData>
  <mergeCells count="5">
    <mergeCell ref="A31:T31"/>
    <mergeCell ref="A2:A3"/>
    <mergeCell ref="J2:P2"/>
    <mergeCell ref="A1:T1"/>
    <mergeCell ref="B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Normal="100" workbookViewId="0">
      <selection activeCell="H4" sqref="H4"/>
    </sheetView>
  </sheetViews>
  <sheetFormatPr defaultRowHeight="15"/>
  <cols>
    <col min="1" max="1" width="10.42578125" customWidth="1"/>
  </cols>
  <sheetData>
    <row r="1" spans="1:6" ht="15.75" thickBot="1">
      <c r="A1" s="139" t="s">
        <v>219</v>
      </c>
      <c r="B1" s="139"/>
      <c r="C1" s="139"/>
      <c r="D1" s="139"/>
      <c r="E1" s="139"/>
      <c r="F1" s="139"/>
    </row>
    <row r="2" spans="1:6" ht="15.75" thickBot="1">
      <c r="A2" s="138"/>
      <c r="B2" s="175" t="s">
        <v>218</v>
      </c>
      <c r="C2" s="175"/>
      <c r="D2" s="175"/>
      <c r="E2" s="175"/>
      <c r="F2" s="175"/>
    </row>
    <row r="3" spans="1:6">
      <c r="A3" s="4" t="s">
        <v>20</v>
      </c>
      <c r="B3" s="5">
        <v>49.008000000000003</v>
      </c>
      <c r="C3" s="5">
        <v>47.518000000000001</v>
      </c>
      <c r="D3" s="5">
        <v>48.743000000000002</v>
      </c>
      <c r="E3" s="5">
        <v>48.893000000000001</v>
      </c>
      <c r="F3" s="5">
        <v>48.585000000000001</v>
      </c>
    </row>
    <row r="4" spans="1:6">
      <c r="A4" s="4" t="s">
        <v>21</v>
      </c>
      <c r="B4" s="5">
        <v>1.0109999999999999</v>
      </c>
      <c r="C4" s="5">
        <v>1.292</v>
      </c>
      <c r="D4" s="5">
        <v>1.345</v>
      </c>
      <c r="E4" s="5">
        <v>1.2070000000000001</v>
      </c>
      <c r="F4" s="5">
        <v>1.456</v>
      </c>
    </row>
    <row r="5" spans="1:6">
      <c r="A5" s="4" t="s">
        <v>22</v>
      </c>
      <c r="B5" s="5">
        <v>6.7210000000000001</v>
      </c>
      <c r="C5" s="5">
        <v>7.4989999999999997</v>
      </c>
      <c r="D5" s="5">
        <v>5.9370000000000003</v>
      </c>
      <c r="E5" s="5">
        <v>5.226</v>
      </c>
      <c r="F5" s="5">
        <v>6.7350000000000003</v>
      </c>
    </row>
    <row r="6" spans="1:6" ht="15.75">
      <c r="A6" s="4" t="s">
        <v>23</v>
      </c>
      <c r="B6" s="5">
        <v>12.204000000000001</v>
      </c>
      <c r="C6" s="5">
        <v>13.318</v>
      </c>
      <c r="D6" s="5">
        <v>12.3</v>
      </c>
      <c r="E6" s="5">
        <v>11.222</v>
      </c>
      <c r="F6" s="5">
        <v>11.589</v>
      </c>
    </row>
    <row r="7" spans="1:6">
      <c r="A7" s="4" t="s">
        <v>1</v>
      </c>
      <c r="B7" s="5">
        <v>0.80900000000000005</v>
      </c>
      <c r="C7" s="5">
        <v>0.77700000000000002</v>
      </c>
      <c r="D7" s="5">
        <v>0.6</v>
      </c>
      <c r="E7" s="5">
        <v>0.52200000000000002</v>
      </c>
      <c r="F7" s="5">
        <v>0.68899999999999995</v>
      </c>
    </row>
    <row r="8" spans="1:6">
      <c r="A8" s="4" t="s">
        <v>2</v>
      </c>
      <c r="B8" s="5">
        <v>15.145</v>
      </c>
      <c r="C8" s="5">
        <v>14.888</v>
      </c>
      <c r="D8" s="5">
        <v>15.852</v>
      </c>
      <c r="E8" s="5">
        <v>17.202000000000002</v>
      </c>
      <c r="F8" s="5">
        <v>15.718999999999999</v>
      </c>
    </row>
    <row r="9" spans="1:6">
      <c r="A9" s="4" t="s">
        <v>3</v>
      </c>
      <c r="B9" s="5">
        <v>10.763999999999999</v>
      </c>
      <c r="C9" s="5">
        <v>10.808999999999999</v>
      </c>
      <c r="D9" s="5">
        <v>10.984</v>
      </c>
      <c r="E9" s="5">
        <v>10.789</v>
      </c>
      <c r="F9" s="5">
        <v>11.144</v>
      </c>
    </row>
    <row r="10" spans="1:6">
      <c r="A10" s="4" t="s">
        <v>35</v>
      </c>
      <c r="B10" s="5">
        <v>5.7000000000000002E-2</v>
      </c>
      <c r="C10" s="5">
        <v>0.16900000000000001</v>
      </c>
      <c r="D10" s="5">
        <v>7.9000000000000001E-2</v>
      </c>
      <c r="E10" s="5">
        <v>0.14499999999999999</v>
      </c>
      <c r="F10" s="5">
        <v>5.1999999999999998E-2</v>
      </c>
    </row>
    <row r="11" spans="1:6">
      <c r="A11" s="4" t="s">
        <v>24</v>
      </c>
      <c r="B11" s="5">
        <v>1.032</v>
      </c>
      <c r="C11" s="5">
        <v>1.5389999999999999</v>
      </c>
      <c r="D11" s="5">
        <v>1.355</v>
      </c>
      <c r="E11" s="5">
        <v>2.6880000000000002</v>
      </c>
      <c r="F11" s="5">
        <v>1.419</v>
      </c>
    </row>
    <row r="12" spans="1:6">
      <c r="A12" s="4" t="s">
        <v>25</v>
      </c>
      <c r="B12" s="5">
        <v>0.39200000000000002</v>
      </c>
      <c r="C12" s="5">
        <v>0.25700000000000001</v>
      </c>
      <c r="D12" s="5">
        <v>0.36699999999999999</v>
      </c>
      <c r="E12" s="5">
        <v>0.91400000000000003</v>
      </c>
      <c r="F12" s="5">
        <v>0.44</v>
      </c>
    </row>
    <row r="13" spans="1:6">
      <c r="A13" s="6" t="s">
        <v>4</v>
      </c>
      <c r="B13" s="5">
        <v>97.143000000000001</v>
      </c>
      <c r="C13" s="5">
        <v>98.066000000000017</v>
      </c>
      <c r="D13" s="5">
        <v>97.561999999999998</v>
      </c>
      <c r="E13" s="5">
        <v>98.808000000000007</v>
      </c>
      <c r="F13" s="5">
        <v>97.828000000000003</v>
      </c>
    </row>
    <row r="14" spans="1:6">
      <c r="A14" s="7" t="s">
        <v>5</v>
      </c>
      <c r="B14" s="1">
        <v>23</v>
      </c>
      <c r="C14" s="1">
        <v>23</v>
      </c>
      <c r="D14" s="1">
        <v>23</v>
      </c>
      <c r="E14" s="1">
        <v>23</v>
      </c>
      <c r="F14" s="1">
        <v>23</v>
      </c>
    </row>
    <row r="15" spans="1:6">
      <c r="A15" s="7" t="s">
        <v>6</v>
      </c>
      <c r="B15" s="8">
        <v>7.1468499663984693</v>
      </c>
      <c r="C15" s="8">
        <v>6.9346933800329014</v>
      </c>
      <c r="D15" s="8">
        <v>7.1039541353825415</v>
      </c>
      <c r="E15" s="8">
        <v>7.0646801272426423</v>
      </c>
      <c r="F15" s="8">
        <v>7.0450976775876377</v>
      </c>
    </row>
    <row r="16" spans="1:6">
      <c r="A16" s="7" t="s">
        <v>7</v>
      </c>
      <c r="B16" s="8">
        <v>0.11091722633691256</v>
      </c>
      <c r="C16" s="8">
        <v>0.14185079803372053</v>
      </c>
      <c r="D16" s="8">
        <v>0.14747226057340926</v>
      </c>
      <c r="E16" s="8">
        <v>0.1312058643900697</v>
      </c>
      <c r="F16" s="8">
        <v>0.15883505082994825</v>
      </c>
    </row>
    <row r="17" spans="1:6">
      <c r="A17" s="7" t="s">
        <v>8</v>
      </c>
      <c r="B17" s="8">
        <v>1.1551480369954834</v>
      </c>
      <c r="C17" s="8">
        <v>1.2898182784212158</v>
      </c>
      <c r="D17" s="8">
        <v>1.0197906032935162</v>
      </c>
      <c r="E17" s="8">
        <v>0.88996163627166602</v>
      </c>
      <c r="F17" s="8">
        <v>1.1510083526404757</v>
      </c>
    </row>
    <row r="18" spans="1:6">
      <c r="A18" s="7" t="s">
        <v>26</v>
      </c>
      <c r="B18" s="8">
        <v>1.4883941975751567</v>
      </c>
      <c r="C18" s="8">
        <v>1.6254596921351623</v>
      </c>
      <c r="D18" s="8">
        <v>1.4992052303967838</v>
      </c>
      <c r="E18" s="8">
        <v>1.3560764223538992</v>
      </c>
      <c r="F18" s="8">
        <v>1.4053964698480144</v>
      </c>
    </row>
    <row r="19" spans="1:6">
      <c r="A19" s="7" t="s">
        <v>11</v>
      </c>
      <c r="B19" s="8">
        <v>3.2924979166426716</v>
      </c>
      <c r="C19" s="8">
        <v>3.2390228800752618</v>
      </c>
      <c r="D19" s="8">
        <v>3.4441376693238444</v>
      </c>
      <c r="E19" s="8">
        <v>3.7053847169799341</v>
      </c>
      <c r="F19" s="8">
        <v>3.3979600712490758</v>
      </c>
    </row>
    <row r="20" spans="1:6">
      <c r="A20" s="7" t="s">
        <v>10</v>
      </c>
      <c r="B20" s="8">
        <v>9.9926792271838732E-2</v>
      </c>
      <c r="C20" s="8">
        <v>9.6045244880108196E-2</v>
      </c>
      <c r="D20" s="8">
        <v>7.4067021960838905E-2</v>
      </c>
      <c r="E20" s="8">
        <v>6.3885464858344759E-2</v>
      </c>
      <c r="F20" s="8">
        <v>8.4623264080176855E-2</v>
      </c>
    </row>
    <row r="21" spans="1:6">
      <c r="A21" s="7" t="s">
        <v>12</v>
      </c>
      <c r="B21" s="8">
        <v>1.6818780821821089</v>
      </c>
      <c r="C21" s="8">
        <v>1.690159781973706</v>
      </c>
      <c r="D21" s="8">
        <v>1.7152268010724054</v>
      </c>
      <c r="E21" s="8">
        <v>1.6703217889504465</v>
      </c>
      <c r="F21" s="8">
        <v>1.7314065313246456</v>
      </c>
    </row>
    <row r="22" spans="1:6">
      <c r="A22" s="7" t="s">
        <v>27</v>
      </c>
      <c r="B22" s="8">
        <v>6.6865917332862568E-3</v>
      </c>
      <c r="C22" s="8">
        <v>1.9839836122386361E-2</v>
      </c>
      <c r="D22" s="8">
        <v>9.2618394974245677E-3</v>
      </c>
      <c r="E22" s="8">
        <v>1.685373205257009E-2</v>
      </c>
      <c r="F22" s="8">
        <v>6.0655532693218491E-3</v>
      </c>
    </row>
    <row r="23" spans="1:6">
      <c r="A23" s="7" t="s">
        <v>28</v>
      </c>
      <c r="B23" s="8">
        <v>0.29179229484605612</v>
      </c>
      <c r="C23" s="8">
        <v>0.4354659143152485</v>
      </c>
      <c r="D23" s="8">
        <v>0.38288964868416298</v>
      </c>
      <c r="E23" s="8">
        <v>0.75304602101207474</v>
      </c>
      <c r="F23" s="8">
        <v>0.39894556724311414</v>
      </c>
    </row>
    <row r="24" spans="1:6">
      <c r="A24" s="7" t="s">
        <v>29</v>
      </c>
      <c r="B24" s="8">
        <v>7.2927662415833733E-2</v>
      </c>
      <c r="C24" s="8">
        <v>4.7847667781367891E-2</v>
      </c>
      <c r="D24" s="8">
        <v>6.8235833108895153E-2</v>
      </c>
      <c r="E24" s="8">
        <v>0.16848085325168993</v>
      </c>
      <c r="F24" s="8">
        <v>8.139468162265312E-2</v>
      </c>
    </row>
    <row r="25" spans="1:6">
      <c r="A25" s="7" t="s">
        <v>4</v>
      </c>
      <c r="B25" s="9">
        <v>15.347018767397818</v>
      </c>
      <c r="C25" s="9">
        <v>15.520203473771078</v>
      </c>
      <c r="D25" s="9">
        <v>15.464241043293825</v>
      </c>
      <c r="E25" s="9">
        <v>15.819896627363338</v>
      </c>
      <c r="F25" s="9">
        <v>15.460733219695063</v>
      </c>
    </row>
    <row r="26" spans="1:6">
      <c r="A26" s="18" t="s">
        <v>36</v>
      </c>
      <c r="B26" s="9">
        <v>0.68867856416403084</v>
      </c>
      <c r="C26" s="9">
        <v>0.66585147176371684</v>
      </c>
      <c r="D26" s="9">
        <v>0.69672238790444596</v>
      </c>
      <c r="E26" s="9">
        <v>0.7320780729075439</v>
      </c>
      <c r="F26" s="9">
        <v>0.70741366837469444</v>
      </c>
    </row>
    <row r="27" spans="1:6" s="128" customFormat="1">
      <c r="A27" s="130" t="s">
        <v>135</v>
      </c>
      <c r="B27" s="67">
        <v>696.04037990118229</v>
      </c>
      <c r="C27" s="67">
        <v>739.75062745692242</v>
      </c>
      <c r="D27" s="67">
        <v>746.83013641281138</v>
      </c>
      <c r="E27" s="67">
        <v>725.03098913329518</v>
      </c>
      <c r="F27" s="67">
        <v>761.22869479380302</v>
      </c>
    </row>
    <row r="28" spans="1:6" s="128" customFormat="1" ht="15.75">
      <c r="A28" s="130" t="s">
        <v>240</v>
      </c>
      <c r="B28" s="146">
        <v>1.8903946260872821</v>
      </c>
      <c r="C28" s="146">
        <v>2.567785940458716</v>
      </c>
      <c r="D28" s="146">
        <v>1.2095467345663868</v>
      </c>
      <c r="E28" s="146">
        <v>0.55650703044648075</v>
      </c>
      <c r="F28" s="146">
        <v>1.8695720137815934</v>
      </c>
    </row>
    <row r="29" spans="1:6" s="128" customFormat="1" ht="15.75">
      <c r="A29" s="147" t="s">
        <v>241</v>
      </c>
      <c r="B29" s="148">
        <v>2.4883255365643975</v>
      </c>
      <c r="C29" s="148">
        <v>3.1287531273585616</v>
      </c>
      <c r="D29" s="148">
        <v>1.8434251757284137</v>
      </c>
      <c r="E29" s="148">
        <v>1.2257838591115251</v>
      </c>
      <c r="F29" s="148">
        <v>2.4677178125044885</v>
      </c>
    </row>
    <row r="30" spans="1:6" s="128" customFormat="1" ht="16.5" thickBot="1">
      <c r="A30" s="68" t="s">
        <v>243</v>
      </c>
      <c r="B30" s="133">
        <v>2.2100491526831512</v>
      </c>
      <c r="C30" s="133">
        <v>2.5822428855501443</v>
      </c>
      <c r="D30" s="133">
        <v>1.872323699883079</v>
      </c>
      <c r="E30" s="133">
        <v>0.6</v>
      </c>
      <c r="F30" s="133">
        <v>2.1991798914328986</v>
      </c>
    </row>
    <row r="31" spans="1:6" ht="18">
      <c r="A31" s="131" t="s">
        <v>244</v>
      </c>
    </row>
    <row r="32" spans="1:6" s="74" customFormat="1" ht="12.75">
      <c r="A32" s="132" t="s">
        <v>213</v>
      </c>
    </row>
    <row r="33" spans="1:8" s="74" customFormat="1" ht="12.75">
      <c r="A33" s="74" t="s">
        <v>242</v>
      </c>
    </row>
    <row r="34" spans="1:8" s="74" customFormat="1" ht="12.75">
      <c r="A34" s="74" t="s">
        <v>246</v>
      </c>
    </row>
    <row r="35" spans="1:8" s="74" customFormat="1" ht="12.75">
      <c r="A35" s="74" t="s">
        <v>247</v>
      </c>
    </row>
    <row r="36" spans="1:8" s="74" customFormat="1" ht="12.75">
      <c r="A36" s="74" t="s">
        <v>245</v>
      </c>
      <c r="F36" s="67"/>
      <c r="G36" s="67"/>
      <c r="H36" s="67"/>
    </row>
    <row r="37" spans="1:8">
      <c r="F37" s="129"/>
      <c r="G37" s="129"/>
      <c r="H37" s="129"/>
    </row>
  </sheetData>
  <mergeCells count="1">
    <mergeCell ref="B2:F2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3"/>
  <sheetViews>
    <sheetView zoomScale="85" zoomScaleNormal="85" workbookViewId="0">
      <selection activeCell="B27" sqref="B27"/>
    </sheetView>
  </sheetViews>
  <sheetFormatPr defaultColWidth="10.42578125" defaultRowHeight="12.75"/>
  <cols>
    <col min="1" max="1" width="17" style="22" customWidth="1"/>
    <col min="2" max="2" width="12.85546875" style="22" customWidth="1"/>
    <col min="3" max="4" width="10.42578125" style="21"/>
    <col min="5" max="5" width="10.42578125" style="22"/>
    <col min="6" max="6" width="12.85546875" style="21" customWidth="1"/>
    <col min="7" max="7" width="16.140625" style="22" customWidth="1"/>
    <col min="8" max="14" width="10.42578125" style="22"/>
    <col min="15" max="15" width="11" style="22" customWidth="1"/>
    <col min="16" max="20" width="10.42578125" style="22"/>
    <col min="21" max="21" width="12.85546875" style="22" customWidth="1"/>
    <col min="22" max="22" width="9" style="22" customWidth="1"/>
    <col min="23" max="42" width="10.42578125" style="22"/>
    <col min="43" max="43" width="6.5703125" style="22" customWidth="1"/>
    <col min="44" max="16384" width="10.42578125" style="22"/>
  </cols>
  <sheetData>
    <row r="1" spans="1:43" ht="13.5" thickBot="1">
      <c r="A1" s="20" t="s">
        <v>231</v>
      </c>
      <c r="B1" s="20"/>
    </row>
    <row r="2" spans="1:43" ht="29.25" thickBot="1">
      <c r="A2" s="23" t="s">
        <v>38</v>
      </c>
      <c r="B2" s="23" t="s">
        <v>39</v>
      </c>
      <c r="C2" s="24" t="s">
        <v>40</v>
      </c>
      <c r="D2" s="24" t="s">
        <v>41</v>
      </c>
      <c r="E2" s="23" t="s">
        <v>42</v>
      </c>
      <c r="F2" s="24" t="s">
        <v>43</v>
      </c>
      <c r="G2" s="23" t="s">
        <v>44</v>
      </c>
      <c r="H2" s="25" t="s">
        <v>45</v>
      </c>
      <c r="I2" s="23" t="s">
        <v>46</v>
      </c>
      <c r="J2" s="25" t="s">
        <v>47</v>
      </c>
      <c r="K2" s="23" t="s">
        <v>46</v>
      </c>
      <c r="L2" s="25" t="s">
        <v>48</v>
      </c>
      <c r="M2" s="23" t="s">
        <v>46</v>
      </c>
      <c r="N2" s="23" t="s">
        <v>49</v>
      </c>
      <c r="O2" s="26" t="s">
        <v>50</v>
      </c>
      <c r="P2" s="23" t="s">
        <v>46</v>
      </c>
      <c r="Q2" s="26" t="s">
        <v>51</v>
      </c>
      <c r="R2" s="23" t="s">
        <v>46</v>
      </c>
      <c r="S2" s="26" t="s">
        <v>52</v>
      </c>
      <c r="T2" s="23" t="s">
        <v>46</v>
      </c>
      <c r="U2" s="27" t="s">
        <v>53</v>
      </c>
      <c r="V2" s="27" t="s">
        <v>54</v>
      </c>
      <c r="W2" s="28" t="s">
        <v>55</v>
      </c>
      <c r="X2" s="28" t="s">
        <v>7</v>
      </c>
      <c r="Y2" s="28" t="s">
        <v>56</v>
      </c>
      <c r="Z2" s="28" t="s">
        <v>57</v>
      </c>
      <c r="AA2" s="28" t="s">
        <v>58</v>
      </c>
      <c r="AB2" s="28" t="s">
        <v>59</v>
      </c>
      <c r="AC2" s="28" t="s">
        <v>60</v>
      </c>
      <c r="AD2" s="28" t="s">
        <v>61</v>
      </c>
      <c r="AE2" s="28" t="s">
        <v>62</v>
      </c>
      <c r="AF2" s="28" t="s">
        <v>63</v>
      </c>
      <c r="AG2" s="28" t="s">
        <v>64</v>
      </c>
      <c r="AH2" s="28" t="s">
        <v>65</v>
      </c>
      <c r="AI2" s="28" t="s">
        <v>66</v>
      </c>
      <c r="AJ2" s="28" t="s">
        <v>67</v>
      </c>
      <c r="AK2" s="28" t="s">
        <v>68</v>
      </c>
      <c r="AL2" s="28" t="s">
        <v>69</v>
      </c>
      <c r="AM2" s="28" t="s">
        <v>70</v>
      </c>
      <c r="AN2" s="28" t="s">
        <v>71</v>
      </c>
      <c r="AO2" s="28" t="s">
        <v>72</v>
      </c>
      <c r="AP2" s="28" t="s">
        <v>73</v>
      </c>
      <c r="AQ2" s="27" t="s">
        <v>134</v>
      </c>
    </row>
    <row r="3" spans="1:43">
      <c r="A3" s="76" t="s">
        <v>275</v>
      </c>
      <c r="B3" s="76" t="s">
        <v>74</v>
      </c>
      <c r="C3" s="103">
        <v>87.640389787790568</v>
      </c>
      <c r="D3" s="103">
        <v>655.22923299971717</v>
      </c>
      <c r="E3" s="104">
        <f t="shared" ref="E3:E26" si="0">C3/D3</f>
        <v>0.13375531092616619</v>
      </c>
      <c r="F3" s="32">
        <v>224.79757375435014</v>
      </c>
      <c r="G3" s="33">
        <v>0.30763566200914111</v>
      </c>
      <c r="H3" s="34">
        <v>0.1117282434086125</v>
      </c>
      <c r="I3" s="34">
        <v>1.803483217473127E-3</v>
      </c>
      <c r="J3" s="34">
        <v>4.8045132490596902</v>
      </c>
      <c r="K3" s="34">
        <v>7.731459324344192E-2</v>
      </c>
      <c r="L3" s="34">
        <v>0.31066129140225662</v>
      </c>
      <c r="M3" s="34">
        <v>2.0846512623981638E-3</v>
      </c>
      <c r="N3" s="34">
        <v>0.41699820905351076</v>
      </c>
      <c r="O3" s="35">
        <v>1827.47</v>
      </c>
      <c r="P3" s="35">
        <v>29.474999999999909</v>
      </c>
      <c r="Q3" s="35">
        <v>1785.6889489191665</v>
      </c>
      <c r="R3" s="35">
        <v>13.579036112355007</v>
      </c>
      <c r="S3" s="35">
        <v>1743.9601124269734</v>
      </c>
      <c r="T3" s="35">
        <v>10.296398032657025</v>
      </c>
      <c r="U3" s="36" t="s">
        <v>75</v>
      </c>
      <c r="W3" s="35">
        <v>375.98959506380538</v>
      </c>
      <c r="X3" s="33">
        <v>4.4726566319819998</v>
      </c>
      <c r="Y3" s="37">
        <v>587.78464425034781</v>
      </c>
      <c r="Z3" s="33">
        <v>1.0612981339417662</v>
      </c>
      <c r="AA3" s="33">
        <v>2.2156280429004579E-2</v>
      </c>
      <c r="AB3" s="33">
        <v>1.40441790540741</v>
      </c>
      <c r="AC3" s="33">
        <v>3.362646016653973E-2</v>
      </c>
      <c r="AD3" s="33">
        <v>0.84911271377241582</v>
      </c>
      <c r="AE3" s="33">
        <v>3.0759544542638215</v>
      </c>
      <c r="AF3" s="33">
        <v>0.17699855647151139</v>
      </c>
      <c r="AG3" s="33">
        <v>24.233244209801533</v>
      </c>
      <c r="AH3" s="33">
        <v>8.1522832184832961</v>
      </c>
      <c r="AI3" s="33">
        <v>71.494345783040714</v>
      </c>
      <c r="AJ3" s="33">
        <v>20.087147860322791</v>
      </c>
      <c r="AK3" s="33">
        <v>67.008859181628011</v>
      </c>
      <c r="AL3" s="33">
        <v>11.781205736876213</v>
      </c>
      <c r="AM3" s="33">
        <v>95.504014351602422</v>
      </c>
      <c r="AN3" s="33">
        <v>17.775864930397336</v>
      </c>
      <c r="AO3" s="33">
        <v>5.9346798044305293</v>
      </c>
      <c r="AP3" s="33">
        <v>6.267547436708136E-2</v>
      </c>
      <c r="AQ3" s="38">
        <v>675.38516144633832</v>
      </c>
    </row>
    <row r="4" spans="1:43">
      <c r="A4" s="76" t="s">
        <v>276</v>
      </c>
      <c r="B4" s="76" t="s">
        <v>74</v>
      </c>
      <c r="C4" s="103">
        <v>63.460750241533233</v>
      </c>
      <c r="D4" s="103">
        <v>660.40660003107155</v>
      </c>
      <c r="E4" s="104">
        <f t="shared" si="0"/>
        <v>9.6093452486010075E-2</v>
      </c>
      <c r="F4" s="32">
        <v>237.82301921794127</v>
      </c>
      <c r="G4" s="33">
        <v>0</v>
      </c>
      <c r="H4" s="34">
        <v>0.11334129601177438</v>
      </c>
      <c r="I4" s="34">
        <v>1.932894357253437E-3</v>
      </c>
      <c r="J4" s="34">
        <v>5.1366465547120281</v>
      </c>
      <c r="K4" s="34">
        <v>9.6312491225629127E-2</v>
      </c>
      <c r="L4" s="34">
        <v>0.32682284971165654</v>
      </c>
      <c r="M4" s="34">
        <v>2.9819878174358423E-3</v>
      </c>
      <c r="N4" s="34">
        <v>0.48662063314869258</v>
      </c>
      <c r="O4" s="35">
        <v>1853.4</v>
      </c>
      <c r="P4" s="35">
        <v>25.462499999999999</v>
      </c>
      <c r="Q4" s="35">
        <v>1842.187570929209</v>
      </c>
      <c r="R4" s="35">
        <v>15.985236096534807</v>
      </c>
      <c r="S4" s="35">
        <v>1822.9637364215573</v>
      </c>
      <c r="T4" s="35">
        <v>14.521494045990931</v>
      </c>
      <c r="U4" s="36" t="s">
        <v>76</v>
      </c>
      <c r="W4" s="35">
        <v>413.60891253860848</v>
      </c>
      <c r="X4" s="33">
        <v>6.9423204857036485</v>
      </c>
      <c r="Y4" s="37">
        <v>650.72091771248404</v>
      </c>
      <c r="Z4" s="33">
        <v>1.2924193533607173</v>
      </c>
      <c r="AA4" s="33">
        <v>2.0637737126596136E-2</v>
      </c>
      <c r="AB4" s="33">
        <v>1.7430321660769938</v>
      </c>
      <c r="AC4" s="33">
        <v>3.8374338307290715E-2</v>
      </c>
      <c r="AD4" s="33">
        <v>0.68702888546116569</v>
      </c>
      <c r="AE4" s="33">
        <v>3.0952111813270138</v>
      </c>
      <c r="AF4" s="33">
        <v>0.15401002333477504</v>
      </c>
      <c r="AG4" s="33">
        <v>19.866224254036482</v>
      </c>
      <c r="AH4" s="33">
        <v>7.1387239653986008</v>
      </c>
      <c r="AI4" s="33">
        <v>70.137995138696581</v>
      </c>
      <c r="AJ4" s="33">
        <v>21.454631898025013</v>
      </c>
      <c r="AK4" s="33">
        <v>81.543152670464238</v>
      </c>
      <c r="AL4" s="33">
        <v>16.372006502300639</v>
      </c>
      <c r="AM4" s="33">
        <v>157.86949414910291</v>
      </c>
      <c r="AN4" s="33">
        <v>31.855620911001985</v>
      </c>
      <c r="AO4" s="33">
        <v>12.973251891782605</v>
      </c>
      <c r="AP4" s="33">
        <v>6.004402706412338E-2</v>
      </c>
      <c r="AQ4" s="38">
        <v>712.57843045682216</v>
      </c>
    </row>
    <row r="5" spans="1:43">
      <c r="A5" s="76" t="s">
        <v>277</v>
      </c>
      <c r="B5" s="76" t="s">
        <v>74</v>
      </c>
      <c r="C5" s="103">
        <v>40.172595708013873</v>
      </c>
      <c r="D5" s="103">
        <v>398.41216521592531</v>
      </c>
      <c r="E5" s="104">
        <f t="shared" si="0"/>
        <v>0.10083174966869234</v>
      </c>
      <c r="F5" s="32">
        <v>141.11762248900399</v>
      </c>
      <c r="G5" s="33">
        <v>4.0197120487126557E-2</v>
      </c>
      <c r="H5" s="34">
        <v>0.11230025277627517</v>
      </c>
      <c r="I5" s="34">
        <v>2.1761487991144111E-3</v>
      </c>
      <c r="J5" s="34">
        <v>5.0028157183222746</v>
      </c>
      <c r="K5" s="34">
        <v>9.4089032386965102E-2</v>
      </c>
      <c r="L5" s="34">
        <v>0.32169479427881065</v>
      </c>
      <c r="M5" s="34">
        <v>2.4057916020305522E-3</v>
      </c>
      <c r="N5" s="34">
        <v>0.39763945953148289</v>
      </c>
      <c r="O5" s="35">
        <v>1836.73</v>
      </c>
      <c r="P5" s="35">
        <v>30.557499999999891</v>
      </c>
      <c r="Q5" s="35">
        <v>1819.7985942373787</v>
      </c>
      <c r="R5" s="35">
        <v>15.963301883776431</v>
      </c>
      <c r="S5" s="35">
        <v>1798.0006325105869</v>
      </c>
      <c r="T5" s="35">
        <v>11.774072123606258</v>
      </c>
      <c r="U5" s="36" t="s">
        <v>76</v>
      </c>
      <c r="W5" s="35">
        <v>302.58405218557147</v>
      </c>
      <c r="X5" s="33">
        <v>4.4666012445252132</v>
      </c>
      <c r="Y5" s="37">
        <v>363.76808085370669</v>
      </c>
      <c r="Z5" s="33">
        <v>0.60069262450633132</v>
      </c>
      <c r="AA5" s="33">
        <v>2.3601604555269769E-2</v>
      </c>
      <c r="AB5" s="33">
        <v>0.74830254704325871</v>
      </c>
      <c r="AC5" s="33">
        <v>3.5111028761648309E-2</v>
      </c>
      <c r="AD5" s="33">
        <v>0.56866945104567734</v>
      </c>
      <c r="AE5" s="33">
        <v>2.2492730178789015</v>
      </c>
      <c r="AF5" s="33">
        <v>5.6612361151390879E-2</v>
      </c>
      <c r="AG5" s="33">
        <v>14.562100147821239</v>
      </c>
      <c r="AH5" s="33">
        <v>4.6938106061075375</v>
      </c>
      <c r="AI5" s="33">
        <v>43.491894063457451</v>
      </c>
      <c r="AJ5" s="33">
        <v>11.995790298697587</v>
      </c>
      <c r="AK5" s="33">
        <v>42.819964765619922</v>
      </c>
      <c r="AL5" s="33">
        <v>7.7604672507325141</v>
      </c>
      <c r="AM5" s="33">
        <v>65.38753335781341</v>
      </c>
      <c r="AN5" s="33">
        <v>12.359844013957742</v>
      </c>
      <c r="AO5" s="33">
        <v>6.8670006091345508</v>
      </c>
      <c r="AP5" s="33">
        <v>3.0241394247536833E-2</v>
      </c>
      <c r="AQ5" s="38">
        <v>675.27488824477655</v>
      </c>
    </row>
    <row r="6" spans="1:43">
      <c r="A6" s="76" t="s">
        <v>278</v>
      </c>
      <c r="B6" s="76" t="s">
        <v>74</v>
      </c>
      <c r="C6" s="103">
        <v>68.793039510384176</v>
      </c>
      <c r="D6" s="103">
        <v>519.20124609955133</v>
      </c>
      <c r="E6" s="104">
        <f t="shared" si="0"/>
        <v>0.13249783205873478</v>
      </c>
      <c r="F6" s="32">
        <v>187.40053189336575</v>
      </c>
      <c r="G6" s="33">
        <v>0.2928714466412069</v>
      </c>
      <c r="H6" s="34">
        <v>0.11079809967678791</v>
      </c>
      <c r="I6" s="34">
        <v>2.0760286419992634E-3</v>
      </c>
      <c r="J6" s="34">
        <v>5.0038388180168356</v>
      </c>
      <c r="K6" s="34">
        <v>9.1990250548792604E-2</v>
      </c>
      <c r="L6" s="34">
        <v>0.32583379241404475</v>
      </c>
      <c r="M6" s="34">
        <v>2.090713505098775E-3</v>
      </c>
      <c r="N6" s="34">
        <v>0.34902771297891083</v>
      </c>
      <c r="O6" s="35">
        <v>1812.96</v>
      </c>
      <c r="P6" s="35">
        <v>28.550000000000068</v>
      </c>
      <c r="Q6" s="35">
        <v>1819.9716379592614</v>
      </c>
      <c r="R6" s="35">
        <v>15.606749199158889</v>
      </c>
      <c r="S6" s="35">
        <v>1818.1565757928863</v>
      </c>
      <c r="T6" s="35">
        <v>10.212683488532836</v>
      </c>
      <c r="U6" s="36" t="s">
        <v>77</v>
      </c>
      <c r="W6" s="35">
        <v>386.12338158072362</v>
      </c>
      <c r="X6" s="33">
        <v>5.1059325798324178</v>
      </c>
      <c r="Y6" s="37">
        <v>565.12952810584193</v>
      </c>
      <c r="Z6" s="33">
        <v>0.89510891260907</v>
      </c>
      <c r="AA6" s="33">
        <v>0</v>
      </c>
      <c r="AB6" s="33">
        <v>1.2613735192845712</v>
      </c>
      <c r="AC6" s="33">
        <v>3.9521666900684919E-2</v>
      </c>
      <c r="AD6" s="33">
        <v>0.90491389328268246</v>
      </c>
      <c r="AE6" s="33">
        <v>2.9664407046876193</v>
      </c>
      <c r="AF6" s="33">
        <v>0.16620558858889375</v>
      </c>
      <c r="AG6" s="33">
        <v>20.990419194488133</v>
      </c>
      <c r="AH6" s="33">
        <v>6.346164104594509</v>
      </c>
      <c r="AI6" s="33">
        <v>63.339807992793773</v>
      </c>
      <c r="AJ6" s="33">
        <v>19.016866534494024</v>
      </c>
      <c r="AK6" s="33">
        <v>69.532844068131581</v>
      </c>
      <c r="AL6" s="33">
        <v>12.995461053198749</v>
      </c>
      <c r="AM6" s="33">
        <v>109.48421366122035</v>
      </c>
      <c r="AN6" s="33">
        <v>20.602326093742455</v>
      </c>
      <c r="AO6" s="33">
        <v>7.9409645022693764</v>
      </c>
      <c r="AP6" s="33">
        <v>6.4393327221022229E-2</v>
      </c>
      <c r="AQ6" s="38">
        <v>686.28874291115153</v>
      </c>
    </row>
    <row r="7" spans="1:43">
      <c r="A7" s="76" t="s">
        <v>279</v>
      </c>
      <c r="B7" s="76" t="s">
        <v>74</v>
      </c>
      <c r="C7" s="103">
        <v>43.59893851288362</v>
      </c>
      <c r="D7" s="103">
        <v>472.11233563956648</v>
      </c>
      <c r="E7" s="104">
        <f t="shared" si="0"/>
        <v>9.2348653533529293E-2</v>
      </c>
      <c r="F7" s="32">
        <v>162.87019330975932</v>
      </c>
      <c r="G7" s="33">
        <v>5.0959297751555444E-2</v>
      </c>
      <c r="H7" s="34">
        <v>0.11204976739395915</v>
      </c>
      <c r="I7" s="34">
        <v>1.9230431081124514E-3</v>
      </c>
      <c r="J7" s="34">
        <v>4.8636602661465087</v>
      </c>
      <c r="K7" s="34">
        <v>8.9929210136644719E-2</v>
      </c>
      <c r="L7" s="34">
        <v>0.31357734575213508</v>
      </c>
      <c r="M7" s="34">
        <v>3.1961804605070512E-3</v>
      </c>
      <c r="N7" s="34">
        <v>0.55125058668214377</v>
      </c>
      <c r="O7" s="35">
        <v>1833.03</v>
      </c>
      <c r="P7" s="35">
        <v>26.855</v>
      </c>
      <c r="Q7" s="35">
        <v>1795.9831724548176</v>
      </c>
      <c r="R7" s="35">
        <v>15.62044231273854</v>
      </c>
      <c r="S7" s="35">
        <v>1758.2866310505499</v>
      </c>
      <c r="T7" s="35">
        <v>15.714047602705971</v>
      </c>
      <c r="U7" s="36" t="s">
        <v>75</v>
      </c>
      <c r="W7" s="35">
        <v>377.10559795799827</v>
      </c>
      <c r="X7" s="33">
        <v>5.866522939697882</v>
      </c>
      <c r="Y7" s="37">
        <v>471.55310720555934</v>
      </c>
      <c r="Z7" s="33">
        <v>0.85895136684304529</v>
      </c>
      <c r="AA7" s="33">
        <v>4.9260936767569789E-3</v>
      </c>
      <c r="AB7" s="33">
        <v>0.63997161685780446</v>
      </c>
      <c r="AC7" s="33">
        <v>3.6652857552691459E-2</v>
      </c>
      <c r="AD7" s="33">
        <v>0.46843909598320721</v>
      </c>
      <c r="AE7" s="33">
        <v>2.4378411315984989</v>
      </c>
      <c r="AF7" s="33">
        <v>0.11815872397757031</v>
      </c>
      <c r="AG7" s="33">
        <v>16.74107615402761</v>
      </c>
      <c r="AH7" s="33">
        <v>5.7342445026018023</v>
      </c>
      <c r="AI7" s="33">
        <v>55.696866496821819</v>
      </c>
      <c r="AJ7" s="33">
        <v>15.741208724254646</v>
      </c>
      <c r="AK7" s="33">
        <v>56.2814610421445</v>
      </c>
      <c r="AL7" s="33">
        <v>10.277344111085888</v>
      </c>
      <c r="AM7" s="33">
        <v>83.580365783562627</v>
      </c>
      <c r="AN7" s="33">
        <v>15.594909705242149</v>
      </c>
      <c r="AO7" s="33">
        <v>7.5366370700474308</v>
      </c>
      <c r="AP7" s="33">
        <v>5.6545108419673758E-2</v>
      </c>
      <c r="AQ7" s="38">
        <v>697.99501032028138</v>
      </c>
    </row>
    <row r="8" spans="1:43">
      <c r="A8" s="76" t="s">
        <v>280</v>
      </c>
      <c r="B8" s="76" t="s">
        <v>74</v>
      </c>
      <c r="C8" s="103">
        <v>48.181653184187425</v>
      </c>
      <c r="D8" s="103">
        <v>488.01081804008021</v>
      </c>
      <c r="E8" s="104">
        <f t="shared" si="0"/>
        <v>9.8730707195573433E-2</v>
      </c>
      <c r="F8" s="32">
        <v>173.75482327216858</v>
      </c>
      <c r="G8" s="33">
        <v>7.5184056591136805E-2</v>
      </c>
      <c r="H8" s="34">
        <v>0.11508650320824948</v>
      </c>
      <c r="I8" s="34">
        <v>1.8028826833224798E-3</v>
      </c>
      <c r="J8" s="34">
        <v>5.1110939222442999</v>
      </c>
      <c r="K8" s="34">
        <v>8.0751025613450711E-2</v>
      </c>
      <c r="L8" s="34">
        <v>0.32121907629088597</v>
      </c>
      <c r="M8" s="34">
        <v>1.9582924860488209E-3</v>
      </c>
      <c r="N8" s="34">
        <v>0.38587091363869447</v>
      </c>
      <c r="O8" s="35">
        <v>1881.17</v>
      </c>
      <c r="P8" s="35">
        <v>27.62</v>
      </c>
      <c r="Q8" s="35">
        <v>1837.9507490162321</v>
      </c>
      <c r="R8" s="35">
        <v>13.475194718778996</v>
      </c>
      <c r="S8" s="35">
        <v>1795.6799551314928</v>
      </c>
      <c r="T8" s="35">
        <v>9.6038624661525134</v>
      </c>
      <c r="U8" s="36" t="s">
        <v>75</v>
      </c>
      <c r="W8" s="35">
        <v>351.87803083815129</v>
      </c>
      <c r="X8" s="33">
        <v>5.8821995662608666</v>
      </c>
      <c r="Y8" s="37">
        <v>547.23561827652122</v>
      </c>
      <c r="Z8" s="33">
        <v>0.98816195269693929</v>
      </c>
      <c r="AA8" s="33">
        <v>1.0520782367933379E-2</v>
      </c>
      <c r="AB8" s="33">
        <v>0.86909476687436116</v>
      </c>
      <c r="AC8" s="33">
        <v>4.2382319708041308E-2</v>
      </c>
      <c r="AD8" s="33">
        <v>0.73138154233980401</v>
      </c>
      <c r="AE8" s="33">
        <v>2.1756675276910373</v>
      </c>
      <c r="AF8" s="33">
        <v>0.22080855721669271</v>
      </c>
      <c r="AG8" s="33">
        <v>19.801310457500204</v>
      </c>
      <c r="AH8" s="33">
        <v>7.9616301069157398</v>
      </c>
      <c r="AI8" s="33">
        <v>73.419044952454428</v>
      </c>
      <c r="AJ8" s="33">
        <v>17.915450586578231</v>
      </c>
      <c r="AK8" s="33">
        <v>55.395985983006689</v>
      </c>
      <c r="AL8" s="33">
        <v>8.905491800715204</v>
      </c>
      <c r="AM8" s="33">
        <v>72.959170273888574</v>
      </c>
      <c r="AN8" s="33">
        <v>12.924572762577608</v>
      </c>
      <c r="AO8" s="33">
        <v>5.280807937128654</v>
      </c>
      <c r="AP8" s="33">
        <v>0.10284810723766075</v>
      </c>
      <c r="AQ8" s="38">
        <v>698.22278492877194</v>
      </c>
    </row>
    <row r="9" spans="1:43">
      <c r="A9" s="76" t="s">
        <v>281</v>
      </c>
      <c r="B9" s="76" t="s">
        <v>74</v>
      </c>
      <c r="C9" s="103">
        <v>55.192974148051711</v>
      </c>
      <c r="D9" s="103">
        <v>585.66126013385474</v>
      </c>
      <c r="E9" s="104">
        <f t="shared" si="0"/>
        <v>9.4240438808326138E-2</v>
      </c>
      <c r="F9" s="32">
        <v>204.06194339646567</v>
      </c>
      <c r="G9" s="33">
        <v>0.52267394133784639</v>
      </c>
      <c r="H9" s="34">
        <v>0.11469681863447177</v>
      </c>
      <c r="I9" s="34">
        <v>1.8431674102431833E-3</v>
      </c>
      <c r="J9" s="34">
        <v>5.0173054535516783</v>
      </c>
      <c r="K9" s="34">
        <v>8.266913844380562E-2</v>
      </c>
      <c r="L9" s="34">
        <v>0.31650535364577975</v>
      </c>
      <c r="M9" s="34">
        <v>1.810337348852461E-3</v>
      </c>
      <c r="N9" s="34">
        <v>0.34714073692522102</v>
      </c>
      <c r="O9" s="35">
        <v>1875.93</v>
      </c>
      <c r="P9" s="35">
        <v>24.997500000000059</v>
      </c>
      <c r="Q9" s="35">
        <v>1822.2465959695048</v>
      </c>
      <c r="R9" s="35">
        <v>14.00483130072023</v>
      </c>
      <c r="S9" s="35">
        <v>1772.6399131074991</v>
      </c>
      <c r="T9" s="35">
        <v>8.9160499098863344</v>
      </c>
      <c r="U9" s="36" t="s">
        <v>75</v>
      </c>
      <c r="W9" s="35">
        <v>395.24177371108721</v>
      </c>
      <c r="X9" s="33">
        <v>4.335931407858971</v>
      </c>
      <c r="Y9" s="37">
        <v>583.10543757321295</v>
      </c>
      <c r="Z9" s="33">
        <v>1.0306231925890708</v>
      </c>
      <c r="AA9" s="33">
        <v>1.0718487630285919E-2</v>
      </c>
      <c r="AB9" s="33">
        <v>0.92288646376317807</v>
      </c>
      <c r="AC9" s="33">
        <v>3.7225935708707476E-2</v>
      </c>
      <c r="AD9" s="33">
        <v>0.543355278018951</v>
      </c>
      <c r="AE9" s="33">
        <v>2.9921995276777595</v>
      </c>
      <c r="AF9" s="33">
        <v>0.17996568381220301</v>
      </c>
      <c r="AG9" s="33">
        <v>22.225312452078629</v>
      </c>
      <c r="AH9" s="33">
        <v>6.9404694480939924</v>
      </c>
      <c r="AI9" s="33">
        <v>66.088042244028671</v>
      </c>
      <c r="AJ9" s="33">
        <v>19.547015622071967</v>
      </c>
      <c r="AK9" s="33">
        <v>69.403901965985952</v>
      </c>
      <c r="AL9" s="33">
        <v>12.96169689748737</v>
      </c>
      <c r="AM9" s="33">
        <v>106.14347009334705</v>
      </c>
      <c r="AN9" s="33">
        <v>20.14172868888631</v>
      </c>
      <c r="AO9" s="33">
        <v>7.3320763064490375</v>
      </c>
      <c r="AP9" s="33">
        <v>6.7467423186983705E-2</v>
      </c>
      <c r="AQ9" s="38">
        <v>672.86457522662226</v>
      </c>
    </row>
    <row r="10" spans="1:43">
      <c r="A10" s="76" t="s">
        <v>282</v>
      </c>
      <c r="B10" s="76" t="s">
        <v>74</v>
      </c>
      <c r="C10" s="103">
        <v>44.256085778319324</v>
      </c>
      <c r="D10" s="103">
        <v>563.1270521340756</v>
      </c>
      <c r="E10" s="104">
        <f t="shared" si="0"/>
        <v>7.8589877027932839E-2</v>
      </c>
      <c r="F10" s="32">
        <v>186.98932681319533</v>
      </c>
      <c r="G10" s="33">
        <v>0.21021068480059465</v>
      </c>
      <c r="H10" s="34">
        <v>0.11428685221015894</v>
      </c>
      <c r="I10" s="34">
        <v>1.9340357863393319E-3</v>
      </c>
      <c r="J10" s="34">
        <v>4.780062802445288</v>
      </c>
      <c r="K10" s="34">
        <v>8.6691354552478103E-2</v>
      </c>
      <c r="L10" s="34">
        <v>0.30282538657310071</v>
      </c>
      <c r="M10" s="34">
        <v>2.3101746726534528E-3</v>
      </c>
      <c r="N10" s="34">
        <v>0.42063978970840354</v>
      </c>
      <c r="O10" s="35">
        <v>1868.83</v>
      </c>
      <c r="P10" s="35">
        <v>30.092500000000086</v>
      </c>
      <c r="Q10" s="35">
        <v>1781.4028005282235</v>
      </c>
      <c r="R10" s="35">
        <v>15.277162513549966</v>
      </c>
      <c r="S10" s="35">
        <v>1705.3039831944939</v>
      </c>
      <c r="T10" s="35">
        <v>11.46783722780088</v>
      </c>
      <c r="U10" s="36" t="s">
        <v>78</v>
      </c>
      <c r="W10" s="35">
        <v>428.88553269741129</v>
      </c>
      <c r="X10" s="33">
        <v>4.9302649550205091</v>
      </c>
      <c r="Y10" s="37">
        <v>629.27188800995918</v>
      </c>
      <c r="Z10" s="33">
        <v>1.065523769271209</v>
      </c>
      <c r="AA10" s="33">
        <v>3.2491346127763054E-2</v>
      </c>
      <c r="AB10" s="33">
        <v>0.77729963806612001</v>
      </c>
      <c r="AC10" s="33">
        <v>5.9113496822414201E-2</v>
      </c>
      <c r="AD10" s="33">
        <v>0.5125739869715783</v>
      </c>
      <c r="AE10" s="33">
        <v>2.2021651922687027</v>
      </c>
      <c r="AF10" s="33">
        <v>0.18184483827199158</v>
      </c>
      <c r="AG10" s="33">
        <v>20.605759350065281</v>
      </c>
      <c r="AH10" s="33">
        <v>7.465609004291661</v>
      </c>
      <c r="AI10" s="33">
        <v>74.318073478455062</v>
      </c>
      <c r="AJ10" s="33">
        <v>21.133351527956119</v>
      </c>
      <c r="AK10" s="33">
        <v>67.613464222520207</v>
      </c>
      <c r="AL10" s="33">
        <v>11.766472370586277</v>
      </c>
      <c r="AM10" s="33">
        <v>96.220380108951105</v>
      </c>
      <c r="AN10" s="33">
        <v>18.101538564458739</v>
      </c>
      <c r="AO10" s="33">
        <v>7.1073053763479788</v>
      </c>
      <c r="AP10" s="33">
        <v>8.2528766536909534E-2</v>
      </c>
      <c r="AQ10" s="38">
        <v>683.38166575076195</v>
      </c>
    </row>
    <row r="11" spans="1:43">
      <c r="A11" s="76" t="s">
        <v>283</v>
      </c>
      <c r="B11" s="76" t="s">
        <v>74</v>
      </c>
      <c r="C11" s="103">
        <v>24.726594131640525</v>
      </c>
      <c r="D11" s="103">
        <v>652.86287232804921</v>
      </c>
      <c r="E11" s="104">
        <f t="shared" si="0"/>
        <v>3.7874100641483492E-2</v>
      </c>
      <c r="F11" s="32">
        <v>220.18893497605444</v>
      </c>
      <c r="G11" s="33">
        <v>0</v>
      </c>
      <c r="H11" s="34">
        <v>0.1150876691031944</v>
      </c>
      <c r="I11" s="34">
        <v>2.1670889204194695E-3</v>
      </c>
      <c r="J11" s="34">
        <v>4.9187336781715354</v>
      </c>
      <c r="K11" s="34">
        <v>9.7577568844763943E-2</v>
      </c>
      <c r="L11" s="34">
        <v>0.30957937359360427</v>
      </c>
      <c r="M11" s="34">
        <v>2.1704398570717184E-3</v>
      </c>
      <c r="N11" s="34">
        <v>0.35341017904231903</v>
      </c>
      <c r="O11" s="35">
        <v>1881.17</v>
      </c>
      <c r="P11" s="35">
        <v>33.637500000000003</v>
      </c>
      <c r="Q11" s="35">
        <v>1805.4754737275287</v>
      </c>
      <c r="R11" s="35">
        <v>16.784793512832898</v>
      </c>
      <c r="S11" s="35">
        <v>1738.6365627278067</v>
      </c>
      <c r="T11" s="35">
        <v>10.725178583627663</v>
      </c>
      <c r="U11" s="36" t="s">
        <v>79</v>
      </c>
      <c r="W11" s="35">
        <v>408.2870379876673</v>
      </c>
      <c r="X11" s="33">
        <v>3.4911505170617452</v>
      </c>
      <c r="Y11" s="37">
        <v>640.33022707597684</v>
      </c>
      <c r="Z11" s="33">
        <v>0.75373521006504685</v>
      </c>
      <c r="AA11" s="33">
        <v>1.4720532419669729E-2</v>
      </c>
      <c r="AB11" s="33">
        <v>0.56746799355437838</v>
      </c>
      <c r="AC11" s="33">
        <v>2.5310909137074383E-2</v>
      </c>
      <c r="AD11" s="33">
        <v>0.31022693673005086</v>
      </c>
      <c r="AE11" s="33">
        <v>1.7311175542149602</v>
      </c>
      <c r="AF11" s="33">
        <v>0.13387777725889555</v>
      </c>
      <c r="AG11" s="33">
        <v>14.32465082714109</v>
      </c>
      <c r="AH11" s="33">
        <v>6.9946437064916642</v>
      </c>
      <c r="AI11" s="33">
        <v>76.265215411874024</v>
      </c>
      <c r="AJ11" s="33">
        <v>21.14264246876942</v>
      </c>
      <c r="AK11" s="33">
        <v>66.130514210567128</v>
      </c>
      <c r="AL11" s="33">
        <v>10.868891351089843</v>
      </c>
      <c r="AM11" s="33">
        <v>84.099253263150203</v>
      </c>
      <c r="AN11" s="33">
        <v>14.607060334763359</v>
      </c>
      <c r="AO11" s="33">
        <v>8.2500558421946071</v>
      </c>
      <c r="AP11" s="33">
        <v>8.219148473745945E-2</v>
      </c>
      <c r="AQ11" s="38">
        <v>655.63692169685407</v>
      </c>
    </row>
    <row r="12" spans="1:43">
      <c r="A12" s="76" t="s">
        <v>284</v>
      </c>
      <c r="B12" s="76" t="s">
        <v>74</v>
      </c>
      <c r="C12" s="103">
        <v>54.111986550143833</v>
      </c>
      <c r="D12" s="103">
        <v>541.54894459469847</v>
      </c>
      <c r="E12" s="104">
        <f t="shared" si="0"/>
        <v>9.9920768178473451E-2</v>
      </c>
      <c r="F12" s="32">
        <v>186.81255581152305</v>
      </c>
      <c r="G12" s="33">
        <v>0</v>
      </c>
      <c r="H12" s="34">
        <v>0.1128854359938038</v>
      </c>
      <c r="I12" s="34">
        <v>3.1846065611958537E-3</v>
      </c>
      <c r="J12" s="34">
        <v>4.8971544500656643</v>
      </c>
      <c r="K12" s="34">
        <v>0.10254821685480352</v>
      </c>
      <c r="L12" s="34">
        <v>0.31305489703013112</v>
      </c>
      <c r="M12" s="34">
        <v>2.5830302657684559E-3</v>
      </c>
      <c r="N12" s="34">
        <v>0.39402581990813934</v>
      </c>
      <c r="O12" s="35">
        <v>1846.61</v>
      </c>
      <c r="P12" s="35">
        <v>51.7</v>
      </c>
      <c r="Q12" s="35">
        <v>1801.7667035286795</v>
      </c>
      <c r="R12" s="35">
        <v>17.699400095442719</v>
      </c>
      <c r="S12" s="35">
        <v>1755.7221906690522</v>
      </c>
      <c r="T12" s="35">
        <v>12.716721841751232</v>
      </c>
      <c r="U12" s="36" t="s">
        <v>75</v>
      </c>
      <c r="W12" s="35">
        <v>336.95717374221124</v>
      </c>
      <c r="X12" s="33">
        <v>5.4337421555876038</v>
      </c>
      <c r="Y12" s="37">
        <v>525.40151634158087</v>
      </c>
      <c r="Z12" s="33">
        <v>1.0388266599899705</v>
      </c>
      <c r="AA12" s="33">
        <v>2.4327588531903564E-2</v>
      </c>
      <c r="AB12" s="33">
        <v>0.9442616967283145</v>
      </c>
      <c r="AC12" s="33">
        <v>3.3639598132793692E-2</v>
      </c>
      <c r="AD12" s="33">
        <v>0.61666195601716078</v>
      </c>
      <c r="AE12" s="33">
        <v>2.3170161055024883</v>
      </c>
      <c r="AF12" s="33">
        <v>0.17505256214661247</v>
      </c>
      <c r="AG12" s="33">
        <v>18.509721179531361</v>
      </c>
      <c r="AH12" s="33">
        <v>6.3924472523381359</v>
      </c>
      <c r="AI12" s="33">
        <v>61.259075386592016</v>
      </c>
      <c r="AJ12" s="33">
        <v>17.5359056215704</v>
      </c>
      <c r="AK12" s="33">
        <v>63.642539878251227</v>
      </c>
      <c r="AL12" s="33">
        <v>12.004981332230042</v>
      </c>
      <c r="AM12" s="33">
        <v>98.900274152547027</v>
      </c>
      <c r="AN12" s="33">
        <v>18.908878742866715</v>
      </c>
      <c r="AO12" s="33">
        <v>8.2650219180824518</v>
      </c>
      <c r="AP12" s="33">
        <v>8.1719865266589004E-2</v>
      </c>
      <c r="AQ12" s="38">
        <v>691.4994223465452</v>
      </c>
    </row>
    <row r="13" spans="1:43">
      <c r="A13" s="76" t="s">
        <v>285</v>
      </c>
      <c r="B13" s="76" t="s">
        <v>74</v>
      </c>
      <c r="C13" s="103">
        <v>30.449444679651805</v>
      </c>
      <c r="D13" s="103">
        <v>381.14300658643657</v>
      </c>
      <c r="E13" s="104">
        <f t="shared" si="0"/>
        <v>7.9889816036140232E-2</v>
      </c>
      <c r="F13" s="32">
        <v>118.41376779140559</v>
      </c>
      <c r="G13" s="33">
        <v>0.19684200283635669</v>
      </c>
      <c r="H13" s="34">
        <v>0.11300818071723422</v>
      </c>
      <c r="I13" s="34">
        <v>1.9134696337669524E-3</v>
      </c>
      <c r="J13" s="34">
        <v>4.4121501352031114</v>
      </c>
      <c r="K13" s="34">
        <v>7.7407119103297034E-2</v>
      </c>
      <c r="L13" s="34">
        <v>0.28312888521276175</v>
      </c>
      <c r="M13" s="34">
        <v>1.8898730933578957E-3</v>
      </c>
      <c r="N13" s="34">
        <v>0.38046774164830266</v>
      </c>
      <c r="O13" s="35">
        <v>1850.0050000000001</v>
      </c>
      <c r="P13" s="35">
        <v>31.02</v>
      </c>
      <c r="Q13" s="35">
        <v>1714.6229893812383</v>
      </c>
      <c r="R13" s="35">
        <v>14.569215383344776</v>
      </c>
      <c r="S13" s="35">
        <v>1607.1009619116169</v>
      </c>
      <c r="T13" s="35">
        <v>9.5342635738824608</v>
      </c>
      <c r="U13" s="36" t="s">
        <v>80</v>
      </c>
      <c r="W13" s="35">
        <v>278.5384102584452</v>
      </c>
      <c r="X13" s="33">
        <v>4.6659420679411099</v>
      </c>
      <c r="Y13" s="37">
        <v>284.95607526066908</v>
      </c>
      <c r="Z13" s="33">
        <v>0.54755038997933891</v>
      </c>
      <c r="AA13" s="33">
        <v>2.8040838573459046E-2</v>
      </c>
      <c r="AB13" s="33">
        <v>0.66567149542991433</v>
      </c>
      <c r="AC13" s="33">
        <v>3.5166359905474641E-2</v>
      </c>
      <c r="AD13" s="33">
        <v>0.49883785769275213</v>
      </c>
      <c r="AE13" s="33">
        <v>1.7252319116766497</v>
      </c>
      <c r="AF13" s="33">
        <v>0.11811272873630471</v>
      </c>
      <c r="AG13" s="33">
        <v>11.297722337112793</v>
      </c>
      <c r="AH13" s="33">
        <v>3.8091104849622623</v>
      </c>
      <c r="AI13" s="33">
        <v>32.69846626554807</v>
      </c>
      <c r="AJ13" s="33">
        <v>9.3680142653250424</v>
      </c>
      <c r="AK13" s="33">
        <v>30.70965674918504</v>
      </c>
      <c r="AL13" s="33">
        <v>5.4852099556016736</v>
      </c>
      <c r="AM13" s="33">
        <v>45.45732798612233</v>
      </c>
      <c r="AN13" s="33">
        <v>8.1162768568305097</v>
      </c>
      <c r="AO13" s="33">
        <v>5.8122470486352036</v>
      </c>
      <c r="AP13" s="33">
        <v>8.1790177027972699E-2</v>
      </c>
      <c r="AQ13" s="38">
        <v>678.84172042598061</v>
      </c>
    </row>
    <row r="14" spans="1:43">
      <c r="A14" s="76" t="s">
        <v>286</v>
      </c>
      <c r="B14" s="76" t="s">
        <v>74</v>
      </c>
      <c r="C14" s="103">
        <v>91.884355343173127</v>
      </c>
      <c r="D14" s="103">
        <v>961.73439325540505</v>
      </c>
      <c r="E14" s="104">
        <f t="shared" si="0"/>
        <v>9.5540261414745573E-2</v>
      </c>
      <c r="F14" s="32">
        <v>312.91304113135789</v>
      </c>
      <c r="G14" s="33">
        <v>0.14560848895858639</v>
      </c>
      <c r="H14" s="34">
        <v>0.11643762677545719</v>
      </c>
      <c r="I14" s="34">
        <v>1.892512331284633E-3</v>
      </c>
      <c r="J14" s="34">
        <v>4.6552814201597812</v>
      </c>
      <c r="K14" s="34">
        <v>8.546186551622012E-2</v>
      </c>
      <c r="L14" s="34">
        <v>0.28957221130318045</v>
      </c>
      <c r="M14" s="34">
        <v>2.4140410726322266E-3</v>
      </c>
      <c r="N14" s="34">
        <v>0.45411029072267961</v>
      </c>
      <c r="O14" s="35">
        <v>1902.16</v>
      </c>
      <c r="P14" s="35">
        <v>29.324999999999932</v>
      </c>
      <c r="Q14" s="35">
        <v>1759.2423954592202</v>
      </c>
      <c r="R14" s="35">
        <v>15.390896640580085</v>
      </c>
      <c r="S14" s="35">
        <v>1639.3910989909527</v>
      </c>
      <c r="T14" s="35">
        <v>12.099925017110355</v>
      </c>
      <c r="U14" s="36" t="s">
        <v>81</v>
      </c>
      <c r="W14" s="35">
        <v>313.51610590596499</v>
      </c>
      <c r="X14" s="33">
        <v>9.4380863325284832</v>
      </c>
      <c r="Y14" s="37">
        <v>486.78340712585208</v>
      </c>
      <c r="Z14" s="33">
        <v>1.6369331684069812</v>
      </c>
      <c r="AA14" s="33">
        <v>9.3977359386825093E-3</v>
      </c>
      <c r="AB14" s="33">
        <v>4.029949623942545</v>
      </c>
      <c r="AC14" s="33">
        <v>2.2092894855079516E-2</v>
      </c>
      <c r="AD14" s="33">
        <v>0.51696543347468638</v>
      </c>
      <c r="AE14" s="33">
        <v>1.3879005573910179</v>
      </c>
      <c r="AF14" s="33">
        <v>0.26942154902787219</v>
      </c>
      <c r="AG14" s="33">
        <v>11.461257835096516</v>
      </c>
      <c r="AH14" s="33">
        <v>4.2777825221217896</v>
      </c>
      <c r="AI14" s="33">
        <v>49.170810801333467</v>
      </c>
      <c r="AJ14" s="33">
        <v>15.366967858915755</v>
      </c>
      <c r="AK14" s="33">
        <v>60.393831954396276</v>
      </c>
      <c r="AL14" s="33">
        <v>12.176471258201559</v>
      </c>
      <c r="AM14" s="33">
        <v>121.39957467059733</v>
      </c>
      <c r="AN14" s="33">
        <v>24.891723094905</v>
      </c>
      <c r="AO14" s="33">
        <v>17.571174349508969</v>
      </c>
      <c r="AP14" s="33">
        <v>0.20651930141814201</v>
      </c>
      <c r="AQ14" s="38">
        <v>740.33867825271659</v>
      </c>
    </row>
    <row r="15" spans="1:43">
      <c r="A15" s="76" t="s">
        <v>287</v>
      </c>
      <c r="B15" s="76" t="s">
        <v>74</v>
      </c>
      <c r="C15" s="103">
        <v>35.573192938915575</v>
      </c>
      <c r="D15" s="103">
        <v>349.92889419352895</v>
      </c>
      <c r="E15" s="104">
        <f t="shared" si="0"/>
        <v>0.10165834696474577</v>
      </c>
      <c r="F15" s="32">
        <v>119.02701975065466</v>
      </c>
      <c r="G15" s="33">
        <v>0</v>
      </c>
      <c r="H15" s="34">
        <v>0.11538952680651875</v>
      </c>
      <c r="I15" s="34">
        <v>1.8826186567978392E-3</v>
      </c>
      <c r="J15" s="34">
        <v>4.86128700371279</v>
      </c>
      <c r="K15" s="34">
        <v>8.6903376528442461E-2</v>
      </c>
      <c r="L15" s="34">
        <v>0.30534677698707391</v>
      </c>
      <c r="M15" s="34">
        <v>2.6229925456490856E-3</v>
      </c>
      <c r="N15" s="34">
        <v>0.48052758900241027</v>
      </c>
      <c r="O15" s="35">
        <v>1887.04</v>
      </c>
      <c r="P15" s="35">
        <v>29.627500000000055</v>
      </c>
      <c r="Q15" s="35">
        <v>1795.5721223351748</v>
      </c>
      <c r="R15" s="35">
        <v>15.10418282830862</v>
      </c>
      <c r="S15" s="35">
        <v>1717.7678321794635</v>
      </c>
      <c r="T15" s="35">
        <v>12.986736236693821</v>
      </c>
      <c r="U15" s="36" t="s">
        <v>78</v>
      </c>
      <c r="W15" s="35">
        <v>265.4138661035974</v>
      </c>
      <c r="X15" s="33">
        <v>6.1185670972811108</v>
      </c>
      <c r="Y15" s="37">
        <v>339.52702215935193</v>
      </c>
      <c r="Z15" s="33">
        <v>1.4347060360101751</v>
      </c>
      <c r="AA15" s="33">
        <v>2.4565254194388639E-2</v>
      </c>
      <c r="AB15" s="33">
        <v>1.3798261873934725</v>
      </c>
      <c r="AC15" s="33">
        <v>2.5612776569376904E-2</v>
      </c>
      <c r="AD15" s="33">
        <v>0.47940516596151805</v>
      </c>
      <c r="AE15" s="33">
        <v>1.5740488529621299</v>
      </c>
      <c r="AF15" s="33">
        <v>7.5614289192848766E-2</v>
      </c>
      <c r="AG15" s="33">
        <v>13.385692479700966</v>
      </c>
      <c r="AH15" s="33">
        <v>3.8739966067259961</v>
      </c>
      <c r="AI15" s="33">
        <v>38.358406542866483</v>
      </c>
      <c r="AJ15" s="33">
        <v>11.643980170959216</v>
      </c>
      <c r="AK15" s="33">
        <v>41.779344316995768</v>
      </c>
      <c r="AL15" s="33">
        <v>7.9043436478727545</v>
      </c>
      <c r="AM15" s="33">
        <v>72.586959302788586</v>
      </c>
      <c r="AN15" s="33">
        <v>14.520043039215889</v>
      </c>
      <c r="AO15" s="33">
        <v>8.7761728830042287</v>
      </c>
      <c r="AP15" s="33">
        <v>5.0361421919533952E-2</v>
      </c>
      <c r="AQ15" s="38">
        <v>701.59788222680413</v>
      </c>
    </row>
    <row r="16" spans="1:43">
      <c r="A16" s="76" t="s">
        <v>288</v>
      </c>
      <c r="B16" s="76" t="s">
        <v>74</v>
      </c>
      <c r="C16" s="103">
        <v>42.296983560303133</v>
      </c>
      <c r="D16" s="103">
        <v>480.09497691752938</v>
      </c>
      <c r="E16" s="104">
        <f t="shared" si="0"/>
        <v>8.8101283274973533E-2</v>
      </c>
      <c r="F16" s="32">
        <v>164.25761253994551</v>
      </c>
      <c r="G16" s="33">
        <v>0</v>
      </c>
      <c r="H16" s="34">
        <v>0.11542730587411193</v>
      </c>
      <c r="I16" s="34">
        <v>1.8118533829381768E-3</v>
      </c>
      <c r="J16" s="34">
        <v>4.8721312847226272</v>
      </c>
      <c r="K16" s="34">
        <v>8.1750956201929723E-2</v>
      </c>
      <c r="L16" s="34">
        <v>0.30615791916182411</v>
      </c>
      <c r="M16" s="34">
        <v>2.6533879008018811E-3</v>
      </c>
      <c r="N16" s="34">
        <v>0.51651315642706186</v>
      </c>
      <c r="O16" s="35">
        <v>1887.04</v>
      </c>
      <c r="P16" s="35">
        <v>28.0825</v>
      </c>
      <c r="Q16" s="35">
        <v>1797.4490011826927</v>
      </c>
      <c r="R16" s="35">
        <v>14.188757895587585</v>
      </c>
      <c r="S16" s="35">
        <v>1721.7723883228114</v>
      </c>
      <c r="T16" s="35">
        <v>13.12849946178239</v>
      </c>
      <c r="U16" s="36" t="s">
        <v>78</v>
      </c>
      <c r="W16" s="35">
        <v>347.36630568422703</v>
      </c>
      <c r="X16" s="33">
        <v>7.3657402111922083</v>
      </c>
      <c r="Y16" s="37">
        <v>464.97154152293052</v>
      </c>
      <c r="Z16" s="33">
        <v>0.66707140524512798</v>
      </c>
      <c r="AA16" s="33">
        <v>1.549382499703165E-2</v>
      </c>
      <c r="AB16" s="33">
        <v>0.71902968828369618</v>
      </c>
      <c r="AC16" s="33">
        <v>2.8849595078293631E-2</v>
      </c>
      <c r="AD16" s="33">
        <v>0.58409996575579892</v>
      </c>
      <c r="AE16" s="33">
        <v>2.041517428367206</v>
      </c>
      <c r="AF16" s="33">
        <v>0.13715430862878952</v>
      </c>
      <c r="AG16" s="33">
        <v>16.834971220180034</v>
      </c>
      <c r="AH16" s="33">
        <v>5.5850937962262455</v>
      </c>
      <c r="AI16" s="33">
        <v>53.29057842703191</v>
      </c>
      <c r="AJ16" s="33">
        <v>15.476791480789331</v>
      </c>
      <c r="AK16" s="33">
        <v>56.733585519970724</v>
      </c>
      <c r="AL16" s="33">
        <v>10.372964424334342</v>
      </c>
      <c r="AM16" s="33">
        <v>85.561367181555127</v>
      </c>
      <c r="AN16" s="33">
        <v>16.075165522316368</v>
      </c>
      <c r="AO16" s="33">
        <v>7.7254037266837594</v>
      </c>
      <c r="AP16" s="33">
        <v>7.1523762956197709E-2</v>
      </c>
      <c r="AQ16" s="38">
        <v>717.81086730575078</v>
      </c>
    </row>
    <row r="17" spans="1:43">
      <c r="A17" s="76" t="s">
        <v>289</v>
      </c>
      <c r="B17" s="76" t="s">
        <v>74</v>
      </c>
      <c r="C17" s="103">
        <v>51.579783187710618</v>
      </c>
      <c r="D17" s="103">
        <v>506.35142247094734</v>
      </c>
      <c r="E17" s="104">
        <f t="shared" si="0"/>
        <v>0.1018655836612567</v>
      </c>
      <c r="F17" s="32">
        <v>170.3071708131981</v>
      </c>
      <c r="G17" s="33">
        <v>0</v>
      </c>
      <c r="H17" s="34">
        <v>0.11402942277443076</v>
      </c>
      <c r="I17" s="34">
        <v>1.9048095065636531E-3</v>
      </c>
      <c r="J17" s="34">
        <v>4.7644853468874944</v>
      </c>
      <c r="K17" s="34">
        <v>8.246210601290814E-2</v>
      </c>
      <c r="L17" s="34">
        <v>0.30286776781947389</v>
      </c>
      <c r="M17" s="34">
        <v>2.1299983997062678E-3</v>
      </c>
      <c r="N17" s="34">
        <v>0.40633833236180517</v>
      </c>
      <c r="O17" s="35">
        <v>1864.51</v>
      </c>
      <c r="P17" s="35">
        <v>29.78</v>
      </c>
      <c r="Q17" s="35">
        <v>1778.6626163683823</v>
      </c>
      <c r="R17" s="35">
        <v>14.5755249424412</v>
      </c>
      <c r="S17" s="35">
        <v>1705.5136833023043</v>
      </c>
      <c r="T17" s="35">
        <v>10.57910976097439</v>
      </c>
      <c r="U17" s="36" t="s">
        <v>78</v>
      </c>
      <c r="W17" s="35">
        <v>356.30042939077521</v>
      </c>
      <c r="X17" s="33">
        <v>4.9806782189377001</v>
      </c>
      <c r="Y17" s="37">
        <v>480.22752631715065</v>
      </c>
      <c r="Z17" s="33">
        <v>0.90648070654683532</v>
      </c>
      <c r="AA17" s="33">
        <v>2.0310505480746956E-2</v>
      </c>
      <c r="AB17" s="33">
        <v>0.90954988266469761</v>
      </c>
      <c r="AC17" s="33">
        <v>3.8074299429691275E-2</v>
      </c>
      <c r="AD17" s="33">
        <v>0.71726388962700161</v>
      </c>
      <c r="AE17" s="33">
        <v>2.8307358315900522</v>
      </c>
      <c r="AF17" s="33">
        <v>0.17240314483396407</v>
      </c>
      <c r="AG17" s="33">
        <v>17.791029952307785</v>
      </c>
      <c r="AH17" s="33">
        <v>5.7006981591264685</v>
      </c>
      <c r="AI17" s="33">
        <v>54.861354378715824</v>
      </c>
      <c r="AJ17" s="33">
        <v>15.724264153060728</v>
      </c>
      <c r="AK17" s="33">
        <v>60.080956923793828</v>
      </c>
      <c r="AL17" s="33">
        <v>11.439380054057416</v>
      </c>
      <c r="AM17" s="33">
        <v>100.02161594051518</v>
      </c>
      <c r="AN17" s="33">
        <v>19.236541505788978</v>
      </c>
      <c r="AO17" s="33">
        <v>8.7479040852155592</v>
      </c>
      <c r="AP17" s="33">
        <v>7.42708855248361E-2</v>
      </c>
      <c r="AQ17" s="38">
        <v>684.22458872901188</v>
      </c>
    </row>
    <row r="18" spans="1:43">
      <c r="A18" s="76" t="s">
        <v>290</v>
      </c>
      <c r="B18" s="76" t="s">
        <v>74</v>
      </c>
      <c r="C18" s="103">
        <v>53.056547969023683</v>
      </c>
      <c r="D18" s="103">
        <v>564.16777654166333</v>
      </c>
      <c r="E18" s="104">
        <f t="shared" si="0"/>
        <v>9.404391774067497E-2</v>
      </c>
      <c r="F18" s="32">
        <v>178.72218473850981</v>
      </c>
      <c r="G18" s="33">
        <v>0.21885944941604829</v>
      </c>
      <c r="H18" s="34">
        <v>0.11462892631661428</v>
      </c>
      <c r="I18" s="34">
        <v>2.0396245627693371E-3</v>
      </c>
      <c r="J18" s="34">
        <v>4.5404295156138481</v>
      </c>
      <c r="K18" s="34">
        <v>8.8253113675295022E-2</v>
      </c>
      <c r="L18" s="34">
        <v>0.28707162337129771</v>
      </c>
      <c r="M18" s="34">
        <v>2.6933727128902597E-3</v>
      </c>
      <c r="N18" s="34">
        <v>0.48269532443575924</v>
      </c>
      <c r="O18" s="35">
        <v>1873.77</v>
      </c>
      <c r="P18" s="35">
        <v>31.635000000000002</v>
      </c>
      <c r="Q18" s="35">
        <v>1738.4089228289606</v>
      </c>
      <c r="R18" s="35">
        <v>16.21710714568</v>
      </c>
      <c r="S18" s="35">
        <v>1626.878829851132</v>
      </c>
      <c r="T18" s="35">
        <v>13.518575544155972</v>
      </c>
      <c r="U18" s="36" t="s">
        <v>80</v>
      </c>
      <c r="W18" s="35">
        <v>394.07686976680179</v>
      </c>
      <c r="X18" s="33">
        <v>4.4947983163672136</v>
      </c>
      <c r="Y18" s="37">
        <v>577.12774931450872</v>
      </c>
      <c r="Z18" s="33">
        <v>1.1991430656844093</v>
      </c>
      <c r="AA18" s="33">
        <v>3.8102572108842631E-2</v>
      </c>
      <c r="AB18" s="33">
        <v>1.0267127068292685</v>
      </c>
      <c r="AC18" s="33">
        <v>3.9736617143652224E-2</v>
      </c>
      <c r="AD18" s="33">
        <v>0.79418810822410479</v>
      </c>
      <c r="AE18" s="33">
        <v>2.3229986439924715</v>
      </c>
      <c r="AF18" s="33">
        <v>0.27188131866020299</v>
      </c>
      <c r="AG18" s="33">
        <v>18.954743141486922</v>
      </c>
      <c r="AH18" s="33">
        <v>6.3076104150396972</v>
      </c>
      <c r="AI18" s="33">
        <v>63.810696428352244</v>
      </c>
      <c r="AJ18" s="33">
        <v>19.569574597536295</v>
      </c>
      <c r="AK18" s="33">
        <v>70.718541269271626</v>
      </c>
      <c r="AL18" s="33">
        <v>13.113198108077579</v>
      </c>
      <c r="AM18" s="33">
        <v>113.59761099297022</v>
      </c>
      <c r="AN18" s="33">
        <v>21.56803248066295</v>
      </c>
      <c r="AO18" s="33">
        <v>9.2059950038865654</v>
      </c>
      <c r="AP18" s="33">
        <v>0.12526206663890227</v>
      </c>
      <c r="AQ18" s="38">
        <v>675.78732838927351</v>
      </c>
    </row>
    <row r="19" spans="1:43">
      <c r="A19" s="76" t="s">
        <v>291</v>
      </c>
      <c r="B19" s="76" t="s">
        <v>74</v>
      </c>
      <c r="C19" s="103">
        <v>30.882657033683863</v>
      </c>
      <c r="D19" s="103">
        <v>280.49526673434519</v>
      </c>
      <c r="E19" s="104">
        <f t="shared" si="0"/>
        <v>0.11010045692832521</v>
      </c>
      <c r="F19" s="32">
        <v>95.519697593083805</v>
      </c>
      <c r="G19" s="33">
        <v>0.12805318409683883</v>
      </c>
      <c r="H19" s="34">
        <v>0.11282358799637787</v>
      </c>
      <c r="I19" s="34">
        <v>2.1544028913155896E-3</v>
      </c>
      <c r="J19" s="34">
        <v>4.7381929049101332</v>
      </c>
      <c r="K19" s="34">
        <v>9.3258795297869665E-2</v>
      </c>
      <c r="L19" s="34">
        <v>0.30442891627340335</v>
      </c>
      <c r="M19" s="34">
        <v>2.3738821130200411E-3</v>
      </c>
      <c r="N19" s="34">
        <v>0.39618331677338192</v>
      </c>
      <c r="O19" s="35">
        <v>1855.56</v>
      </c>
      <c r="P19" s="35">
        <v>34.567500000000109</v>
      </c>
      <c r="Q19" s="35">
        <v>1774.0207502006958</v>
      </c>
      <c r="R19" s="35">
        <v>16.546336743854603</v>
      </c>
      <c r="S19" s="35">
        <v>1713.233411400658</v>
      </c>
      <c r="T19" s="35">
        <v>11.768013284222743</v>
      </c>
      <c r="U19" s="36" t="s">
        <v>79</v>
      </c>
      <c r="W19" s="35">
        <v>225.22587040461113</v>
      </c>
      <c r="X19" s="33">
        <v>3.8963958850304001</v>
      </c>
      <c r="Y19" s="37">
        <v>208.86169726194822</v>
      </c>
      <c r="Z19" s="33">
        <v>0.45269205024569742</v>
      </c>
      <c r="AA19" s="33">
        <v>1.9980970030255816E-2</v>
      </c>
      <c r="AB19" s="33">
        <v>0.80888443760379247</v>
      </c>
      <c r="AC19" s="33">
        <v>3.6245941086496973E-2</v>
      </c>
      <c r="AD19" s="33">
        <v>0.48119102191647656</v>
      </c>
      <c r="AE19" s="33">
        <v>1.6624708525013832</v>
      </c>
      <c r="AF19" s="33">
        <v>8.376755431324967E-2</v>
      </c>
      <c r="AG19" s="33">
        <v>9.9203449495653508</v>
      </c>
      <c r="AH19" s="33">
        <v>2.8506302109661146</v>
      </c>
      <c r="AI19" s="33">
        <v>25.558961218938574</v>
      </c>
      <c r="AJ19" s="33">
        <v>6.8566128064205705</v>
      </c>
      <c r="AK19" s="33">
        <v>21.575273393032202</v>
      </c>
      <c r="AL19" s="33">
        <v>3.466281420607773</v>
      </c>
      <c r="AM19" s="33">
        <v>27.191090685063713</v>
      </c>
      <c r="AN19" s="33">
        <v>4.7934800184229616</v>
      </c>
      <c r="AO19" s="33">
        <v>3.9093293249184495</v>
      </c>
      <c r="AP19" s="33">
        <v>6.3060740204747653E-2</v>
      </c>
      <c r="AQ19" s="38">
        <v>664.28831143561115</v>
      </c>
    </row>
    <row r="20" spans="1:43">
      <c r="A20" s="76" t="s">
        <v>292</v>
      </c>
      <c r="B20" s="76" t="s">
        <v>74</v>
      </c>
      <c r="C20" s="103">
        <v>44.029933587541208</v>
      </c>
      <c r="D20" s="103">
        <v>526.34100094891289</v>
      </c>
      <c r="E20" s="104">
        <f t="shared" si="0"/>
        <v>8.3652866693193051E-2</v>
      </c>
      <c r="F20" s="32">
        <v>170.25866413041166</v>
      </c>
      <c r="G20" s="33">
        <v>0.52890381406833187</v>
      </c>
      <c r="H20" s="34">
        <v>0.11264049944401641</v>
      </c>
      <c r="I20" s="34">
        <v>1.9830118237180762E-3</v>
      </c>
      <c r="J20" s="34">
        <v>4.5461686152174456</v>
      </c>
      <c r="K20" s="34">
        <v>8.6280920201583372E-2</v>
      </c>
      <c r="L20" s="34">
        <v>0.29249596038905401</v>
      </c>
      <c r="M20" s="34">
        <v>2.7285072952113521E-3</v>
      </c>
      <c r="N20" s="34">
        <v>0.49151414196859755</v>
      </c>
      <c r="O20" s="35">
        <v>1842.29</v>
      </c>
      <c r="P20" s="35">
        <v>31.7925</v>
      </c>
      <c r="Q20" s="35">
        <v>1739.4601713598818</v>
      </c>
      <c r="R20" s="35">
        <v>15.840387095178128</v>
      </c>
      <c r="S20" s="35">
        <v>1653.9900207654046</v>
      </c>
      <c r="T20" s="35">
        <v>13.637899405632746</v>
      </c>
      <c r="U20" s="36" t="s">
        <v>82</v>
      </c>
      <c r="W20" s="35">
        <v>413.79529176993259</v>
      </c>
      <c r="X20" s="33">
        <v>3.8161052275509286</v>
      </c>
      <c r="Y20" s="37">
        <v>575.22468871959688</v>
      </c>
      <c r="Z20" s="33">
        <v>0.79773952691913719</v>
      </c>
      <c r="AA20" s="33">
        <v>3.7099530343999375E-3</v>
      </c>
      <c r="AB20" s="33">
        <v>0.73768179659696353</v>
      </c>
      <c r="AC20" s="33">
        <v>2.6141242522770766E-2</v>
      </c>
      <c r="AD20" s="33">
        <v>0.46059655214082285</v>
      </c>
      <c r="AE20" s="33">
        <v>2.6063658220337258</v>
      </c>
      <c r="AF20" s="33">
        <v>0.15052705845354949</v>
      </c>
      <c r="AG20" s="33">
        <v>19.986449854741149</v>
      </c>
      <c r="AH20" s="33">
        <v>6.3985258195745507</v>
      </c>
      <c r="AI20" s="33">
        <v>63.529948354772245</v>
      </c>
      <c r="AJ20" s="33">
        <v>18.9455086679692</v>
      </c>
      <c r="AK20" s="33">
        <v>74.680793909042791</v>
      </c>
      <c r="AL20" s="33">
        <v>14.657333384790169</v>
      </c>
      <c r="AM20" s="33">
        <v>124.24151285874194</v>
      </c>
      <c r="AN20" s="33">
        <v>23.829273061765861</v>
      </c>
      <c r="AO20" s="33">
        <v>9.6461329908946638</v>
      </c>
      <c r="AP20" s="33">
        <v>6.3760643971010722E-2</v>
      </c>
      <c r="AQ20" s="38">
        <v>662.63567385328599</v>
      </c>
    </row>
    <row r="21" spans="1:43">
      <c r="A21" s="76" t="s">
        <v>293</v>
      </c>
      <c r="B21" s="76" t="s">
        <v>74</v>
      </c>
      <c r="C21" s="103">
        <v>33.969219336377186</v>
      </c>
      <c r="D21" s="103">
        <v>402.63155965148701</v>
      </c>
      <c r="E21" s="104">
        <f t="shared" si="0"/>
        <v>8.436799978069412E-2</v>
      </c>
      <c r="F21" s="32">
        <v>128.44933916478655</v>
      </c>
      <c r="G21" s="33">
        <v>0.11418240167348954</v>
      </c>
      <c r="H21" s="34">
        <v>0.11437470521678736</v>
      </c>
      <c r="I21" s="34">
        <v>1.9381666475311093E-3</v>
      </c>
      <c r="J21" s="34">
        <v>4.498742153180828</v>
      </c>
      <c r="K21" s="34">
        <v>7.7699333571817283E-2</v>
      </c>
      <c r="L21" s="34">
        <v>0.2849952107157841</v>
      </c>
      <c r="M21" s="34">
        <v>1.9898064227861409E-3</v>
      </c>
      <c r="N21" s="34">
        <v>0.40424725058326733</v>
      </c>
      <c r="O21" s="35">
        <v>1870.06</v>
      </c>
      <c r="P21" s="35">
        <v>31.324999999999932</v>
      </c>
      <c r="Q21" s="35">
        <v>1730.7400788557211</v>
      </c>
      <c r="R21" s="35">
        <v>14.395939615022971</v>
      </c>
      <c r="S21" s="35">
        <v>1616.4705319633122</v>
      </c>
      <c r="T21" s="35">
        <v>10.020321255802353</v>
      </c>
      <c r="U21" s="36" t="s">
        <v>80</v>
      </c>
      <c r="W21" s="35">
        <v>284.79499066131075</v>
      </c>
      <c r="X21" s="33">
        <v>5.0171080953617606</v>
      </c>
      <c r="Y21" s="37">
        <v>270.35004779861561</v>
      </c>
      <c r="Z21" s="33">
        <v>0.58215431493687908</v>
      </c>
      <c r="AA21" s="33">
        <v>1.8358446387688188E-2</v>
      </c>
      <c r="AB21" s="33">
        <v>0.68047226872064626</v>
      </c>
      <c r="AC21" s="33">
        <v>3.127056167931002E-2</v>
      </c>
      <c r="AD21" s="33">
        <v>0.45582579422218894</v>
      </c>
      <c r="AE21" s="33">
        <v>1.6121018862124481</v>
      </c>
      <c r="AF21" s="33">
        <v>0.10787770385024625</v>
      </c>
      <c r="AG21" s="33">
        <v>12.898474205694797</v>
      </c>
      <c r="AH21" s="33">
        <v>3.9609132199026718</v>
      </c>
      <c r="AI21" s="33">
        <v>34.844419059876515</v>
      </c>
      <c r="AJ21" s="33">
        <v>8.8471082311504237</v>
      </c>
      <c r="AK21" s="33">
        <v>28.111889974082032</v>
      </c>
      <c r="AL21" s="33">
        <v>4.7880720669294421</v>
      </c>
      <c r="AM21" s="33">
        <v>36.378883098893084</v>
      </c>
      <c r="AN21" s="33">
        <v>6.1860263627790584</v>
      </c>
      <c r="AO21" s="33">
        <v>3.8801769959438803</v>
      </c>
      <c r="AP21" s="33">
        <v>7.2325245447381392E-2</v>
      </c>
      <c r="AQ21" s="38">
        <v>684.82932619016708</v>
      </c>
    </row>
    <row r="22" spans="1:43">
      <c r="A22" s="76" t="s">
        <v>294</v>
      </c>
      <c r="B22" s="76" t="s">
        <v>74</v>
      </c>
      <c r="C22" s="103">
        <v>54.424756569069778</v>
      </c>
      <c r="D22" s="103">
        <v>554.38265121769768</v>
      </c>
      <c r="E22" s="104">
        <f t="shared" si="0"/>
        <v>9.8171824911054084E-2</v>
      </c>
      <c r="F22" s="32">
        <v>183.98570576167575</v>
      </c>
      <c r="G22" s="33">
        <v>0</v>
      </c>
      <c r="H22" s="34">
        <v>0.11471325935452106</v>
      </c>
      <c r="I22" s="34">
        <v>1.8307736915633562E-3</v>
      </c>
      <c r="J22" s="34">
        <v>4.7234502292007479</v>
      </c>
      <c r="K22" s="34">
        <v>7.7079483583193817E-2</v>
      </c>
      <c r="L22" s="34">
        <v>0.29821520336901741</v>
      </c>
      <c r="M22" s="34">
        <v>2.0683839276705541E-3</v>
      </c>
      <c r="N22" s="34">
        <v>0.42503228628919271</v>
      </c>
      <c r="O22" s="35">
        <v>1875.93</v>
      </c>
      <c r="P22" s="35">
        <v>29.4725</v>
      </c>
      <c r="Q22" s="35">
        <v>1771.4086515416586</v>
      </c>
      <c r="R22" s="35">
        <v>13.7274302903646</v>
      </c>
      <c r="S22" s="35">
        <v>1682.4522202307194</v>
      </c>
      <c r="T22" s="35">
        <v>10.310866593387706</v>
      </c>
      <c r="U22" s="36" t="s">
        <v>82</v>
      </c>
      <c r="W22" s="35">
        <v>374.67370163918952</v>
      </c>
      <c r="X22" s="33">
        <v>3.9370821861763337</v>
      </c>
      <c r="Y22" s="37">
        <v>508.05760296141079</v>
      </c>
      <c r="Z22" s="33">
        <v>0.79288354304535069</v>
      </c>
      <c r="AA22" s="33">
        <v>5.5331453857030914E-2</v>
      </c>
      <c r="AB22" s="33">
        <v>1.0166327921414655</v>
      </c>
      <c r="AC22" s="33">
        <v>6.5978709451773435E-2</v>
      </c>
      <c r="AD22" s="33">
        <v>0.80136899120314631</v>
      </c>
      <c r="AE22" s="33">
        <v>1.9815257465355871</v>
      </c>
      <c r="AF22" s="33">
        <v>1.7560466498114125</v>
      </c>
      <c r="AG22" s="33">
        <v>18.024019720167168</v>
      </c>
      <c r="AH22" s="33">
        <v>6.1991004067706346</v>
      </c>
      <c r="AI22" s="33">
        <v>59.898863124989575</v>
      </c>
      <c r="AJ22" s="33">
        <v>17.099483653041741</v>
      </c>
      <c r="AK22" s="33">
        <v>57.386481696116753</v>
      </c>
      <c r="AL22" s="33">
        <v>10.540398958292551</v>
      </c>
      <c r="AM22" s="33">
        <v>85.97265363763978</v>
      </c>
      <c r="AN22" s="33">
        <v>15.85717178825257</v>
      </c>
      <c r="AO22" s="33">
        <v>7.1179049919059896</v>
      </c>
      <c r="AP22" s="33">
        <v>0.89832605696043533</v>
      </c>
      <c r="AQ22" s="38">
        <v>665.11499397324997</v>
      </c>
    </row>
    <row r="23" spans="1:43">
      <c r="A23" s="76" t="s">
        <v>295</v>
      </c>
      <c r="B23" s="76" t="s">
        <v>74</v>
      </c>
      <c r="C23" s="103">
        <v>36.500133457819921</v>
      </c>
      <c r="D23" s="103">
        <v>334.46073067436492</v>
      </c>
      <c r="E23" s="104">
        <f t="shared" si="0"/>
        <v>0.10913129737002487</v>
      </c>
      <c r="F23" s="32">
        <v>116.03989293383867</v>
      </c>
      <c r="G23" s="33">
        <v>0.38254711383507212</v>
      </c>
      <c r="H23" s="34">
        <v>0.11388716847368058</v>
      </c>
      <c r="I23" s="34">
        <v>1.9516597258872771E-3</v>
      </c>
      <c r="J23" s="34">
        <v>4.8424968353139599</v>
      </c>
      <c r="K23" s="34">
        <v>8.0809233032097583E-2</v>
      </c>
      <c r="L23" s="34">
        <v>0.30808242502010708</v>
      </c>
      <c r="M23" s="34">
        <v>2.1143431564375394E-3</v>
      </c>
      <c r="N23" s="34">
        <v>0.411260416485901</v>
      </c>
      <c r="O23" s="35">
        <v>1862.04</v>
      </c>
      <c r="P23" s="35">
        <v>31.479999999999905</v>
      </c>
      <c r="Q23" s="35">
        <v>1792.3117690656572</v>
      </c>
      <c r="R23" s="35">
        <v>14.096835973622845</v>
      </c>
      <c r="S23" s="35">
        <v>1731.263607542279</v>
      </c>
      <c r="T23" s="35">
        <v>10.461636107506331</v>
      </c>
      <c r="U23" s="36" t="s">
        <v>79</v>
      </c>
      <c r="W23" s="35">
        <v>221.26928408523437</v>
      </c>
      <c r="X23" s="33">
        <v>4.9100748813019237</v>
      </c>
      <c r="Y23" s="37">
        <v>276.06271403471146</v>
      </c>
      <c r="Z23" s="33">
        <v>0.6053724447619484</v>
      </c>
      <c r="AA23" s="33">
        <v>0</v>
      </c>
      <c r="AB23" s="33">
        <v>0.75294478707999035</v>
      </c>
      <c r="AC23" s="33">
        <v>2.099531607277105E-2</v>
      </c>
      <c r="AD23" s="33">
        <v>0.37465734376482612</v>
      </c>
      <c r="AE23" s="33">
        <v>2.0368971839977101</v>
      </c>
      <c r="AF23" s="33">
        <v>0.10697329102223217</v>
      </c>
      <c r="AG23" s="33">
        <v>13.977400915742106</v>
      </c>
      <c r="AH23" s="33">
        <v>3.9137459311138367</v>
      </c>
      <c r="AI23" s="33">
        <v>33.280792882518469</v>
      </c>
      <c r="AJ23" s="33">
        <v>8.6254614900422304</v>
      </c>
      <c r="AK23" s="33">
        <v>28.432373031720388</v>
      </c>
      <c r="AL23" s="33">
        <v>5.0244429803161594</v>
      </c>
      <c r="AM23" s="33">
        <v>39.296628048793572</v>
      </c>
      <c r="AN23" s="33">
        <v>6.9035416913151897</v>
      </c>
      <c r="AO23" s="33">
        <v>3.9959830673207866</v>
      </c>
      <c r="AP23" s="33">
        <v>6.1291637869027291E-2</v>
      </c>
      <c r="AQ23" s="38">
        <v>683.04208271861739</v>
      </c>
    </row>
    <row r="24" spans="1:43">
      <c r="A24" s="76" t="s">
        <v>296</v>
      </c>
      <c r="B24" s="76" t="s">
        <v>74</v>
      </c>
      <c r="C24" s="103">
        <v>39.340906786698824</v>
      </c>
      <c r="D24" s="103">
        <v>444.48924839664306</v>
      </c>
      <c r="E24" s="104">
        <f t="shared" si="0"/>
        <v>8.8508117864737848E-2</v>
      </c>
      <c r="F24" s="32">
        <v>145.41159574414456</v>
      </c>
      <c r="G24" s="33">
        <v>0.39871907968059611</v>
      </c>
      <c r="H24" s="34">
        <v>0.11309592300880511</v>
      </c>
      <c r="I24" s="34">
        <v>2.7018154975779075E-3</v>
      </c>
      <c r="J24" s="34">
        <v>4.5643807691636269</v>
      </c>
      <c r="K24" s="34">
        <v>7.9183017285664417E-2</v>
      </c>
      <c r="L24" s="34">
        <v>0.29110850160042717</v>
      </c>
      <c r="M24" s="34">
        <v>2.8496498352794546E-3</v>
      </c>
      <c r="N24" s="34">
        <v>0.56426930812116105</v>
      </c>
      <c r="O24" s="35">
        <v>1850.0050000000001</v>
      </c>
      <c r="P24" s="35">
        <v>43.207500000000003</v>
      </c>
      <c r="Q24" s="35">
        <v>1742.7889588757562</v>
      </c>
      <c r="R24" s="35">
        <v>14.497761814319537</v>
      </c>
      <c r="S24" s="35">
        <v>1647.066255921751</v>
      </c>
      <c r="T24" s="35">
        <v>14.255873854583479</v>
      </c>
      <c r="U24" s="36" t="s">
        <v>82</v>
      </c>
      <c r="W24" s="35">
        <v>317.15765824752958</v>
      </c>
      <c r="X24" s="33">
        <v>5.0975987856730303</v>
      </c>
      <c r="Y24" s="37">
        <v>436.45125389452045</v>
      </c>
      <c r="Z24" s="33">
        <v>0.70892253801041794</v>
      </c>
      <c r="AA24" s="33">
        <v>5.6703554704235055E-2</v>
      </c>
      <c r="AB24" s="33">
        <v>1.0787938595313333</v>
      </c>
      <c r="AC24" s="33">
        <v>6.0537079813927676E-2</v>
      </c>
      <c r="AD24" s="33">
        <v>0.87327662641809933</v>
      </c>
      <c r="AE24" s="33">
        <v>2.1994671909415171</v>
      </c>
      <c r="AF24" s="33">
        <v>0.72308515065023526</v>
      </c>
      <c r="AG24" s="33">
        <v>15.791876393851561</v>
      </c>
      <c r="AH24" s="33">
        <v>5.2278391686674146</v>
      </c>
      <c r="AI24" s="33">
        <v>50.198655484446498</v>
      </c>
      <c r="AJ24" s="33">
        <v>14.570079401512936</v>
      </c>
      <c r="AK24" s="33">
        <v>52.585259926638912</v>
      </c>
      <c r="AL24" s="33">
        <v>9.3170646504569312</v>
      </c>
      <c r="AM24" s="33">
        <v>79.224949948833583</v>
      </c>
      <c r="AN24" s="33">
        <v>14.596627889760898</v>
      </c>
      <c r="AO24" s="33">
        <v>7.4781971482246359</v>
      </c>
      <c r="AP24" s="33">
        <v>0.37509171001049235</v>
      </c>
      <c r="AQ24" s="38">
        <v>686.15271176555882</v>
      </c>
    </row>
    <row r="25" spans="1:43">
      <c r="A25" s="76" t="s">
        <v>297</v>
      </c>
      <c r="B25" s="76" t="s">
        <v>74</v>
      </c>
      <c r="C25" s="103">
        <v>80.713360438822434</v>
      </c>
      <c r="D25" s="103">
        <v>704.9609053628742</v>
      </c>
      <c r="E25" s="104">
        <f t="shared" si="0"/>
        <v>0.11449338512931542</v>
      </c>
      <c r="F25" s="32">
        <v>240.32823184675829</v>
      </c>
      <c r="G25" s="33">
        <v>6.3898504679265273E-3</v>
      </c>
      <c r="H25" s="34">
        <v>0.11236178730307032</v>
      </c>
      <c r="I25" s="34">
        <v>3.2920263225643138E-3</v>
      </c>
      <c r="J25" s="34">
        <v>4.7044493163892644</v>
      </c>
      <c r="K25" s="34">
        <v>7.8637495355091874E-2</v>
      </c>
      <c r="L25" s="34">
        <v>0.3022756617702177</v>
      </c>
      <c r="M25" s="34">
        <v>2.4420256136540135E-3</v>
      </c>
      <c r="N25" s="34">
        <v>0.48331041684049375</v>
      </c>
      <c r="O25" s="35">
        <v>1838.89</v>
      </c>
      <c r="P25" s="35">
        <v>58.177500000000002</v>
      </c>
      <c r="Q25" s="35">
        <v>1768.0321390746176</v>
      </c>
      <c r="R25" s="35">
        <v>14.048888655492101</v>
      </c>
      <c r="S25" s="35">
        <v>1702.5833564300021</v>
      </c>
      <c r="T25" s="35">
        <v>12.123220012680282</v>
      </c>
      <c r="U25" s="36" t="s">
        <v>79</v>
      </c>
      <c r="W25" s="35">
        <v>442.91068879206978</v>
      </c>
      <c r="X25" s="33">
        <v>6.7634378984170809</v>
      </c>
      <c r="Y25" s="37">
        <v>638.43230045672499</v>
      </c>
      <c r="Z25" s="33">
        <v>0.883195418699673</v>
      </c>
      <c r="AA25" s="33">
        <v>2.7991600337093515E-2</v>
      </c>
      <c r="AB25" s="33">
        <v>2.9564918487093705</v>
      </c>
      <c r="AC25" s="33">
        <v>4.1732218085928002E-2</v>
      </c>
      <c r="AD25" s="33">
        <v>0.68247695695488153</v>
      </c>
      <c r="AE25" s="33">
        <v>2.7466641647179579</v>
      </c>
      <c r="AF25" s="33">
        <v>0.23398818195023505</v>
      </c>
      <c r="AG25" s="33">
        <v>20.269724027856157</v>
      </c>
      <c r="AH25" s="33">
        <v>6.4249022035517767</v>
      </c>
      <c r="AI25" s="33">
        <v>64.381815705199699</v>
      </c>
      <c r="AJ25" s="33">
        <v>20.993072210530219</v>
      </c>
      <c r="AK25" s="33">
        <v>83.353790357951354</v>
      </c>
      <c r="AL25" s="33">
        <v>17.254940930491244</v>
      </c>
      <c r="AM25" s="33">
        <v>158.91769008091407</v>
      </c>
      <c r="AN25" s="33">
        <v>32.503374801621199</v>
      </c>
      <c r="AO25" s="33">
        <v>12.973547001906686</v>
      </c>
      <c r="AP25" s="33">
        <v>9.5871795150785755E-2</v>
      </c>
      <c r="AQ25" s="38">
        <v>710.28878971405857</v>
      </c>
    </row>
    <row r="26" spans="1:43" s="39" customFormat="1">
      <c r="A26" s="105" t="s">
        <v>298</v>
      </c>
      <c r="B26" s="105" t="s">
        <v>74</v>
      </c>
      <c r="C26" s="106">
        <v>39.763600099916943</v>
      </c>
      <c r="D26" s="106">
        <v>438.19187167143076</v>
      </c>
      <c r="E26" s="107">
        <f t="shared" si="0"/>
        <v>9.0744723192247773E-2</v>
      </c>
      <c r="F26" s="32">
        <v>143.71298707987782</v>
      </c>
      <c r="G26" s="33">
        <v>0.55666449056457568</v>
      </c>
      <c r="H26" s="34">
        <v>0.11622992996364154</v>
      </c>
      <c r="I26" s="34">
        <v>1.9628875657708017E-3</v>
      </c>
      <c r="J26" s="34">
        <v>4.7271664182612483</v>
      </c>
      <c r="K26" s="34">
        <v>7.5376127791088279E-2</v>
      </c>
      <c r="L26" s="34">
        <v>0.29443983075610952</v>
      </c>
      <c r="M26" s="34">
        <v>2.2536640829547857E-3</v>
      </c>
      <c r="N26" s="34">
        <v>0.48002039775040989</v>
      </c>
      <c r="O26" s="35">
        <v>1899.075</v>
      </c>
      <c r="P26" s="35">
        <v>30.559999999999945</v>
      </c>
      <c r="Q26" s="35">
        <v>1772.0677174493526</v>
      </c>
      <c r="R26" s="35">
        <v>13.417832368914645</v>
      </c>
      <c r="S26" s="35">
        <v>1663.6779271322505</v>
      </c>
      <c r="T26" s="35">
        <v>11.25932641066438</v>
      </c>
      <c r="U26" s="36" t="s">
        <v>80</v>
      </c>
      <c r="W26" s="35">
        <v>296.90347340981339</v>
      </c>
      <c r="X26" s="33">
        <v>4.8719642598555088</v>
      </c>
      <c r="Y26" s="37">
        <v>365.15238175418813</v>
      </c>
      <c r="Z26" s="33">
        <v>0.59750185245907017</v>
      </c>
      <c r="AA26" s="33">
        <v>4.4855343955274123E-2</v>
      </c>
      <c r="AB26" s="33">
        <v>0.80038580247804036</v>
      </c>
      <c r="AC26" s="33">
        <v>2.3150541224485691E-2</v>
      </c>
      <c r="AD26" s="33">
        <v>0.56591440237536628</v>
      </c>
      <c r="AE26" s="33">
        <v>2.1804584398166691</v>
      </c>
      <c r="AF26" s="33">
        <v>0.14178108002401887</v>
      </c>
      <c r="AG26" s="33">
        <v>16.387640969270862</v>
      </c>
      <c r="AH26" s="33">
        <v>5.2576856168149231</v>
      </c>
      <c r="AI26" s="33">
        <v>46.105950318583552</v>
      </c>
      <c r="AJ26" s="33">
        <v>11.840024667889541</v>
      </c>
      <c r="AK26" s="33">
        <v>36.64345015533776</v>
      </c>
      <c r="AL26" s="33">
        <v>6.3295198114318776</v>
      </c>
      <c r="AM26" s="33">
        <v>48.982480565054537</v>
      </c>
      <c r="AN26" s="33">
        <v>8.9640184363144151</v>
      </c>
      <c r="AO26" s="33">
        <v>4.4255210425551423</v>
      </c>
      <c r="AP26" s="33">
        <v>7.2511984045451214E-2</v>
      </c>
      <c r="AQ26" s="40">
        <v>682.39792899701877</v>
      </c>
    </row>
    <row r="27" spans="1:43">
      <c r="A27" s="76"/>
      <c r="B27" s="76"/>
      <c r="C27" s="103"/>
      <c r="D27" s="103"/>
      <c r="E27" s="104"/>
      <c r="F27" s="32"/>
      <c r="G27" s="33"/>
      <c r="H27" s="34"/>
      <c r="I27" s="34"/>
      <c r="J27" s="34"/>
      <c r="K27" s="34"/>
      <c r="L27" s="34"/>
      <c r="M27" s="34"/>
      <c r="N27" s="34"/>
      <c r="O27" s="35"/>
      <c r="P27" s="35"/>
      <c r="Q27" s="35"/>
      <c r="R27" s="35"/>
      <c r="S27" s="35"/>
      <c r="T27" s="35"/>
      <c r="U27" s="41"/>
      <c r="W27" s="35"/>
      <c r="X27" s="33"/>
      <c r="Y27" s="37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8"/>
    </row>
    <row r="28" spans="1:43">
      <c r="A28" s="76" t="s">
        <v>83</v>
      </c>
      <c r="B28" s="76" t="s">
        <v>74</v>
      </c>
      <c r="C28" s="103">
        <v>75.701313717251949</v>
      </c>
      <c r="D28" s="103">
        <v>254.81061698097062</v>
      </c>
      <c r="E28" s="104">
        <f>C28/D28</f>
        <v>0.29708853820210074</v>
      </c>
      <c r="F28" s="32">
        <v>95.680655545166928</v>
      </c>
      <c r="G28" s="33">
        <v>0</v>
      </c>
      <c r="H28" s="34">
        <v>0.11110892713456455</v>
      </c>
      <c r="I28" s="34">
        <v>2.1810762854144123E-3</v>
      </c>
      <c r="J28" s="34">
        <v>4.9332365052248877</v>
      </c>
      <c r="K28" s="34">
        <v>0.10103288108656144</v>
      </c>
      <c r="L28" s="34">
        <v>0.32070836880468406</v>
      </c>
      <c r="M28" s="34">
        <v>2.6710234101533347E-3</v>
      </c>
      <c r="N28" s="34">
        <v>0.40666481682066552</v>
      </c>
      <c r="O28" s="35">
        <v>1817.59</v>
      </c>
      <c r="P28" s="35">
        <v>35.1875</v>
      </c>
      <c r="Q28" s="35">
        <v>1807.9604499696886</v>
      </c>
      <c r="R28" s="35">
        <v>17.333891944192843</v>
      </c>
      <c r="S28" s="35">
        <v>1793.187659569719</v>
      </c>
      <c r="T28" s="35">
        <v>13.073249923891341</v>
      </c>
      <c r="U28" s="41" t="s">
        <v>77</v>
      </c>
      <c r="W28" s="35">
        <v>289.16844515360742</v>
      </c>
      <c r="X28" s="33">
        <v>4.886338485804</v>
      </c>
      <c r="Y28" s="37">
        <v>210.97621979438085</v>
      </c>
      <c r="Z28" s="33">
        <v>1.11813502577386</v>
      </c>
      <c r="AA28" s="33">
        <v>6.6399955702169805E-3</v>
      </c>
      <c r="AB28" s="33">
        <v>13.878304859639901</v>
      </c>
      <c r="AC28" s="33">
        <v>0.14040130420871327</v>
      </c>
      <c r="AD28" s="33">
        <v>2.4113171136311942</v>
      </c>
      <c r="AE28" s="33">
        <v>2.665439266514452</v>
      </c>
      <c r="AF28" s="33">
        <v>0.37168029645030431</v>
      </c>
      <c r="AG28" s="33">
        <v>11.345155762981037</v>
      </c>
      <c r="AH28" s="33">
        <v>3.5502829462589998</v>
      </c>
      <c r="AI28" s="33">
        <v>30.458118444117453</v>
      </c>
      <c r="AJ28" s="33">
        <v>6.7330663117029159</v>
      </c>
      <c r="AK28" s="33">
        <v>19.061080725452261</v>
      </c>
      <c r="AL28" s="33">
        <v>2.6082643432818511</v>
      </c>
      <c r="AM28" s="33">
        <v>17.703270295463806</v>
      </c>
      <c r="AN28" s="33">
        <v>2.6929162144666701</v>
      </c>
      <c r="AO28" s="33">
        <v>1.9203946525488913</v>
      </c>
      <c r="AP28" s="33">
        <v>0.20663483924111109</v>
      </c>
      <c r="AQ28" s="38">
        <v>682.64137303615075</v>
      </c>
    </row>
    <row r="29" spans="1:43">
      <c r="A29" s="76" t="s">
        <v>84</v>
      </c>
      <c r="B29" s="76" t="s">
        <v>74</v>
      </c>
      <c r="C29" s="103">
        <v>160.25190482195833</v>
      </c>
      <c r="D29" s="103">
        <v>163.296365908941</v>
      </c>
      <c r="E29" s="104">
        <f t="shared" ref="E29:E49" si="1">C29/D29</f>
        <v>0.98135622265666123</v>
      </c>
      <c r="F29" s="32">
        <v>37.365447198858263</v>
      </c>
      <c r="G29" s="33">
        <v>0.11438704825682948</v>
      </c>
      <c r="H29" s="34">
        <v>0.11122778663447563</v>
      </c>
      <c r="I29" s="34">
        <v>2.4980896298685338E-3</v>
      </c>
      <c r="J29" s="34">
        <v>5.0547217607309287</v>
      </c>
      <c r="K29" s="34">
        <v>0.11742034393338281</v>
      </c>
      <c r="L29" s="34">
        <v>0.32839102937613546</v>
      </c>
      <c r="M29" s="34">
        <v>2.946078180102472E-3</v>
      </c>
      <c r="N29" s="34">
        <v>0.38619521546270652</v>
      </c>
      <c r="O29" s="35">
        <v>1820.37</v>
      </c>
      <c r="P29" s="35">
        <v>36.112500000000068</v>
      </c>
      <c r="Q29" s="35">
        <v>1828.5408173470557</v>
      </c>
      <c r="R29" s="35">
        <v>19.730730220341936</v>
      </c>
      <c r="S29" s="35">
        <v>1830.5782919827593</v>
      </c>
      <c r="T29" s="35">
        <v>14.33085757995789</v>
      </c>
      <c r="U29" s="36" t="s">
        <v>77</v>
      </c>
      <c r="W29" s="35">
        <v>292.29981319306921</v>
      </c>
      <c r="X29" s="33">
        <v>7.9803318451273002</v>
      </c>
      <c r="Y29" s="37">
        <v>35.801310936625306</v>
      </c>
      <c r="Z29" s="33">
        <v>0.2676704684678749</v>
      </c>
      <c r="AA29" s="33">
        <v>1.0024074219261445E-2</v>
      </c>
      <c r="AB29" s="33">
        <v>14.469152089244593</v>
      </c>
      <c r="AC29" s="33">
        <v>0.13387749112884523</v>
      </c>
      <c r="AD29" s="33">
        <v>2.8960341606017339</v>
      </c>
      <c r="AE29" s="33">
        <v>3.0632160710939065</v>
      </c>
      <c r="AF29" s="33">
        <v>0.18703512254852556</v>
      </c>
      <c r="AG29" s="33">
        <v>5.6697093956790434</v>
      </c>
      <c r="AH29" s="33">
        <v>0.87364605682791352</v>
      </c>
      <c r="AI29" s="33">
        <v>5.6086815135208354</v>
      </c>
      <c r="AJ29" s="33">
        <v>1.1221010194669512</v>
      </c>
      <c r="AK29" s="33">
        <v>3.2401574916530396</v>
      </c>
      <c r="AL29" s="33">
        <v>0.52625502045418437</v>
      </c>
      <c r="AM29" s="33">
        <v>3.5297013374262156</v>
      </c>
      <c r="AN29" s="33">
        <v>0.52761412759458926</v>
      </c>
      <c r="AO29" s="33">
        <v>0.75289380906011127</v>
      </c>
      <c r="AP29" s="33">
        <v>0.13720741676513795</v>
      </c>
      <c r="AQ29" s="38">
        <v>724.98285752135712</v>
      </c>
    </row>
    <row r="30" spans="1:43">
      <c r="A30" s="76" t="s">
        <v>85</v>
      </c>
      <c r="B30" s="76" t="s">
        <v>74</v>
      </c>
      <c r="C30" s="103">
        <v>36.917726199322068</v>
      </c>
      <c r="D30" s="103">
        <v>284.16673808796827</v>
      </c>
      <c r="E30" s="104">
        <f t="shared" si="1"/>
        <v>0.12991571936858284</v>
      </c>
      <c r="F30" s="32">
        <v>103.09394523781181</v>
      </c>
      <c r="G30" s="33">
        <v>9.3185979795697482E-2</v>
      </c>
      <c r="H30" s="34">
        <v>0.11211121525314978</v>
      </c>
      <c r="I30" s="34">
        <v>1.8530604987578537E-3</v>
      </c>
      <c r="J30" s="34">
        <v>5.0480724448495211</v>
      </c>
      <c r="K30" s="34">
        <v>8.7746813652184133E-2</v>
      </c>
      <c r="L30" s="34">
        <v>0.32488331806906556</v>
      </c>
      <c r="M30" s="34">
        <v>2.3559758930188101E-3</v>
      </c>
      <c r="N30" s="34">
        <v>0.41719361612658562</v>
      </c>
      <c r="O30" s="35">
        <v>1835.19</v>
      </c>
      <c r="P30" s="35">
        <v>30.715000000000146</v>
      </c>
      <c r="Q30" s="35">
        <v>1827.4251074991712</v>
      </c>
      <c r="R30" s="35">
        <v>14.783726917212473</v>
      </c>
      <c r="S30" s="35">
        <v>1813.5335614881353</v>
      </c>
      <c r="T30" s="35">
        <v>11.505101256544666</v>
      </c>
      <c r="U30" s="36" t="s">
        <v>77</v>
      </c>
      <c r="W30" s="35">
        <v>274.63109622298941</v>
      </c>
      <c r="X30" s="33">
        <v>7.1326659913659203</v>
      </c>
      <c r="Y30" s="37">
        <v>110.05516221289308</v>
      </c>
      <c r="Z30" s="33">
        <v>1.2147234739461956</v>
      </c>
      <c r="AA30" s="33">
        <v>2.3027935068885976E-2</v>
      </c>
      <c r="AB30" s="33">
        <v>6.1812378531481791</v>
      </c>
      <c r="AC30" s="33">
        <v>0.10252489999298817</v>
      </c>
      <c r="AD30" s="33">
        <v>1.696063140540786</v>
      </c>
      <c r="AE30" s="33">
        <v>6.218923712259147</v>
      </c>
      <c r="AF30" s="33">
        <v>1.1710210429811443</v>
      </c>
      <c r="AG30" s="33">
        <v>23.407573549922652</v>
      </c>
      <c r="AH30" s="33">
        <v>4.0923763598930325</v>
      </c>
      <c r="AI30" s="33">
        <v>21.352136298860124</v>
      </c>
      <c r="AJ30" s="33">
        <v>3.6823381479251016</v>
      </c>
      <c r="AK30" s="33">
        <v>10.30354225128543</v>
      </c>
      <c r="AL30" s="33">
        <v>1.6032235519407627</v>
      </c>
      <c r="AM30" s="33">
        <v>13.287076237743594</v>
      </c>
      <c r="AN30" s="33">
        <v>2.6398090902112785</v>
      </c>
      <c r="AO30" s="33">
        <v>0.91241881637766697</v>
      </c>
      <c r="AP30" s="33">
        <v>0.29672389503834745</v>
      </c>
      <c r="AQ30" s="38">
        <v>714.96216404903339</v>
      </c>
    </row>
    <row r="31" spans="1:43">
      <c r="A31" s="76" t="s">
        <v>86</v>
      </c>
      <c r="B31" s="76" t="s">
        <v>74</v>
      </c>
      <c r="C31" s="103">
        <v>93.437140855115274</v>
      </c>
      <c r="D31" s="103">
        <v>335.17584058192398</v>
      </c>
      <c r="E31" s="104">
        <f t="shared" si="1"/>
        <v>0.27877051249544726</v>
      </c>
      <c r="F31" s="32">
        <v>21.620584004476797</v>
      </c>
      <c r="G31" s="33">
        <v>0</v>
      </c>
      <c r="H31" s="34">
        <v>0.1153481892008105</v>
      </c>
      <c r="I31" s="34">
        <v>3.3397162511156976E-3</v>
      </c>
      <c r="J31" s="34">
        <v>5.2770584103768048</v>
      </c>
      <c r="K31" s="34">
        <v>0.14957144770673697</v>
      </c>
      <c r="L31" s="34">
        <v>0.33180108401029373</v>
      </c>
      <c r="M31" s="34">
        <v>3.6526645674603659E-3</v>
      </c>
      <c r="N31" s="34">
        <v>0.38839639953037547</v>
      </c>
      <c r="O31" s="35">
        <v>1887.04</v>
      </c>
      <c r="P31" s="35">
        <v>52.160000000000082</v>
      </c>
      <c r="Q31" s="35">
        <v>1865.1586178126595</v>
      </c>
      <c r="R31" s="35">
        <v>24.228042314391931</v>
      </c>
      <c r="S31" s="35">
        <v>1847.105396537047</v>
      </c>
      <c r="T31" s="35">
        <v>17.708372418686864</v>
      </c>
      <c r="U31" s="36" t="s">
        <v>77</v>
      </c>
      <c r="W31" s="35">
        <v>210.1888648317603</v>
      </c>
      <c r="X31" s="33">
        <v>9.9959688113931993</v>
      </c>
      <c r="Y31" s="37">
        <v>23.96534667790333</v>
      </c>
      <c r="Z31" s="33">
        <v>0.70527631057684892</v>
      </c>
      <c r="AA31" s="33">
        <v>6.6193961609651991E-3</v>
      </c>
      <c r="AB31" s="33">
        <v>13.542072167629177</v>
      </c>
      <c r="AC31" s="33">
        <v>0.16701394987606064</v>
      </c>
      <c r="AD31" s="33">
        <v>3.6479690084712617</v>
      </c>
      <c r="AE31" s="33">
        <v>6.7227334735662643</v>
      </c>
      <c r="AF31" s="33">
        <v>0.67620637320434129</v>
      </c>
      <c r="AG31" s="33">
        <v>11.625968510734463</v>
      </c>
      <c r="AH31" s="33">
        <v>1.5415184822776837</v>
      </c>
      <c r="AI31" s="33">
        <v>5.5429358121648784</v>
      </c>
      <c r="AJ31" s="33">
        <v>0.79070474106610011</v>
      </c>
      <c r="AK31" s="33">
        <v>1.4885557373186695</v>
      </c>
      <c r="AL31" s="33">
        <v>0.16065349076433361</v>
      </c>
      <c r="AM31" s="33">
        <v>0.95362328690485809</v>
      </c>
      <c r="AN31" s="33">
        <v>0.15858831684683694</v>
      </c>
      <c r="AO31" s="33">
        <v>0.11036215116095781</v>
      </c>
      <c r="AP31" s="33">
        <v>0.23383815543804917</v>
      </c>
      <c r="AQ31" s="38">
        <v>745.70408425238202</v>
      </c>
    </row>
    <row r="32" spans="1:43">
      <c r="A32" s="76" t="s">
        <v>87</v>
      </c>
      <c r="B32" s="76" t="s">
        <v>74</v>
      </c>
      <c r="C32" s="103">
        <v>66.931337116226089</v>
      </c>
      <c r="D32" s="103">
        <v>815.82524242649993</v>
      </c>
      <c r="E32" s="104">
        <f t="shared" si="1"/>
        <v>8.2041267707227292E-2</v>
      </c>
      <c r="F32" s="32">
        <v>274.4472121503245</v>
      </c>
      <c r="G32" s="33">
        <v>0</v>
      </c>
      <c r="H32" s="34">
        <v>0.11768857593688731</v>
      </c>
      <c r="I32" s="34">
        <v>1.9048342830214992E-3</v>
      </c>
      <c r="J32" s="34">
        <v>5.0269876669775488</v>
      </c>
      <c r="K32" s="34">
        <v>7.8926752824372462E-2</v>
      </c>
      <c r="L32" s="34">
        <v>0.30886780233982208</v>
      </c>
      <c r="M32" s="34">
        <v>2.7912431331951824E-3</v>
      </c>
      <c r="N32" s="34">
        <v>0.57558386858091082</v>
      </c>
      <c r="O32" s="35">
        <v>1921.2950000000001</v>
      </c>
      <c r="P32" s="35">
        <v>29.015000000000001</v>
      </c>
      <c r="Q32" s="35">
        <v>1823.8790965156124</v>
      </c>
      <c r="R32" s="35">
        <v>13.354719805894108</v>
      </c>
      <c r="S32" s="35">
        <v>1735.1328959920072</v>
      </c>
      <c r="T32" s="35">
        <v>13.779278087582888</v>
      </c>
      <c r="U32" s="36" t="s">
        <v>78</v>
      </c>
      <c r="W32" s="35">
        <v>447.40312028527245</v>
      </c>
      <c r="X32" s="33">
        <v>5.4871100155868637</v>
      </c>
      <c r="Y32" s="37">
        <v>705.6626285376534</v>
      </c>
      <c r="Z32" s="33">
        <v>1.1594077763308417</v>
      </c>
      <c r="AA32" s="33">
        <v>1.2994030113132032E-2</v>
      </c>
      <c r="AB32" s="33">
        <v>1.3138247177623377</v>
      </c>
      <c r="AC32" s="33">
        <v>5.7860602520393434E-2</v>
      </c>
      <c r="AD32" s="33">
        <v>0.80846674405312502</v>
      </c>
      <c r="AE32" s="33">
        <v>3.3535025832789049</v>
      </c>
      <c r="AF32" s="33">
        <v>0.18183572810713866</v>
      </c>
      <c r="AG32" s="33">
        <v>23.240519219584716</v>
      </c>
      <c r="AH32" s="33">
        <v>8.0318207691238097</v>
      </c>
      <c r="AI32" s="33">
        <v>80.357485989791954</v>
      </c>
      <c r="AJ32" s="33">
        <v>23.515718582195891</v>
      </c>
      <c r="AK32" s="33">
        <v>84.963725229183154</v>
      </c>
      <c r="AL32" s="33">
        <v>15.625037969400118</v>
      </c>
      <c r="AM32" s="33">
        <v>130.97723312121363</v>
      </c>
      <c r="AN32" s="33">
        <v>25.063228834323926</v>
      </c>
      <c r="AO32" s="33">
        <v>8.7250776857386239</v>
      </c>
      <c r="AP32" s="33">
        <v>6.2969554247615675E-2</v>
      </c>
      <c r="AQ32" s="38">
        <v>692.32300925094762</v>
      </c>
    </row>
    <row r="33" spans="1:43">
      <c r="A33" s="76" t="s">
        <v>88</v>
      </c>
      <c r="B33" s="76" t="s">
        <v>74</v>
      </c>
      <c r="C33" s="103">
        <v>70.336197102832031</v>
      </c>
      <c r="D33" s="103">
        <v>368.95671024018799</v>
      </c>
      <c r="E33" s="104">
        <f t="shared" si="1"/>
        <v>0.19063536493764732</v>
      </c>
      <c r="F33" s="32">
        <v>65.523426729152447</v>
      </c>
      <c r="G33" s="33">
        <v>0.17141778990326917</v>
      </c>
      <c r="H33" s="34">
        <v>0.11285927162873362</v>
      </c>
      <c r="I33" s="34">
        <v>2.1475986125334876E-3</v>
      </c>
      <c r="J33" s="34">
        <v>5.0465692303112828</v>
      </c>
      <c r="K33" s="34">
        <v>9.6348048478670151E-2</v>
      </c>
      <c r="L33" s="34">
        <v>0.32259264294133022</v>
      </c>
      <c r="M33" s="34">
        <v>2.687190583642622E-3</v>
      </c>
      <c r="N33" s="34">
        <v>0.43631216639749432</v>
      </c>
      <c r="O33" s="35">
        <v>1855.56</v>
      </c>
      <c r="P33" s="35">
        <v>33.49</v>
      </c>
      <c r="Q33" s="35">
        <v>1827.1727083597191</v>
      </c>
      <c r="R33" s="35">
        <v>16.227088830718539</v>
      </c>
      <c r="S33" s="35">
        <v>1802.3782992441002</v>
      </c>
      <c r="T33" s="35">
        <v>13.133678032247479</v>
      </c>
      <c r="U33" s="36" t="s">
        <v>76</v>
      </c>
      <c r="W33" s="35">
        <v>180.12139558388134</v>
      </c>
      <c r="X33" s="33">
        <v>8.5844450317442007</v>
      </c>
      <c r="Y33" s="37">
        <v>48.592626120119647</v>
      </c>
      <c r="Z33" s="33">
        <v>1.0505703039801204</v>
      </c>
      <c r="AA33" s="33">
        <v>1.0232993739290076E-2</v>
      </c>
      <c r="AB33" s="33">
        <v>10.087270435106225</v>
      </c>
      <c r="AC33" s="33">
        <v>0.13417683991798951</v>
      </c>
      <c r="AD33" s="33">
        <v>2.8346318737074445</v>
      </c>
      <c r="AE33" s="33">
        <v>6.6305090564961473</v>
      </c>
      <c r="AF33" s="33">
        <v>0.73084161541867831</v>
      </c>
      <c r="AG33" s="33">
        <v>14.906348818341854</v>
      </c>
      <c r="AH33" s="33">
        <v>2.1806915637551287</v>
      </c>
      <c r="AI33" s="33">
        <v>9.523980638735857</v>
      </c>
      <c r="AJ33" s="33">
        <v>1.5078454402771739</v>
      </c>
      <c r="AK33" s="33">
        <v>3.4620604835047293</v>
      </c>
      <c r="AL33" s="33">
        <v>0.43149607956730651</v>
      </c>
      <c r="AM33" s="33">
        <v>2.9662511764152448</v>
      </c>
      <c r="AN33" s="33">
        <v>0.38908428549395135</v>
      </c>
      <c r="AO33" s="33">
        <v>0.21117889859641847</v>
      </c>
      <c r="AP33" s="33">
        <v>0.22474385585993545</v>
      </c>
      <c r="AQ33" s="38">
        <v>731.60420890404964</v>
      </c>
    </row>
    <row r="34" spans="1:43">
      <c r="A34" s="76" t="s">
        <v>89</v>
      </c>
      <c r="B34" s="76" t="s">
        <v>74</v>
      </c>
      <c r="C34" s="103">
        <v>153.09902426989618</v>
      </c>
      <c r="D34" s="103">
        <v>555.84424631663001</v>
      </c>
      <c r="E34" s="104">
        <f t="shared" si="1"/>
        <v>0.27543511565411644</v>
      </c>
      <c r="F34" s="32">
        <v>32.740750863035927</v>
      </c>
      <c r="G34" s="33">
        <v>0.4028890328115855</v>
      </c>
      <c r="H34" s="34">
        <v>0.11278135336721895</v>
      </c>
      <c r="I34" s="34">
        <v>3.4594827744705093E-3</v>
      </c>
      <c r="J34" s="34">
        <v>4.9190696057925551</v>
      </c>
      <c r="K34" s="34">
        <v>0.12975227962691724</v>
      </c>
      <c r="L34" s="34">
        <v>0.31649371600690374</v>
      </c>
      <c r="M34" s="34">
        <v>3.3864488342569528E-3</v>
      </c>
      <c r="N34" s="34">
        <v>0.4056461869209661</v>
      </c>
      <c r="O34" s="35">
        <v>1855.56</v>
      </c>
      <c r="P34" s="35">
        <v>55.55499999999995</v>
      </c>
      <c r="Q34" s="35">
        <v>1805.5331018542026</v>
      </c>
      <c r="R34" s="35">
        <v>22.292108640811424</v>
      </c>
      <c r="S34" s="35">
        <v>1772.5829278687554</v>
      </c>
      <c r="T34" s="35">
        <v>16.60987170811357</v>
      </c>
      <c r="U34" s="36" t="s">
        <v>76</v>
      </c>
      <c r="W34" s="35">
        <v>294.96268639246256</v>
      </c>
      <c r="X34" s="33">
        <v>5.4688579235957002</v>
      </c>
      <c r="Y34" s="37">
        <v>32.836231162936315</v>
      </c>
      <c r="Z34" s="33">
        <v>0.18575759436234388</v>
      </c>
      <c r="AA34" s="33">
        <v>6.9770540994373523E-3</v>
      </c>
      <c r="AB34" s="33">
        <v>17.382687366273679</v>
      </c>
      <c r="AC34" s="33">
        <v>0.14553733158038476</v>
      </c>
      <c r="AD34" s="33">
        <v>2.7092872358429818</v>
      </c>
      <c r="AE34" s="33">
        <v>3.4271611285579389</v>
      </c>
      <c r="AF34" s="33">
        <v>0.33761534339789412</v>
      </c>
      <c r="AG34" s="33">
        <v>5.626656157311607</v>
      </c>
      <c r="AH34" s="33">
        <v>0.87540463668295343</v>
      </c>
      <c r="AI34" s="33">
        <v>5.35385345505685</v>
      </c>
      <c r="AJ34" s="33">
        <v>0.99449133032995696</v>
      </c>
      <c r="AK34" s="33">
        <v>2.6150834353108574</v>
      </c>
      <c r="AL34" s="33">
        <v>0.47975720707652408</v>
      </c>
      <c r="AM34" s="33">
        <v>2.8609789786701159</v>
      </c>
      <c r="AN34" s="33">
        <v>0.42063958811771096</v>
      </c>
      <c r="AO34" s="33">
        <v>0.60483633997109132</v>
      </c>
      <c r="AP34" s="33">
        <v>0.23504626833972606</v>
      </c>
      <c r="AQ34" s="38">
        <v>692.04208498376909</v>
      </c>
    </row>
    <row r="35" spans="1:43">
      <c r="A35" s="76" t="s">
        <v>90</v>
      </c>
      <c r="B35" s="76" t="s">
        <v>74</v>
      </c>
      <c r="C35" s="103">
        <v>60.136641065387387</v>
      </c>
      <c r="D35" s="103">
        <v>573.76104010108736</v>
      </c>
      <c r="E35" s="104">
        <f t="shared" si="1"/>
        <v>0.10481130098131496</v>
      </c>
      <c r="F35" s="32">
        <v>199.42889996256537</v>
      </c>
      <c r="G35" s="33">
        <v>0.23481872453786637</v>
      </c>
      <c r="H35" s="34">
        <v>0.11380408688942875</v>
      </c>
      <c r="I35" s="34">
        <v>2.1727343959371008E-3</v>
      </c>
      <c r="J35" s="34">
        <v>4.935391081164898</v>
      </c>
      <c r="K35" s="34">
        <v>9.1326136551513573E-2</v>
      </c>
      <c r="L35" s="34">
        <v>0.31260447323887058</v>
      </c>
      <c r="M35" s="34">
        <v>2.2061883219690651E-3</v>
      </c>
      <c r="N35" s="34">
        <v>0.38139402001394779</v>
      </c>
      <c r="O35" s="35">
        <v>1860.81</v>
      </c>
      <c r="P35" s="35">
        <v>33.7974999999999</v>
      </c>
      <c r="Q35" s="35">
        <v>1808.3291058912851</v>
      </c>
      <c r="R35" s="35">
        <v>15.671720335830649</v>
      </c>
      <c r="S35" s="35">
        <v>1753.5104655859716</v>
      </c>
      <c r="T35" s="35">
        <v>10.876247070039341</v>
      </c>
      <c r="U35" s="36" t="s">
        <v>79</v>
      </c>
      <c r="W35" s="35">
        <v>345.36564093672649</v>
      </c>
      <c r="X35" s="33">
        <v>7.6758114656569196</v>
      </c>
      <c r="Y35" s="37">
        <v>524.56660202217631</v>
      </c>
      <c r="Z35" s="33">
        <v>0.96494110659672194</v>
      </c>
      <c r="AA35" s="33">
        <v>7.0464796141996838E-3</v>
      </c>
      <c r="AB35" s="33">
        <v>0.9920301031438179</v>
      </c>
      <c r="AC35" s="33">
        <v>2.6157264819818182E-2</v>
      </c>
      <c r="AD35" s="33">
        <v>0.70445488994651062</v>
      </c>
      <c r="AE35" s="33">
        <v>2.8274378915733482</v>
      </c>
      <c r="AF35" s="33">
        <v>0.12970367064640451</v>
      </c>
      <c r="AG35" s="33">
        <v>19.30363592070066</v>
      </c>
      <c r="AH35" s="33">
        <v>6.6511461119768338</v>
      </c>
      <c r="AI35" s="33">
        <v>64.052701453966321</v>
      </c>
      <c r="AJ35" s="33">
        <v>17.478250821977493</v>
      </c>
      <c r="AK35" s="33">
        <v>58.16041406601132</v>
      </c>
      <c r="AL35" s="33">
        <v>9.7457466158977297</v>
      </c>
      <c r="AM35" s="33">
        <v>77.926199070878425</v>
      </c>
      <c r="AN35" s="33">
        <v>13.565671626097863</v>
      </c>
      <c r="AO35" s="33">
        <v>5.6856522288257683</v>
      </c>
      <c r="AP35" s="33">
        <v>5.3673486383394954E-2</v>
      </c>
      <c r="AQ35" s="38">
        <v>721.48813355132427</v>
      </c>
    </row>
    <row r="36" spans="1:43">
      <c r="A36" s="76" t="s">
        <v>91</v>
      </c>
      <c r="B36" s="76" t="s">
        <v>74</v>
      </c>
      <c r="C36" s="103">
        <v>16.791134139199372</v>
      </c>
      <c r="D36" s="103">
        <v>256.71229334922089</v>
      </c>
      <c r="E36" s="104">
        <f t="shared" si="1"/>
        <v>6.5408375735077864E-2</v>
      </c>
      <c r="F36" s="32">
        <v>93.355715304718487</v>
      </c>
      <c r="G36" s="33">
        <v>6.3096762505101489E-2</v>
      </c>
      <c r="H36" s="34">
        <v>0.11154601173290424</v>
      </c>
      <c r="I36" s="34">
        <v>2.0825198914469849E-3</v>
      </c>
      <c r="J36" s="34">
        <v>5.120421855845863</v>
      </c>
      <c r="K36" s="34">
        <v>9.5214441933699864E-2</v>
      </c>
      <c r="L36" s="34">
        <v>0.33099203860417814</v>
      </c>
      <c r="M36" s="34">
        <v>2.5404591025852256E-3</v>
      </c>
      <c r="N36" s="34">
        <v>0.41275997400929926</v>
      </c>
      <c r="O36" s="35">
        <v>1824.9949999999999</v>
      </c>
      <c r="P36" s="35">
        <v>33.797499999999999</v>
      </c>
      <c r="Q36" s="35">
        <v>1839.4994413792883</v>
      </c>
      <c r="R36" s="35">
        <v>15.845603637447454</v>
      </c>
      <c r="S36" s="35">
        <v>1843.1881249351718</v>
      </c>
      <c r="T36" s="35">
        <v>12.344435988445442</v>
      </c>
      <c r="U36" s="36" t="s">
        <v>77</v>
      </c>
      <c r="W36" s="35">
        <v>273.97036443061768</v>
      </c>
      <c r="X36" s="33">
        <v>9.5536697846732999</v>
      </c>
      <c r="Y36" s="37">
        <v>128.24366653473945</v>
      </c>
      <c r="Z36" s="33">
        <v>0.49426466266262781</v>
      </c>
      <c r="AA36" s="33">
        <v>1.4298520814031936E-2</v>
      </c>
      <c r="AB36" s="33">
        <v>3.252474152433213</v>
      </c>
      <c r="AC36" s="33">
        <v>3.7157100965139425E-2</v>
      </c>
      <c r="AD36" s="33">
        <v>0.60352432233091458</v>
      </c>
      <c r="AE36" s="33">
        <v>2.0309411508890247</v>
      </c>
      <c r="AF36" s="33">
        <v>0.54208498027508056</v>
      </c>
      <c r="AG36" s="33">
        <v>11.95801986891413</v>
      </c>
      <c r="AH36" s="33">
        <v>2.8294602355979706</v>
      </c>
      <c r="AI36" s="33">
        <v>18.516439918334008</v>
      </c>
      <c r="AJ36" s="33">
        <v>4.0767658152218971</v>
      </c>
      <c r="AK36" s="33">
        <v>11.983651902287653</v>
      </c>
      <c r="AL36" s="33">
        <v>1.8833999555133496</v>
      </c>
      <c r="AM36" s="33">
        <v>16.322407153487653</v>
      </c>
      <c r="AN36" s="33">
        <v>3.1865530782783074</v>
      </c>
      <c r="AO36" s="33">
        <v>2.155956508997757</v>
      </c>
      <c r="AP36" s="33">
        <v>0.33628903287002732</v>
      </c>
      <c r="AQ36" s="38">
        <v>741.47116149914359</v>
      </c>
    </row>
    <row r="37" spans="1:43">
      <c r="A37" s="76" t="s">
        <v>92</v>
      </c>
      <c r="B37" s="76" t="s">
        <v>74</v>
      </c>
      <c r="C37" s="103">
        <v>68.258428961297923</v>
      </c>
      <c r="D37" s="103">
        <v>447.709880601598</v>
      </c>
      <c r="E37" s="104">
        <f t="shared" si="1"/>
        <v>0.1524612967432783</v>
      </c>
      <c r="F37" s="32">
        <v>55.599149872302419</v>
      </c>
      <c r="G37" s="33">
        <v>0.25630219423494804</v>
      </c>
      <c r="H37" s="34">
        <v>0.11341673128070198</v>
      </c>
      <c r="I37" s="34">
        <v>2.114409696386326E-3</v>
      </c>
      <c r="J37" s="34">
        <v>4.7623890984194022</v>
      </c>
      <c r="K37" s="34">
        <v>8.7263584437305836E-2</v>
      </c>
      <c r="L37" s="34">
        <v>0.30297832220421778</v>
      </c>
      <c r="M37" s="34">
        <v>2.2300693621290393E-3</v>
      </c>
      <c r="N37" s="34">
        <v>0.40169704986673271</v>
      </c>
      <c r="O37" s="35">
        <v>1854.635</v>
      </c>
      <c r="P37" s="35">
        <v>33.642500000000155</v>
      </c>
      <c r="Q37" s="35">
        <v>1778.2933063349503</v>
      </c>
      <c r="R37" s="35">
        <v>15.424077113435359</v>
      </c>
      <c r="S37" s="35">
        <v>1706.0606682964406</v>
      </c>
      <c r="T37" s="35">
        <v>11.071543069334776</v>
      </c>
      <c r="U37" s="36" t="s">
        <v>78</v>
      </c>
      <c r="W37" s="35">
        <v>185.264393806014</v>
      </c>
      <c r="X37" s="33">
        <v>6.4237801804319998</v>
      </c>
      <c r="Y37" s="37">
        <v>56.857109761187509</v>
      </c>
      <c r="Z37" s="33">
        <v>0.8465986646503828</v>
      </c>
      <c r="AA37" s="33">
        <v>8.1901385662150692E-3</v>
      </c>
      <c r="AB37" s="33">
        <v>9.3057068007417509</v>
      </c>
      <c r="AC37" s="33">
        <v>4.7435238370088159E-2</v>
      </c>
      <c r="AD37" s="33">
        <v>1.4821883209716442</v>
      </c>
      <c r="AE37" s="33">
        <v>3.0867528570282388</v>
      </c>
      <c r="AF37" s="33">
        <v>0.45690490738970746</v>
      </c>
      <c r="AG37" s="33">
        <v>8.4887149163150859</v>
      </c>
      <c r="AH37" s="33">
        <v>1.3730999296869557</v>
      </c>
      <c r="AI37" s="33">
        <v>7.5101942214918713</v>
      </c>
      <c r="AJ37" s="33">
        <v>1.9641254717156129</v>
      </c>
      <c r="AK37" s="33">
        <v>8.0662500372997137</v>
      </c>
      <c r="AL37" s="33">
        <v>2.1131289498518075</v>
      </c>
      <c r="AM37" s="33">
        <v>23.63472548174213</v>
      </c>
      <c r="AN37" s="33">
        <v>5.3087254546450602</v>
      </c>
      <c r="AO37" s="33">
        <v>5.0597193356884924</v>
      </c>
      <c r="AP37" s="33">
        <v>0.27288367418499437</v>
      </c>
      <c r="AQ37" s="38">
        <v>705.80065824005567</v>
      </c>
    </row>
    <row r="38" spans="1:43">
      <c r="A38" s="76" t="s">
        <v>93</v>
      </c>
      <c r="B38" s="76" t="s">
        <v>74</v>
      </c>
      <c r="C38" s="103">
        <v>119.70438518035266</v>
      </c>
      <c r="D38" s="103">
        <v>776.85263548418197</v>
      </c>
      <c r="E38" s="104">
        <f t="shared" si="1"/>
        <v>0.15408892203312868</v>
      </c>
      <c r="F38" s="32">
        <v>39.546108859693646</v>
      </c>
      <c r="G38" s="33">
        <v>0</v>
      </c>
      <c r="H38" s="34">
        <v>0.11382770513280942</v>
      </c>
      <c r="I38" s="34">
        <v>2.3667812254835516E-3</v>
      </c>
      <c r="J38" s="34">
        <v>5.2713626568701795</v>
      </c>
      <c r="K38" s="34">
        <v>0.11239168680840898</v>
      </c>
      <c r="L38" s="34">
        <v>0.33489745067544957</v>
      </c>
      <c r="M38" s="34">
        <v>3.6101370781734788E-3</v>
      </c>
      <c r="N38" s="34">
        <v>0.50559242355228773</v>
      </c>
      <c r="O38" s="35">
        <v>1861.425</v>
      </c>
      <c r="P38" s="35">
        <v>32.5625</v>
      </c>
      <c r="Q38" s="35">
        <v>1864.2368489379398</v>
      </c>
      <c r="R38" s="35">
        <v>18.241202476107386</v>
      </c>
      <c r="S38" s="35">
        <v>1862.0755708510483</v>
      </c>
      <c r="T38" s="35">
        <v>17.46285093303047</v>
      </c>
      <c r="U38" s="36" t="s">
        <v>77</v>
      </c>
      <c r="W38" s="35">
        <v>243.90294718648059</v>
      </c>
      <c r="X38" s="33">
        <v>6.5196232690829996</v>
      </c>
      <c r="Y38" s="37">
        <v>48.257929875345994</v>
      </c>
      <c r="Z38" s="33">
        <v>0.50762040443868761</v>
      </c>
      <c r="AA38" s="33">
        <v>5.8991947831161561E-3</v>
      </c>
      <c r="AB38" s="33">
        <v>11.136123595927863</v>
      </c>
      <c r="AC38" s="33">
        <v>0.13361044399706692</v>
      </c>
      <c r="AD38" s="33">
        <v>2.4111551990813167</v>
      </c>
      <c r="AE38" s="33">
        <v>3.6952076087345098</v>
      </c>
      <c r="AF38" s="33">
        <v>0.22701151962218663</v>
      </c>
      <c r="AG38" s="33">
        <v>6.9216004580131782</v>
      </c>
      <c r="AH38" s="33">
        <v>0.98905101475375412</v>
      </c>
      <c r="AI38" s="33">
        <v>6.2998164887510759</v>
      </c>
      <c r="AJ38" s="33">
        <v>1.607434743557602</v>
      </c>
      <c r="AK38" s="33">
        <v>5.1556023851857455</v>
      </c>
      <c r="AL38" s="33">
        <v>0.86414148986970007</v>
      </c>
      <c r="AM38" s="33">
        <v>6.6292592130099699</v>
      </c>
      <c r="AN38" s="33">
        <v>1.0834751905213575</v>
      </c>
      <c r="AO38" s="33">
        <v>1.2664573078931953</v>
      </c>
      <c r="AP38" s="33">
        <v>0.13722993127267552</v>
      </c>
      <c r="AQ38" s="38">
        <v>707.08649248827498</v>
      </c>
    </row>
    <row r="39" spans="1:43">
      <c r="A39" s="76" t="s">
        <v>94</v>
      </c>
      <c r="B39" s="76" t="s">
        <v>74</v>
      </c>
      <c r="C39" s="103">
        <v>28.476982140638103</v>
      </c>
      <c r="D39" s="103">
        <v>478.60470124182598</v>
      </c>
      <c r="E39" s="104">
        <f t="shared" si="1"/>
        <v>5.9500005049573167E-2</v>
      </c>
      <c r="F39" s="32">
        <v>63.73297939155627</v>
      </c>
      <c r="G39" s="33">
        <v>0</v>
      </c>
      <c r="H39" s="34">
        <v>0.11130587715662317</v>
      </c>
      <c r="I39" s="34">
        <v>2.1927924822224714E-3</v>
      </c>
      <c r="J39" s="34">
        <v>4.8558116728650207</v>
      </c>
      <c r="K39" s="34">
        <v>9.7136576736496963E-2</v>
      </c>
      <c r="L39" s="34">
        <v>0.31485093378862883</v>
      </c>
      <c r="M39" s="34">
        <v>2.5544978658656884E-3</v>
      </c>
      <c r="N39" s="34">
        <v>0.40558286544390032</v>
      </c>
      <c r="O39" s="35">
        <v>1820.68</v>
      </c>
      <c r="P39" s="35">
        <v>36.264999999999873</v>
      </c>
      <c r="Q39" s="35">
        <v>1794.6231572864156</v>
      </c>
      <c r="R39" s="35">
        <v>16.887389650924547</v>
      </c>
      <c r="S39" s="35">
        <v>1764.5337686932648</v>
      </c>
      <c r="T39" s="35">
        <v>12.560314843400029</v>
      </c>
      <c r="U39" s="36" t="s">
        <v>76</v>
      </c>
      <c r="W39" s="35">
        <v>224.46942979636435</v>
      </c>
      <c r="X39" s="33">
        <v>6.3644843769413999</v>
      </c>
      <c r="Y39" s="37">
        <v>37.972485863336168</v>
      </c>
      <c r="Z39" s="33">
        <v>1.2962693541809549</v>
      </c>
      <c r="AA39" s="33">
        <v>3.7816265591280175E-3</v>
      </c>
      <c r="AB39" s="33">
        <v>5.7217821629499754</v>
      </c>
      <c r="AC39" s="33">
        <v>6.8265743660706854E-2</v>
      </c>
      <c r="AD39" s="33">
        <v>1.1255846562144287</v>
      </c>
      <c r="AE39" s="33">
        <v>2.6427172407292319</v>
      </c>
      <c r="AF39" s="33">
        <v>0.49905324297391573</v>
      </c>
      <c r="AG39" s="33">
        <v>11.695504243985916</v>
      </c>
      <c r="AH39" s="33">
        <v>1.6816967883275109</v>
      </c>
      <c r="AI39" s="33">
        <v>7.7099691328039768</v>
      </c>
      <c r="AJ39" s="33">
        <v>1.3110688380245834</v>
      </c>
      <c r="AK39" s="33">
        <v>2.8912383988102146</v>
      </c>
      <c r="AL39" s="33">
        <v>0.40094718057672785</v>
      </c>
      <c r="AM39" s="33">
        <v>2.4591966714489457</v>
      </c>
      <c r="AN39" s="33">
        <v>0.42468360351936729</v>
      </c>
      <c r="AO39" s="33">
        <v>0.29378164107932769</v>
      </c>
      <c r="AP39" s="33">
        <v>0.27443259521555169</v>
      </c>
      <c r="AQ39" s="38">
        <v>704.99721804524415</v>
      </c>
    </row>
    <row r="40" spans="1:43">
      <c r="A40" s="76" t="s">
        <v>95</v>
      </c>
      <c r="B40" s="76" t="s">
        <v>74</v>
      </c>
      <c r="C40" s="103">
        <v>149.331168067172</v>
      </c>
      <c r="D40" s="103">
        <v>533.49579274316898</v>
      </c>
      <c r="E40" s="104">
        <f t="shared" si="1"/>
        <v>0.27991067614484777</v>
      </c>
      <c r="F40" s="32">
        <v>60.79064600986333</v>
      </c>
      <c r="G40" s="33">
        <v>0.11581711760860507</v>
      </c>
      <c r="H40" s="34">
        <v>0.11350083065860403</v>
      </c>
      <c r="I40" s="34">
        <v>2.383213560269016E-3</v>
      </c>
      <c r="J40" s="34">
        <v>4.9359216102446322</v>
      </c>
      <c r="K40" s="34">
        <v>0.10449141383418377</v>
      </c>
      <c r="L40" s="34">
        <v>0.31381570222610111</v>
      </c>
      <c r="M40" s="34">
        <v>2.4860991625805396E-3</v>
      </c>
      <c r="N40" s="34">
        <v>0.3742238179515564</v>
      </c>
      <c r="O40" s="35">
        <v>1857.41</v>
      </c>
      <c r="P40" s="35">
        <v>38.427499999999895</v>
      </c>
      <c r="Q40" s="35">
        <v>1808.419860848413</v>
      </c>
      <c r="R40" s="35">
        <v>17.916277287673665</v>
      </c>
      <c r="S40" s="35">
        <v>1759.4562653841497</v>
      </c>
      <c r="T40" s="35">
        <v>12.235326253245825</v>
      </c>
      <c r="U40" s="36" t="s">
        <v>75</v>
      </c>
      <c r="W40" s="35">
        <v>273.87526451972371</v>
      </c>
      <c r="X40" s="33">
        <v>7.5806860849577999</v>
      </c>
      <c r="Y40" s="37">
        <v>115.46153065960117</v>
      </c>
      <c r="Z40" s="33">
        <v>0.24758539810091876</v>
      </c>
      <c r="AA40" s="33">
        <v>4.0209763093584962E-2</v>
      </c>
      <c r="AB40" s="33">
        <v>12.588202904723016</v>
      </c>
      <c r="AC40" s="33">
        <v>0.19004216836969959</v>
      </c>
      <c r="AD40" s="33">
        <v>3.523778861581599</v>
      </c>
      <c r="AE40" s="33">
        <v>4.2281665442530061</v>
      </c>
      <c r="AF40" s="33">
        <v>0.31713906998249924</v>
      </c>
      <c r="AG40" s="33">
        <v>9.2849661114068773</v>
      </c>
      <c r="AH40" s="33">
        <v>1.9078395070748262</v>
      </c>
      <c r="AI40" s="33">
        <v>13.779500963652536</v>
      </c>
      <c r="AJ40" s="33">
        <v>3.5609091393979937</v>
      </c>
      <c r="AK40" s="33">
        <v>14.483935495346724</v>
      </c>
      <c r="AL40" s="33">
        <v>3.128236299888512</v>
      </c>
      <c r="AM40" s="33">
        <v>33.781450506862825</v>
      </c>
      <c r="AN40" s="33">
        <v>7.1957544222450034</v>
      </c>
      <c r="AO40" s="33">
        <v>6.2700949837926334</v>
      </c>
      <c r="AP40" s="33">
        <v>0.15474163417772829</v>
      </c>
      <c r="AQ40" s="38">
        <v>720.37316308393702</v>
      </c>
    </row>
    <row r="41" spans="1:43">
      <c r="A41" s="76" t="s">
        <v>96</v>
      </c>
      <c r="B41" s="76" t="s">
        <v>74</v>
      </c>
      <c r="C41" s="103">
        <v>15.07046241431636</v>
      </c>
      <c r="D41" s="103">
        <v>406.22444923104962</v>
      </c>
      <c r="E41" s="104">
        <f t="shared" si="1"/>
        <v>3.7098856168907457E-2</v>
      </c>
      <c r="F41" s="32">
        <v>126.38628378872779</v>
      </c>
      <c r="G41" s="33">
        <v>0.26716873095878552</v>
      </c>
      <c r="H41" s="34">
        <v>0.11362359461768748</v>
      </c>
      <c r="I41" s="34">
        <v>2.1543479914053355E-3</v>
      </c>
      <c r="J41" s="34">
        <v>4.422929317434833</v>
      </c>
      <c r="K41" s="34">
        <v>8.667611435393463E-2</v>
      </c>
      <c r="L41" s="34">
        <v>0.28086845529003907</v>
      </c>
      <c r="M41" s="34">
        <v>2.5589155203044334E-3</v>
      </c>
      <c r="N41" s="34">
        <v>0.46490428357583646</v>
      </c>
      <c r="O41" s="35">
        <v>1858.335</v>
      </c>
      <c r="P41" s="35">
        <v>29.4725</v>
      </c>
      <c r="Q41" s="35">
        <v>1716.6432796107083</v>
      </c>
      <c r="R41" s="35">
        <v>16.271062861164378</v>
      </c>
      <c r="S41" s="35">
        <v>1595.7345918639721</v>
      </c>
      <c r="T41" s="35">
        <v>12.907424194705513</v>
      </c>
      <c r="U41" s="36" t="s">
        <v>81</v>
      </c>
      <c r="W41" s="35">
        <v>382.39850004978018</v>
      </c>
      <c r="X41" s="33">
        <v>6.5255720504310002</v>
      </c>
      <c r="Y41" s="37">
        <v>375.46390103694586</v>
      </c>
      <c r="Z41" s="33">
        <v>0.50642005472501728</v>
      </c>
      <c r="AA41" s="33">
        <v>1.144636481843455E-2</v>
      </c>
      <c r="AB41" s="33">
        <v>0.87911852077331076</v>
      </c>
      <c r="AC41" s="33">
        <v>1.4169747809962217E-2</v>
      </c>
      <c r="AD41" s="33">
        <v>0.50845828058575659</v>
      </c>
      <c r="AE41" s="33">
        <v>1.8958994644190836</v>
      </c>
      <c r="AF41" s="33">
        <v>0.28461240189885045</v>
      </c>
      <c r="AG41" s="33">
        <v>11.872712941976188</v>
      </c>
      <c r="AH41" s="33">
        <v>4.319439966902924</v>
      </c>
      <c r="AI41" s="33">
        <v>38.935400311741979</v>
      </c>
      <c r="AJ41" s="33">
        <v>10.657362938325807</v>
      </c>
      <c r="AK41" s="33">
        <v>37.822713944867864</v>
      </c>
      <c r="AL41" s="33">
        <v>8.139220302236513</v>
      </c>
      <c r="AM41" s="33">
        <v>79.244254447715093</v>
      </c>
      <c r="AN41" s="33">
        <v>15.640635012122825</v>
      </c>
      <c r="AO41" s="33">
        <v>10.658167066697288</v>
      </c>
      <c r="AP41" s="33">
        <v>0.18339809474519822</v>
      </c>
      <c r="AQ41" s="38">
        <v>707.1657877767725</v>
      </c>
    </row>
    <row r="42" spans="1:43">
      <c r="A42" s="76" t="s">
        <v>97</v>
      </c>
      <c r="B42" s="76" t="s">
        <v>74</v>
      </c>
      <c r="C42" s="103">
        <v>156.77670875302726</v>
      </c>
      <c r="D42" s="103">
        <v>778.26326122189096</v>
      </c>
      <c r="E42" s="104">
        <f t="shared" si="1"/>
        <v>0.20144431398044446</v>
      </c>
      <c r="F42" s="32">
        <v>42.159390070907406</v>
      </c>
      <c r="G42" s="33">
        <v>0</v>
      </c>
      <c r="H42" s="34">
        <v>0.11367710481759537</v>
      </c>
      <c r="I42" s="34">
        <v>2.7705813632637353E-3</v>
      </c>
      <c r="J42" s="34">
        <v>5.0569608714103076</v>
      </c>
      <c r="K42" s="34">
        <v>0.12193013207524864</v>
      </c>
      <c r="L42" s="34">
        <v>0.32227835833144769</v>
      </c>
      <c r="M42" s="34">
        <v>3.0633007238199312E-3</v>
      </c>
      <c r="N42" s="34">
        <v>0.39421853516204841</v>
      </c>
      <c r="O42" s="35">
        <v>1858.95</v>
      </c>
      <c r="P42" s="35">
        <v>43.829999999999927</v>
      </c>
      <c r="Q42" s="35">
        <v>1828.9162490906313</v>
      </c>
      <c r="R42" s="35">
        <v>20.478048890713538</v>
      </c>
      <c r="S42" s="35">
        <v>1800.846270820085</v>
      </c>
      <c r="T42" s="35">
        <v>14.965930276629914</v>
      </c>
      <c r="U42" s="36" t="s">
        <v>76</v>
      </c>
      <c r="W42" s="35">
        <v>249.42333430713225</v>
      </c>
      <c r="X42" s="33">
        <v>5.5657938207740001</v>
      </c>
      <c r="Y42" s="37">
        <v>59.361201137804436</v>
      </c>
      <c r="Z42" s="33">
        <v>0.34834615128862728</v>
      </c>
      <c r="AA42" s="33">
        <v>0</v>
      </c>
      <c r="AB42" s="33">
        <v>12.004103516321148</v>
      </c>
      <c r="AC42" s="33">
        <v>0.17129772075048416</v>
      </c>
      <c r="AD42" s="33">
        <v>3.1343541033376829</v>
      </c>
      <c r="AE42" s="33">
        <v>4.2021392169573266</v>
      </c>
      <c r="AF42" s="33">
        <v>0.27602783965615252</v>
      </c>
      <c r="AG42" s="33">
        <v>8.0227569994606061</v>
      </c>
      <c r="AH42" s="33">
        <v>1.3073084590243558</v>
      </c>
      <c r="AI42" s="33">
        <v>8.6762476499780394</v>
      </c>
      <c r="AJ42" s="33">
        <v>1.9601149847374675</v>
      </c>
      <c r="AK42" s="33">
        <v>5.9881776477927247</v>
      </c>
      <c r="AL42" s="33">
        <v>1.1279340219803453</v>
      </c>
      <c r="AM42" s="33">
        <v>8.2714067450089566</v>
      </c>
      <c r="AN42" s="33">
        <v>1.3532283036976194</v>
      </c>
      <c r="AO42" s="33">
        <v>1.3646634008132132</v>
      </c>
      <c r="AP42" s="33">
        <v>0.14533810190418875</v>
      </c>
      <c r="AQ42" s="38">
        <v>693.52530172564229</v>
      </c>
    </row>
    <row r="43" spans="1:43">
      <c r="A43" s="76" t="s">
        <v>98</v>
      </c>
      <c r="B43" s="76" t="s">
        <v>74</v>
      </c>
      <c r="C43" s="103">
        <v>75.006519996628995</v>
      </c>
      <c r="D43" s="103">
        <v>887.729189576983</v>
      </c>
      <c r="E43" s="104">
        <f t="shared" si="1"/>
        <v>8.4492569217388E-2</v>
      </c>
      <c r="F43" s="32">
        <v>48.075848008989396</v>
      </c>
      <c r="G43" s="33">
        <v>0.356371023293724</v>
      </c>
      <c r="H43" s="34">
        <v>0.1097119251582077</v>
      </c>
      <c r="I43" s="34">
        <v>2.4920747294939834E-3</v>
      </c>
      <c r="J43" s="34">
        <v>5.0511092428531112</v>
      </c>
      <c r="K43" s="34">
        <v>0.11392649272853181</v>
      </c>
      <c r="L43" s="34">
        <v>0.33361857679180357</v>
      </c>
      <c r="M43" s="34">
        <v>2.9563282795707344E-3</v>
      </c>
      <c r="N43" s="34">
        <v>0.39288411156981456</v>
      </c>
      <c r="O43" s="35">
        <v>1794.75</v>
      </c>
      <c r="P43" s="35">
        <v>40.900000000000091</v>
      </c>
      <c r="Q43" s="35">
        <v>1827.9348135889468</v>
      </c>
      <c r="R43" s="35">
        <v>19.157363257535689</v>
      </c>
      <c r="S43" s="35">
        <v>1855.8967424033488</v>
      </c>
      <c r="T43" s="35">
        <v>14.325329113476982</v>
      </c>
      <c r="U43" s="36" t="s">
        <v>76</v>
      </c>
      <c r="W43" s="35">
        <v>288.85572669472663</v>
      </c>
      <c r="X43" s="33">
        <v>7.6748403196124002</v>
      </c>
      <c r="Y43" s="37">
        <v>43.548881245463306</v>
      </c>
      <c r="Z43" s="33">
        <v>0.43516725649554072</v>
      </c>
      <c r="AA43" s="33">
        <v>1.1868042749405968E-2</v>
      </c>
      <c r="AB43" s="33">
        <v>11.044436426569359</v>
      </c>
      <c r="AC43" s="33">
        <v>0.17638089794781278</v>
      </c>
      <c r="AD43" s="33">
        <v>2.6528448477738382</v>
      </c>
      <c r="AE43" s="33">
        <v>3.2343805205085667</v>
      </c>
      <c r="AF43" s="33">
        <v>0.2214245107547449</v>
      </c>
      <c r="AG43" s="33">
        <v>5.9384451908248908</v>
      </c>
      <c r="AH43" s="33">
        <v>1.0296135793761987</v>
      </c>
      <c r="AI43" s="33">
        <v>5.9267318484360558</v>
      </c>
      <c r="AJ43" s="33">
        <v>1.3891196833293626</v>
      </c>
      <c r="AK43" s="33">
        <v>4.4972366807966742</v>
      </c>
      <c r="AL43" s="33">
        <v>0.72739250564406299</v>
      </c>
      <c r="AM43" s="33">
        <v>5.6129742278950072</v>
      </c>
      <c r="AN43" s="33">
        <v>0.94960990725602501</v>
      </c>
      <c r="AO43" s="33">
        <v>1.2937506889188843</v>
      </c>
      <c r="AP43" s="33">
        <v>0.15446048568681131</v>
      </c>
      <c r="AQ43" s="38">
        <v>721.47680808581572</v>
      </c>
    </row>
    <row r="44" spans="1:43">
      <c r="A44" s="76" t="s">
        <v>99</v>
      </c>
      <c r="B44" s="76" t="s">
        <v>74</v>
      </c>
      <c r="C44" s="103">
        <v>82.227783048217177</v>
      </c>
      <c r="D44" s="103">
        <v>803.66621479284504</v>
      </c>
      <c r="E44" s="104">
        <f t="shared" si="1"/>
        <v>0.10231583900713359</v>
      </c>
      <c r="F44" s="32">
        <v>43.525967818367661</v>
      </c>
      <c r="G44" s="33">
        <v>0.31340427888558992</v>
      </c>
      <c r="H44" s="34">
        <v>0.11257239853262789</v>
      </c>
      <c r="I44" s="34">
        <v>2.5838020418020588E-3</v>
      </c>
      <c r="J44" s="34">
        <v>5.0008206890019649</v>
      </c>
      <c r="K44" s="34">
        <v>0.11722345021330781</v>
      </c>
      <c r="L44" s="34">
        <v>0.321640543170366</v>
      </c>
      <c r="M44" s="34">
        <v>2.785680713839916E-3</v>
      </c>
      <c r="N44" s="34">
        <v>0.36947693602643933</v>
      </c>
      <c r="O44" s="35">
        <v>1842.595</v>
      </c>
      <c r="P44" s="35">
        <v>42.13</v>
      </c>
      <c r="Q44" s="35">
        <v>1819.4610766864457</v>
      </c>
      <c r="R44" s="35">
        <v>19.87362047533356</v>
      </c>
      <c r="S44" s="35">
        <v>1797.7360235448095</v>
      </c>
      <c r="T44" s="35">
        <v>13.622030042313094</v>
      </c>
      <c r="U44" s="36" t="s">
        <v>76</v>
      </c>
      <c r="W44" s="35">
        <v>237.93288586053967</v>
      </c>
      <c r="X44" s="33">
        <v>7.5681706285574002</v>
      </c>
      <c r="Y44" s="37">
        <v>44.606400986670245</v>
      </c>
      <c r="Z44" s="33">
        <v>0.73052766551787629</v>
      </c>
      <c r="AA44" s="33">
        <v>1.9567679391535728E-2</v>
      </c>
      <c r="AB44" s="33">
        <v>8.3575214308650327</v>
      </c>
      <c r="AC44" s="33">
        <v>7.8525084182413316E-2</v>
      </c>
      <c r="AD44" s="33">
        <v>1.8074254759471717</v>
      </c>
      <c r="AE44" s="33">
        <v>4.3132651288113015</v>
      </c>
      <c r="AF44" s="33">
        <v>0.65713897221438089</v>
      </c>
      <c r="AG44" s="33">
        <v>11.42314366615193</v>
      </c>
      <c r="AH44" s="33">
        <v>1.8741170576731077</v>
      </c>
      <c r="AI44" s="33">
        <v>8.6762073519092962</v>
      </c>
      <c r="AJ44" s="33">
        <v>1.3357579497806078</v>
      </c>
      <c r="AK44" s="33">
        <v>3.161203029798338</v>
      </c>
      <c r="AL44" s="33">
        <v>0.44940804412462854</v>
      </c>
      <c r="AM44" s="33">
        <v>2.7447248213466051</v>
      </c>
      <c r="AN44" s="33">
        <v>0.32257458846830539</v>
      </c>
      <c r="AO44" s="33">
        <v>0.22846654948926259</v>
      </c>
      <c r="AP44" s="33">
        <v>0.28621010471529645</v>
      </c>
      <c r="AQ44" s="38">
        <v>720.22561570664436</v>
      </c>
    </row>
    <row r="45" spans="1:43">
      <c r="A45" s="76" t="s">
        <v>100</v>
      </c>
      <c r="B45" s="76" t="s">
        <v>74</v>
      </c>
      <c r="C45" s="103">
        <v>15.152709274388735</v>
      </c>
      <c r="D45" s="103">
        <v>308.05162602841187</v>
      </c>
      <c r="E45" s="104">
        <f t="shared" si="1"/>
        <v>4.9188863145267693E-2</v>
      </c>
      <c r="F45" s="32">
        <v>99.708241023217752</v>
      </c>
      <c r="G45" s="33">
        <v>6.4127083715757691E-2</v>
      </c>
      <c r="H45" s="34">
        <v>0.11053828441662303</v>
      </c>
      <c r="I45" s="34">
        <v>1.8935367480901113E-3</v>
      </c>
      <c r="J45" s="34">
        <v>4.5734514865309279</v>
      </c>
      <c r="K45" s="34">
        <v>9.0520411629033223E-2</v>
      </c>
      <c r="L45" s="34">
        <v>0.29939516024682233</v>
      </c>
      <c r="M45" s="34">
        <v>3.498854369517153E-3</v>
      </c>
      <c r="N45" s="34">
        <v>0.59044390967358573</v>
      </c>
      <c r="O45" s="35">
        <v>1809.26</v>
      </c>
      <c r="P45" s="35">
        <v>31.172499999999999</v>
      </c>
      <c r="Q45" s="35">
        <v>1744.4428273342594</v>
      </c>
      <c r="R45" s="35">
        <v>16.53380572120307</v>
      </c>
      <c r="S45" s="35">
        <v>1688.3087500483382</v>
      </c>
      <c r="T45" s="35">
        <v>17.38205102548606</v>
      </c>
      <c r="U45" s="36" t="s">
        <v>79</v>
      </c>
      <c r="W45" s="35">
        <v>254.34442496117498</v>
      </c>
      <c r="X45" s="33">
        <v>6.2225854154131</v>
      </c>
      <c r="Y45" s="37">
        <v>186.85408556687969</v>
      </c>
      <c r="Z45" s="33">
        <v>0.31306236659783993</v>
      </c>
      <c r="AA45" s="33">
        <v>5.4693016655214793E-3</v>
      </c>
      <c r="AB45" s="33">
        <v>1.2289430469282077</v>
      </c>
      <c r="AC45" s="33">
        <v>3.5594540780739807E-2</v>
      </c>
      <c r="AD45" s="33">
        <v>0.92158703940897457</v>
      </c>
      <c r="AE45" s="33">
        <v>3.7996818479944561</v>
      </c>
      <c r="AF45" s="33">
        <v>0.54171423009150399</v>
      </c>
      <c r="AG45" s="33">
        <v>20.732145862342705</v>
      </c>
      <c r="AH45" s="33">
        <v>5.3424935817230432</v>
      </c>
      <c r="AI45" s="33">
        <v>32.412102065474016</v>
      </c>
      <c r="AJ45" s="33">
        <v>5.8977100730759577</v>
      </c>
      <c r="AK45" s="33">
        <v>13.265899736930937</v>
      </c>
      <c r="AL45" s="33">
        <v>1.7869299735099426</v>
      </c>
      <c r="AM45" s="33">
        <v>12.016884704262367</v>
      </c>
      <c r="AN45" s="33">
        <v>1.8499422698179904</v>
      </c>
      <c r="AO45" s="33">
        <v>0.72192491387169266</v>
      </c>
      <c r="AP45" s="33">
        <v>0.18659419736749511</v>
      </c>
      <c r="AQ45" s="38">
        <v>703.049219063544</v>
      </c>
    </row>
    <row r="46" spans="1:43">
      <c r="A46" s="76" t="s">
        <v>101</v>
      </c>
      <c r="B46" s="76" t="s">
        <v>74</v>
      </c>
      <c r="C46" s="103">
        <v>34.21399550121599</v>
      </c>
      <c r="D46" s="103">
        <v>386.8308813555787</v>
      </c>
      <c r="E46" s="104">
        <f t="shared" si="1"/>
        <v>8.8446908326758306E-2</v>
      </c>
      <c r="F46" s="32">
        <v>122.86349424350955</v>
      </c>
      <c r="G46" s="33">
        <v>0</v>
      </c>
      <c r="H46" s="34">
        <v>0.1104257842404697</v>
      </c>
      <c r="I46" s="34">
        <v>2.4380739632716081E-3</v>
      </c>
      <c r="J46" s="34">
        <v>4.3257375455289999</v>
      </c>
      <c r="K46" s="34">
        <v>0.10752198973772968</v>
      </c>
      <c r="L46" s="34">
        <v>0.28287349340885365</v>
      </c>
      <c r="M46" s="34">
        <v>2.8491547840110779E-3</v>
      </c>
      <c r="N46" s="34">
        <v>0.40521607265089032</v>
      </c>
      <c r="O46" s="35">
        <v>1806.48</v>
      </c>
      <c r="P46" s="35">
        <v>44.912499999999909</v>
      </c>
      <c r="Q46" s="35">
        <v>1698.2801525176621</v>
      </c>
      <c r="R46" s="35">
        <v>20.532199406723276</v>
      </c>
      <c r="S46" s="35">
        <v>1605.8177508235362</v>
      </c>
      <c r="T46" s="35">
        <v>14.343183249692558</v>
      </c>
      <c r="U46" s="36" t="s">
        <v>82</v>
      </c>
      <c r="W46" s="35">
        <v>287.75163988512224</v>
      </c>
      <c r="X46" s="33">
        <v>5.4448357317834999</v>
      </c>
      <c r="Y46" s="37">
        <v>276.29012611219275</v>
      </c>
      <c r="Z46" s="33">
        <v>1.3374640498811758</v>
      </c>
      <c r="AA46" s="33">
        <v>1.8903639452195187E-2</v>
      </c>
      <c r="AB46" s="33">
        <v>1.8802891832916278</v>
      </c>
      <c r="AC46" s="33">
        <v>4.683799455864824E-2</v>
      </c>
      <c r="AD46" s="33">
        <v>1.2590368438947015</v>
      </c>
      <c r="AE46" s="33">
        <v>2.6559080430830955</v>
      </c>
      <c r="AF46" s="33">
        <v>0.55547695002607855</v>
      </c>
      <c r="AG46" s="33">
        <v>16.541775804822791</v>
      </c>
      <c r="AH46" s="33">
        <v>3.6387752103186735</v>
      </c>
      <c r="AI46" s="33">
        <v>31.08982735204858</v>
      </c>
      <c r="AJ46" s="33">
        <v>8.7004222009431551</v>
      </c>
      <c r="AK46" s="33">
        <v>37.149137215961801</v>
      </c>
      <c r="AL46" s="33">
        <v>7.888898676933513</v>
      </c>
      <c r="AM46" s="33">
        <v>80.36929618486505</v>
      </c>
      <c r="AN46" s="33">
        <v>16.228222799203373</v>
      </c>
      <c r="AO46" s="33">
        <v>7.9371930005850819</v>
      </c>
      <c r="AP46" s="33">
        <v>0.25620765111366639</v>
      </c>
      <c r="AQ46" s="38">
        <v>691.6711692824565</v>
      </c>
    </row>
    <row r="47" spans="1:43">
      <c r="A47" s="76" t="s">
        <v>102</v>
      </c>
      <c r="B47" s="76" t="s">
        <v>74</v>
      </c>
      <c r="C47" s="103">
        <v>20.419229857958584</v>
      </c>
      <c r="D47" s="103">
        <v>306.63678738715078</v>
      </c>
      <c r="E47" s="104">
        <f t="shared" si="1"/>
        <v>6.6590933305656672E-2</v>
      </c>
      <c r="F47" s="32">
        <v>101.40999449350358</v>
      </c>
      <c r="G47" s="33">
        <v>0</v>
      </c>
      <c r="H47" s="34">
        <v>0.11111581707671674</v>
      </c>
      <c r="I47" s="34">
        <v>2.2012201530710474E-3</v>
      </c>
      <c r="J47" s="34">
        <v>4.6564586561444168</v>
      </c>
      <c r="K47" s="34">
        <v>9.8335572675326791E-2</v>
      </c>
      <c r="L47" s="34">
        <v>0.30312085450323684</v>
      </c>
      <c r="M47" s="34">
        <v>2.7365300418438349E-3</v>
      </c>
      <c r="N47" s="34">
        <v>0.42749348811906951</v>
      </c>
      <c r="O47" s="35">
        <v>1817.59</v>
      </c>
      <c r="P47" s="35">
        <v>36.270000000000003</v>
      </c>
      <c r="Q47" s="35">
        <v>1759.4537414528047</v>
      </c>
      <c r="R47" s="35">
        <v>17.692581854023381</v>
      </c>
      <c r="S47" s="35">
        <v>1706.7658005054786</v>
      </c>
      <c r="T47" s="35">
        <v>13.56869013335151</v>
      </c>
      <c r="U47" s="36" t="s">
        <v>79</v>
      </c>
      <c r="W47" s="35">
        <v>244.79986393014281</v>
      </c>
      <c r="X47" s="33">
        <v>7.5518967976087001</v>
      </c>
      <c r="Y47" s="37">
        <v>173.0412618009658</v>
      </c>
      <c r="Z47" s="33">
        <v>0.4305199946105206</v>
      </c>
      <c r="AA47" s="33">
        <v>7.6777141843927463E-3</v>
      </c>
      <c r="AB47" s="33">
        <v>1.5875239703154054</v>
      </c>
      <c r="AC47" s="33">
        <v>2.5687250650750473E-2</v>
      </c>
      <c r="AD47" s="33">
        <v>0.80102377860430263</v>
      </c>
      <c r="AE47" s="33">
        <v>3.6538726404098827</v>
      </c>
      <c r="AF47" s="33">
        <v>0.54789649612955149</v>
      </c>
      <c r="AG47" s="33">
        <v>19.138767095419187</v>
      </c>
      <c r="AH47" s="33">
        <v>4.736498725495716</v>
      </c>
      <c r="AI47" s="33">
        <v>27.922970916783711</v>
      </c>
      <c r="AJ47" s="33">
        <v>5.4821593718367838</v>
      </c>
      <c r="AK47" s="33">
        <v>16.750614553334568</v>
      </c>
      <c r="AL47" s="33">
        <v>3.1724984894863861</v>
      </c>
      <c r="AM47" s="33">
        <v>33.939768871721043</v>
      </c>
      <c r="AN47" s="33">
        <v>6.9176137034672891</v>
      </c>
      <c r="AO47" s="33">
        <v>2.9242901300780648</v>
      </c>
      <c r="AP47" s="33">
        <v>0.20030347166755111</v>
      </c>
      <c r="AQ47" s="38">
        <v>720.03346044385546</v>
      </c>
    </row>
    <row r="48" spans="1:43">
      <c r="A48" s="76" t="s">
        <v>103</v>
      </c>
      <c r="B48" s="76" t="s">
        <v>74</v>
      </c>
      <c r="C48" s="103">
        <v>105.051536990268</v>
      </c>
      <c r="D48" s="103">
        <v>778.65560107805504</v>
      </c>
      <c r="E48" s="104">
        <f t="shared" si="1"/>
        <v>0.13491399386946334</v>
      </c>
      <c r="F48" s="32">
        <v>40.240688868812597</v>
      </c>
      <c r="G48" s="33">
        <v>0.16005451286968872</v>
      </c>
      <c r="H48" s="34">
        <v>0.11123486952309121</v>
      </c>
      <c r="I48" s="34">
        <v>3.2479758246864963E-3</v>
      </c>
      <c r="J48" s="34">
        <v>5.0174377437684372</v>
      </c>
      <c r="K48" s="34">
        <v>0.14127777356788138</v>
      </c>
      <c r="L48" s="34">
        <v>0.32729656433910798</v>
      </c>
      <c r="M48" s="34">
        <v>3.2606821491257582E-3</v>
      </c>
      <c r="N48" s="34">
        <v>0.35381412734518669</v>
      </c>
      <c r="O48" s="35">
        <v>1820.37</v>
      </c>
      <c r="P48" s="35">
        <v>53.244999999999891</v>
      </c>
      <c r="Q48" s="35">
        <v>1822.268918879435</v>
      </c>
      <c r="R48" s="35">
        <v>23.871408872237719</v>
      </c>
      <c r="S48" s="35">
        <v>1825.2648843721256</v>
      </c>
      <c r="T48" s="35">
        <v>15.867124576278123</v>
      </c>
      <c r="U48" s="36" t="s">
        <v>77</v>
      </c>
      <c r="W48" s="35">
        <v>163.03050796673304</v>
      </c>
      <c r="X48" s="33">
        <v>9.5997239299376993</v>
      </c>
      <c r="Y48" s="37">
        <v>38.2059354497868</v>
      </c>
      <c r="Z48" s="33">
        <v>0.631244616474819</v>
      </c>
      <c r="AA48" s="33">
        <v>1.7095097234145925E-2</v>
      </c>
      <c r="AB48" s="33">
        <v>18.954516218740043</v>
      </c>
      <c r="AC48" s="33">
        <v>0.24998190523336813</v>
      </c>
      <c r="AD48" s="33">
        <v>4.1994035944679453</v>
      </c>
      <c r="AE48" s="33">
        <v>7.0742118037375157</v>
      </c>
      <c r="AF48" s="33">
        <v>0.55814092739466259</v>
      </c>
      <c r="AG48" s="33">
        <v>12.68526176055625</v>
      </c>
      <c r="AH48" s="33">
        <v>1.5166964947755908</v>
      </c>
      <c r="AI48" s="33">
        <v>7.339820584482875</v>
      </c>
      <c r="AJ48" s="33">
        <v>1.1702296538383228</v>
      </c>
      <c r="AK48" s="33">
        <v>2.3123488970246511</v>
      </c>
      <c r="AL48" s="33">
        <v>0.25728837494884688</v>
      </c>
      <c r="AM48" s="33">
        <v>1.8079917868739992</v>
      </c>
      <c r="AN48" s="33">
        <v>0.25419777666363613</v>
      </c>
      <c r="AO48" s="33">
        <v>0.16212516233716201</v>
      </c>
      <c r="AP48" s="33">
        <v>0.1801269762455078</v>
      </c>
      <c r="AQ48" s="38">
        <v>741.91928374004613</v>
      </c>
    </row>
    <row r="49" spans="1:43">
      <c r="A49" s="76" t="s">
        <v>104</v>
      </c>
      <c r="B49" s="76" t="s">
        <v>74</v>
      </c>
      <c r="C49" s="103">
        <v>51.254693310089998</v>
      </c>
      <c r="D49" s="103">
        <v>818.54789584310799</v>
      </c>
      <c r="E49" s="104">
        <f t="shared" si="1"/>
        <v>6.2616608716949212E-2</v>
      </c>
      <c r="F49" s="32">
        <v>110.55352616365997</v>
      </c>
      <c r="G49" s="33">
        <v>0.33816046294415908</v>
      </c>
      <c r="H49" s="34">
        <v>0.10934850698410564</v>
      </c>
      <c r="I49" s="34">
        <v>2.0801751848328579E-3</v>
      </c>
      <c r="J49" s="34">
        <v>5.0110746703238558</v>
      </c>
      <c r="K49" s="34">
        <v>9.9411399031196959E-2</v>
      </c>
      <c r="L49" s="34">
        <v>0.33145153424874368</v>
      </c>
      <c r="M49" s="34">
        <v>2.832363369109601E-3</v>
      </c>
      <c r="N49" s="34">
        <v>0.43074835133376349</v>
      </c>
      <c r="O49" s="35">
        <v>1788.58</v>
      </c>
      <c r="P49" s="35">
        <v>39.817500000000109</v>
      </c>
      <c r="Q49" s="35">
        <v>1821.194645133437</v>
      </c>
      <c r="R49" s="35">
        <v>16.838049916576203</v>
      </c>
      <c r="S49" s="35">
        <v>1845.4132231865347</v>
      </c>
      <c r="T49" s="35">
        <v>13.749454984389375</v>
      </c>
      <c r="U49" s="36" t="s">
        <v>76</v>
      </c>
      <c r="W49" s="35">
        <v>384.18948334475294</v>
      </c>
      <c r="X49" s="33">
        <v>7.2348926829323998</v>
      </c>
      <c r="Y49" s="37">
        <v>112.7514185114126</v>
      </c>
      <c r="Z49" s="33">
        <v>0.40890009377875292</v>
      </c>
      <c r="AA49" s="33">
        <v>3.4488846006041539E-2</v>
      </c>
      <c r="AB49" s="33">
        <v>21.308111261632732</v>
      </c>
      <c r="AC49" s="33">
        <v>0.72378969042427055</v>
      </c>
      <c r="AD49" s="33">
        <v>12.078675629851411</v>
      </c>
      <c r="AE49" s="33">
        <v>12.923792137722206</v>
      </c>
      <c r="AF49" s="33">
        <v>0.55765213078579634</v>
      </c>
      <c r="AG49" s="33">
        <v>21.428843823007067</v>
      </c>
      <c r="AH49" s="33">
        <v>3.1571213455493941</v>
      </c>
      <c r="AI49" s="33">
        <v>18.327083852377402</v>
      </c>
      <c r="AJ49" s="33">
        <v>3.7270013472446575</v>
      </c>
      <c r="AK49" s="33">
        <v>10.108286710422338</v>
      </c>
      <c r="AL49" s="33">
        <v>1.5232995347932292</v>
      </c>
      <c r="AM49" s="33">
        <v>11.197492873958973</v>
      </c>
      <c r="AN49" s="33">
        <v>1.5859907808304543</v>
      </c>
      <c r="AO49" s="33">
        <v>0.5987975688771745</v>
      </c>
      <c r="AP49" s="33">
        <v>0.10244544397819524</v>
      </c>
      <c r="AQ49" s="38">
        <v>716.22087813767803</v>
      </c>
    </row>
    <row r="50" spans="1:43" ht="13.5" thickBot="1">
      <c r="A50" s="108" t="s">
        <v>105</v>
      </c>
      <c r="B50" s="108" t="s">
        <v>74</v>
      </c>
      <c r="C50" s="109">
        <v>40.886027775917</v>
      </c>
      <c r="D50" s="109">
        <v>550.30476792278</v>
      </c>
      <c r="E50" s="110">
        <f>C50/D50</f>
        <v>7.4297062571796982E-2</v>
      </c>
      <c r="F50" s="42">
        <v>30.593415023139343</v>
      </c>
      <c r="G50" s="43">
        <v>3.2617162714236418E-2</v>
      </c>
      <c r="H50" s="44">
        <v>0.11452103590589882</v>
      </c>
      <c r="I50" s="44">
        <v>3.0615588421534614E-3</v>
      </c>
      <c r="J50" s="44">
        <v>5.1043516838872121</v>
      </c>
      <c r="K50" s="44">
        <v>0.12534786084992791</v>
      </c>
      <c r="L50" s="44">
        <v>0.32415336751445933</v>
      </c>
      <c r="M50" s="44">
        <v>3.0226194394582561E-3</v>
      </c>
      <c r="N50" s="44">
        <v>0.37971398769153342</v>
      </c>
      <c r="O50" s="45">
        <v>1872.53</v>
      </c>
      <c r="P50" s="45">
        <v>43.517499999999927</v>
      </c>
      <c r="Q50" s="45">
        <v>1836.8298803251123</v>
      </c>
      <c r="R50" s="45">
        <v>20.887438286476577</v>
      </c>
      <c r="S50" s="45">
        <v>1809.9809011930479</v>
      </c>
      <c r="T50" s="45">
        <v>14.747529539718148</v>
      </c>
      <c r="U50" s="46" t="s">
        <v>76</v>
      </c>
      <c r="V50" s="47"/>
      <c r="W50" s="45">
        <v>232.97229673125406</v>
      </c>
      <c r="X50" s="43">
        <v>10.300559381622699</v>
      </c>
      <c r="Y50" s="48">
        <v>50.21705684822583</v>
      </c>
      <c r="Z50" s="43">
        <v>0.11489393032790074</v>
      </c>
      <c r="AA50" s="43">
        <v>1.9016018396006702E-2</v>
      </c>
      <c r="AB50" s="43">
        <v>17.600871915998979</v>
      </c>
      <c r="AC50" s="43">
        <v>0.16686838685901484</v>
      </c>
      <c r="AD50" s="43">
        <v>3.8998977876876593</v>
      </c>
      <c r="AE50" s="43">
        <v>4.0988112338144029</v>
      </c>
      <c r="AF50" s="43">
        <v>0.42040527083766038</v>
      </c>
      <c r="AG50" s="43">
        <v>7.3574273330929083</v>
      </c>
      <c r="AH50" s="43">
        <v>1.2354535710223933</v>
      </c>
      <c r="AI50" s="43">
        <v>7.509426397643991</v>
      </c>
      <c r="AJ50" s="43">
        <v>1.695481953412673</v>
      </c>
      <c r="AK50" s="43">
        <v>5.7236813057826446</v>
      </c>
      <c r="AL50" s="43">
        <v>1.0400912337764818</v>
      </c>
      <c r="AM50" s="43">
        <v>8.6184976960485518</v>
      </c>
      <c r="AN50" s="43">
        <v>1.4679961745605743</v>
      </c>
      <c r="AO50" s="43">
        <v>1.61427325697446</v>
      </c>
      <c r="AP50" s="43">
        <v>0.23404525336672724</v>
      </c>
      <c r="AQ50" s="49">
        <v>748.53109670690446</v>
      </c>
    </row>
    <row r="51" spans="1:43" ht="15.75">
      <c r="A51" s="50" t="s">
        <v>230</v>
      </c>
      <c r="B51" s="29"/>
      <c r="C51" s="30"/>
      <c r="D51" s="30"/>
      <c r="E51" s="31"/>
      <c r="F51" s="32"/>
      <c r="G51" s="33"/>
      <c r="H51" s="34"/>
      <c r="I51" s="34"/>
      <c r="J51" s="34"/>
      <c r="K51" s="34"/>
      <c r="L51" s="34"/>
      <c r="M51" s="34"/>
      <c r="N51" s="34"/>
      <c r="O51" s="35"/>
      <c r="P51" s="35"/>
      <c r="Q51" s="35"/>
      <c r="R51" s="35"/>
      <c r="S51" s="35"/>
      <c r="T51" s="35"/>
      <c r="U51" s="36"/>
      <c r="W51" s="35"/>
      <c r="X51" s="33"/>
      <c r="Y51" s="37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8"/>
    </row>
    <row r="52" spans="1:43">
      <c r="A52" s="97" t="s">
        <v>215</v>
      </c>
      <c r="B52" s="50"/>
    </row>
    <row r="53" spans="1:43">
      <c r="A53" s="74" t="s">
        <v>248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8"/>
  <sheetViews>
    <sheetView topLeftCell="A16" zoomScale="85" zoomScaleNormal="85" workbookViewId="0">
      <selection activeCell="B40" sqref="B40"/>
    </sheetView>
  </sheetViews>
  <sheetFormatPr defaultRowHeight="14.25"/>
  <cols>
    <col min="1" max="1" width="13" style="88" customWidth="1"/>
    <col min="2" max="6" width="9.140625" style="88"/>
    <col min="7" max="7" width="11.140625" style="88" customWidth="1"/>
    <col min="8" max="8" width="10.5703125" style="88" customWidth="1"/>
    <col min="9" max="14" width="9.140625" style="88"/>
    <col min="15" max="15" width="10.28515625" style="88" customWidth="1"/>
    <col min="16" max="16" width="9.140625" style="90"/>
    <col min="17" max="17" width="9.140625" style="88"/>
    <col min="18" max="18" width="9.140625" style="90"/>
    <col min="19" max="19" width="9.140625" style="88"/>
    <col min="20" max="20" width="9.140625" style="90"/>
    <col min="21" max="21" width="12" style="88" customWidth="1"/>
    <col min="22" max="22" width="8" style="88" bestFit="1" customWidth="1"/>
    <col min="23" max="23" width="6" style="88" customWidth="1"/>
    <col min="24" max="16384" width="9.140625" style="88"/>
  </cols>
  <sheetData>
    <row r="1" spans="1:39" s="80" customFormat="1" ht="13.5" thickBot="1">
      <c r="A1" s="78" t="s">
        <v>257</v>
      </c>
      <c r="B1" s="78"/>
      <c r="C1" s="79"/>
      <c r="D1" s="79"/>
      <c r="F1" s="79"/>
      <c r="P1" s="81"/>
      <c r="R1" s="81"/>
      <c r="T1" s="81"/>
    </row>
    <row r="2" spans="1:39" s="87" customFormat="1" ht="35.25" thickBot="1">
      <c r="A2" s="82" t="s">
        <v>38</v>
      </c>
      <c r="B2" s="82" t="s">
        <v>39</v>
      </c>
      <c r="C2" s="83" t="s">
        <v>40</v>
      </c>
      <c r="D2" s="83" t="s">
        <v>41</v>
      </c>
      <c r="E2" s="82" t="s">
        <v>42</v>
      </c>
      <c r="F2" s="83" t="s">
        <v>43</v>
      </c>
      <c r="G2" s="82" t="s">
        <v>44</v>
      </c>
      <c r="H2" s="84" t="s">
        <v>45</v>
      </c>
      <c r="I2" s="82" t="s">
        <v>46</v>
      </c>
      <c r="J2" s="84" t="s">
        <v>47</v>
      </c>
      <c r="K2" s="82" t="s">
        <v>46</v>
      </c>
      <c r="L2" s="84" t="s">
        <v>48</v>
      </c>
      <c r="M2" s="82" t="s">
        <v>46</v>
      </c>
      <c r="N2" s="82" t="s">
        <v>49</v>
      </c>
      <c r="O2" s="84" t="s">
        <v>50</v>
      </c>
      <c r="P2" s="85" t="s">
        <v>46</v>
      </c>
      <c r="Q2" s="84" t="s">
        <v>51</v>
      </c>
      <c r="R2" s="85" t="s">
        <v>46</v>
      </c>
      <c r="S2" s="84" t="s">
        <v>52</v>
      </c>
      <c r="T2" s="85" t="s">
        <v>46</v>
      </c>
      <c r="U2" s="82" t="s">
        <v>53</v>
      </c>
      <c r="V2" s="82" t="s">
        <v>259</v>
      </c>
      <c r="W2" s="82" t="s">
        <v>258</v>
      </c>
      <c r="X2" s="82" t="s">
        <v>54</v>
      </c>
      <c r="Y2" s="86" t="s">
        <v>56</v>
      </c>
      <c r="Z2" s="86" t="s">
        <v>58</v>
      </c>
      <c r="AA2" s="86" t="s">
        <v>59</v>
      </c>
      <c r="AB2" s="86" t="s">
        <v>60</v>
      </c>
      <c r="AC2" s="86" t="s">
        <v>61</v>
      </c>
      <c r="AD2" s="86" t="s">
        <v>62</v>
      </c>
      <c r="AE2" s="86" t="s">
        <v>63</v>
      </c>
      <c r="AF2" s="86" t="s">
        <v>64</v>
      </c>
      <c r="AG2" s="86" t="s">
        <v>65</v>
      </c>
      <c r="AH2" s="86" t="s">
        <v>66</v>
      </c>
      <c r="AI2" s="86" t="s">
        <v>67</v>
      </c>
      <c r="AJ2" s="86" t="s">
        <v>68</v>
      </c>
      <c r="AK2" s="86" t="s">
        <v>69</v>
      </c>
      <c r="AL2" s="86" t="s">
        <v>70</v>
      </c>
      <c r="AM2" s="86" t="s">
        <v>71</v>
      </c>
    </row>
    <row r="3" spans="1:39" s="112" customFormat="1" ht="12.75">
      <c r="A3" s="111" t="s">
        <v>136</v>
      </c>
      <c r="C3" s="113">
        <v>43643.11636166145</v>
      </c>
      <c r="D3" s="113">
        <v>2096.0826411676207</v>
      </c>
      <c r="E3" s="114">
        <f>C3/D3</f>
        <v>20.821276558709581</v>
      </c>
      <c r="F3" s="115">
        <v>3365.2294770083122</v>
      </c>
      <c r="G3" s="115">
        <v>2.2972500633334132</v>
      </c>
      <c r="H3" s="116">
        <v>0.11114439025171281</v>
      </c>
      <c r="I3" s="116">
        <v>1.7297958531718818E-3</v>
      </c>
      <c r="J3" s="116">
        <v>3.9799751131447496</v>
      </c>
      <c r="K3" s="116">
        <v>6.2162702183459373E-2</v>
      </c>
      <c r="L3" s="116">
        <v>0.25928634687740099</v>
      </c>
      <c r="M3" s="116">
        <v>2.0346107419186542E-3</v>
      </c>
      <c r="N3" s="116">
        <v>0.50240292104809903</v>
      </c>
      <c r="O3" s="113">
        <v>1818.21</v>
      </c>
      <c r="P3" s="114">
        <v>27.625</v>
      </c>
      <c r="Q3" s="113">
        <v>1630.1212303026682</v>
      </c>
      <c r="R3" s="114">
        <v>12.722932281281132</v>
      </c>
      <c r="S3" s="113">
        <v>1486.1896479359382</v>
      </c>
      <c r="T3" s="114">
        <v>10.446251812856586</v>
      </c>
      <c r="U3" s="111" t="s">
        <v>137</v>
      </c>
      <c r="V3" s="111">
        <v>9.3437481364786468</v>
      </c>
      <c r="W3" s="111">
        <v>0.13170789999999999</v>
      </c>
      <c r="Y3" s="113">
        <v>7621.0993133628044</v>
      </c>
      <c r="Z3" s="114">
        <v>129678.02504160967</v>
      </c>
      <c r="AA3" s="114">
        <v>237972.18099363288</v>
      </c>
      <c r="AB3" s="114">
        <v>26176.619749270314</v>
      </c>
      <c r="AC3" s="114">
        <v>102200.8503095928</v>
      </c>
      <c r="AD3" s="114">
        <v>16052.668825306257</v>
      </c>
      <c r="AE3" s="114">
        <v>476.25096824624381</v>
      </c>
      <c r="AF3" s="114">
        <v>9529.5599893826038</v>
      </c>
      <c r="AG3" s="114">
        <v>823.41168267099374</v>
      </c>
      <c r="AH3" s="114">
        <v>2698.2036519736798</v>
      </c>
      <c r="AI3" s="114">
        <v>311.15324461880977</v>
      </c>
      <c r="AJ3" s="114">
        <v>454.14221253113107</v>
      </c>
      <c r="AK3" s="117">
        <v>33.186083645385118</v>
      </c>
      <c r="AL3" s="117">
        <v>119.45640668258974</v>
      </c>
      <c r="AM3" s="117">
        <v>10.198789228116423</v>
      </c>
    </row>
    <row r="4" spans="1:39" s="112" customFormat="1" ht="12.75">
      <c r="A4" s="111" t="s">
        <v>138</v>
      </c>
      <c r="B4" s="92" t="s">
        <v>309</v>
      </c>
      <c r="C4" s="113">
        <v>29319.814848259455</v>
      </c>
      <c r="D4" s="113">
        <v>2473.1338046942296</v>
      </c>
      <c r="E4" s="114">
        <f t="shared" ref="E4:E65" si="0">C4/D4</f>
        <v>11.855328972742122</v>
      </c>
      <c r="F4" s="115">
        <v>2690.3294314395257</v>
      </c>
      <c r="G4" s="115">
        <v>0</v>
      </c>
      <c r="H4" s="116">
        <v>0.110426105461636</v>
      </c>
      <c r="I4" s="116">
        <v>1.5679401398606186E-3</v>
      </c>
      <c r="J4" s="116">
        <v>4.0371778470692554</v>
      </c>
      <c r="K4" s="116">
        <v>5.4720831937188824E-2</v>
      </c>
      <c r="L4" s="116">
        <v>0.26490112942788802</v>
      </c>
      <c r="M4" s="116">
        <v>1.8426052615198429E-3</v>
      </c>
      <c r="N4" s="116">
        <v>0.5131846847828877</v>
      </c>
      <c r="O4" s="113">
        <v>1806.48</v>
      </c>
      <c r="P4" s="114">
        <v>25.617500000000064</v>
      </c>
      <c r="Q4" s="113">
        <v>1641.7180020042219</v>
      </c>
      <c r="R4" s="114">
        <v>11.086851433874413</v>
      </c>
      <c r="S4" s="113">
        <v>1514.8684001283825</v>
      </c>
      <c r="T4" s="114">
        <v>9.4261752239369958</v>
      </c>
      <c r="U4" s="111" t="s">
        <v>139</v>
      </c>
      <c r="V4" s="111">
        <v>9.7028354891248725</v>
      </c>
      <c r="W4" s="111">
        <v>0.13626650000000001</v>
      </c>
      <c r="Y4" s="113">
        <v>4901.6954946706073</v>
      </c>
      <c r="Z4" s="114">
        <v>142947.70842225198</v>
      </c>
      <c r="AA4" s="114">
        <v>245719.42101194934</v>
      </c>
      <c r="AB4" s="114">
        <v>26597.32886085385</v>
      </c>
      <c r="AC4" s="114">
        <v>97236.061567507888</v>
      </c>
      <c r="AD4" s="114">
        <v>15823.018794312444</v>
      </c>
      <c r="AE4" s="114">
        <v>218.6511418396687</v>
      </c>
      <c r="AF4" s="114">
        <v>7952.6477659011316</v>
      </c>
      <c r="AG4" s="114">
        <v>564.35159377134835</v>
      </c>
      <c r="AH4" s="114">
        <v>1666.6637044929403</v>
      </c>
      <c r="AI4" s="114">
        <v>191.55365101394534</v>
      </c>
      <c r="AJ4" s="114">
        <v>313.70658154098788</v>
      </c>
      <c r="AK4" s="117">
        <v>23.558796456703721</v>
      </c>
      <c r="AL4" s="117">
        <v>82.514157804613959</v>
      </c>
      <c r="AM4" s="117">
        <v>7.1835251035710357</v>
      </c>
    </row>
    <row r="5" spans="1:39" s="112" customFormat="1" ht="12.75">
      <c r="A5" s="111" t="s">
        <v>140</v>
      </c>
      <c r="C5" s="113">
        <v>93391.245453533484</v>
      </c>
      <c r="D5" s="113">
        <v>670.54360391917294</v>
      </c>
      <c r="E5" s="114">
        <f t="shared" si="0"/>
        <v>139.27691638199687</v>
      </c>
      <c r="F5" s="115">
        <v>6552.2360005524888</v>
      </c>
      <c r="G5" s="115">
        <v>0</v>
      </c>
      <c r="H5" s="116">
        <v>0.11372495496339753</v>
      </c>
      <c r="I5" s="116">
        <v>2.8172612237326836E-3</v>
      </c>
      <c r="J5" s="116">
        <v>4.0848047272595531</v>
      </c>
      <c r="K5" s="116">
        <v>7.4884349761721494E-2</v>
      </c>
      <c r="L5" s="116">
        <v>0.26094456737384919</v>
      </c>
      <c r="M5" s="116">
        <v>2.0731239367105664E-3</v>
      </c>
      <c r="N5" s="116">
        <v>0.43336840282477168</v>
      </c>
      <c r="O5" s="113">
        <v>1861.115</v>
      </c>
      <c r="P5" s="114">
        <v>45.527500000000003</v>
      </c>
      <c r="Q5" s="113">
        <v>1651.273419347403</v>
      </c>
      <c r="R5" s="114">
        <v>14.99573085449588</v>
      </c>
      <c r="S5" s="113">
        <v>1494.6726624148798</v>
      </c>
      <c r="T5" s="114">
        <v>10.629263358457766</v>
      </c>
      <c r="U5" s="111" t="s">
        <v>137</v>
      </c>
      <c r="V5" s="111">
        <v>9.2969323096423473</v>
      </c>
      <c r="W5" s="111">
        <v>0.1243976</v>
      </c>
      <c r="Y5" s="113">
        <v>478.83834447990887</v>
      </c>
      <c r="Z5" s="114">
        <v>97501.849270389313</v>
      </c>
      <c r="AA5" s="114">
        <v>242386.18277606257</v>
      </c>
      <c r="AB5" s="114">
        <v>31229.994819637115</v>
      </c>
      <c r="AC5" s="114">
        <v>111668.66572375302</v>
      </c>
      <c r="AD5" s="114">
        <v>6871.9728631228745</v>
      </c>
      <c r="AE5" s="114">
        <v>76.777426796414716</v>
      </c>
      <c r="AF5" s="114">
        <v>2105.2928119040548</v>
      </c>
      <c r="AG5" s="114">
        <v>108.47604383936678</v>
      </c>
      <c r="AH5" s="114">
        <v>232.09184965742969</v>
      </c>
      <c r="AI5" s="114">
        <v>21.43695193575974</v>
      </c>
      <c r="AJ5" s="114">
        <v>26.736172307553808</v>
      </c>
      <c r="AK5" s="117">
        <v>1.1758509580932748</v>
      </c>
      <c r="AL5" s="117">
        <v>4.9287915535525997</v>
      </c>
      <c r="AM5" s="117">
        <v>0.30803351117450556</v>
      </c>
    </row>
    <row r="6" spans="1:39" s="112" customFormat="1" ht="12.75">
      <c r="A6" s="111" t="s">
        <v>141</v>
      </c>
      <c r="C6" s="113">
        <v>51962.644007281539</v>
      </c>
      <c r="D6" s="113">
        <v>955.26114694932721</v>
      </c>
      <c r="E6" s="114">
        <f t="shared" si="0"/>
        <v>54.396270771847846</v>
      </c>
      <c r="F6" s="115">
        <v>4612.699099921213</v>
      </c>
      <c r="G6" s="115">
        <v>0</v>
      </c>
      <c r="H6" s="116">
        <v>0.1156399752770526</v>
      </c>
      <c r="I6" s="116">
        <v>1.7057754960759877E-3</v>
      </c>
      <c r="J6" s="116">
        <v>5.0861379702106255</v>
      </c>
      <c r="K6" s="116">
        <v>7.6410415288578629E-2</v>
      </c>
      <c r="L6" s="116">
        <v>0.31901047078354472</v>
      </c>
      <c r="M6" s="116">
        <v>2.5400066901869046E-3</v>
      </c>
      <c r="N6" s="116">
        <v>0.52998734470095121</v>
      </c>
      <c r="O6" s="113">
        <v>1900</v>
      </c>
      <c r="P6" s="114">
        <v>25.9224999999999</v>
      </c>
      <c r="Q6" s="113">
        <v>1833.7957265724358</v>
      </c>
      <c r="R6" s="114">
        <v>12.808803028109654</v>
      </c>
      <c r="S6" s="113">
        <v>1784.8948404796358</v>
      </c>
      <c r="T6" s="114">
        <v>12.451163800084299</v>
      </c>
      <c r="U6" s="111" t="s">
        <v>75</v>
      </c>
      <c r="V6" s="111">
        <v>9.3547050321209912</v>
      </c>
      <c r="W6" s="111">
        <v>0.18537248000000001</v>
      </c>
      <c r="Y6" s="113">
        <v>396.45673910600857</v>
      </c>
      <c r="Z6" s="114">
        <v>132706.57025944779</v>
      </c>
      <c r="AA6" s="114">
        <v>244483.01851828041</v>
      </c>
      <c r="AB6" s="114">
        <v>27123.722135427663</v>
      </c>
      <c r="AC6" s="114">
        <v>102224.27692157475</v>
      </c>
      <c r="AD6" s="114">
        <v>14616.308991925689</v>
      </c>
      <c r="AE6" s="114">
        <v>101.85396029545818</v>
      </c>
      <c r="AF6" s="114">
        <v>5427.9996740250044</v>
      </c>
      <c r="AG6" s="114">
        <v>210.48031871702892</v>
      </c>
      <c r="AH6" s="114">
        <v>298.65786010297353</v>
      </c>
      <c r="AI6" s="114">
        <v>15.369809116082219</v>
      </c>
      <c r="AJ6" s="114">
        <v>17.440206325429042</v>
      </c>
      <c r="AK6" s="117">
        <v>0.53861675633289086</v>
      </c>
      <c r="AL6" s="117">
        <v>2.3108813213902</v>
      </c>
      <c r="AM6" s="117">
        <v>8.5060330293531147E-2</v>
      </c>
    </row>
    <row r="7" spans="1:39" s="112" customFormat="1" ht="12.75">
      <c r="A7" s="111" t="s">
        <v>142</v>
      </c>
      <c r="B7" s="92" t="s">
        <v>308</v>
      </c>
      <c r="C7" s="113">
        <v>58216.014320401868</v>
      </c>
      <c r="D7" s="113">
        <v>1032.2564016605165</v>
      </c>
      <c r="E7" s="114">
        <f t="shared" si="0"/>
        <v>56.396854722096137</v>
      </c>
      <c r="F7" s="115">
        <v>4506.202980435738</v>
      </c>
      <c r="G7" s="115">
        <v>6.4947341598152919</v>
      </c>
      <c r="H7" s="116">
        <v>0.11432961548471968</v>
      </c>
      <c r="I7" s="116">
        <v>2.9078933656939447E-3</v>
      </c>
      <c r="J7" s="116">
        <v>4.4127263636635696</v>
      </c>
      <c r="K7" s="116">
        <v>7.0533015912827318E-2</v>
      </c>
      <c r="L7" s="116">
        <v>0.27947127276741185</v>
      </c>
      <c r="M7" s="116">
        <v>1.8174519507138723E-3</v>
      </c>
      <c r="N7" s="116">
        <v>0.40685560961948558</v>
      </c>
      <c r="O7" s="113">
        <v>1869.4449999999999</v>
      </c>
      <c r="P7" s="114">
        <v>40.582500000000003</v>
      </c>
      <c r="Q7" s="113">
        <v>1714.7310908665845</v>
      </c>
      <c r="R7" s="114">
        <v>13.282693255060058</v>
      </c>
      <c r="S7" s="113">
        <v>1588.698948879402</v>
      </c>
      <c r="T7" s="114">
        <v>9.1970445828519356</v>
      </c>
      <c r="U7" s="111" t="s">
        <v>81</v>
      </c>
      <c r="V7" s="111">
        <v>9.2277046508106864</v>
      </c>
      <c r="W7" s="111">
        <v>0.13445824000000001</v>
      </c>
      <c r="Y7" s="113">
        <v>263.47014326870885</v>
      </c>
      <c r="Z7" s="114">
        <v>128939.90384354987</v>
      </c>
      <c r="AA7" s="114">
        <v>245417.09806668121</v>
      </c>
      <c r="AB7" s="114">
        <v>27612.820319666611</v>
      </c>
      <c r="AC7" s="114">
        <v>105829.5552659447</v>
      </c>
      <c r="AD7" s="114">
        <v>12753.814756586369</v>
      </c>
      <c r="AE7" s="114">
        <v>136.89052066258216</v>
      </c>
      <c r="AF7" s="114">
        <v>3283.6190962267565</v>
      </c>
      <c r="AG7" s="114">
        <v>117.92584797269204</v>
      </c>
      <c r="AH7" s="114">
        <v>183.92444513351603</v>
      </c>
      <c r="AI7" s="114">
        <v>10.604214777894772</v>
      </c>
      <c r="AJ7" s="114">
        <v>13.932234523915243</v>
      </c>
      <c r="AK7" s="117">
        <v>0.53861571459393442</v>
      </c>
      <c r="AL7" s="117">
        <v>2.3279843499366488</v>
      </c>
      <c r="AM7" s="117">
        <v>0.15728795280063101</v>
      </c>
    </row>
    <row r="8" spans="1:39" s="112" customFormat="1" ht="12.75">
      <c r="A8" s="111" t="s">
        <v>143</v>
      </c>
      <c r="C8" s="113">
        <v>158544.21766998008</v>
      </c>
      <c r="D8" s="113">
        <v>728.07502611440077</v>
      </c>
      <c r="E8" s="114">
        <f t="shared" si="0"/>
        <v>217.75807709831869</v>
      </c>
      <c r="F8" s="115">
        <v>13156.927303272831</v>
      </c>
      <c r="G8" s="115">
        <v>0</v>
      </c>
      <c r="H8" s="116">
        <v>0.11453476690783618</v>
      </c>
      <c r="I8" s="116">
        <v>2.1807238523676824E-3</v>
      </c>
      <c r="J8" s="116">
        <v>4.9656214840661628</v>
      </c>
      <c r="K8" s="116">
        <v>8.5270085209661881E-2</v>
      </c>
      <c r="L8" s="116">
        <v>0.31516878381965668</v>
      </c>
      <c r="M8" s="116">
        <v>2.4696139663543692E-3</v>
      </c>
      <c r="N8" s="116">
        <v>0.45631294687441515</v>
      </c>
      <c r="O8" s="113">
        <v>1872.53</v>
      </c>
      <c r="P8" s="114">
        <v>33.795000000000073</v>
      </c>
      <c r="Q8" s="113">
        <v>1813.4875753325437</v>
      </c>
      <c r="R8" s="114">
        <v>14.565753942824065</v>
      </c>
      <c r="S8" s="113">
        <v>1766.0919265611008</v>
      </c>
      <c r="T8" s="114">
        <v>12.142537558089151</v>
      </c>
      <c r="U8" s="111" t="s">
        <v>75</v>
      </c>
      <c r="V8" s="111">
        <v>9.7162825883225779</v>
      </c>
      <c r="W8" s="111">
        <v>0.13047177999999998</v>
      </c>
      <c r="Y8" s="113">
        <v>334.57862188820388</v>
      </c>
      <c r="Z8" s="114">
        <v>77713.735461971795</v>
      </c>
      <c r="AA8" s="114">
        <v>214760.8466847931</v>
      </c>
      <c r="AB8" s="114">
        <v>29274.57324141201</v>
      </c>
      <c r="AC8" s="114">
        <v>103780.27145046029</v>
      </c>
      <c r="AD8" s="114">
        <v>4962.2480697204492</v>
      </c>
      <c r="AE8" s="114">
        <v>47.417415235436764</v>
      </c>
      <c r="AF8" s="114">
        <v>1252.430602911101</v>
      </c>
      <c r="AG8" s="114">
        <v>70.503500128841409</v>
      </c>
      <c r="AH8" s="114">
        <v>159.95022887571901</v>
      </c>
      <c r="AI8" s="114">
        <v>13.598456559419796</v>
      </c>
      <c r="AJ8" s="114">
        <v>21.66553175240529</v>
      </c>
      <c r="AK8" s="117">
        <v>0.8507470296854206</v>
      </c>
      <c r="AL8" s="117">
        <v>3.3725181814887861</v>
      </c>
      <c r="AM8" s="117">
        <v>0.29162707103511226</v>
      </c>
    </row>
    <row r="9" spans="1:39" s="112" customFormat="1" ht="12.75">
      <c r="A9" s="111" t="s">
        <v>144</v>
      </c>
      <c r="C9" s="113">
        <v>142943.67249860824</v>
      </c>
      <c r="D9" s="113">
        <v>682.50293472339467</v>
      </c>
      <c r="E9" s="114">
        <f t="shared" si="0"/>
        <v>209.44037780077909</v>
      </c>
      <c r="F9" s="115">
        <v>12131.028223965559</v>
      </c>
      <c r="G9" s="115">
        <v>0</v>
      </c>
      <c r="H9" s="116">
        <v>0.11477931528305681</v>
      </c>
      <c r="I9" s="116">
        <v>2.0395991759101588E-3</v>
      </c>
      <c r="J9" s="116">
        <v>5.1457757548009013</v>
      </c>
      <c r="K9" s="116">
        <v>8.8808896334511542E-2</v>
      </c>
      <c r="L9" s="116">
        <v>0.3251295311960738</v>
      </c>
      <c r="M9" s="116">
        <v>2.5327225301017948E-3</v>
      </c>
      <c r="N9" s="116">
        <v>0.4513626091625299</v>
      </c>
      <c r="O9" s="113">
        <v>1876.24</v>
      </c>
      <c r="P9" s="114">
        <v>32.560000000000059</v>
      </c>
      <c r="Q9" s="113">
        <v>1843.6969860158204</v>
      </c>
      <c r="R9" s="114">
        <v>14.726152347488252</v>
      </c>
      <c r="S9" s="113">
        <v>1814.7314362824218</v>
      </c>
      <c r="T9" s="114">
        <v>12.359952331653711</v>
      </c>
      <c r="U9" s="111" t="s">
        <v>76</v>
      </c>
      <c r="V9" s="111">
        <v>9.3820972712270745</v>
      </c>
      <c r="W9" s="111">
        <v>0.15829927999999999</v>
      </c>
      <c r="Y9" s="113">
        <v>310.96254892574632</v>
      </c>
      <c r="Z9" s="114">
        <v>82162.041612314308</v>
      </c>
      <c r="AA9" s="114">
        <v>220024.29452009499</v>
      </c>
      <c r="AB9" s="114">
        <v>29722.15272906563</v>
      </c>
      <c r="AC9" s="114">
        <v>107682.22173963452</v>
      </c>
      <c r="AD9" s="114">
        <v>5772.9362528370802</v>
      </c>
      <c r="AE9" s="114">
        <v>47.400414926475413</v>
      </c>
      <c r="AF9" s="114">
        <v>1428.3939905836587</v>
      </c>
      <c r="AG9" s="114">
        <v>69.972960281503831</v>
      </c>
      <c r="AH9" s="114">
        <v>151.38357484086009</v>
      </c>
      <c r="AI9" s="114">
        <v>13.024604750615001</v>
      </c>
      <c r="AJ9" s="114">
        <v>19.537666685463307</v>
      </c>
      <c r="AK9" s="117">
        <v>1.0140102833869638</v>
      </c>
      <c r="AL9" s="117">
        <v>2.7400778354183868</v>
      </c>
      <c r="AM9" s="117">
        <v>0.27058369601249704</v>
      </c>
    </row>
    <row r="10" spans="1:39" s="112" customFormat="1" ht="12.75">
      <c r="A10" s="111" t="s">
        <v>145</v>
      </c>
      <c r="C10" s="113">
        <v>49535.489306285439</v>
      </c>
      <c r="D10" s="113">
        <v>911.88382611231009</v>
      </c>
      <c r="E10" s="114">
        <f t="shared" si="0"/>
        <v>54.322149256087926</v>
      </c>
      <c r="F10" s="115">
        <v>3453.3049688449041</v>
      </c>
      <c r="G10" s="115">
        <v>0</v>
      </c>
      <c r="H10" s="116">
        <v>0.10976006861210143</v>
      </c>
      <c r="I10" s="116">
        <v>2.1985595049684443E-3</v>
      </c>
      <c r="J10" s="116">
        <v>3.7825191504729507</v>
      </c>
      <c r="K10" s="116">
        <v>7.3289830635420911E-2</v>
      </c>
      <c r="L10" s="116">
        <v>0.24980907194246421</v>
      </c>
      <c r="M10" s="116">
        <v>2.1053850096156334E-3</v>
      </c>
      <c r="N10" s="116">
        <v>0.4349714355272693</v>
      </c>
      <c r="O10" s="113">
        <v>1795.37</v>
      </c>
      <c r="P10" s="114">
        <v>36.422499999999999</v>
      </c>
      <c r="Q10" s="113">
        <v>1589.041403873746</v>
      </c>
      <c r="R10" s="114">
        <v>15.597735230910059</v>
      </c>
      <c r="S10" s="113">
        <v>1437.4910375623895</v>
      </c>
      <c r="T10" s="114">
        <v>10.887113901043008</v>
      </c>
      <c r="U10" s="111" t="s">
        <v>146</v>
      </c>
      <c r="V10" s="111">
        <v>9.2137595109020864</v>
      </c>
      <c r="W10" s="111">
        <v>0.12781224000000002</v>
      </c>
      <c r="Y10" s="113">
        <v>556.83556037893675</v>
      </c>
      <c r="Z10" s="114">
        <v>137316.73910721389</v>
      </c>
      <c r="AA10" s="114">
        <v>244890.99556404745</v>
      </c>
      <c r="AB10" s="114">
        <v>26795.371879612961</v>
      </c>
      <c r="AC10" s="114">
        <v>102118.73104866223</v>
      </c>
      <c r="AD10" s="114">
        <v>14481.659767294897</v>
      </c>
      <c r="AE10" s="114">
        <v>100.30184546662034</v>
      </c>
      <c r="AF10" s="114">
        <v>5437.4273725624325</v>
      </c>
      <c r="AG10" s="114">
        <v>238.00247979494782</v>
      </c>
      <c r="AH10" s="114">
        <v>376.70878158511829</v>
      </c>
      <c r="AI10" s="114">
        <v>22.73794447330836</v>
      </c>
      <c r="AJ10" s="114">
        <v>25.105746192351674</v>
      </c>
      <c r="AK10" s="117">
        <v>1.3529322231089604</v>
      </c>
      <c r="AL10" s="117">
        <v>3.8443212012524555</v>
      </c>
      <c r="AM10" s="117">
        <v>0.3098101949573312</v>
      </c>
    </row>
    <row r="11" spans="1:39" s="112" customFormat="1" ht="12.75">
      <c r="A11" s="111" t="s">
        <v>147</v>
      </c>
      <c r="C11" s="113">
        <v>49660.039865834951</v>
      </c>
      <c r="D11" s="113">
        <v>762.72829767812971</v>
      </c>
      <c r="E11" s="114">
        <f t="shared" si="0"/>
        <v>65.108427230257846</v>
      </c>
      <c r="F11" s="115">
        <v>3318.8765992596</v>
      </c>
      <c r="G11" s="115">
        <v>0.8319869951448835</v>
      </c>
      <c r="H11" s="116">
        <v>0.10998620468003391</v>
      </c>
      <c r="I11" s="116">
        <v>2.2664182952314388E-3</v>
      </c>
      <c r="J11" s="116">
        <v>3.6644324560649615</v>
      </c>
      <c r="K11" s="116">
        <v>7.0562703371248536E-2</v>
      </c>
      <c r="L11" s="116">
        <v>0.24192059371308958</v>
      </c>
      <c r="M11" s="116">
        <v>1.7190844732913923E-3</v>
      </c>
      <c r="N11" s="116">
        <v>0.36902508440493914</v>
      </c>
      <c r="O11" s="113">
        <v>1799.075</v>
      </c>
      <c r="P11" s="114">
        <v>37.347499999999997</v>
      </c>
      <c r="Q11" s="113">
        <v>1563.6555484496291</v>
      </c>
      <c r="R11" s="114">
        <v>15.39729133612436</v>
      </c>
      <c r="S11" s="113">
        <v>1396.6739549327692</v>
      </c>
      <c r="T11" s="114">
        <v>8.9550363776959827</v>
      </c>
      <c r="U11" s="111" t="s">
        <v>148</v>
      </c>
      <c r="V11" s="111">
        <v>9.2321870172096254</v>
      </c>
      <c r="W11" s="111">
        <v>0.12140388000000001</v>
      </c>
      <c r="Y11" s="113">
        <v>271.43316658887551</v>
      </c>
      <c r="Z11" s="114">
        <v>136330.13628558</v>
      </c>
      <c r="AA11" s="114">
        <v>247753.84335535832</v>
      </c>
      <c r="AB11" s="114">
        <v>26493.983846062783</v>
      </c>
      <c r="AC11" s="114">
        <v>101889.51291679943</v>
      </c>
      <c r="AD11" s="114">
        <v>14246.041540686048</v>
      </c>
      <c r="AE11" s="114">
        <v>100.62459192990595</v>
      </c>
      <c r="AF11" s="114">
        <v>4681.0865673370681</v>
      </c>
      <c r="AG11" s="114">
        <v>167.97065620663952</v>
      </c>
      <c r="AH11" s="114">
        <v>213.59322426832969</v>
      </c>
      <c r="AI11" s="114">
        <v>10.852950849921246</v>
      </c>
      <c r="AJ11" s="114">
        <v>12.268655441884444</v>
      </c>
      <c r="AK11" s="117">
        <v>0.5196199783629174</v>
      </c>
      <c r="AL11" s="117">
        <v>2.579304442186972</v>
      </c>
      <c r="AM11" s="117">
        <v>0.20516146758864814</v>
      </c>
    </row>
    <row r="12" spans="1:39" s="112" customFormat="1" ht="12.75">
      <c r="A12" s="111" t="s">
        <v>92</v>
      </c>
      <c r="C12" s="113">
        <v>58538.991655118596</v>
      </c>
      <c r="D12" s="113">
        <v>1543.9571019700377</v>
      </c>
      <c r="E12" s="114">
        <f t="shared" si="0"/>
        <v>37.914908115273924</v>
      </c>
      <c r="F12" s="115">
        <v>3922.202726603954</v>
      </c>
      <c r="G12" s="115">
        <v>0</v>
      </c>
      <c r="H12" s="116">
        <v>0.11065610169981126</v>
      </c>
      <c r="I12" s="116">
        <v>1.69269346660147E-3</v>
      </c>
      <c r="J12" s="116">
        <v>3.6502452830886574</v>
      </c>
      <c r="K12" s="116">
        <v>5.7248753263855895E-2</v>
      </c>
      <c r="L12" s="116">
        <v>0.23875392742832516</v>
      </c>
      <c r="M12" s="116">
        <v>1.5061956328614643E-3</v>
      </c>
      <c r="N12" s="116">
        <v>0.40224149941309906</v>
      </c>
      <c r="O12" s="113">
        <v>1810.1849999999999</v>
      </c>
      <c r="P12" s="114">
        <v>27.777499999999918</v>
      </c>
      <c r="Q12" s="113">
        <v>1560.5624889672608</v>
      </c>
      <c r="R12" s="114">
        <v>12.545252267577338</v>
      </c>
      <c r="S12" s="113">
        <v>1380.2158074713136</v>
      </c>
      <c r="T12" s="114">
        <v>7.8735232202414931</v>
      </c>
      <c r="U12" s="111" t="s">
        <v>149</v>
      </c>
      <c r="V12" s="111">
        <v>9.3796070676721577</v>
      </c>
      <c r="W12" s="111">
        <v>0.12801384000000002</v>
      </c>
      <c r="Y12" s="113">
        <v>316.1453638064425</v>
      </c>
      <c r="Z12" s="114">
        <v>124885.91407088413</v>
      </c>
      <c r="AA12" s="114">
        <v>244939.43780658199</v>
      </c>
      <c r="AB12" s="114">
        <v>27985.319785469692</v>
      </c>
      <c r="AC12" s="114">
        <v>108082.01193482253</v>
      </c>
      <c r="AD12" s="114">
        <v>13189.225520717184</v>
      </c>
      <c r="AE12" s="114">
        <v>170.65702267445479</v>
      </c>
      <c r="AF12" s="114">
        <v>3365.8531644288328</v>
      </c>
      <c r="AG12" s="114">
        <v>123.45254047117596</v>
      </c>
      <c r="AH12" s="114">
        <v>197.8249425823706</v>
      </c>
      <c r="AI12" s="114">
        <v>13.927609354749094</v>
      </c>
      <c r="AJ12" s="114">
        <v>19.053855801754889</v>
      </c>
      <c r="AK12" s="117">
        <v>0.91504596326747456</v>
      </c>
      <c r="AL12" s="117">
        <v>2.9588715052340024</v>
      </c>
      <c r="AM12" s="117">
        <v>0.33621822916465399</v>
      </c>
    </row>
    <row r="13" spans="1:39" s="112" customFormat="1" ht="12.75">
      <c r="A13" s="111" t="s">
        <v>93</v>
      </c>
      <c r="C13" s="113">
        <v>33399.837019944614</v>
      </c>
      <c r="D13" s="113">
        <v>3105.5988576291988</v>
      </c>
      <c r="E13" s="114">
        <f t="shared" si="0"/>
        <v>10.754717061379237</v>
      </c>
      <c r="F13" s="115">
        <v>2365.1592176191866</v>
      </c>
      <c r="G13" s="115">
        <v>0</v>
      </c>
      <c r="H13" s="116">
        <v>0.10861098199525647</v>
      </c>
      <c r="I13" s="116">
        <v>1.3962774766810694E-3</v>
      </c>
      <c r="J13" s="116">
        <v>3.0086825589009281</v>
      </c>
      <c r="K13" s="116">
        <v>3.8656755488778782E-2</v>
      </c>
      <c r="L13" s="116">
        <v>0.20070535094590125</v>
      </c>
      <c r="M13" s="116">
        <v>1.4179777465916092E-3</v>
      </c>
      <c r="N13" s="116">
        <v>0.54987178036030293</v>
      </c>
      <c r="O13" s="113">
        <v>1776.24</v>
      </c>
      <c r="P13" s="114">
        <v>22.995000000000118</v>
      </c>
      <c r="Q13" s="113">
        <v>1409.8214432759214</v>
      </c>
      <c r="R13" s="114">
        <v>9.8384189146898606</v>
      </c>
      <c r="S13" s="113">
        <v>1179.1083098569004</v>
      </c>
      <c r="T13" s="114">
        <v>7.6394984730338278</v>
      </c>
      <c r="U13" s="111" t="s">
        <v>150</v>
      </c>
      <c r="V13" s="111">
        <v>9.8124044455494275</v>
      </c>
      <c r="W13" s="111">
        <v>0.12347952000000001</v>
      </c>
      <c r="Y13" s="113">
        <v>290.84686252366311</v>
      </c>
      <c r="Z13" s="114">
        <v>136375.89085671914</v>
      </c>
      <c r="AA13" s="114">
        <v>256012.04425703004</v>
      </c>
      <c r="AB13" s="114">
        <v>27996.670259429487</v>
      </c>
      <c r="AC13" s="114">
        <v>103531.97301247979</v>
      </c>
      <c r="AD13" s="114">
        <v>13048.618752377966</v>
      </c>
      <c r="AE13" s="114">
        <v>247.07755985143137</v>
      </c>
      <c r="AF13" s="114">
        <v>3039.9778226821882</v>
      </c>
      <c r="AG13" s="114">
        <v>115.04945743799944</v>
      </c>
      <c r="AH13" s="114">
        <v>189.32989788862156</v>
      </c>
      <c r="AI13" s="114">
        <v>13.573870587963832</v>
      </c>
      <c r="AJ13" s="114">
        <v>19.765555164122159</v>
      </c>
      <c r="AK13" s="117">
        <v>0.80349105004698129</v>
      </c>
      <c r="AL13" s="117">
        <v>3.978420770252229</v>
      </c>
      <c r="AM13" s="117">
        <v>0.31573155718383428</v>
      </c>
    </row>
    <row r="14" spans="1:39" s="112" customFormat="1" ht="12.75">
      <c r="A14" s="111" t="s">
        <v>94</v>
      </c>
      <c r="C14" s="113">
        <v>62766.781108463612</v>
      </c>
      <c r="D14" s="113">
        <v>2305.9441786962821</v>
      </c>
      <c r="E14" s="114">
        <f t="shared" si="0"/>
        <v>27.219557909658612</v>
      </c>
      <c r="F14" s="115">
        <v>3820.4663206694754</v>
      </c>
      <c r="G14" s="115">
        <v>3.9199974744800734</v>
      </c>
      <c r="H14" s="116">
        <v>0.11053568108666516</v>
      </c>
      <c r="I14" s="116">
        <v>1.6905374782589188E-3</v>
      </c>
      <c r="J14" s="116">
        <v>3.1830599708545471</v>
      </c>
      <c r="K14" s="116">
        <v>4.5187403564850223E-2</v>
      </c>
      <c r="L14" s="116">
        <v>0.20894543991012973</v>
      </c>
      <c r="M14" s="116">
        <v>1.4553230219721707E-3</v>
      </c>
      <c r="N14" s="116">
        <v>0.49062981409399259</v>
      </c>
      <c r="O14" s="113">
        <v>1809.26</v>
      </c>
      <c r="P14" s="114">
        <v>27.78</v>
      </c>
      <c r="Q14" s="113">
        <v>1453.0568402925389</v>
      </c>
      <c r="R14" s="114">
        <v>11.013064888454915</v>
      </c>
      <c r="S14" s="113">
        <v>1223.1970497010905</v>
      </c>
      <c r="T14" s="114">
        <v>7.7882245430094654</v>
      </c>
      <c r="U14" s="111" t="s">
        <v>150</v>
      </c>
      <c r="V14" s="111">
        <v>9.7416826645846388</v>
      </c>
      <c r="W14" s="111">
        <v>0.12461882000000001</v>
      </c>
      <c r="Y14" s="113">
        <v>211.45210233007876</v>
      </c>
      <c r="Z14" s="114">
        <v>105588.57648453645</v>
      </c>
      <c r="AA14" s="114">
        <v>245754.68332966365</v>
      </c>
      <c r="AB14" s="114">
        <v>30966.090912575619</v>
      </c>
      <c r="AC14" s="114">
        <v>119910.64162462947</v>
      </c>
      <c r="AD14" s="114">
        <v>12906.335741641626</v>
      </c>
      <c r="AE14" s="114">
        <v>190.69806752929765</v>
      </c>
      <c r="AF14" s="114">
        <v>2903.8949165667896</v>
      </c>
      <c r="AG14" s="114">
        <v>97.194769071145174</v>
      </c>
      <c r="AH14" s="114">
        <v>147.74486142791497</v>
      </c>
      <c r="AI14" s="114">
        <v>9.7849570305612534</v>
      </c>
      <c r="AJ14" s="114">
        <v>15.896846170371875</v>
      </c>
      <c r="AK14" s="117">
        <v>0.40496268863835561</v>
      </c>
      <c r="AL14" s="117">
        <v>1.7248515353543401</v>
      </c>
      <c r="AM14" s="117">
        <v>0.13999703404368088</v>
      </c>
    </row>
    <row r="15" spans="1:39" s="112" customFormat="1" ht="12.75">
      <c r="A15" s="111" t="s">
        <v>95</v>
      </c>
      <c r="C15" s="113">
        <v>44305.208750757527</v>
      </c>
      <c r="D15" s="113">
        <v>1675.6458365040032</v>
      </c>
      <c r="E15" s="114">
        <f t="shared" si="0"/>
        <v>26.440676057891832</v>
      </c>
      <c r="F15" s="115">
        <v>2159.2923757117419</v>
      </c>
      <c r="G15" s="115">
        <v>0.16249647178438503</v>
      </c>
      <c r="H15" s="116">
        <v>0.10743562005115891</v>
      </c>
      <c r="I15" s="116">
        <v>1.8797999509335703E-3</v>
      </c>
      <c r="J15" s="116">
        <v>2.543397949828226</v>
      </c>
      <c r="K15" s="116">
        <v>4.5667567984057127E-2</v>
      </c>
      <c r="L15" s="116">
        <v>0.17155454122155886</v>
      </c>
      <c r="M15" s="116">
        <v>1.3847656516921404E-3</v>
      </c>
      <c r="N15" s="116">
        <v>0.44955258236908935</v>
      </c>
      <c r="O15" s="113">
        <v>1766.665</v>
      </c>
      <c r="P15" s="114">
        <v>32.102500000000077</v>
      </c>
      <c r="Q15" s="113">
        <v>1284.5470270550547</v>
      </c>
      <c r="R15" s="114">
        <v>13.115449631775887</v>
      </c>
      <c r="S15" s="113">
        <v>1020.6706502661451</v>
      </c>
      <c r="T15" s="114">
        <v>7.6395046449411375</v>
      </c>
      <c r="U15" s="111" t="s">
        <v>151</v>
      </c>
      <c r="V15" s="111">
        <v>9.320340223060386</v>
      </c>
      <c r="W15" s="111">
        <v>0.1421808</v>
      </c>
      <c r="Y15" s="113">
        <v>2697.2387013914731</v>
      </c>
      <c r="Z15" s="114">
        <v>130593.97445693279</v>
      </c>
      <c r="AA15" s="114">
        <v>245109.00773073515</v>
      </c>
      <c r="AB15" s="114">
        <v>27902.621100239889</v>
      </c>
      <c r="AC15" s="114">
        <v>106153.63275758883</v>
      </c>
      <c r="AD15" s="114">
        <v>15647.905162120001</v>
      </c>
      <c r="AE15" s="114">
        <v>223.22370499641102</v>
      </c>
      <c r="AF15" s="114">
        <v>7365.7274017725613</v>
      </c>
      <c r="AG15" s="114">
        <v>483.54877494327906</v>
      </c>
      <c r="AH15" s="114">
        <v>1245.6885280041474</v>
      </c>
      <c r="AI15" s="114">
        <v>123.67308799851131</v>
      </c>
      <c r="AJ15" s="114">
        <v>142.21435409399183</v>
      </c>
      <c r="AK15" s="117">
        <v>8.0242648352414321</v>
      </c>
      <c r="AL15" s="117">
        <v>22.036716428814415</v>
      </c>
      <c r="AM15" s="117">
        <v>1.6257979692470412</v>
      </c>
    </row>
    <row r="16" spans="1:39" s="112" customFormat="1" ht="12.75">
      <c r="A16" s="111" t="s">
        <v>96</v>
      </c>
      <c r="C16" s="113">
        <v>62011.942884692799</v>
      </c>
      <c r="D16" s="113">
        <v>1418.9994993775999</v>
      </c>
      <c r="E16" s="114">
        <f t="shared" si="0"/>
        <v>43.701173194136018</v>
      </c>
      <c r="F16" s="115">
        <v>3072.0283772195603</v>
      </c>
      <c r="G16" s="115">
        <v>0</v>
      </c>
      <c r="H16" s="116">
        <v>0.11013644742820951</v>
      </c>
      <c r="I16" s="116">
        <v>2.0688173751406561E-3</v>
      </c>
      <c r="J16" s="116">
        <v>2.6566774272840781</v>
      </c>
      <c r="K16" s="116">
        <v>4.7953960810510551E-2</v>
      </c>
      <c r="L16" s="116">
        <v>0.17493208005751082</v>
      </c>
      <c r="M16" s="116">
        <v>1.2293039024210092E-3</v>
      </c>
      <c r="N16" s="116">
        <v>0.38931769354514612</v>
      </c>
      <c r="O16" s="113">
        <v>1801.54</v>
      </c>
      <c r="P16" s="114">
        <v>33.492500000000064</v>
      </c>
      <c r="Q16" s="113">
        <v>1316.4999018674844</v>
      </c>
      <c r="R16" s="114">
        <v>13.345873542259328</v>
      </c>
      <c r="S16" s="113">
        <v>1039.2286331604905</v>
      </c>
      <c r="T16" s="114">
        <v>6.7680379650954841</v>
      </c>
      <c r="U16" s="111" t="s">
        <v>152</v>
      </c>
      <c r="V16" s="111">
        <v>9.433395464462313</v>
      </c>
      <c r="W16" s="111">
        <v>0.13194588000000002</v>
      </c>
      <c r="Y16" s="113">
        <v>191.22369889399675</v>
      </c>
      <c r="Z16" s="114">
        <v>104140.5040172071</v>
      </c>
      <c r="AA16" s="114">
        <v>250742.67372483641</v>
      </c>
      <c r="AB16" s="114">
        <v>31262.744141835978</v>
      </c>
      <c r="AC16" s="114">
        <v>122185.40880717368</v>
      </c>
      <c r="AD16" s="114">
        <v>11702.648964013908</v>
      </c>
      <c r="AE16" s="114">
        <v>171.46116341439014</v>
      </c>
      <c r="AF16" s="114">
        <v>2414.4241403946985</v>
      </c>
      <c r="AG16" s="114">
        <v>81.781219379305398</v>
      </c>
      <c r="AH16" s="114">
        <v>122.93116080200861</v>
      </c>
      <c r="AI16" s="114">
        <v>7.7825808738051734</v>
      </c>
      <c r="AJ16" s="114">
        <v>12.460246902815681</v>
      </c>
      <c r="AK16" s="117">
        <v>0.39866383325367932</v>
      </c>
      <c r="AL16" s="117">
        <v>1.1298245360887329</v>
      </c>
      <c r="AM16" s="117">
        <v>0.14732429038249772</v>
      </c>
    </row>
    <row r="17" spans="1:39" s="112" customFormat="1" ht="12.75">
      <c r="A17" s="111" t="s">
        <v>97</v>
      </c>
      <c r="C17" s="113">
        <v>78395.666679332149</v>
      </c>
      <c r="D17" s="113">
        <v>802.78489285996454</v>
      </c>
      <c r="E17" s="114">
        <f t="shared" si="0"/>
        <v>97.654636225207668</v>
      </c>
      <c r="F17" s="115">
        <v>3495.2511010643739</v>
      </c>
      <c r="G17" s="115">
        <v>2.2855339857129007</v>
      </c>
      <c r="H17" s="116">
        <v>0.10831178311028068</v>
      </c>
      <c r="I17" s="116">
        <v>2.6362107790433445E-3</v>
      </c>
      <c r="J17" s="116">
        <v>2.4767024939757403</v>
      </c>
      <c r="K17" s="116">
        <v>5.5716112448680279E-2</v>
      </c>
      <c r="L17" s="116">
        <v>0.16641427519098817</v>
      </c>
      <c r="M17" s="116">
        <v>1.4447543993510101E-3</v>
      </c>
      <c r="N17" s="116">
        <v>0.38591928637547229</v>
      </c>
      <c r="O17" s="113">
        <v>1772.2249999999999</v>
      </c>
      <c r="P17" s="114">
        <v>44.444999999999936</v>
      </c>
      <c r="Q17" s="113">
        <v>1265.2528662902903</v>
      </c>
      <c r="R17" s="114">
        <v>16.294814212299407</v>
      </c>
      <c r="S17" s="113">
        <v>992.3243891878559</v>
      </c>
      <c r="T17" s="114">
        <v>8.0026751859875027</v>
      </c>
      <c r="U17" s="111" t="s">
        <v>153</v>
      </c>
      <c r="V17" s="111">
        <v>9.2426458721412974</v>
      </c>
      <c r="W17" s="111">
        <v>0.14184327999999999</v>
      </c>
      <c r="Y17" s="113">
        <v>418.20637271725292</v>
      </c>
      <c r="Z17" s="114">
        <v>109500.76433768764</v>
      </c>
      <c r="AA17" s="114">
        <v>253014.16497671138</v>
      </c>
      <c r="AB17" s="114">
        <v>30461.585915047355</v>
      </c>
      <c r="AC17" s="114">
        <v>109447.92424952028</v>
      </c>
      <c r="AD17" s="114">
        <v>7848.8227623832709</v>
      </c>
      <c r="AE17" s="114">
        <v>112.80395995671604</v>
      </c>
      <c r="AF17" s="114">
        <v>1911.5753259582152</v>
      </c>
      <c r="AG17" s="114">
        <v>103.13282076078752</v>
      </c>
      <c r="AH17" s="114">
        <v>221.61271949418145</v>
      </c>
      <c r="AI17" s="114">
        <v>17.954624276591691</v>
      </c>
      <c r="AJ17" s="114">
        <v>24.25791733270707</v>
      </c>
      <c r="AK17" s="117">
        <v>1.1572541667773795</v>
      </c>
      <c r="AL17" s="117">
        <v>5.0806497716266099</v>
      </c>
      <c r="AM17" s="117">
        <v>0.26575869940246666</v>
      </c>
    </row>
    <row r="18" spans="1:39" s="112" customFormat="1" ht="12.75">
      <c r="A18" s="111" t="s">
        <v>98</v>
      </c>
      <c r="C18" s="113">
        <v>54145.118332399012</v>
      </c>
      <c r="D18" s="113">
        <v>698.44453794060769</v>
      </c>
      <c r="E18" s="114">
        <f t="shared" si="0"/>
        <v>77.522430760283569</v>
      </c>
      <c r="F18" s="115">
        <v>2330.2982971016927</v>
      </c>
      <c r="G18" s="115">
        <v>5.8554628945379115</v>
      </c>
      <c r="H18" s="116">
        <v>0.11225794477331802</v>
      </c>
      <c r="I18" s="116">
        <v>4.4255115310947255E-3</v>
      </c>
      <c r="J18" s="116">
        <v>2.5568117247100015</v>
      </c>
      <c r="K18" s="116">
        <v>5.8839739560159705E-2</v>
      </c>
      <c r="L18" s="116">
        <v>0.16516102494949259</v>
      </c>
      <c r="M18" s="116">
        <v>1.8911235117761189E-3</v>
      </c>
      <c r="N18" s="116">
        <v>0.4975541262135918</v>
      </c>
      <c r="O18" s="113">
        <v>1836.115</v>
      </c>
      <c r="P18" s="114">
        <v>70.527500000000003</v>
      </c>
      <c r="Q18" s="113">
        <v>1288.3835717553968</v>
      </c>
      <c r="R18" s="114">
        <v>16.820143445720625</v>
      </c>
      <c r="S18" s="113">
        <v>985.39433558153871</v>
      </c>
      <c r="T18" s="114">
        <v>10.476423959382066</v>
      </c>
      <c r="U18" s="111" t="s">
        <v>154</v>
      </c>
      <c r="V18" s="111">
        <v>9.4094895103333798</v>
      </c>
      <c r="W18" s="111">
        <v>0.1244941</v>
      </c>
      <c r="Y18" s="113">
        <v>903.45713554072665</v>
      </c>
      <c r="Z18" s="114">
        <v>131608.10007298109</v>
      </c>
      <c r="AA18" s="114">
        <v>245212.70122377048</v>
      </c>
      <c r="AB18" s="114">
        <v>27690.291924926838</v>
      </c>
      <c r="AC18" s="114">
        <v>104534.14279454596</v>
      </c>
      <c r="AD18" s="114">
        <v>12964.851199758965</v>
      </c>
      <c r="AE18" s="114">
        <v>385.82155902235053</v>
      </c>
      <c r="AF18" s="114">
        <v>3562.9683532100339</v>
      </c>
      <c r="AG18" s="114">
        <v>145.14012310744292</v>
      </c>
      <c r="AH18" s="114">
        <v>329.07502854664961</v>
      </c>
      <c r="AI18" s="114">
        <v>34.12656087427483</v>
      </c>
      <c r="AJ18" s="114">
        <v>60.035799426349811</v>
      </c>
      <c r="AK18" s="117">
        <v>5.7914055248171339</v>
      </c>
      <c r="AL18" s="117">
        <v>30.561583318776368</v>
      </c>
      <c r="AM18" s="117">
        <v>3.5908913575059391</v>
      </c>
    </row>
    <row r="19" spans="1:39" s="112" customFormat="1" ht="12.75">
      <c r="A19" s="111" t="s">
        <v>99</v>
      </c>
      <c r="C19" s="113">
        <v>36708.842243270883</v>
      </c>
      <c r="D19" s="113">
        <v>1645.2958860793976</v>
      </c>
      <c r="E19" s="114">
        <f t="shared" si="0"/>
        <v>22.311392469803703</v>
      </c>
      <c r="F19" s="115">
        <v>202.95146945009185</v>
      </c>
      <c r="G19" s="115">
        <v>1.6041041939870917</v>
      </c>
      <c r="H19" s="116">
        <v>5.0939875760814067E-2</v>
      </c>
      <c r="I19" s="116">
        <v>3.0386109798990523E-3</v>
      </c>
      <c r="J19" s="116">
        <v>0.11562796039680644</v>
      </c>
      <c r="K19" s="116">
        <v>6.1406325597096667E-3</v>
      </c>
      <c r="L19" s="116">
        <v>1.6659164313027424E-2</v>
      </c>
      <c r="M19" s="116">
        <v>2.6121959061292432E-4</v>
      </c>
      <c r="N19" s="116">
        <v>0.29525841680912246</v>
      </c>
      <c r="O19" s="113">
        <v>238.95500000000001</v>
      </c>
      <c r="P19" s="114">
        <v>137.01750000000001</v>
      </c>
      <c r="Q19" s="113">
        <v>111.10061385928363</v>
      </c>
      <c r="R19" s="114">
        <v>5.5893757540697733</v>
      </c>
      <c r="S19" s="113">
        <v>106.50715590489968</v>
      </c>
      <c r="T19" s="114">
        <v>1.6573347333532413</v>
      </c>
      <c r="U19" s="111" t="s">
        <v>78</v>
      </c>
      <c r="V19" s="111">
        <v>9.6251411382055618</v>
      </c>
      <c r="W19" s="111">
        <v>0.13564374000000001</v>
      </c>
      <c r="Y19" s="113">
        <v>18820.015816944469</v>
      </c>
      <c r="Z19" s="114">
        <v>137889.53155012222</v>
      </c>
      <c r="AA19" s="114">
        <v>234464.98253834248</v>
      </c>
      <c r="AB19" s="114">
        <v>23242.249188057343</v>
      </c>
      <c r="AC19" s="114">
        <v>86207.716731717068</v>
      </c>
      <c r="AD19" s="114">
        <v>13124.452901954892</v>
      </c>
      <c r="AE19" s="114">
        <v>1092.7474344934701</v>
      </c>
      <c r="AF19" s="114">
        <v>10270.457312622259</v>
      </c>
      <c r="AG19" s="114">
        <v>1487.929257282625</v>
      </c>
      <c r="AH19" s="114">
        <v>7006.0070244419885</v>
      </c>
      <c r="AI19" s="114">
        <v>778.9140358748939</v>
      </c>
      <c r="AJ19" s="114">
        <v>868.73648725228588</v>
      </c>
      <c r="AK19" s="117">
        <v>41.743766394626981</v>
      </c>
      <c r="AL19" s="117">
        <v>106.23376896181092</v>
      </c>
      <c r="AM19" s="117">
        <v>6.7666145529892958</v>
      </c>
    </row>
    <row r="20" spans="1:39" s="112" customFormat="1" ht="12.75">
      <c r="A20" s="111" t="s">
        <v>100</v>
      </c>
      <c r="C20" s="113">
        <v>8692.9427541047608</v>
      </c>
      <c r="D20" s="113">
        <v>1283.1711224901323</v>
      </c>
      <c r="E20" s="114">
        <f t="shared" si="0"/>
        <v>6.7745779200790972</v>
      </c>
      <c r="F20" s="115">
        <v>62.053526717710838</v>
      </c>
      <c r="G20" s="115">
        <v>0.99057671352847654</v>
      </c>
      <c r="H20" s="116">
        <v>5.372665676340023E-2</v>
      </c>
      <c r="I20" s="116">
        <v>3.2340247625571761E-3</v>
      </c>
      <c r="J20" s="116">
        <v>0.12222794865427697</v>
      </c>
      <c r="K20" s="116">
        <v>6.6539157667775432E-3</v>
      </c>
      <c r="L20" s="116">
        <v>1.6906534807061124E-2</v>
      </c>
      <c r="M20" s="116">
        <v>2.7198557120539752E-4</v>
      </c>
      <c r="N20" s="116">
        <v>0.29551837279259174</v>
      </c>
      <c r="O20" s="113">
        <v>366.72</v>
      </c>
      <c r="P20" s="114">
        <v>141.65</v>
      </c>
      <c r="Q20" s="113">
        <v>117.08986064802993</v>
      </c>
      <c r="R20" s="114">
        <v>6.0209373195999838</v>
      </c>
      <c r="S20" s="113">
        <v>108.07548750051097</v>
      </c>
      <c r="T20" s="114">
        <v>1.7251691314497588</v>
      </c>
      <c r="U20" s="111" t="s">
        <v>139</v>
      </c>
      <c r="V20" s="111">
        <v>9.4851916984084461</v>
      </c>
      <c r="W20" s="111">
        <v>0.14298082000000001</v>
      </c>
      <c r="Y20" s="113">
        <v>17124.069894002892</v>
      </c>
      <c r="Z20" s="114">
        <v>153503.57055984921</v>
      </c>
      <c r="AA20" s="114">
        <v>239359.99132892388</v>
      </c>
      <c r="AB20" s="114">
        <v>24350.255872808677</v>
      </c>
      <c r="AC20" s="114">
        <v>87851.274062572207</v>
      </c>
      <c r="AD20" s="114">
        <v>14747.128303242855</v>
      </c>
      <c r="AE20" s="114">
        <v>1072.3836406186206</v>
      </c>
      <c r="AF20" s="114">
        <v>14608.554548861646</v>
      </c>
      <c r="AG20" s="114">
        <v>1953.9872516646069</v>
      </c>
      <c r="AH20" s="114">
        <v>7697.3641642700813</v>
      </c>
      <c r="AI20" s="114">
        <v>751.26852537478169</v>
      </c>
      <c r="AJ20" s="114">
        <v>784.81178501052307</v>
      </c>
      <c r="AK20" s="117">
        <v>38.120915333204337</v>
      </c>
      <c r="AL20" s="117">
        <v>99.384269577124186</v>
      </c>
      <c r="AM20" s="117">
        <v>7.2710179990940009</v>
      </c>
    </row>
    <row r="21" spans="1:39" s="112" customFormat="1" ht="12.75">
      <c r="A21" s="111" t="s">
        <v>101</v>
      </c>
      <c r="C21" s="113">
        <v>19823.244238054707</v>
      </c>
      <c r="D21" s="113">
        <v>2175.867127680267</v>
      </c>
      <c r="E21" s="114">
        <f t="shared" si="0"/>
        <v>9.1105031120115516</v>
      </c>
      <c r="F21" s="115">
        <v>132.24858211323181</v>
      </c>
      <c r="G21" s="115">
        <v>0</v>
      </c>
      <c r="H21" s="116">
        <v>5.0700644345328512E-2</v>
      </c>
      <c r="I21" s="116">
        <v>2.3173875045324468E-3</v>
      </c>
      <c r="J21" s="116">
        <v>0.11920208037573825</v>
      </c>
      <c r="K21" s="116">
        <v>4.5633467814466828E-3</v>
      </c>
      <c r="L21" s="116">
        <v>1.7077718985373507E-2</v>
      </c>
      <c r="M21" s="116">
        <v>2.3651784999454526E-4</v>
      </c>
      <c r="N21" s="116">
        <v>0.36177155889279911</v>
      </c>
      <c r="O21" s="113">
        <v>227.845</v>
      </c>
      <c r="P21" s="114">
        <v>105.54</v>
      </c>
      <c r="Q21" s="113">
        <v>114.34838114785316</v>
      </c>
      <c r="R21" s="114">
        <v>4.1407733605623935</v>
      </c>
      <c r="S21" s="113">
        <v>109.16057369562131</v>
      </c>
      <c r="T21" s="114">
        <v>1.5002494610496913</v>
      </c>
      <c r="U21" s="111" t="s">
        <v>78</v>
      </c>
      <c r="V21" s="111">
        <v>9.1241121829179761</v>
      </c>
      <c r="W21" s="111">
        <v>0.12810359999999998</v>
      </c>
      <c r="Y21" s="113">
        <v>16148.417679920542</v>
      </c>
      <c r="Z21" s="114">
        <v>165810.32538917448</v>
      </c>
      <c r="AA21" s="114">
        <v>237250.79764485397</v>
      </c>
      <c r="AB21" s="114">
        <v>22307.999145989543</v>
      </c>
      <c r="AC21" s="114">
        <v>80670.384565501256</v>
      </c>
      <c r="AD21" s="114">
        <v>12777.388966199314</v>
      </c>
      <c r="AE21" s="114">
        <v>797.19339351698534</v>
      </c>
      <c r="AF21" s="114">
        <v>12000.248741151026</v>
      </c>
      <c r="AG21" s="114">
        <v>1574.1148401839077</v>
      </c>
      <c r="AH21" s="114">
        <v>6392.5758867622317</v>
      </c>
      <c r="AI21" s="114">
        <v>670.98303096894972</v>
      </c>
      <c r="AJ21" s="114">
        <v>683.55581633996292</v>
      </c>
      <c r="AK21" s="117">
        <v>33.481612351971528</v>
      </c>
      <c r="AL21" s="117">
        <v>86.14028345644455</v>
      </c>
      <c r="AM21" s="117">
        <v>6.3939733278394497</v>
      </c>
    </row>
    <row r="22" spans="1:39" s="112" customFormat="1" ht="12.75">
      <c r="A22" s="111" t="s">
        <v>102</v>
      </c>
      <c r="C22" s="113">
        <v>8508.941111275024</v>
      </c>
      <c r="D22" s="113">
        <v>1270.8878735363849</v>
      </c>
      <c r="E22" s="114">
        <f t="shared" si="0"/>
        <v>6.6952728784782263</v>
      </c>
      <c r="F22" s="115">
        <v>60.217883781478378</v>
      </c>
      <c r="G22" s="115">
        <v>1.6965597497096256</v>
      </c>
      <c r="H22" s="116">
        <v>5.1058232886399275E-2</v>
      </c>
      <c r="I22" s="116">
        <v>3.5792324097882089E-3</v>
      </c>
      <c r="J22" s="116">
        <v>0.11324655984295619</v>
      </c>
      <c r="K22" s="116">
        <v>7.075048126789947E-3</v>
      </c>
      <c r="L22" s="116">
        <v>1.6574406169713143E-2</v>
      </c>
      <c r="M22" s="116">
        <v>2.7539312243138721E-4</v>
      </c>
      <c r="N22" s="116">
        <v>0.26595657558148778</v>
      </c>
      <c r="O22" s="113">
        <v>242.66</v>
      </c>
      <c r="P22" s="114">
        <v>162.9425</v>
      </c>
      <c r="Q22" s="113">
        <v>108.93087782117236</v>
      </c>
      <c r="R22" s="114">
        <v>6.4535184631505835</v>
      </c>
      <c r="S22" s="113">
        <v>105.96970058706562</v>
      </c>
      <c r="T22" s="114">
        <v>1.7472906464510356</v>
      </c>
      <c r="U22" s="111" t="s">
        <v>75</v>
      </c>
      <c r="V22" s="111">
        <v>9.4423601972608573</v>
      </c>
      <c r="W22" s="111">
        <v>0.14065858000000001</v>
      </c>
      <c r="Y22" s="113">
        <v>17502.994137009824</v>
      </c>
      <c r="Z22" s="114">
        <v>158202.5994615925</v>
      </c>
      <c r="AA22" s="114">
        <v>246918.5122335077</v>
      </c>
      <c r="AB22" s="114">
        <v>25047.706824519548</v>
      </c>
      <c r="AC22" s="114">
        <v>87732.129097777928</v>
      </c>
      <c r="AD22" s="114">
        <v>13690.175890886245</v>
      </c>
      <c r="AE22" s="114">
        <v>1083.9779006989638</v>
      </c>
      <c r="AF22" s="114">
        <v>11803.636545442127</v>
      </c>
      <c r="AG22" s="114">
        <v>1575.5472238819059</v>
      </c>
      <c r="AH22" s="114">
        <v>6753.6391413831598</v>
      </c>
      <c r="AI22" s="114">
        <v>737.44203728152013</v>
      </c>
      <c r="AJ22" s="114">
        <v>809.83349785409462</v>
      </c>
      <c r="AK22" s="117">
        <v>41.180869624229622</v>
      </c>
      <c r="AL22" s="117">
        <v>106.06871089704613</v>
      </c>
      <c r="AM22" s="117">
        <v>6.9362181234229725</v>
      </c>
    </row>
    <row r="23" spans="1:39" s="112" customFormat="1" ht="12.75">
      <c r="A23" s="111" t="s">
        <v>103</v>
      </c>
      <c r="C23" s="113">
        <v>10641.275177595891</v>
      </c>
      <c r="D23" s="113">
        <v>1015.6269274004903</v>
      </c>
      <c r="E23" s="114">
        <f t="shared" si="0"/>
        <v>10.477543368047918</v>
      </c>
      <c r="F23" s="115">
        <v>68.139459665121137</v>
      </c>
      <c r="G23" s="115">
        <v>3.8055500363946106</v>
      </c>
      <c r="H23" s="116">
        <v>5.1854584640371709E-2</v>
      </c>
      <c r="I23" s="116">
        <v>4.1070984303338241E-3</v>
      </c>
      <c r="J23" s="116">
        <v>0.11621111968913156</v>
      </c>
      <c r="K23" s="116">
        <v>7.7347175436842793E-3</v>
      </c>
      <c r="L23" s="116">
        <v>1.6687996361619613E-2</v>
      </c>
      <c r="M23" s="116">
        <v>3.0939397359109759E-4</v>
      </c>
      <c r="N23" s="116">
        <v>0.27855495017099713</v>
      </c>
      <c r="O23" s="113">
        <v>279.69</v>
      </c>
      <c r="P23" s="114">
        <v>181.45750000000001</v>
      </c>
      <c r="Q23" s="113">
        <v>111.63123462091028</v>
      </c>
      <c r="R23" s="114">
        <v>7.0364450132788647</v>
      </c>
      <c r="S23" s="113">
        <v>106.68997104886618</v>
      </c>
      <c r="T23" s="114">
        <v>1.9625899224822061</v>
      </c>
      <c r="U23" s="111" t="s">
        <v>78</v>
      </c>
      <c r="V23" s="111"/>
      <c r="W23" s="111"/>
      <c r="Y23" s="113">
        <v>15640.170108893242</v>
      </c>
      <c r="Z23" s="114">
        <v>151894.61529085992</v>
      </c>
      <c r="AA23" s="114">
        <v>251022.74600539068</v>
      </c>
      <c r="AB23" s="114">
        <v>25224.972317915472</v>
      </c>
      <c r="AC23" s="114">
        <v>91664.927314335466</v>
      </c>
      <c r="AD23" s="114">
        <v>14515.697354674001</v>
      </c>
      <c r="AE23" s="114">
        <v>1123.8760847582746</v>
      </c>
      <c r="AF23" s="114">
        <v>12036.59701818666</v>
      </c>
      <c r="AG23" s="114">
        <v>1622.9533589152397</v>
      </c>
      <c r="AH23" s="114">
        <v>6479.1601773472767</v>
      </c>
      <c r="AI23" s="114">
        <v>657.25148867762437</v>
      </c>
      <c r="AJ23" s="114">
        <v>631.9857664368966</v>
      </c>
      <c r="AK23" s="117">
        <v>27.872744573694444</v>
      </c>
      <c r="AL23" s="117">
        <v>65.505141874982371</v>
      </c>
      <c r="AM23" s="117">
        <v>3.8893155847452867</v>
      </c>
    </row>
    <row r="24" spans="1:39" s="112" customFormat="1" ht="12.75">
      <c r="A24" s="111" t="s">
        <v>104</v>
      </c>
      <c r="C24" s="113">
        <v>45532.324409852474</v>
      </c>
      <c r="D24" s="113">
        <v>3666.5085794207553</v>
      </c>
      <c r="E24" s="114">
        <f t="shared" si="0"/>
        <v>12.418442074679611</v>
      </c>
      <c r="F24" s="115">
        <v>275.67476509567308</v>
      </c>
      <c r="G24" s="115">
        <v>0</v>
      </c>
      <c r="H24" s="116">
        <v>5.0001863494656636E-2</v>
      </c>
      <c r="I24" s="116">
        <v>2.2274395808285514E-3</v>
      </c>
      <c r="J24" s="116">
        <v>0.1154082150425923</v>
      </c>
      <c r="K24" s="116">
        <v>5.1149290760475466E-3</v>
      </c>
      <c r="L24" s="116">
        <v>1.6782771449745305E-2</v>
      </c>
      <c r="M24" s="116">
        <v>2.1227657846555281E-4</v>
      </c>
      <c r="N24" s="116">
        <v>0.28538786765914759</v>
      </c>
      <c r="O24" s="113">
        <v>194.52500000000001</v>
      </c>
      <c r="P24" s="114">
        <v>103.6875</v>
      </c>
      <c r="Q24" s="113">
        <v>110.90059405514174</v>
      </c>
      <c r="R24" s="114">
        <v>4.6568541946406556</v>
      </c>
      <c r="S24" s="113">
        <v>107.29087417697404</v>
      </c>
      <c r="T24" s="114">
        <v>1.3470823829076033</v>
      </c>
      <c r="U24" s="111" t="s">
        <v>79</v>
      </c>
      <c r="V24" s="111"/>
      <c r="W24" s="111"/>
      <c r="Y24" s="113">
        <v>13638.569389647935</v>
      </c>
      <c r="Z24" s="114">
        <v>137304.92874144256</v>
      </c>
      <c r="AA24" s="114">
        <v>218165.68240774926</v>
      </c>
      <c r="AB24" s="114">
        <v>22492.809003188944</v>
      </c>
      <c r="AC24" s="114">
        <v>84455.669846603414</v>
      </c>
      <c r="AD24" s="114">
        <v>14977.99349489554</v>
      </c>
      <c r="AE24" s="114">
        <v>1029.6759350383359</v>
      </c>
      <c r="AF24" s="114">
        <v>14395.10327196789</v>
      </c>
      <c r="AG24" s="114">
        <v>1751.7727322944443</v>
      </c>
      <c r="AH24" s="114">
        <v>6174.4053858333118</v>
      </c>
      <c r="AI24" s="114">
        <v>554.30214920927756</v>
      </c>
      <c r="AJ24" s="114">
        <v>487.45153557231077</v>
      </c>
      <c r="AK24" s="117">
        <v>21.209507490389782</v>
      </c>
      <c r="AL24" s="117">
        <v>50.592047060564987</v>
      </c>
      <c r="AM24" s="117">
        <v>3.0539149262810521</v>
      </c>
    </row>
    <row r="25" spans="1:39" s="112" customFormat="1" ht="12.75">
      <c r="A25" s="111" t="s">
        <v>105</v>
      </c>
      <c r="C25" s="113">
        <v>11154.243602973525</v>
      </c>
      <c r="D25" s="113">
        <v>1325.4924217481366</v>
      </c>
      <c r="E25" s="114">
        <f t="shared" si="0"/>
        <v>8.4151696531487215</v>
      </c>
      <c r="F25" s="115">
        <v>76.286013189266512</v>
      </c>
      <c r="G25" s="115">
        <v>0</v>
      </c>
      <c r="H25" s="116">
        <v>5.3910760619199603E-2</v>
      </c>
      <c r="I25" s="116">
        <v>3.7317494439538272E-3</v>
      </c>
      <c r="J25" s="116">
        <v>0.12122632816839776</v>
      </c>
      <c r="K25" s="116">
        <v>6.8909199384856864E-3</v>
      </c>
      <c r="L25" s="116">
        <v>1.6820162967611556E-2</v>
      </c>
      <c r="M25" s="116">
        <v>2.9433263054188494E-4</v>
      </c>
      <c r="N25" s="116">
        <v>0.30784206204867975</v>
      </c>
      <c r="O25" s="113">
        <v>368.57</v>
      </c>
      <c r="P25" s="114">
        <v>152.76</v>
      </c>
      <c r="Q25" s="113">
        <v>116.18319761037569</v>
      </c>
      <c r="R25" s="114">
        <v>6.2409201949777584</v>
      </c>
      <c r="S25" s="113">
        <v>107.52793246107757</v>
      </c>
      <c r="T25" s="114">
        <v>1.8669067568800861</v>
      </c>
      <c r="U25" s="111" t="s">
        <v>81</v>
      </c>
      <c r="V25" s="111"/>
      <c r="W25" s="111"/>
      <c r="Y25" s="113">
        <v>11147.239662045818</v>
      </c>
      <c r="Z25" s="114">
        <v>163783.68032667757</v>
      </c>
      <c r="AA25" s="114">
        <v>245677.00583427784</v>
      </c>
      <c r="AB25" s="114">
        <v>24237.540133670762</v>
      </c>
      <c r="AC25" s="114">
        <v>85893.928630472728</v>
      </c>
      <c r="AD25" s="114">
        <v>14104.447921897612</v>
      </c>
      <c r="AE25" s="114">
        <v>1304.5946841707073</v>
      </c>
      <c r="AF25" s="114">
        <v>13233.493834175573</v>
      </c>
      <c r="AG25" s="114">
        <v>1768.8058361509629</v>
      </c>
      <c r="AH25" s="114">
        <v>5832.0032751896542</v>
      </c>
      <c r="AI25" s="114">
        <v>460.44636099321906</v>
      </c>
      <c r="AJ25" s="114">
        <v>387.4881561565968</v>
      </c>
      <c r="AK25" s="117">
        <v>16.602273915182941</v>
      </c>
      <c r="AL25" s="117">
        <v>36.071476632265536</v>
      </c>
      <c r="AM25" s="117">
        <v>2.3777714807782986</v>
      </c>
    </row>
    <row r="26" spans="1:39" s="112" customFormat="1" ht="12.75">
      <c r="A26" s="111" t="s">
        <v>155</v>
      </c>
      <c r="C26" s="113">
        <v>21701.177907024972</v>
      </c>
      <c r="D26" s="113">
        <v>2928.04457152533</v>
      </c>
      <c r="E26" s="114">
        <f t="shared" si="0"/>
        <v>7.4114916548964969</v>
      </c>
      <c r="F26" s="115">
        <v>149.33684543100645</v>
      </c>
      <c r="G26" s="115">
        <v>0</v>
      </c>
      <c r="H26" s="116">
        <v>5.2095612509323388E-2</v>
      </c>
      <c r="I26" s="116">
        <v>2.6971742451291922E-3</v>
      </c>
      <c r="J26" s="116">
        <v>0.12023522625963812</v>
      </c>
      <c r="K26" s="116">
        <v>6.0747635596066088E-3</v>
      </c>
      <c r="L26" s="116">
        <v>1.6885677549731571E-2</v>
      </c>
      <c r="M26" s="116">
        <v>2.2452306935891604E-4</v>
      </c>
      <c r="N26" s="116">
        <v>0.26317511708782759</v>
      </c>
      <c r="O26" s="113">
        <v>300.06</v>
      </c>
      <c r="P26" s="114">
        <v>149.05500000000001</v>
      </c>
      <c r="Q26" s="113">
        <v>115.2852583655098</v>
      </c>
      <c r="R26" s="114">
        <v>5.5067337283445807</v>
      </c>
      <c r="S26" s="113">
        <v>107.9432669927935</v>
      </c>
      <c r="T26" s="114">
        <v>1.424527779856755</v>
      </c>
      <c r="U26" s="111" t="s">
        <v>80</v>
      </c>
      <c r="V26" s="111"/>
      <c r="W26" s="111"/>
      <c r="Y26" s="113">
        <v>16259.828267874498</v>
      </c>
      <c r="Z26" s="114">
        <v>160652.45106403375</v>
      </c>
      <c r="AA26" s="114">
        <v>238154.95042405778</v>
      </c>
      <c r="AB26" s="114">
        <v>22420.57973453508</v>
      </c>
      <c r="AC26" s="114">
        <v>78086.518227292603</v>
      </c>
      <c r="AD26" s="114">
        <v>12014.712600419809</v>
      </c>
      <c r="AE26" s="114">
        <v>997.78698650748902</v>
      </c>
      <c r="AF26" s="114">
        <v>10125.818939002074</v>
      </c>
      <c r="AG26" s="114">
        <v>1484.0832360177817</v>
      </c>
      <c r="AH26" s="114">
        <v>6357.6319459439901</v>
      </c>
      <c r="AI26" s="114">
        <v>652.639389844216</v>
      </c>
      <c r="AJ26" s="114">
        <v>691.86333911368922</v>
      </c>
      <c r="AK26" s="117">
        <v>36.366622315448602</v>
      </c>
      <c r="AL26" s="117">
        <v>89.843848405028425</v>
      </c>
      <c r="AM26" s="117">
        <v>5.8372956460848817</v>
      </c>
    </row>
    <row r="27" spans="1:39" s="112" customFormat="1" ht="12.75">
      <c r="A27" s="111" t="s">
        <v>156</v>
      </c>
      <c r="C27" s="113">
        <v>9539.6689117123751</v>
      </c>
      <c r="D27" s="113">
        <v>3726.9217476448857</v>
      </c>
      <c r="E27" s="114">
        <f t="shared" si="0"/>
        <v>2.5596643980359066</v>
      </c>
      <c r="F27" s="115">
        <v>104.88278814487182</v>
      </c>
      <c r="G27" s="115">
        <v>0</v>
      </c>
      <c r="H27" s="116">
        <v>4.6836737905357563E-2</v>
      </c>
      <c r="I27" s="116">
        <v>1.792843848987557E-3</v>
      </c>
      <c r="J27" s="116">
        <v>0.11156072396597475</v>
      </c>
      <c r="K27" s="116">
        <v>4.2323642924514803E-3</v>
      </c>
      <c r="L27" s="116">
        <v>1.731824681410192E-2</v>
      </c>
      <c r="M27" s="116">
        <v>1.9209686314612096E-4</v>
      </c>
      <c r="N27" s="116">
        <v>0.29237795930922178</v>
      </c>
      <c r="O27" s="113">
        <v>42.69</v>
      </c>
      <c r="P27" s="114">
        <v>88.88</v>
      </c>
      <c r="Q27" s="113">
        <v>107.39207531891854</v>
      </c>
      <c r="R27" s="114">
        <v>3.8668490587896316</v>
      </c>
      <c r="S27" s="113">
        <v>110.68490036515766</v>
      </c>
      <c r="T27" s="114">
        <v>1.2187217470329339</v>
      </c>
      <c r="U27" s="111" t="s">
        <v>79</v>
      </c>
      <c r="V27" s="111"/>
      <c r="W27" s="111"/>
      <c r="Y27" s="113">
        <v>19302.463260361968</v>
      </c>
      <c r="Z27" s="114">
        <v>152439.50828847056</v>
      </c>
      <c r="AA27" s="114">
        <v>238406.1455916205</v>
      </c>
      <c r="AB27" s="114">
        <v>23949.380815611141</v>
      </c>
      <c r="AC27" s="114">
        <v>88268.2250732838</v>
      </c>
      <c r="AD27" s="114">
        <v>16325.969177371606</v>
      </c>
      <c r="AE27" s="114">
        <v>1280.8040661137704</v>
      </c>
      <c r="AF27" s="114">
        <v>15669.887603215448</v>
      </c>
      <c r="AG27" s="114">
        <v>2150.6466334974998</v>
      </c>
      <c r="AH27" s="114">
        <v>8424.4514465447501</v>
      </c>
      <c r="AI27" s="114">
        <v>816.82455079505462</v>
      </c>
      <c r="AJ27" s="114">
        <v>784.16432528797577</v>
      </c>
      <c r="AK27" s="117">
        <v>35.096233206089813</v>
      </c>
      <c r="AL27" s="117">
        <v>75.452341763734069</v>
      </c>
      <c r="AM27" s="117">
        <v>5.3821947790153191</v>
      </c>
    </row>
    <row r="28" spans="1:39" s="112" customFormat="1" ht="12.75">
      <c r="A28" s="111" t="s">
        <v>157</v>
      </c>
      <c r="C28" s="113">
        <v>29025.968205586945</v>
      </c>
      <c r="D28" s="113">
        <v>1646.0479541787347</v>
      </c>
      <c r="E28" s="114">
        <f t="shared" si="0"/>
        <v>17.633731831384534</v>
      </c>
      <c r="F28" s="115">
        <v>165.60799420305233</v>
      </c>
      <c r="G28" s="115">
        <v>0</v>
      </c>
      <c r="H28" s="116">
        <v>5.1158339519594656E-2</v>
      </c>
      <c r="I28" s="116">
        <v>3.3895602390190331E-3</v>
      </c>
      <c r="J28" s="116">
        <v>0.11993233069954998</v>
      </c>
      <c r="K28" s="116">
        <v>6.9314845529693308E-3</v>
      </c>
      <c r="L28" s="116">
        <v>1.7430479099552126E-2</v>
      </c>
      <c r="M28" s="116">
        <v>3.8225527817103543E-4</v>
      </c>
      <c r="N28" s="116">
        <v>0.37944967072449659</v>
      </c>
      <c r="O28" s="113">
        <v>255.62</v>
      </c>
      <c r="P28" s="114">
        <v>153.6825</v>
      </c>
      <c r="Q28" s="113">
        <v>115.01067620799286</v>
      </c>
      <c r="R28" s="114">
        <v>6.2848948358035868</v>
      </c>
      <c r="S28" s="113">
        <v>111.39604055474067</v>
      </c>
      <c r="T28" s="114">
        <v>2.4227068256224977</v>
      </c>
      <c r="U28" s="111" t="s">
        <v>79</v>
      </c>
      <c r="V28" s="111"/>
      <c r="W28" s="111"/>
      <c r="Y28" s="113">
        <v>17788.912914437347</v>
      </c>
      <c r="Z28" s="114">
        <v>148555.81849363126</v>
      </c>
      <c r="AA28" s="114">
        <v>226696.37411369968</v>
      </c>
      <c r="AB28" s="114">
        <v>22051.488033998598</v>
      </c>
      <c r="AC28" s="114">
        <v>77381.711767499699</v>
      </c>
      <c r="AD28" s="114">
        <v>13048.370081678628</v>
      </c>
      <c r="AE28" s="114">
        <v>941.11011736202113</v>
      </c>
      <c r="AF28" s="114">
        <v>11819.83809501623</v>
      </c>
      <c r="AG28" s="114">
        <v>1694.5255144290338</v>
      </c>
      <c r="AH28" s="114">
        <v>7167.3191197802544</v>
      </c>
      <c r="AI28" s="114">
        <v>745.12331272307188</v>
      </c>
      <c r="AJ28" s="114">
        <v>794.23998602540644</v>
      </c>
      <c r="AK28" s="117">
        <v>37.720371367393419</v>
      </c>
      <c r="AL28" s="117">
        <v>99.815536917778076</v>
      </c>
      <c r="AM28" s="117">
        <v>6.3526064739417993</v>
      </c>
    </row>
    <row r="29" spans="1:39" s="112" customFormat="1" ht="12.75">
      <c r="A29" s="111" t="s">
        <v>158</v>
      </c>
      <c r="B29" s="92" t="s">
        <v>308</v>
      </c>
      <c r="C29" s="113">
        <v>14132.385311793896</v>
      </c>
      <c r="D29" s="113">
        <v>1667.7393685938364</v>
      </c>
      <c r="E29" s="114">
        <f>C29/D29</f>
        <v>8.4739771561006521</v>
      </c>
      <c r="F29" s="115">
        <v>93.554883287306268</v>
      </c>
      <c r="G29" s="115">
        <v>0.41666919714131739</v>
      </c>
      <c r="H29" s="116">
        <v>4.9397351533774912E-2</v>
      </c>
      <c r="I29" s="116">
        <v>3.1796833147647303E-3</v>
      </c>
      <c r="J29" s="116">
        <v>0.11686507787979344</v>
      </c>
      <c r="K29" s="116">
        <v>7.0329910229148512E-3</v>
      </c>
      <c r="L29" s="116">
        <v>1.7234085967098432E-2</v>
      </c>
      <c r="M29" s="116">
        <v>2.4667287296196988E-4</v>
      </c>
      <c r="N29" s="116">
        <v>0.23783612849713373</v>
      </c>
      <c r="O29" s="113">
        <v>164.9</v>
      </c>
      <c r="P29" s="114">
        <v>149.97999999999999</v>
      </c>
      <c r="Q29" s="113">
        <v>112.22594615295917</v>
      </c>
      <c r="R29" s="114">
        <v>6.3944057847476854</v>
      </c>
      <c r="S29" s="113">
        <v>110.15157844537254</v>
      </c>
      <c r="T29" s="114">
        <v>1.5643461880038354</v>
      </c>
      <c r="U29" s="111" t="s">
        <v>76</v>
      </c>
      <c r="V29" s="111"/>
      <c r="W29" s="111"/>
      <c r="Y29" s="113">
        <v>17818.354056822627</v>
      </c>
      <c r="Z29" s="114">
        <v>153569.58795037615</v>
      </c>
      <c r="AA29" s="114">
        <v>241444.78003418088</v>
      </c>
      <c r="AB29" s="114">
        <v>24585.440826604266</v>
      </c>
      <c r="AC29" s="114">
        <v>85778.50351513135</v>
      </c>
      <c r="AD29" s="114">
        <v>13883.834582612511</v>
      </c>
      <c r="AE29" s="114">
        <v>993.91743892194017</v>
      </c>
      <c r="AF29" s="114">
        <v>12696.707250990346</v>
      </c>
      <c r="AG29" s="114">
        <v>1685.4676205025087</v>
      </c>
      <c r="AH29" s="114">
        <v>7066.3449401115167</v>
      </c>
      <c r="AI29" s="114">
        <v>736.12304318418148</v>
      </c>
      <c r="AJ29" s="114">
        <v>761.73897959501073</v>
      </c>
      <c r="AK29" s="117">
        <v>38.193182872298898</v>
      </c>
      <c r="AL29" s="117">
        <v>94.973525061003002</v>
      </c>
      <c r="AM29" s="117">
        <v>6.8271187912927251</v>
      </c>
    </row>
    <row r="30" spans="1:39" s="112" customFormat="1" ht="12.75">
      <c r="A30" s="111" t="s">
        <v>159</v>
      </c>
      <c r="C30" s="113">
        <v>27958.703134019841</v>
      </c>
      <c r="D30" s="113">
        <v>1660.6291320326038</v>
      </c>
      <c r="E30" s="114">
        <f t="shared" si="0"/>
        <v>16.836211406094325</v>
      </c>
      <c r="F30" s="115">
        <v>162.55445020637501</v>
      </c>
      <c r="G30" s="115">
        <v>1.1436966406956119</v>
      </c>
      <c r="H30" s="116">
        <v>5.3467412640778998E-2</v>
      </c>
      <c r="I30" s="116">
        <v>3.0682879647121997E-3</v>
      </c>
      <c r="J30" s="116">
        <v>0.12267132554767837</v>
      </c>
      <c r="K30" s="116">
        <v>6.8806617198912106E-3</v>
      </c>
      <c r="L30" s="116">
        <v>1.6762514200674861E-2</v>
      </c>
      <c r="M30" s="116">
        <v>2.9855333923590425E-4</v>
      </c>
      <c r="N30" s="116">
        <v>0.31753794190344947</v>
      </c>
      <c r="O30" s="113">
        <v>350.05500000000001</v>
      </c>
      <c r="P30" s="114">
        <v>129.61500000000001</v>
      </c>
      <c r="Q30" s="113">
        <v>117.49094536019743</v>
      </c>
      <c r="R30" s="114">
        <v>6.2236229635651972</v>
      </c>
      <c r="S30" s="113">
        <v>107.1624417111482</v>
      </c>
      <c r="T30" s="114">
        <v>1.8937535755649266</v>
      </c>
      <c r="U30" s="111" t="s">
        <v>137</v>
      </c>
      <c r="V30" s="111"/>
      <c r="W30" s="111"/>
      <c r="Y30" s="113">
        <v>22752.48200879819</v>
      </c>
      <c r="Z30" s="114">
        <v>142737.88503995267</v>
      </c>
      <c r="AA30" s="114">
        <v>227475.19368967219</v>
      </c>
      <c r="AB30" s="114">
        <v>22969.077865201842</v>
      </c>
      <c r="AC30" s="114">
        <v>84718.682904910151</v>
      </c>
      <c r="AD30" s="114">
        <v>14786.080501838656</v>
      </c>
      <c r="AE30" s="114">
        <v>1843.1093362211691</v>
      </c>
      <c r="AF30" s="114">
        <v>14420.291028201465</v>
      </c>
      <c r="AG30" s="114">
        <v>2053.8373724711059</v>
      </c>
      <c r="AH30" s="114">
        <v>8465.464604203853</v>
      </c>
      <c r="AI30" s="114">
        <v>927.04884576778852</v>
      </c>
      <c r="AJ30" s="114">
        <v>1243.651853165828</v>
      </c>
      <c r="AK30" s="117">
        <v>84.149560207037652</v>
      </c>
      <c r="AL30" s="117">
        <v>274.70773627003842</v>
      </c>
      <c r="AM30" s="117">
        <v>23.660576769722464</v>
      </c>
    </row>
    <row r="31" spans="1:39" s="112" customFormat="1" ht="12.75">
      <c r="A31" s="111" t="s">
        <v>160</v>
      </c>
      <c r="C31" s="113">
        <v>25962.140904504697</v>
      </c>
      <c r="D31" s="113">
        <v>1458.7543995237772</v>
      </c>
      <c r="E31" s="114">
        <f t="shared" si="0"/>
        <v>17.797472222178222</v>
      </c>
      <c r="F31" s="115">
        <v>145.05815000722959</v>
      </c>
      <c r="G31" s="115">
        <v>2.8902284206547257</v>
      </c>
      <c r="H31" s="116">
        <v>5.2410783321337036E-2</v>
      </c>
      <c r="I31" s="116">
        <v>3.1882809140622282E-3</v>
      </c>
      <c r="J31" s="116">
        <v>0.12044404015835272</v>
      </c>
      <c r="K31" s="116">
        <v>7.1387573870450756E-3</v>
      </c>
      <c r="L31" s="116">
        <v>1.6929472393920075E-2</v>
      </c>
      <c r="M31" s="116">
        <v>2.3549862680381838E-4</v>
      </c>
      <c r="N31" s="116">
        <v>0.23469705926886827</v>
      </c>
      <c r="O31" s="113">
        <v>301.91000000000003</v>
      </c>
      <c r="P31" s="114">
        <v>134.24</v>
      </c>
      <c r="Q31" s="113">
        <v>115.47450998918538</v>
      </c>
      <c r="R31" s="114">
        <v>6.4698520649149058</v>
      </c>
      <c r="S31" s="113">
        <v>108.22089271972632</v>
      </c>
      <c r="T31" s="114">
        <v>1.4939919480512081</v>
      </c>
      <c r="U31" s="111" t="s">
        <v>80</v>
      </c>
      <c r="V31" s="111"/>
      <c r="W31" s="111"/>
      <c r="Y31" s="113">
        <v>18310.312812684846</v>
      </c>
      <c r="Z31" s="114">
        <v>150342.24777857907</v>
      </c>
      <c r="AA31" s="114">
        <v>237442.07157264434</v>
      </c>
      <c r="AB31" s="114">
        <v>24149.880944192333</v>
      </c>
      <c r="AC31" s="114">
        <v>85359.917800674331</v>
      </c>
      <c r="AD31" s="114">
        <v>13549.525529347855</v>
      </c>
      <c r="AE31" s="114">
        <v>1109.1078774399841</v>
      </c>
      <c r="AF31" s="114">
        <v>10943.038196130732</v>
      </c>
      <c r="AG31" s="114">
        <v>1580.0244671322966</v>
      </c>
      <c r="AH31" s="114">
        <v>6916.1707235202839</v>
      </c>
      <c r="AI31" s="114">
        <v>766.31571508530396</v>
      </c>
      <c r="AJ31" s="114">
        <v>856.94589553407639</v>
      </c>
      <c r="AK31" s="117">
        <v>44.110856046562589</v>
      </c>
      <c r="AL31" s="117">
        <v>108.97381807752666</v>
      </c>
      <c r="AM31" s="117">
        <v>7.1439513921187174</v>
      </c>
    </row>
    <row r="32" spans="1:39" s="112" customFormat="1" ht="12.75">
      <c r="A32" s="111" t="s">
        <v>161</v>
      </c>
      <c r="B32" s="92" t="s">
        <v>309</v>
      </c>
      <c r="C32" s="113">
        <v>7828.7831037491706</v>
      </c>
      <c r="D32" s="113">
        <v>1278.2575556641971</v>
      </c>
      <c r="E32" s="114">
        <f t="shared" ref="E32:E37" si="1">C32/D32</f>
        <v>6.1245740884208946</v>
      </c>
      <c r="F32" s="115">
        <v>56.307512335370049</v>
      </c>
      <c r="G32" s="115">
        <v>0</v>
      </c>
      <c r="H32" s="116">
        <v>5.1143785418426631E-2</v>
      </c>
      <c r="I32" s="116">
        <v>3.2436243284369574E-3</v>
      </c>
      <c r="J32" s="116">
        <v>0.11489056875940845</v>
      </c>
      <c r="K32" s="116">
        <v>6.896868554776607E-3</v>
      </c>
      <c r="L32" s="116">
        <v>1.6684540466734885E-2</v>
      </c>
      <c r="M32" s="116">
        <v>2.6338988751738824E-4</v>
      </c>
      <c r="N32" s="116">
        <v>0.26297670384235639</v>
      </c>
      <c r="O32" s="113">
        <v>255.62</v>
      </c>
      <c r="P32" s="114">
        <v>146.2775</v>
      </c>
      <c r="Q32" s="113">
        <v>110.4292587553319</v>
      </c>
      <c r="R32" s="114">
        <v>6.2817500247626112</v>
      </c>
      <c r="S32" s="113">
        <v>106.66805855679385</v>
      </c>
      <c r="T32" s="114">
        <v>1.671049224802126</v>
      </c>
      <c r="U32" s="111" t="s">
        <v>79</v>
      </c>
      <c r="V32" s="111"/>
      <c r="W32" s="111"/>
      <c r="Y32" s="113">
        <v>17080.843827803212</v>
      </c>
      <c r="Z32" s="114">
        <v>153519.90467288232</v>
      </c>
      <c r="AA32" s="114">
        <v>250290.52532364929</v>
      </c>
      <c r="AB32" s="114">
        <v>25001.875983542017</v>
      </c>
      <c r="AC32" s="114">
        <v>87614.699592436606</v>
      </c>
      <c r="AD32" s="114">
        <v>13913.585143204984</v>
      </c>
      <c r="AE32" s="114">
        <v>1080.5677340991688</v>
      </c>
      <c r="AF32" s="114">
        <v>12300.240625202094</v>
      </c>
      <c r="AG32" s="114">
        <v>1645.5687999914135</v>
      </c>
      <c r="AH32" s="114">
        <v>6835.819801401618</v>
      </c>
      <c r="AI32" s="114">
        <v>712.3994726060829</v>
      </c>
      <c r="AJ32" s="114">
        <v>748.72250083962194</v>
      </c>
      <c r="AK32" s="117">
        <v>38.516478443525408</v>
      </c>
      <c r="AL32" s="117">
        <v>93.678225175301861</v>
      </c>
      <c r="AM32" s="117">
        <v>7.0484630558907764</v>
      </c>
    </row>
    <row r="33" spans="1:39" s="112" customFormat="1" ht="12.75">
      <c r="A33" s="111" t="s">
        <v>162</v>
      </c>
      <c r="C33" s="113">
        <v>20633.625431213306</v>
      </c>
      <c r="D33" s="113">
        <v>2081.7517647392269</v>
      </c>
      <c r="E33" s="114">
        <f t="shared" si="1"/>
        <v>9.9116646762146505</v>
      </c>
      <c r="F33" s="115">
        <v>135.77184422656285</v>
      </c>
      <c r="G33" s="115">
        <v>3.087182693832188</v>
      </c>
      <c r="H33" s="116">
        <v>5.8362006124235956E-2</v>
      </c>
      <c r="I33" s="116">
        <v>3.3400065333162266E-3</v>
      </c>
      <c r="J33" s="116">
        <v>0.13985124791651921</v>
      </c>
      <c r="K33" s="116">
        <v>7.2674960996439433E-3</v>
      </c>
      <c r="L33" s="116">
        <v>1.744783055868597E-2</v>
      </c>
      <c r="M33" s="116">
        <v>2.5470184685662213E-4</v>
      </c>
      <c r="N33" s="116">
        <v>0.28091323278359592</v>
      </c>
      <c r="O33" s="113">
        <v>542.63</v>
      </c>
      <c r="P33" s="114">
        <v>125.91</v>
      </c>
      <c r="Q33" s="113">
        <v>132.91137696992871</v>
      </c>
      <c r="R33" s="114">
        <v>6.4745390813772117</v>
      </c>
      <c r="S33" s="113">
        <v>111.50597803032655</v>
      </c>
      <c r="T33" s="114">
        <v>1.6148799991339731</v>
      </c>
      <c r="U33" s="111" t="s">
        <v>150</v>
      </c>
      <c r="V33" s="111"/>
      <c r="W33" s="111"/>
      <c r="Y33" s="113">
        <v>16793.113923604215</v>
      </c>
      <c r="Z33" s="114">
        <v>152105.04682219098</v>
      </c>
      <c r="AA33" s="114">
        <v>234896.4067027774</v>
      </c>
      <c r="AB33" s="114">
        <v>23379.484703130602</v>
      </c>
      <c r="AC33" s="114">
        <v>86275.336350399273</v>
      </c>
      <c r="AD33" s="114">
        <v>14112.017434471656</v>
      </c>
      <c r="AE33" s="114">
        <v>1002.2901629485164</v>
      </c>
      <c r="AF33" s="114">
        <v>12637.700470943248</v>
      </c>
      <c r="AG33" s="114">
        <v>1674.2996703125104</v>
      </c>
      <c r="AH33" s="114">
        <v>6937.0883280541029</v>
      </c>
      <c r="AI33" s="114">
        <v>670.5576333959898</v>
      </c>
      <c r="AJ33" s="114">
        <v>667.32803351652058</v>
      </c>
      <c r="AK33" s="117">
        <v>29.404132851027658</v>
      </c>
      <c r="AL33" s="117">
        <v>67.455343106462919</v>
      </c>
      <c r="AM33" s="117">
        <v>4.4397704578607931</v>
      </c>
    </row>
    <row r="34" spans="1:39" s="112" customFormat="1" ht="12.75">
      <c r="A34" s="111" t="s">
        <v>163</v>
      </c>
      <c r="C34" s="113">
        <v>11127.42237623789</v>
      </c>
      <c r="D34" s="113">
        <v>1608.6915881278655</v>
      </c>
      <c r="E34" s="114">
        <f t="shared" si="1"/>
        <v>6.9170638165563876</v>
      </c>
      <c r="F34" s="115">
        <v>79.599064727786555</v>
      </c>
      <c r="G34" s="115">
        <v>0</v>
      </c>
      <c r="H34" s="116">
        <v>6.561860421318802E-2</v>
      </c>
      <c r="I34" s="116">
        <v>3.2690390628279812E-3</v>
      </c>
      <c r="J34" s="116">
        <v>0.14969110576392392</v>
      </c>
      <c r="K34" s="116">
        <v>7.0538300486233741E-3</v>
      </c>
      <c r="L34" s="116">
        <v>1.6822213606885277E-2</v>
      </c>
      <c r="M34" s="116">
        <v>2.5497711472970678E-4</v>
      </c>
      <c r="N34" s="116">
        <v>0.32165407948064889</v>
      </c>
      <c r="O34" s="113">
        <v>794.44500000000005</v>
      </c>
      <c r="P34" s="114">
        <v>103.69750000000001</v>
      </c>
      <c r="Q34" s="113">
        <v>141.63913551422428</v>
      </c>
      <c r="R34" s="114">
        <v>6.2305391259374243</v>
      </c>
      <c r="S34" s="113">
        <v>107.54093304588915</v>
      </c>
      <c r="T34" s="114">
        <v>1.6175378383591661</v>
      </c>
      <c r="U34" s="111" t="s">
        <v>164</v>
      </c>
      <c r="V34" s="111"/>
      <c r="W34" s="111"/>
      <c r="Y34" s="113">
        <v>18909.973340887042</v>
      </c>
      <c r="Z34" s="114">
        <v>153745.99296677907</v>
      </c>
      <c r="AA34" s="114">
        <v>246180.96011913783</v>
      </c>
      <c r="AB34" s="114">
        <v>24462.177682484406</v>
      </c>
      <c r="AC34" s="114">
        <v>84931.500497849993</v>
      </c>
      <c r="AD34" s="114">
        <v>13505.428852131792</v>
      </c>
      <c r="AE34" s="114">
        <v>1081.6392244687304</v>
      </c>
      <c r="AF34" s="114">
        <v>11379.884370593596</v>
      </c>
      <c r="AG34" s="114">
        <v>1587.7775183537285</v>
      </c>
      <c r="AH34" s="114">
        <v>7177.0732192720243</v>
      </c>
      <c r="AI34" s="114">
        <v>800.83950537631097</v>
      </c>
      <c r="AJ34" s="114">
        <v>900.63251405370318</v>
      </c>
      <c r="AK34" s="117">
        <v>46.869511242122492</v>
      </c>
      <c r="AL34" s="117">
        <v>122.01287430351353</v>
      </c>
      <c r="AM34" s="117">
        <v>8.980092449728712</v>
      </c>
    </row>
    <row r="35" spans="1:39" s="112" customFormat="1" ht="12.75">
      <c r="A35" s="111" t="s">
        <v>165</v>
      </c>
      <c r="C35" s="113">
        <v>49478.105990120857</v>
      </c>
      <c r="D35" s="113">
        <v>989.24150844921405</v>
      </c>
      <c r="E35" s="114">
        <f t="shared" si="1"/>
        <v>50.016204908026239</v>
      </c>
      <c r="F35" s="115">
        <v>252.83188371978636</v>
      </c>
      <c r="G35" s="115">
        <v>2.9513167029645211</v>
      </c>
      <c r="H35" s="116">
        <v>7.1529915843639616E-2</v>
      </c>
      <c r="I35" s="116">
        <v>4.694065538499252E-3</v>
      </c>
      <c r="J35" s="116">
        <v>0.16327990052195096</v>
      </c>
      <c r="K35" s="116">
        <v>9.5649187233800385E-3</v>
      </c>
      <c r="L35" s="116">
        <v>1.710173032390425E-2</v>
      </c>
      <c r="M35" s="116">
        <v>3.0185244077960153E-4</v>
      </c>
      <c r="N35" s="116">
        <v>0.3013048214143495</v>
      </c>
      <c r="O35" s="113">
        <v>972.22500000000002</v>
      </c>
      <c r="P35" s="114">
        <v>135.185</v>
      </c>
      <c r="Q35" s="113">
        <v>153.57010276483945</v>
      </c>
      <c r="R35" s="114">
        <v>8.3495090665182232</v>
      </c>
      <c r="S35" s="113">
        <v>109.31275990839245</v>
      </c>
      <c r="T35" s="114">
        <v>1.91405815051093</v>
      </c>
      <c r="U35" s="111" t="s">
        <v>166</v>
      </c>
      <c r="V35" s="111"/>
      <c r="W35" s="111"/>
      <c r="Y35" s="113">
        <v>10421.610689067375</v>
      </c>
      <c r="Z35" s="114">
        <v>138426.17772168425</v>
      </c>
      <c r="AA35" s="114">
        <v>232644.87503657537</v>
      </c>
      <c r="AB35" s="114">
        <v>23529.425288137583</v>
      </c>
      <c r="AC35" s="114">
        <v>87812.968829144593</v>
      </c>
      <c r="AD35" s="114">
        <v>15583.194196407505</v>
      </c>
      <c r="AE35" s="114">
        <v>1129.1981909625342</v>
      </c>
      <c r="AF35" s="114">
        <v>14066.719758609142</v>
      </c>
      <c r="AG35" s="114">
        <v>1684.0633622398525</v>
      </c>
      <c r="AH35" s="114">
        <v>5492.0749347044321</v>
      </c>
      <c r="AI35" s="114">
        <v>437.19534166958823</v>
      </c>
      <c r="AJ35" s="114">
        <v>378.97672042972317</v>
      </c>
      <c r="AK35" s="117">
        <v>16.331525977363622</v>
      </c>
      <c r="AL35" s="117">
        <v>42.777085242045871</v>
      </c>
      <c r="AM35" s="117">
        <v>2.796036890375615</v>
      </c>
    </row>
    <row r="36" spans="1:39" s="112" customFormat="1" ht="12.75">
      <c r="A36" s="111" t="s">
        <v>167</v>
      </c>
      <c r="C36" s="113">
        <v>22505.219381794137</v>
      </c>
      <c r="D36" s="113">
        <v>1119.4270068695228</v>
      </c>
      <c r="E36" s="114">
        <f t="shared" si="1"/>
        <v>20.10423122158717</v>
      </c>
      <c r="F36" s="115">
        <v>129.65495549239006</v>
      </c>
      <c r="G36" s="115">
        <v>2.7251844541469774</v>
      </c>
      <c r="H36" s="116">
        <v>7.2010158022233484E-2</v>
      </c>
      <c r="I36" s="116">
        <v>4.8158331300571545E-3</v>
      </c>
      <c r="J36" s="116">
        <v>0.1736779968448465</v>
      </c>
      <c r="K36" s="116">
        <v>1.1447460137937401E-2</v>
      </c>
      <c r="L36" s="116">
        <v>1.7670845333051376E-2</v>
      </c>
      <c r="M36" s="116">
        <v>3.6515122179301714E-4</v>
      </c>
      <c r="N36" s="116">
        <v>0.31350978051098255</v>
      </c>
      <c r="O36" s="113">
        <v>987.04</v>
      </c>
      <c r="P36" s="114">
        <v>137.03749999999999</v>
      </c>
      <c r="Q36" s="113">
        <v>162.60588426415239</v>
      </c>
      <c r="R36" s="114">
        <v>9.9041487559478867</v>
      </c>
      <c r="S36" s="113">
        <v>112.91881515582142</v>
      </c>
      <c r="T36" s="114">
        <v>2.3138461803794206</v>
      </c>
      <c r="U36" s="111" t="s">
        <v>168</v>
      </c>
      <c r="V36" s="111"/>
      <c r="W36" s="111"/>
      <c r="Y36" s="113">
        <v>14657.858676230238</v>
      </c>
      <c r="Z36" s="114">
        <v>154062.25647134203</v>
      </c>
      <c r="AA36" s="114">
        <v>241106.76368459861</v>
      </c>
      <c r="AB36" s="114">
        <v>23197.612352258238</v>
      </c>
      <c r="AC36" s="114">
        <v>82911.545377253293</v>
      </c>
      <c r="AD36" s="114">
        <v>13310.983238665953</v>
      </c>
      <c r="AE36" s="114">
        <v>1374.4674195301095</v>
      </c>
      <c r="AF36" s="114">
        <v>12553.212255314027</v>
      </c>
      <c r="AG36" s="114">
        <v>1677.0180304882783</v>
      </c>
      <c r="AH36" s="114">
        <v>6167.9398017097337</v>
      </c>
      <c r="AI36" s="114">
        <v>593.31718846923047</v>
      </c>
      <c r="AJ36" s="114">
        <v>648.87784041740508</v>
      </c>
      <c r="AK36" s="117">
        <v>37.992485327457999</v>
      </c>
      <c r="AL36" s="117">
        <v>110.71907482967148</v>
      </c>
      <c r="AM36" s="117">
        <v>9.1376630091111899</v>
      </c>
    </row>
    <row r="37" spans="1:39" s="112" customFormat="1" ht="12.75">
      <c r="A37" s="111" t="s">
        <v>169</v>
      </c>
      <c r="C37" s="113">
        <v>45537.219186226255</v>
      </c>
      <c r="D37" s="113">
        <v>1270.8403735567799</v>
      </c>
      <c r="E37" s="114">
        <f t="shared" si="1"/>
        <v>35.832367411163062</v>
      </c>
      <c r="F37" s="115">
        <v>240.27729640651788</v>
      </c>
      <c r="G37" s="115">
        <v>4.0118020945072246</v>
      </c>
      <c r="H37" s="116">
        <v>7.7251872463427435E-2</v>
      </c>
      <c r="I37" s="116">
        <v>4.3112387193962832E-3</v>
      </c>
      <c r="J37" s="116">
        <v>0.17857215763332548</v>
      </c>
      <c r="K37" s="116">
        <v>9.7595246663167348E-3</v>
      </c>
      <c r="L37" s="116">
        <v>1.6942113637934509E-2</v>
      </c>
      <c r="M37" s="116">
        <v>2.6714196581108409E-4</v>
      </c>
      <c r="N37" s="116">
        <v>0.28850916054260345</v>
      </c>
      <c r="O37" s="113">
        <v>1127.7850000000001</v>
      </c>
      <c r="P37" s="114">
        <v>111.11</v>
      </c>
      <c r="Q37" s="113">
        <v>166.83116199325593</v>
      </c>
      <c r="R37" s="114">
        <v>8.4089530087778019</v>
      </c>
      <c r="S37" s="113">
        <v>108.30102628887944</v>
      </c>
      <c r="T37" s="114">
        <v>1.6944272351974572</v>
      </c>
      <c r="U37" s="111" t="s">
        <v>170</v>
      </c>
      <c r="V37" s="111"/>
      <c r="W37" s="111"/>
      <c r="Y37" s="113">
        <v>12938.447045614768</v>
      </c>
      <c r="Z37" s="114">
        <v>133097.56210965518</v>
      </c>
      <c r="AA37" s="114">
        <v>230349.17259231361</v>
      </c>
      <c r="AB37" s="114">
        <v>24772.309778522096</v>
      </c>
      <c r="AC37" s="114">
        <v>90875.791541153987</v>
      </c>
      <c r="AD37" s="114">
        <v>14243.614955314672</v>
      </c>
      <c r="AE37" s="114">
        <v>1068.8301954514338</v>
      </c>
      <c r="AF37" s="114">
        <v>11637.966377599678</v>
      </c>
      <c r="AG37" s="114">
        <v>1524.2776543217317</v>
      </c>
      <c r="AH37" s="114">
        <v>5842.1645630512794</v>
      </c>
      <c r="AI37" s="114">
        <v>550.88388369244694</v>
      </c>
      <c r="AJ37" s="114">
        <v>534.90989478557196</v>
      </c>
      <c r="AK37" s="117">
        <v>26.174161877543487</v>
      </c>
      <c r="AL37" s="117">
        <v>63.298076772435302</v>
      </c>
      <c r="AM37" s="117">
        <v>4.7947710543682245</v>
      </c>
    </row>
    <row r="38" spans="1:39" s="112" customFormat="1" ht="12.75">
      <c r="A38" s="111" t="s">
        <v>171</v>
      </c>
      <c r="C38" s="113">
        <v>13078.951436063155</v>
      </c>
      <c r="D38" s="113">
        <v>1215.1534120183799</v>
      </c>
      <c r="E38" s="114">
        <f t="shared" si="0"/>
        <v>10.763210066076272</v>
      </c>
      <c r="F38" s="115">
        <v>91.189265548703304</v>
      </c>
      <c r="G38" s="115">
        <v>0</v>
      </c>
      <c r="H38" s="116">
        <v>5.4501910957965027E-2</v>
      </c>
      <c r="I38" s="116">
        <v>3.5406920675465085E-3</v>
      </c>
      <c r="J38" s="116">
        <v>0.14777288591097543</v>
      </c>
      <c r="K38" s="116">
        <v>8.8255098681011557E-3</v>
      </c>
      <c r="L38" s="116">
        <v>2.0062652796947373E-2</v>
      </c>
      <c r="M38" s="116">
        <v>3.903242919199286E-4</v>
      </c>
      <c r="N38" s="116">
        <v>0.32575581219257227</v>
      </c>
      <c r="O38" s="113">
        <v>390.79</v>
      </c>
      <c r="P38" s="114">
        <v>146.2825</v>
      </c>
      <c r="Q38" s="113">
        <v>139.94358912851021</v>
      </c>
      <c r="R38" s="114">
        <v>7.8081115842305291</v>
      </c>
      <c r="S38" s="113">
        <v>128.05189183250116</v>
      </c>
      <c r="T38" s="114">
        <v>2.4676724442165154</v>
      </c>
      <c r="U38" s="111" t="s">
        <v>139</v>
      </c>
      <c r="V38" s="111"/>
      <c r="W38" s="111"/>
      <c r="Y38" s="113">
        <v>13350.469235273682</v>
      </c>
      <c r="Z38" s="114">
        <v>165049.70279714858</v>
      </c>
      <c r="AA38" s="114">
        <v>251957.33152057216</v>
      </c>
      <c r="AB38" s="114">
        <v>23720.887551172757</v>
      </c>
      <c r="AC38" s="114">
        <v>81420.715357031702</v>
      </c>
      <c r="AD38" s="114">
        <v>13004.987190121326</v>
      </c>
      <c r="AE38" s="114">
        <v>1499.3436125243634</v>
      </c>
      <c r="AF38" s="114">
        <v>12186.886790944343</v>
      </c>
      <c r="AG38" s="114">
        <v>1515.2746582572488</v>
      </c>
      <c r="AH38" s="114">
        <v>5784.4517235326048</v>
      </c>
      <c r="AI38" s="114">
        <v>564.00776806349461</v>
      </c>
      <c r="AJ38" s="114">
        <v>639.70495004389136</v>
      </c>
      <c r="AK38" s="117">
        <v>36.367158493223855</v>
      </c>
      <c r="AL38" s="117">
        <v>109.6779016006014</v>
      </c>
      <c r="AM38" s="117">
        <v>8.1160338548176973</v>
      </c>
    </row>
    <row r="39" spans="1:39" s="112" customFormat="1" ht="12.75">
      <c r="A39" s="111" t="s">
        <v>172</v>
      </c>
      <c r="C39" s="113">
        <v>7502.3510890091084</v>
      </c>
      <c r="D39" s="113">
        <v>1209.8879564619606</v>
      </c>
      <c r="E39" s="114">
        <f t="shared" si="0"/>
        <v>6.2008643436273312</v>
      </c>
      <c r="F39" s="115">
        <v>68.706511517463753</v>
      </c>
      <c r="G39" s="115">
        <v>0</v>
      </c>
      <c r="H39" s="116">
        <v>5.3294844635127639E-2</v>
      </c>
      <c r="I39" s="116">
        <v>3.2708397927155549E-3</v>
      </c>
      <c r="J39" s="116">
        <v>0.15758436002017151</v>
      </c>
      <c r="K39" s="116">
        <v>8.9272307391279667E-3</v>
      </c>
      <c r="L39" s="116">
        <v>2.1773469398643781E-2</v>
      </c>
      <c r="M39" s="116">
        <v>3.8624921912099714E-4</v>
      </c>
      <c r="N39" s="116">
        <v>0.31313840233261436</v>
      </c>
      <c r="O39" s="113">
        <v>342.65</v>
      </c>
      <c r="P39" s="114">
        <v>140.7225</v>
      </c>
      <c r="Q39" s="113">
        <v>148.58647057874236</v>
      </c>
      <c r="R39" s="114">
        <v>7.8312334428398502</v>
      </c>
      <c r="S39" s="113">
        <v>138.85455602787766</v>
      </c>
      <c r="T39" s="114">
        <v>2.438016775752148</v>
      </c>
      <c r="U39" s="111" t="s">
        <v>80</v>
      </c>
      <c r="V39" s="111"/>
      <c r="W39" s="111"/>
      <c r="Y39" s="113">
        <v>13883.283760808547</v>
      </c>
      <c r="Z39" s="114">
        <v>170953.14562672097</v>
      </c>
      <c r="AA39" s="114">
        <v>251568.20616792227</v>
      </c>
      <c r="AB39" s="114">
        <v>23446.130851025406</v>
      </c>
      <c r="AC39" s="114">
        <v>81196.699041071988</v>
      </c>
      <c r="AD39" s="114">
        <v>12810.908825045781</v>
      </c>
      <c r="AE39" s="114">
        <v>1526.7187704153173</v>
      </c>
      <c r="AF39" s="114">
        <v>10329.051811359346</v>
      </c>
      <c r="AG39" s="114">
        <v>1439.5420097182889</v>
      </c>
      <c r="AH39" s="114">
        <v>5649.1874906571747</v>
      </c>
      <c r="AI39" s="114">
        <v>603.98664469140033</v>
      </c>
      <c r="AJ39" s="114">
        <v>708.47770724624672</v>
      </c>
      <c r="AK39" s="117">
        <v>41.295589514320177</v>
      </c>
      <c r="AL39" s="117">
        <v>118.14697128002689</v>
      </c>
      <c r="AM39" s="117">
        <v>8.4111701835009409</v>
      </c>
    </row>
    <row r="40" spans="1:39" s="112" customFormat="1" ht="12.75">
      <c r="A40" s="111" t="s">
        <v>173</v>
      </c>
      <c r="C40" s="113">
        <v>32264.66680260167</v>
      </c>
      <c r="D40" s="113">
        <v>747.76732530713605</v>
      </c>
      <c r="E40" s="114">
        <f t="shared" si="0"/>
        <v>43.148003009290839</v>
      </c>
      <c r="F40" s="115">
        <v>245.3600052406662</v>
      </c>
      <c r="G40" s="115">
        <v>3.6309225029435046</v>
      </c>
      <c r="H40" s="116">
        <v>5.4263850539101183E-2</v>
      </c>
      <c r="I40" s="116">
        <v>4.3246064811812007E-3</v>
      </c>
      <c r="J40" s="116">
        <v>0.17911775588483395</v>
      </c>
      <c r="K40" s="116">
        <v>1.1509426382229555E-2</v>
      </c>
      <c r="L40" s="116">
        <v>2.4783000822727948E-2</v>
      </c>
      <c r="M40" s="116">
        <v>4.3776885496997573E-4</v>
      </c>
      <c r="N40" s="116">
        <v>0.27490075287399962</v>
      </c>
      <c r="O40" s="113">
        <v>383.38499999999999</v>
      </c>
      <c r="P40" s="114">
        <v>179.60749999999999</v>
      </c>
      <c r="Q40" s="113">
        <v>167.30110608995926</v>
      </c>
      <c r="R40" s="114">
        <v>9.9118567975506302</v>
      </c>
      <c r="S40" s="113">
        <v>157.81391563559831</v>
      </c>
      <c r="T40" s="114">
        <v>2.7551104188843323</v>
      </c>
      <c r="U40" s="111" t="s">
        <v>82</v>
      </c>
      <c r="V40" s="111"/>
      <c r="W40" s="111"/>
      <c r="Y40" s="113">
        <v>16658.906014675802</v>
      </c>
      <c r="Z40" s="114">
        <v>140794.54360042373</v>
      </c>
      <c r="AA40" s="114">
        <v>238373.78549637835</v>
      </c>
      <c r="AB40" s="114">
        <v>24298.106123099275</v>
      </c>
      <c r="AC40" s="114">
        <v>90682.601821924472</v>
      </c>
      <c r="AD40" s="114">
        <v>15112.059567651437</v>
      </c>
      <c r="AE40" s="114">
        <v>1089.8202300621385</v>
      </c>
      <c r="AF40" s="114">
        <v>12124.654887125884</v>
      </c>
      <c r="AG40" s="114">
        <v>1548.860732988908</v>
      </c>
      <c r="AH40" s="114">
        <v>6333.0749951593871</v>
      </c>
      <c r="AI40" s="114">
        <v>764.87348399829898</v>
      </c>
      <c r="AJ40" s="114">
        <v>1112.58871037835</v>
      </c>
      <c r="AK40" s="117">
        <v>83.024921099576773</v>
      </c>
      <c r="AL40" s="117">
        <v>315.69822627223016</v>
      </c>
      <c r="AM40" s="117">
        <v>25.924412086863015</v>
      </c>
    </row>
    <row r="41" spans="1:39" s="112" customFormat="1" ht="12.75">
      <c r="A41" s="111" t="s">
        <v>174</v>
      </c>
      <c r="C41" s="113">
        <v>12391.067840533737</v>
      </c>
      <c r="D41" s="113">
        <v>1304.4363160980595</v>
      </c>
      <c r="E41" s="114">
        <f t="shared" si="0"/>
        <v>9.4991742315170651</v>
      </c>
      <c r="F41" s="115">
        <v>118.92191842113944</v>
      </c>
      <c r="G41" s="115">
        <v>1.7778905197845289</v>
      </c>
      <c r="H41" s="116">
        <v>5.3730010466630153E-2</v>
      </c>
      <c r="I41" s="116">
        <v>3.0084681606599921E-3</v>
      </c>
      <c r="J41" s="116">
        <v>0.18368769097396864</v>
      </c>
      <c r="K41" s="116">
        <v>9.6595115132717471E-3</v>
      </c>
      <c r="L41" s="116">
        <v>2.5028748029421802E-2</v>
      </c>
      <c r="M41" s="116">
        <v>3.7569642732022496E-4</v>
      </c>
      <c r="N41" s="116">
        <v>0.28544525592376946</v>
      </c>
      <c r="O41" s="113">
        <v>366.72</v>
      </c>
      <c r="P41" s="114">
        <v>125.91249999999999</v>
      </c>
      <c r="Q41" s="113">
        <v>171.2288441407002</v>
      </c>
      <c r="R41" s="114">
        <v>8.2868755559320295</v>
      </c>
      <c r="S41" s="113">
        <v>159.35960712353398</v>
      </c>
      <c r="T41" s="114">
        <v>2.3643244786305373</v>
      </c>
      <c r="U41" s="111" t="s">
        <v>81</v>
      </c>
      <c r="V41" s="111"/>
      <c r="W41" s="111"/>
      <c r="Y41" s="113">
        <v>16833.440524304115</v>
      </c>
      <c r="Z41" s="114">
        <v>155425.0218765279</v>
      </c>
      <c r="AA41" s="114">
        <v>240824.62334361352</v>
      </c>
      <c r="AB41" s="114">
        <v>23747.42169957206</v>
      </c>
      <c r="AC41" s="114">
        <v>87864.784565873488</v>
      </c>
      <c r="AD41" s="114">
        <v>14161.438583042274</v>
      </c>
      <c r="AE41" s="114">
        <v>1026.5877355237369</v>
      </c>
      <c r="AF41" s="114">
        <v>11864.01217335233</v>
      </c>
      <c r="AG41" s="114">
        <v>1431.3961786790412</v>
      </c>
      <c r="AH41" s="114">
        <v>6222.6379248239527</v>
      </c>
      <c r="AI41" s="114">
        <v>743.52138771744217</v>
      </c>
      <c r="AJ41" s="114">
        <v>1024.0847327944193</v>
      </c>
      <c r="AK41" s="117">
        <v>70.795607132681013</v>
      </c>
      <c r="AL41" s="117">
        <v>249.15118296717841</v>
      </c>
      <c r="AM41" s="117">
        <v>21.125683217243743</v>
      </c>
    </row>
    <row r="42" spans="1:39" s="112" customFormat="1" ht="12.75">
      <c r="A42" s="111" t="s">
        <v>175</v>
      </c>
      <c r="C42" s="113">
        <v>1305.596917460733</v>
      </c>
      <c r="D42" s="113">
        <v>725.36276300926386</v>
      </c>
      <c r="E42" s="114">
        <f t="shared" si="0"/>
        <v>1.799922720108061</v>
      </c>
      <c r="F42" s="115">
        <v>27.119740186800179</v>
      </c>
      <c r="G42" s="115">
        <v>2.6068212612217501</v>
      </c>
      <c r="H42" s="116">
        <v>5.0650732049835771E-2</v>
      </c>
      <c r="I42" s="116">
        <v>3.9765895618959542E-3</v>
      </c>
      <c r="J42" s="116">
        <v>0.17688292221612437</v>
      </c>
      <c r="K42" s="116">
        <v>1.115423104527657E-2</v>
      </c>
      <c r="L42" s="116">
        <v>2.5989324198866254E-2</v>
      </c>
      <c r="M42" s="116">
        <v>5.1803317450390145E-4</v>
      </c>
      <c r="N42" s="116">
        <v>0.31608861551758605</v>
      </c>
      <c r="O42" s="113">
        <v>233.4</v>
      </c>
      <c r="P42" s="114">
        <v>183.31</v>
      </c>
      <c r="Q42" s="113">
        <v>165.37477989171092</v>
      </c>
      <c r="R42" s="114">
        <v>9.624228707364141</v>
      </c>
      <c r="S42" s="113">
        <v>165.39784967077986</v>
      </c>
      <c r="T42" s="114">
        <v>3.256089857255605</v>
      </c>
      <c r="U42" s="111" t="s">
        <v>77</v>
      </c>
      <c r="V42" s="111"/>
      <c r="W42" s="111"/>
      <c r="Y42" s="113">
        <v>10806.030493098538</v>
      </c>
      <c r="Z42" s="114">
        <v>171141.0915264927</v>
      </c>
      <c r="AA42" s="114">
        <v>261338.26677499546</v>
      </c>
      <c r="AB42" s="114">
        <v>25093.143244707102</v>
      </c>
      <c r="AC42" s="114">
        <v>85108.171510754313</v>
      </c>
      <c r="AD42" s="114">
        <v>10815.025107259487</v>
      </c>
      <c r="AE42" s="114">
        <v>986.48076988920673</v>
      </c>
      <c r="AF42" s="114">
        <v>5985.6656661989082</v>
      </c>
      <c r="AG42" s="114">
        <v>757.8039276658177</v>
      </c>
      <c r="AH42" s="114">
        <v>3450.9547419925402</v>
      </c>
      <c r="AI42" s="114">
        <v>464.96218700116276</v>
      </c>
      <c r="AJ42" s="114">
        <v>750.56227900511408</v>
      </c>
      <c r="AK42" s="117">
        <v>56.804620922944345</v>
      </c>
      <c r="AL42" s="117">
        <v>200.35446420908374</v>
      </c>
      <c r="AM42" s="117">
        <v>17.365166400005901</v>
      </c>
    </row>
    <row r="43" spans="1:39" s="112" customFormat="1" ht="12.75">
      <c r="A43" s="111"/>
      <c r="C43" s="113"/>
      <c r="D43" s="113"/>
      <c r="E43" s="114"/>
      <c r="F43" s="115"/>
      <c r="G43" s="115"/>
      <c r="H43" s="116"/>
      <c r="I43" s="116"/>
      <c r="J43" s="116"/>
      <c r="K43" s="116"/>
      <c r="L43" s="116"/>
      <c r="M43" s="116"/>
      <c r="N43" s="116"/>
      <c r="O43" s="113"/>
      <c r="P43" s="114"/>
      <c r="Q43" s="113"/>
      <c r="R43" s="114"/>
      <c r="S43" s="113"/>
      <c r="T43" s="114"/>
      <c r="U43" s="111"/>
      <c r="V43" s="111"/>
      <c r="W43" s="111"/>
      <c r="Y43" s="113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7"/>
      <c r="AL43" s="117"/>
      <c r="AM43" s="117"/>
    </row>
    <row r="44" spans="1:39" s="112" customFormat="1" ht="12.75">
      <c r="A44" s="111" t="s">
        <v>299</v>
      </c>
      <c r="C44" s="113">
        <v>30957.340791100749</v>
      </c>
      <c r="D44" s="113">
        <v>1552.9377053377923</v>
      </c>
      <c r="E44" s="114">
        <f t="shared" si="0"/>
        <v>19.934695825011836</v>
      </c>
      <c r="F44" s="115">
        <v>170.24530436719772</v>
      </c>
      <c r="G44" s="115">
        <v>2.272161112127542</v>
      </c>
      <c r="H44" s="116">
        <v>4.7557621597167192E-2</v>
      </c>
      <c r="I44" s="116">
        <v>2.6410776297420831E-3</v>
      </c>
      <c r="J44" s="116">
        <v>0.10890792833811004</v>
      </c>
      <c r="K44" s="116">
        <v>5.4459346773002544E-3</v>
      </c>
      <c r="L44" s="116">
        <v>1.6667661945052769E-2</v>
      </c>
      <c r="M44" s="116">
        <v>2.0538986676775053E-4</v>
      </c>
      <c r="N44" s="116">
        <v>0.24642876404118416</v>
      </c>
      <c r="O44" s="113">
        <v>76.02</v>
      </c>
      <c r="P44" s="114">
        <v>135.16499999999999</v>
      </c>
      <c r="Q44" s="113">
        <v>104.96591631592644</v>
      </c>
      <c r="R44" s="114">
        <v>4.9871374125110606</v>
      </c>
      <c r="S44" s="113">
        <v>106.56103731235041</v>
      </c>
      <c r="T44" s="114">
        <v>1.3035921408969755</v>
      </c>
      <c r="U44" s="111" t="s">
        <v>76</v>
      </c>
      <c r="Y44" s="113">
        <v>7769.9720573987797</v>
      </c>
      <c r="Z44" s="114">
        <v>144548.24053579627</v>
      </c>
      <c r="AA44" s="114">
        <v>250981.94978940111</v>
      </c>
      <c r="AB44" s="114">
        <v>26117.628439660592</v>
      </c>
      <c r="AC44" s="114">
        <v>93215.348842770778</v>
      </c>
      <c r="AD44" s="114">
        <v>13832.891344563935</v>
      </c>
      <c r="AE44" s="114">
        <v>234.84741131880875</v>
      </c>
      <c r="AF44" s="114">
        <v>8048.6722740663627</v>
      </c>
      <c r="AG44" s="114">
        <v>779.4994291284637</v>
      </c>
      <c r="AH44" s="114">
        <v>2738.8573909373526</v>
      </c>
      <c r="AI44" s="114">
        <v>316.67515181149366</v>
      </c>
      <c r="AJ44" s="114">
        <v>478.81907954152206</v>
      </c>
      <c r="AK44" s="117">
        <v>37.23636691703387</v>
      </c>
      <c r="AL44" s="117">
        <v>135.74400318322563</v>
      </c>
      <c r="AM44" s="117">
        <v>10.9006094940642</v>
      </c>
    </row>
    <row r="45" spans="1:39" s="112" customFormat="1" ht="12.75">
      <c r="A45" s="111" t="s">
        <v>300</v>
      </c>
      <c r="C45" s="113">
        <v>59109.315815233538</v>
      </c>
      <c r="D45" s="113">
        <v>1679.2927479686648</v>
      </c>
      <c r="E45" s="114">
        <f t="shared" si="0"/>
        <v>35.198934722212293</v>
      </c>
      <c r="F45" s="115">
        <v>306.71668068866501</v>
      </c>
      <c r="G45" s="115">
        <v>1.4168266742699205</v>
      </c>
      <c r="H45" s="116">
        <v>5.0756978063584195E-2</v>
      </c>
      <c r="I45" s="116">
        <v>2.9602969592362706E-3</v>
      </c>
      <c r="J45" s="116">
        <v>0.11211421682050345</v>
      </c>
      <c r="K45" s="116">
        <v>5.7558175272063574E-3</v>
      </c>
      <c r="L45" s="116">
        <v>1.6340234485025362E-2</v>
      </c>
      <c r="M45" s="116">
        <v>2.3625854524372917E-4</v>
      </c>
      <c r="N45" s="116">
        <v>0.28163259133509949</v>
      </c>
      <c r="O45" s="113">
        <v>231.55</v>
      </c>
      <c r="P45" s="114">
        <v>133.315</v>
      </c>
      <c r="Q45" s="113">
        <v>107.89755142595673</v>
      </c>
      <c r="R45" s="114">
        <v>5.255691423043432</v>
      </c>
      <c r="S45" s="113">
        <v>104.48457411327543</v>
      </c>
      <c r="T45" s="114">
        <v>1.4995958358857784</v>
      </c>
      <c r="U45" s="111" t="s">
        <v>79</v>
      </c>
      <c r="Y45" s="113">
        <v>8261.4856700679156</v>
      </c>
      <c r="Z45" s="114">
        <v>131439.29621798891</v>
      </c>
      <c r="AA45" s="114">
        <v>237660.96918380339</v>
      </c>
      <c r="AB45" s="114">
        <v>25407.885788170835</v>
      </c>
      <c r="AC45" s="114">
        <v>95974.036200287985</v>
      </c>
      <c r="AD45" s="114">
        <v>14283.5710242198</v>
      </c>
      <c r="AE45" s="114">
        <v>235.47253402909067</v>
      </c>
      <c r="AF45" s="114">
        <v>8115.065631989095</v>
      </c>
      <c r="AG45" s="114">
        <v>799.24867346490021</v>
      </c>
      <c r="AH45" s="114">
        <v>2876.2170052240463</v>
      </c>
      <c r="AI45" s="114">
        <v>339.08696032316203</v>
      </c>
      <c r="AJ45" s="114">
        <v>530.2103815303027</v>
      </c>
      <c r="AK45" s="117">
        <v>40.491089425849999</v>
      </c>
      <c r="AL45" s="117">
        <v>136.32189048612327</v>
      </c>
      <c r="AM45" s="117">
        <v>10.658793951870047</v>
      </c>
    </row>
    <row r="46" spans="1:39" s="112" customFormat="1" ht="12.75">
      <c r="A46" s="111" t="s">
        <v>301</v>
      </c>
      <c r="C46" s="113">
        <v>72352.743797436575</v>
      </c>
      <c r="D46" s="113">
        <v>1093.0561608554108</v>
      </c>
      <c r="E46" s="114">
        <f t="shared" si="0"/>
        <v>66.193070757511961</v>
      </c>
      <c r="F46" s="115">
        <v>356.56131328803042</v>
      </c>
      <c r="G46" s="115">
        <v>4.7976409393888231</v>
      </c>
      <c r="H46" s="116">
        <v>5.130167929816451E-2</v>
      </c>
      <c r="I46" s="116">
        <v>3.0945508716107117E-3</v>
      </c>
      <c r="J46" s="116">
        <v>0.11359176597742947</v>
      </c>
      <c r="K46" s="116">
        <v>6.1384338191931599E-3</v>
      </c>
      <c r="L46" s="116">
        <v>1.6357921777490899E-2</v>
      </c>
      <c r="M46" s="116">
        <v>2.3807959969262377E-4</v>
      </c>
      <c r="N46" s="116">
        <v>0.26932913116151674</v>
      </c>
      <c r="O46" s="113">
        <v>253.77</v>
      </c>
      <c r="P46" s="114">
        <v>138.87</v>
      </c>
      <c r="Q46" s="113">
        <v>109.24568869681431</v>
      </c>
      <c r="R46" s="114">
        <v>5.5975724906040529</v>
      </c>
      <c r="S46" s="113">
        <v>104.59675959703218</v>
      </c>
      <c r="T46" s="114">
        <v>1.511114254810549</v>
      </c>
      <c r="U46" s="111" t="s">
        <v>78</v>
      </c>
      <c r="Y46" s="113">
        <v>4017.2727654664086</v>
      </c>
      <c r="Z46" s="114">
        <v>132814.35161409309</v>
      </c>
      <c r="AA46" s="114">
        <v>235602.97140561909</v>
      </c>
      <c r="AB46" s="114">
        <v>25200.164334009678</v>
      </c>
      <c r="AC46" s="114">
        <v>95035.128630982625</v>
      </c>
      <c r="AD46" s="114">
        <v>13655.063557681877</v>
      </c>
      <c r="AE46" s="114">
        <v>381.36426811902993</v>
      </c>
      <c r="AF46" s="114">
        <v>6972.0394276789948</v>
      </c>
      <c r="AG46" s="114">
        <v>455.40792304285321</v>
      </c>
      <c r="AH46" s="114">
        <v>1284.946952715243</v>
      </c>
      <c r="AI46" s="114">
        <v>146.72319088100082</v>
      </c>
      <c r="AJ46" s="114">
        <v>280.51135466585987</v>
      </c>
      <c r="AK46" s="117">
        <v>30.780951232530207</v>
      </c>
      <c r="AL46" s="117">
        <v>167.9109853878218</v>
      </c>
      <c r="AM46" s="117">
        <v>18.436206835030784</v>
      </c>
    </row>
    <row r="47" spans="1:39" s="112" customFormat="1" ht="12.75">
      <c r="A47" s="111" t="s">
        <v>302</v>
      </c>
      <c r="C47" s="113">
        <v>70015.794498816686</v>
      </c>
      <c r="D47" s="113">
        <v>2498.4566865901588</v>
      </c>
      <c r="E47" s="114">
        <f t="shared" si="0"/>
        <v>28.02361748939213</v>
      </c>
      <c r="F47" s="115">
        <v>367.66375202051876</v>
      </c>
      <c r="G47" s="115">
        <v>1.0169015197484115</v>
      </c>
      <c r="H47" s="116">
        <v>5.0522750065656451E-2</v>
      </c>
      <c r="I47" s="116">
        <v>2.5300673645161239E-3</v>
      </c>
      <c r="J47" s="116">
        <v>0.11355827997097519</v>
      </c>
      <c r="K47" s="116">
        <v>5.419259687713035E-3</v>
      </c>
      <c r="L47" s="116">
        <v>1.6526858434063096E-2</v>
      </c>
      <c r="M47" s="116">
        <v>1.7807465446068613E-4</v>
      </c>
      <c r="N47" s="116">
        <v>0.22578269179825042</v>
      </c>
      <c r="O47" s="113">
        <v>220.44</v>
      </c>
      <c r="P47" s="114">
        <v>116.65</v>
      </c>
      <c r="Q47" s="113">
        <v>109.21515539391501</v>
      </c>
      <c r="R47" s="114">
        <v>4.9420366827460134</v>
      </c>
      <c r="S47" s="113">
        <v>105.66817856963071</v>
      </c>
      <c r="T47" s="114">
        <v>1.1307202150178659</v>
      </c>
      <c r="U47" s="111" t="s">
        <v>79</v>
      </c>
      <c r="Y47" s="113">
        <v>9148.51022437959</v>
      </c>
      <c r="Z47" s="114">
        <v>127221.49215960009</v>
      </c>
      <c r="AA47" s="114">
        <v>231952.74282551385</v>
      </c>
      <c r="AB47" s="114">
        <v>25007.536270104691</v>
      </c>
      <c r="AC47" s="114">
        <v>94417.690550507614</v>
      </c>
      <c r="AD47" s="114">
        <v>14536.218659435019</v>
      </c>
      <c r="AE47" s="114">
        <v>243.74445744188495</v>
      </c>
      <c r="AF47" s="114">
        <v>8660.6279402690816</v>
      </c>
      <c r="AG47" s="114">
        <v>860.76718039097352</v>
      </c>
      <c r="AH47" s="114">
        <v>3102.4824432710843</v>
      </c>
      <c r="AI47" s="114">
        <v>379.46444780030231</v>
      </c>
      <c r="AJ47" s="114">
        <v>609.47714617555846</v>
      </c>
      <c r="AK47" s="117">
        <v>49.526416869675046</v>
      </c>
      <c r="AL47" s="117">
        <v>184.54449550001226</v>
      </c>
      <c r="AM47" s="117">
        <v>15.733720244315096</v>
      </c>
    </row>
    <row r="48" spans="1:39" s="112" customFormat="1" ht="12.75">
      <c r="A48" s="111" t="s">
        <v>303</v>
      </c>
      <c r="C48" s="113">
        <v>70312.066332198388</v>
      </c>
      <c r="D48" s="113">
        <v>1383.8874657529518</v>
      </c>
      <c r="E48" s="114">
        <f t="shared" si="0"/>
        <v>50.807647350099145</v>
      </c>
      <c r="F48" s="115">
        <v>350.21365284712192</v>
      </c>
      <c r="G48" s="115">
        <v>0.17315553804634504</v>
      </c>
      <c r="H48" s="116">
        <v>5.3659602230863399E-2</v>
      </c>
      <c r="I48" s="116">
        <v>3.382992032778206E-3</v>
      </c>
      <c r="J48" s="116">
        <v>0.11913699310589045</v>
      </c>
      <c r="K48" s="116">
        <v>6.563807265818733E-3</v>
      </c>
      <c r="L48" s="116">
        <v>1.6651316502589927E-2</v>
      </c>
      <c r="M48" s="116">
        <v>2.4416835939734935E-4</v>
      </c>
      <c r="N48" s="116">
        <v>0.26615315810323203</v>
      </c>
      <c r="O48" s="113">
        <v>366.72</v>
      </c>
      <c r="P48" s="114">
        <v>142.57749999999999</v>
      </c>
      <c r="Q48" s="113">
        <v>114.28932976320122</v>
      </c>
      <c r="R48" s="114">
        <v>5.9557911121573808</v>
      </c>
      <c r="S48" s="113">
        <v>106.45739445726993</v>
      </c>
      <c r="T48" s="114">
        <v>1.5492972027135703</v>
      </c>
      <c r="U48" s="111" t="s">
        <v>81</v>
      </c>
      <c r="V48" s="111">
        <v>9.2192379587230366</v>
      </c>
      <c r="W48" s="111">
        <v>0.13449526000000001</v>
      </c>
      <c r="Y48" s="113">
        <v>6495.3093882556777</v>
      </c>
      <c r="Z48" s="114">
        <v>135054.01919177751</v>
      </c>
      <c r="AA48" s="114">
        <v>231297.58994796997</v>
      </c>
      <c r="AB48" s="114">
        <v>24541.303022823551</v>
      </c>
      <c r="AC48" s="114">
        <v>92375.473786538249</v>
      </c>
      <c r="AD48" s="114">
        <v>14118.858784372063</v>
      </c>
      <c r="AE48" s="114">
        <v>255.09007869996222</v>
      </c>
      <c r="AF48" s="114">
        <v>8586.1428613529752</v>
      </c>
      <c r="AG48" s="114">
        <v>773.00176859702106</v>
      </c>
      <c r="AH48" s="114">
        <v>2448.1307577438311</v>
      </c>
      <c r="AI48" s="114">
        <v>266.19676897439956</v>
      </c>
      <c r="AJ48" s="114">
        <v>366.91896507203245</v>
      </c>
      <c r="AK48" s="117">
        <v>24.502566995078777</v>
      </c>
      <c r="AL48" s="117">
        <v>87.51606194620787</v>
      </c>
      <c r="AM48" s="117">
        <v>6.9925464573473928</v>
      </c>
    </row>
    <row r="49" spans="1:39" s="112" customFormat="1" ht="12.75">
      <c r="A49" s="111" t="s">
        <v>304</v>
      </c>
      <c r="C49" s="113">
        <v>42138.632437686691</v>
      </c>
      <c r="D49" s="113">
        <v>1430.3006522719077</v>
      </c>
      <c r="E49" s="114">
        <f t="shared" si="0"/>
        <v>29.461380983608692</v>
      </c>
      <c r="F49" s="115">
        <v>218.84075570275951</v>
      </c>
      <c r="G49" s="115">
        <v>1.0944972145555116</v>
      </c>
      <c r="H49" s="116">
        <v>4.7663113715772774E-2</v>
      </c>
      <c r="I49" s="116">
        <v>2.9998742111429751E-3</v>
      </c>
      <c r="J49" s="116">
        <v>0.10995391920859296</v>
      </c>
      <c r="K49" s="116">
        <v>6.8767492348161619E-3</v>
      </c>
      <c r="L49" s="116">
        <v>1.6572533587253937E-2</v>
      </c>
      <c r="M49" s="116">
        <v>2.4914478440683953E-4</v>
      </c>
      <c r="N49" s="116">
        <v>0.24037562055949119</v>
      </c>
      <c r="O49" s="113">
        <v>83.424999999999997</v>
      </c>
      <c r="P49" s="114">
        <v>149.97499999999999</v>
      </c>
      <c r="Q49" s="113">
        <v>105.92323728081494</v>
      </c>
      <c r="R49" s="114">
        <v>6.291245234730324</v>
      </c>
      <c r="S49" s="113">
        <v>105.95782594890204</v>
      </c>
      <c r="T49" s="114">
        <v>1.5809431403623393</v>
      </c>
      <c r="U49" s="111" t="s">
        <v>77</v>
      </c>
      <c r="V49" s="111">
        <v>8.3222666381737032</v>
      </c>
      <c r="W49" s="111">
        <v>0.16986126000000001</v>
      </c>
      <c r="Y49" s="113">
        <v>8195.9420955652367</v>
      </c>
      <c r="Z49" s="114">
        <v>140307.30950642287</v>
      </c>
      <c r="AA49" s="114">
        <v>247806.48343126301</v>
      </c>
      <c r="AB49" s="114">
        <v>25785.651591904312</v>
      </c>
      <c r="AC49" s="114">
        <v>96635.452964433163</v>
      </c>
      <c r="AD49" s="114">
        <v>14293.556638748991</v>
      </c>
      <c r="AE49" s="114">
        <v>239.23824602206119</v>
      </c>
      <c r="AF49" s="114">
        <v>8420.4256064478977</v>
      </c>
      <c r="AG49" s="114">
        <v>803.72249755935957</v>
      </c>
      <c r="AH49" s="114">
        <v>2892.0328690679407</v>
      </c>
      <c r="AI49" s="114">
        <v>335.68613187208155</v>
      </c>
      <c r="AJ49" s="114">
        <v>509.17208016066547</v>
      </c>
      <c r="AK49" s="117">
        <v>35.775923499846833</v>
      </c>
      <c r="AL49" s="117">
        <v>129.89081397088844</v>
      </c>
      <c r="AM49" s="117">
        <v>10.066258389950711</v>
      </c>
    </row>
    <row r="50" spans="1:39" s="112" customFormat="1" ht="12.75">
      <c r="A50" s="111" t="s">
        <v>305</v>
      </c>
      <c r="C50" s="113">
        <v>47870.945155213165</v>
      </c>
      <c r="D50" s="113">
        <v>1523.5084822566994</v>
      </c>
      <c r="E50" s="114">
        <f t="shared" si="0"/>
        <v>31.42151534614645</v>
      </c>
      <c r="F50" s="115">
        <v>246.78977261870946</v>
      </c>
      <c r="G50" s="115">
        <v>2.2295587700796764</v>
      </c>
      <c r="H50" s="116">
        <v>5.2373296265002992E-2</v>
      </c>
      <c r="I50" s="116">
        <v>3.4624468927950706E-3</v>
      </c>
      <c r="J50" s="116">
        <v>0.12059607334224184</v>
      </c>
      <c r="K50" s="116">
        <v>6.9319371452902017E-3</v>
      </c>
      <c r="L50" s="116">
        <v>1.6948342489464474E-2</v>
      </c>
      <c r="M50" s="116">
        <v>2.4706156757793064E-4</v>
      </c>
      <c r="N50" s="116">
        <v>0.25360424113211782</v>
      </c>
      <c r="O50" s="113">
        <v>301.91000000000003</v>
      </c>
      <c r="P50" s="114">
        <v>156.46</v>
      </c>
      <c r="Q50" s="113">
        <v>115.61227808870358</v>
      </c>
      <c r="R50" s="114">
        <v>6.2815879661009753</v>
      </c>
      <c r="S50" s="113">
        <v>108.34051096881508</v>
      </c>
      <c r="T50" s="114">
        <v>1.567210441136057</v>
      </c>
      <c r="U50" s="111" t="s">
        <v>80</v>
      </c>
      <c r="V50" s="111">
        <v>8.3167881903525309</v>
      </c>
      <c r="W50" s="111">
        <v>0.13401711999999999</v>
      </c>
      <c r="Y50" s="113">
        <v>8040.5589413684393</v>
      </c>
      <c r="Z50" s="114">
        <v>139686.97646444404</v>
      </c>
      <c r="AA50" s="114">
        <v>244612.09129674415</v>
      </c>
      <c r="AB50" s="114">
        <v>25687.40233484011</v>
      </c>
      <c r="AC50" s="114">
        <v>94666.147284437568</v>
      </c>
      <c r="AD50" s="114">
        <v>14073.334884869713</v>
      </c>
      <c r="AE50" s="114">
        <v>227.68897232670992</v>
      </c>
      <c r="AF50" s="114">
        <v>8329.4952977629382</v>
      </c>
      <c r="AG50" s="114">
        <v>801.66944566469351</v>
      </c>
      <c r="AH50" s="114">
        <v>2855.2475706163209</v>
      </c>
      <c r="AI50" s="114">
        <v>328.31642509174759</v>
      </c>
      <c r="AJ50" s="114">
        <v>480.7502900476976</v>
      </c>
      <c r="AK50" s="117">
        <v>34.691496629770896</v>
      </c>
      <c r="AL50" s="117">
        <v>113.8687466271904</v>
      </c>
      <c r="AM50" s="117">
        <v>9.5684638645567475</v>
      </c>
    </row>
    <row r="51" spans="1:39" s="112" customFormat="1" ht="12.75">
      <c r="A51" s="111" t="s">
        <v>306</v>
      </c>
      <c r="C51" s="113">
        <v>43941.668270895439</v>
      </c>
      <c r="D51" s="113">
        <v>1538.8672275288125</v>
      </c>
      <c r="E51" s="114">
        <f t="shared" si="0"/>
        <v>28.554554600177624</v>
      </c>
      <c r="F51" s="115">
        <v>227.2242687066593</v>
      </c>
      <c r="G51" s="115">
        <v>3.1921174672856671</v>
      </c>
      <c r="H51" s="116">
        <v>5.1651337476280069E-2</v>
      </c>
      <c r="I51" s="116">
        <v>3.1657878865681104E-3</v>
      </c>
      <c r="J51" s="116">
        <v>0.11741350173267472</v>
      </c>
      <c r="K51" s="116">
        <v>6.8096074797015698E-3</v>
      </c>
      <c r="L51" s="116">
        <v>1.6726403577372879E-2</v>
      </c>
      <c r="M51" s="116">
        <v>2.3756237295256304E-4</v>
      </c>
      <c r="N51" s="116">
        <v>0.24488999650837118</v>
      </c>
      <c r="O51" s="113">
        <v>333.39</v>
      </c>
      <c r="P51" s="114">
        <v>140.7225</v>
      </c>
      <c r="Q51" s="113">
        <v>112.72441604161347</v>
      </c>
      <c r="R51" s="114">
        <v>6.1883004998358588</v>
      </c>
      <c r="S51" s="113">
        <v>106.93349132723588</v>
      </c>
      <c r="T51" s="114">
        <v>1.5073380672727203</v>
      </c>
      <c r="U51" s="111" t="s">
        <v>82</v>
      </c>
      <c r="V51" s="111">
        <v>8.6494793853146845</v>
      </c>
      <c r="W51" s="111">
        <v>0.17033097999999999</v>
      </c>
      <c r="Y51" s="113">
        <v>8366.0378427991254</v>
      </c>
      <c r="Z51" s="114">
        <v>136032.94246349606</v>
      </c>
      <c r="AA51" s="114">
        <v>243804.47894096648</v>
      </c>
      <c r="AB51" s="114">
        <v>25688.354591850424</v>
      </c>
      <c r="AC51" s="114">
        <v>95645.193307747759</v>
      </c>
      <c r="AD51" s="114">
        <v>14182.777965645597</v>
      </c>
      <c r="AE51" s="114">
        <v>232.8957378307214</v>
      </c>
      <c r="AF51" s="114">
        <v>8476.9938804049798</v>
      </c>
      <c r="AG51" s="114">
        <v>823.5658460808944</v>
      </c>
      <c r="AH51" s="114">
        <v>2943.1773633920234</v>
      </c>
      <c r="AI51" s="114">
        <v>342.04759001213984</v>
      </c>
      <c r="AJ51" s="114">
        <v>513.21170709106752</v>
      </c>
      <c r="AK51" s="117">
        <v>36.602545553338899</v>
      </c>
      <c r="AL51" s="117">
        <v>125.23259170057321</v>
      </c>
      <c r="AM51" s="117">
        <v>10.246563041062601</v>
      </c>
    </row>
    <row r="52" spans="1:39" s="112" customFormat="1" ht="12.75">
      <c r="A52" s="111" t="s">
        <v>307</v>
      </c>
      <c r="C52" s="113">
        <v>62222.233693764225</v>
      </c>
      <c r="D52" s="113">
        <v>1857.1271624866602</v>
      </c>
      <c r="E52" s="114">
        <f t="shared" si="0"/>
        <v>33.504562827270142</v>
      </c>
      <c r="F52" s="115">
        <v>316.77863231351353</v>
      </c>
      <c r="G52" s="115">
        <v>0</v>
      </c>
      <c r="H52" s="116">
        <v>4.7620180025691038E-2</v>
      </c>
      <c r="I52" s="116">
        <v>2.8170437744182231E-3</v>
      </c>
      <c r="J52" s="116">
        <v>0.11004672253742004</v>
      </c>
      <c r="K52" s="116">
        <v>5.3158709533308156E-3</v>
      </c>
      <c r="L52" s="116">
        <v>1.6998796198514386E-2</v>
      </c>
      <c r="M52" s="116">
        <v>2.236688065578665E-4</v>
      </c>
      <c r="N52" s="116">
        <v>0.27238923282604172</v>
      </c>
      <c r="O52" s="113">
        <v>79.72</v>
      </c>
      <c r="P52" s="114">
        <v>137.02000000000001</v>
      </c>
      <c r="Q52" s="113">
        <v>106.00812998369052</v>
      </c>
      <c r="R52" s="114">
        <v>4.8630731117537485</v>
      </c>
      <c r="S52" s="113">
        <v>108.66032803725184</v>
      </c>
      <c r="T52" s="114">
        <v>1.4189752249747758</v>
      </c>
      <c r="U52" s="111" t="s">
        <v>75</v>
      </c>
      <c r="V52" s="111">
        <v>8.930374346330705</v>
      </c>
      <c r="W52" s="111">
        <v>0.14550231999999999</v>
      </c>
      <c r="Y52" s="113">
        <v>8549.572183105638</v>
      </c>
      <c r="Z52" s="114">
        <v>133024.64891089342</v>
      </c>
      <c r="AA52" s="114">
        <v>237060.93001632666</v>
      </c>
      <c r="AB52" s="114">
        <v>24942.256277358032</v>
      </c>
      <c r="AC52" s="114">
        <v>91894.124212559065</v>
      </c>
      <c r="AD52" s="114">
        <v>13969.855356344759</v>
      </c>
      <c r="AE52" s="114">
        <v>230.44081925357753</v>
      </c>
      <c r="AF52" s="114">
        <v>8402.0416981109302</v>
      </c>
      <c r="AG52" s="114">
        <v>838.70090264491125</v>
      </c>
      <c r="AH52" s="114">
        <v>2999.0741725728631</v>
      </c>
      <c r="AI52" s="114">
        <v>352.51945716040387</v>
      </c>
      <c r="AJ52" s="114">
        <v>514.26359043684784</v>
      </c>
      <c r="AK52" s="117">
        <v>37.408757614812146</v>
      </c>
      <c r="AL52" s="117">
        <v>125.03009909391142</v>
      </c>
      <c r="AM52" s="117">
        <v>10.000509603841708</v>
      </c>
    </row>
    <row r="53" spans="1:39" s="112" customFormat="1" ht="12.75">
      <c r="A53" s="111" t="s">
        <v>284</v>
      </c>
      <c r="C53" s="113">
        <v>49401.225469764649</v>
      </c>
      <c r="D53" s="113">
        <v>1963.4600232995647</v>
      </c>
      <c r="E53" s="114">
        <f t="shared" si="0"/>
        <v>25.160290957565127</v>
      </c>
      <c r="F53" s="115">
        <v>263.68087105090734</v>
      </c>
      <c r="G53" s="115">
        <v>0</v>
      </c>
      <c r="H53" s="116">
        <v>5.3970372720177753E-2</v>
      </c>
      <c r="I53" s="116">
        <v>3.0520547066906966E-3</v>
      </c>
      <c r="J53" s="116">
        <v>0.12093022839007145</v>
      </c>
      <c r="K53" s="116">
        <v>6.2436036229530558E-3</v>
      </c>
      <c r="L53" s="116">
        <v>1.6489869230062366E-2</v>
      </c>
      <c r="M53" s="116">
        <v>1.9493819987298722E-4</v>
      </c>
      <c r="N53" s="116">
        <v>0.22897037156284714</v>
      </c>
      <c r="O53" s="113">
        <v>368.57</v>
      </c>
      <c r="P53" s="114">
        <v>130.54249999999999</v>
      </c>
      <c r="Q53" s="113">
        <v>115.91501410833249</v>
      </c>
      <c r="R53" s="114">
        <v>5.6562529989166404</v>
      </c>
      <c r="S53" s="113">
        <v>105.43360329433878</v>
      </c>
      <c r="T53" s="114">
        <v>1.2375768113306316</v>
      </c>
      <c r="U53" s="111" t="s">
        <v>137</v>
      </c>
      <c r="V53" s="111">
        <v>8.7062560263713173</v>
      </c>
      <c r="W53" s="111">
        <v>0.12601092</v>
      </c>
      <c r="Y53" s="113">
        <v>8632.6026317586366</v>
      </c>
      <c r="Z53" s="114">
        <v>134327.42966701937</v>
      </c>
      <c r="AA53" s="114">
        <v>240269.25364497839</v>
      </c>
      <c r="AB53" s="114">
        <v>25499.690868882615</v>
      </c>
      <c r="AC53" s="114">
        <v>95275.766461610139</v>
      </c>
      <c r="AD53" s="114">
        <v>14648.190790191926</v>
      </c>
      <c r="AE53" s="114">
        <v>249.38435151180337</v>
      </c>
      <c r="AF53" s="114">
        <v>8446.3054736127506</v>
      </c>
      <c r="AG53" s="114">
        <v>818.36628605524641</v>
      </c>
      <c r="AH53" s="114">
        <v>2875.0545202910012</v>
      </c>
      <c r="AI53" s="114">
        <v>355.41500577894863</v>
      </c>
      <c r="AJ53" s="114">
        <v>571.20198193190799</v>
      </c>
      <c r="AK53" s="117">
        <v>45.995116561300655</v>
      </c>
      <c r="AL53" s="117">
        <v>177.56016913744466</v>
      </c>
      <c r="AM53" s="117">
        <v>14.674672589826308</v>
      </c>
    </row>
    <row r="54" spans="1:39" s="112" customFormat="1" ht="12.75">
      <c r="A54" s="111" t="s">
        <v>285</v>
      </c>
      <c r="C54" s="113">
        <v>47934.96117291235</v>
      </c>
      <c r="D54" s="113">
        <v>1611.3931636695879</v>
      </c>
      <c r="E54" s="114">
        <f t="shared" si="0"/>
        <v>29.7475267077286</v>
      </c>
      <c r="F54" s="115">
        <v>253.08354584755904</v>
      </c>
      <c r="G54" s="115">
        <v>0</v>
      </c>
      <c r="H54" s="116">
        <v>4.9799174839927622E-2</v>
      </c>
      <c r="I54" s="116">
        <v>2.814092943531115E-3</v>
      </c>
      <c r="J54" s="116">
        <v>0.11755393314158596</v>
      </c>
      <c r="K54" s="116">
        <v>5.8638327373013721E-3</v>
      </c>
      <c r="L54" s="116">
        <v>1.7368379982661112E-2</v>
      </c>
      <c r="M54" s="116">
        <v>2.8898232216844998E-4</v>
      </c>
      <c r="N54" s="116">
        <v>0.33355507689339536</v>
      </c>
      <c r="O54" s="113">
        <v>187.12</v>
      </c>
      <c r="P54" s="114">
        <v>133.315</v>
      </c>
      <c r="Q54" s="113">
        <v>112.8520167132977</v>
      </c>
      <c r="R54" s="114">
        <v>5.3282922775140067</v>
      </c>
      <c r="S54" s="113">
        <v>111.00257008844891</v>
      </c>
      <c r="T54" s="114">
        <v>1.8320773943107391</v>
      </c>
      <c r="U54" s="111" t="s">
        <v>76</v>
      </c>
      <c r="V54" s="111">
        <v>8.6136204541211736</v>
      </c>
      <c r="W54" s="111">
        <v>0.17978324000000001</v>
      </c>
      <c r="Y54" s="113">
        <v>8766.8941181927821</v>
      </c>
      <c r="Z54" s="114">
        <v>140908.80934448043</v>
      </c>
      <c r="AA54" s="114">
        <v>239960.27602353325</v>
      </c>
      <c r="AB54" s="114">
        <v>25050.511667781753</v>
      </c>
      <c r="AC54" s="114">
        <v>96011.838352636187</v>
      </c>
      <c r="AD54" s="114">
        <v>14820.79684786122</v>
      </c>
      <c r="AE54" s="114">
        <v>239.28400428156235</v>
      </c>
      <c r="AF54" s="114">
        <v>9590.1221016678301</v>
      </c>
      <c r="AG54" s="114">
        <v>906.97009656152215</v>
      </c>
      <c r="AH54" s="114">
        <v>3148.2151365719478</v>
      </c>
      <c r="AI54" s="114">
        <v>356.38631766230202</v>
      </c>
      <c r="AJ54" s="114">
        <v>515.63239117558965</v>
      </c>
      <c r="AK54" s="117">
        <v>35.835609061193509</v>
      </c>
      <c r="AL54" s="117">
        <v>119.87765984202713</v>
      </c>
      <c r="AM54" s="117">
        <v>9.2486156916225148</v>
      </c>
    </row>
    <row r="55" spans="1:39" s="112" customFormat="1" ht="12.75">
      <c r="A55" s="111" t="s">
        <v>286</v>
      </c>
      <c r="C55" s="113">
        <v>62417.305689340486</v>
      </c>
      <c r="D55" s="113">
        <v>852.22827210480841</v>
      </c>
      <c r="E55" s="114">
        <f t="shared" si="0"/>
        <v>73.240125600602354</v>
      </c>
      <c r="F55" s="115">
        <v>310.31455111921628</v>
      </c>
      <c r="G55" s="115">
        <v>1.6577640562994498</v>
      </c>
      <c r="H55" s="116">
        <v>5.3226207251410931E-2</v>
      </c>
      <c r="I55" s="116">
        <v>3.8190293628523149E-3</v>
      </c>
      <c r="J55" s="116">
        <v>0.11962664805330445</v>
      </c>
      <c r="K55" s="116">
        <v>6.0203157885610819E-3</v>
      </c>
      <c r="L55" s="116">
        <v>1.6999926630749229E-2</v>
      </c>
      <c r="M55" s="116">
        <v>3.3392510810052538E-4</v>
      </c>
      <c r="N55" s="116">
        <v>0.39031090911032251</v>
      </c>
      <c r="O55" s="113">
        <v>338.94499999999999</v>
      </c>
      <c r="P55" s="114">
        <v>162.9425</v>
      </c>
      <c r="Q55" s="113">
        <v>114.73349218779546</v>
      </c>
      <c r="R55" s="114">
        <v>5.4603476275119984</v>
      </c>
      <c r="S55" s="113">
        <v>108.66749346396462</v>
      </c>
      <c r="T55" s="114">
        <v>2.117450136436819</v>
      </c>
      <c r="U55" s="111" t="s">
        <v>82</v>
      </c>
      <c r="V55" s="111">
        <v>8.6061498434559791</v>
      </c>
      <c r="W55" s="111">
        <v>0.17896892</v>
      </c>
      <c r="Y55" s="113">
        <v>1449.3196809173164</v>
      </c>
      <c r="Z55" s="114">
        <v>137521.88470138126</v>
      </c>
      <c r="AA55" s="114">
        <v>242734.4572665657</v>
      </c>
      <c r="AB55" s="114">
        <v>25585.489928720879</v>
      </c>
      <c r="AC55" s="114">
        <v>98035.637896187051</v>
      </c>
      <c r="AD55" s="114">
        <v>12993.820407423047</v>
      </c>
      <c r="AE55" s="114">
        <v>379.54883293030252</v>
      </c>
      <c r="AF55" s="114">
        <v>5546.3737920016601</v>
      </c>
      <c r="AG55" s="114">
        <v>297.03545251193583</v>
      </c>
      <c r="AH55" s="114">
        <v>659.58941820681912</v>
      </c>
      <c r="AI55" s="114">
        <v>58.930754532505638</v>
      </c>
      <c r="AJ55" s="114">
        <v>83.597458467923275</v>
      </c>
      <c r="AK55" s="117">
        <v>9.6116780819714176</v>
      </c>
      <c r="AL55" s="117">
        <v>66.50574571799703</v>
      </c>
      <c r="AM55" s="117">
        <v>8.2827553277446757</v>
      </c>
    </row>
    <row r="56" spans="1:39" s="112" customFormat="1" ht="12.75">
      <c r="A56" s="111" t="s">
        <v>287</v>
      </c>
      <c r="C56" s="113">
        <v>70952.999992473982</v>
      </c>
      <c r="D56" s="113">
        <v>2977.0652908449924</v>
      </c>
      <c r="E56" s="114">
        <f t="shared" si="0"/>
        <v>23.833202520168815</v>
      </c>
      <c r="F56" s="115">
        <v>381.17917679920339</v>
      </c>
      <c r="G56" s="115">
        <v>0</v>
      </c>
      <c r="H56" s="116">
        <v>4.9900920909536253E-2</v>
      </c>
      <c r="I56" s="116">
        <v>2.3618287949318771E-3</v>
      </c>
      <c r="J56" s="116">
        <v>0.11545236401965195</v>
      </c>
      <c r="K56" s="116">
        <v>5.1193271421807462E-3</v>
      </c>
      <c r="L56" s="116">
        <v>1.6834590193785953E-2</v>
      </c>
      <c r="M56" s="116">
        <v>1.8807285959190543E-4</v>
      </c>
      <c r="N56" s="116">
        <v>0.25194951452495612</v>
      </c>
      <c r="O56" s="113">
        <v>190.82</v>
      </c>
      <c r="P56" s="114">
        <v>111.095</v>
      </c>
      <c r="Q56" s="113">
        <v>110.94078314051214</v>
      </c>
      <c r="R56" s="114">
        <v>4.6606733524357793</v>
      </c>
      <c r="S56" s="113">
        <v>107.61939722448065</v>
      </c>
      <c r="T56" s="114">
        <v>1.193738700666884</v>
      </c>
      <c r="U56" s="111" t="s">
        <v>79</v>
      </c>
      <c r="V56" s="111">
        <v>9.1654495619331033</v>
      </c>
      <c r="W56" s="111">
        <v>0.1998181</v>
      </c>
      <c r="Y56" s="113">
        <v>9592.1685473225061</v>
      </c>
      <c r="Z56" s="114">
        <v>127515.81161669033</v>
      </c>
      <c r="AA56" s="114">
        <v>229377.15489998256</v>
      </c>
      <c r="AB56" s="114">
        <v>24514.090039260383</v>
      </c>
      <c r="AC56" s="114">
        <v>92598.10316686712</v>
      </c>
      <c r="AD56" s="114">
        <v>14463.072151417336</v>
      </c>
      <c r="AE56" s="114">
        <v>233.90129181690887</v>
      </c>
      <c r="AF56" s="114">
        <v>8769.8318556480208</v>
      </c>
      <c r="AG56" s="114">
        <v>887.84012854988362</v>
      </c>
      <c r="AH56" s="114">
        <v>3263.246668601249</v>
      </c>
      <c r="AI56" s="114">
        <v>391.7852215985331</v>
      </c>
      <c r="AJ56" s="114">
        <v>632.02052205470068</v>
      </c>
      <c r="AK56" s="117">
        <v>50.997224686453578</v>
      </c>
      <c r="AL56" s="117">
        <v>188.04427531952703</v>
      </c>
      <c r="AM56" s="117">
        <v>15.455665195615428</v>
      </c>
    </row>
    <row r="57" spans="1:39" s="112" customFormat="1" ht="12.75">
      <c r="A57" s="111" t="s">
        <v>288</v>
      </c>
      <c r="C57" s="113">
        <v>53256.853821080083</v>
      </c>
      <c r="D57" s="113">
        <v>1682.6492264311128</v>
      </c>
      <c r="E57" s="114">
        <f t="shared" si="0"/>
        <v>31.650597750570686</v>
      </c>
      <c r="F57" s="115">
        <v>277.58420296296129</v>
      </c>
      <c r="G57" s="115">
        <v>1.5986513642747036</v>
      </c>
      <c r="H57" s="116">
        <v>5.1121887636838795E-2</v>
      </c>
      <c r="I57" s="116">
        <v>2.5140674339151408E-3</v>
      </c>
      <c r="J57" s="116">
        <v>0.11811241422285171</v>
      </c>
      <c r="K57" s="116">
        <v>5.3271723402608506E-3</v>
      </c>
      <c r="L57" s="116">
        <v>1.6922441671828492E-2</v>
      </c>
      <c r="M57" s="116">
        <v>2.3002834919894928E-4</v>
      </c>
      <c r="N57" s="116">
        <v>0.30138187921836146</v>
      </c>
      <c r="O57" s="113">
        <v>255.62</v>
      </c>
      <c r="P57" s="114">
        <v>119.42749999999999</v>
      </c>
      <c r="Q57" s="113">
        <v>113.35931265926558</v>
      </c>
      <c r="R57" s="114">
        <v>4.8383392145735646</v>
      </c>
      <c r="S57" s="113">
        <v>108.17632413900647</v>
      </c>
      <c r="T57" s="114">
        <v>1.4593516090001415</v>
      </c>
      <c r="U57" s="111" t="s">
        <v>78</v>
      </c>
      <c r="V57" s="111">
        <v>8.6773696651318843</v>
      </c>
      <c r="W57" s="111">
        <v>0.17569244000000001</v>
      </c>
      <c r="Y57" s="113">
        <v>7490.5645107218852</v>
      </c>
      <c r="Z57" s="114">
        <v>135538.74657345293</v>
      </c>
      <c r="AA57" s="114">
        <v>242627.76959803194</v>
      </c>
      <c r="AB57" s="114">
        <v>25060.867789472471</v>
      </c>
      <c r="AC57" s="114">
        <v>94681.63948183191</v>
      </c>
      <c r="AD57" s="114">
        <v>13840.02921595378</v>
      </c>
      <c r="AE57" s="114">
        <v>228.98421537941175</v>
      </c>
      <c r="AF57" s="114">
        <v>7964.3854055701395</v>
      </c>
      <c r="AG57" s="114">
        <v>761.30258118557128</v>
      </c>
      <c r="AH57" s="114">
        <v>2714.8869929704788</v>
      </c>
      <c r="AI57" s="114">
        <v>309.69568215956508</v>
      </c>
      <c r="AJ57" s="114">
        <v>478.90575217676502</v>
      </c>
      <c r="AK57" s="117">
        <v>37.116164243985821</v>
      </c>
      <c r="AL57" s="117">
        <v>133.5582464188347</v>
      </c>
      <c r="AM57" s="117">
        <v>11.944481925623871</v>
      </c>
    </row>
    <row r="58" spans="1:39" s="112" customFormat="1" ht="12.75">
      <c r="A58" s="111" t="s">
        <v>289</v>
      </c>
      <c r="C58" s="113">
        <v>45753.790167478663</v>
      </c>
      <c r="D58" s="113">
        <v>1397.5852283424126</v>
      </c>
      <c r="E58" s="114">
        <f t="shared" si="0"/>
        <v>32.737745963260025</v>
      </c>
      <c r="F58" s="115">
        <v>235.56289143490241</v>
      </c>
      <c r="G58" s="115">
        <v>0.95662193594337874</v>
      </c>
      <c r="H58" s="116">
        <v>4.8806921721649028E-2</v>
      </c>
      <c r="I58" s="116">
        <v>2.9179896122443296E-3</v>
      </c>
      <c r="J58" s="116">
        <v>0.11119670503452107</v>
      </c>
      <c r="K58" s="116">
        <v>6.2916036237506091E-3</v>
      </c>
      <c r="L58" s="116">
        <v>1.660891199291702E-2</v>
      </c>
      <c r="M58" s="116">
        <v>2.2666052088266282E-4</v>
      </c>
      <c r="N58" s="116">
        <v>0.24119331311855735</v>
      </c>
      <c r="O58" s="113">
        <v>138.97499999999999</v>
      </c>
      <c r="P58" s="114">
        <v>133.31</v>
      </c>
      <c r="Q58" s="113">
        <v>107.05949862607315</v>
      </c>
      <c r="R58" s="114">
        <v>5.7495669625865853</v>
      </c>
      <c r="S58" s="113">
        <v>106.18850902022659</v>
      </c>
      <c r="T58" s="114">
        <v>1.4384194094966165</v>
      </c>
      <c r="U58" s="111" t="s">
        <v>77</v>
      </c>
      <c r="V58" s="111">
        <v>8.550867324532474</v>
      </c>
      <c r="W58" s="111">
        <v>0.1363625</v>
      </c>
      <c r="Y58" s="113">
        <v>7686.2464601458587</v>
      </c>
      <c r="Z58" s="114">
        <v>137543.77509591272</v>
      </c>
      <c r="AA58" s="114">
        <v>246493.39903855484</v>
      </c>
      <c r="AB58" s="114">
        <v>26139.853482558356</v>
      </c>
      <c r="AC58" s="114">
        <v>95656.727147387559</v>
      </c>
      <c r="AD58" s="114">
        <v>14182.530195795605</v>
      </c>
      <c r="AE58" s="114">
        <v>230.32902890395593</v>
      </c>
      <c r="AF58" s="114">
        <v>7949.6503894252764</v>
      </c>
      <c r="AG58" s="114">
        <v>770.73419403421622</v>
      </c>
      <c r="AH58" s="114">
        <v>2770.0734935267633</v>
      </c>
      <c r="AI58" s="114">
        <v>320.44513998452487</v>
      </c>
      <c r="AJ58" s="114">
        <v>482.77588329463555</v>
      </c>
      <c r="AK58" s="117">
        <v>35.159837567279574</v>
      </c>
      <c r="AL58" s="117">
        <v>123.1108727216568</v>
      </c>
      <c r="AM58" s="117">
        <v>10.18055586302307</v>
      </c>
    </row>
    <row r="59" spans="1:39" s="112" customFormat="1" ht="12.75">
      <c r="A59" s="111" t="s">
        <v>290</v>
      </c>
      <c r="C59" s="113">
        <v>73762.114998097852</v>
      </c>
      <c r="D59" s="113">
        <v>2336.5361353259905</v>
      </c>
      <c r="E59" s="114">
        <f t="shared" si="0"/>
        <v>31.569002457480359</v>
      </c>
      <c r="F59" s="115">
        <v>387.40129407822866</v>
      </c>
      <c r="G59" s="115">
        <v>2.346077157765988</v>
      </c>
      <c r="H59" s="116">
        <v>4.9991297342995164E-2</v>
      </c>
      <c r="I59" s="116">
        <v>2.8535047823983269E-3</v>
      </c>
      <c r="J59" s="116">
        <v>0.11425299731819683</v>
      </c>
      <c r="K59" s="116">
        <v>5.894610577098865E-3</v>
      </c>
      <c r="L59" s="116">
        <v>1.6892154782573707E-2</v>
      </c>
      <c r="M59" s="116">
        <v>2.2257904574829121E-4</v>
      </c>
      <c r="N59" s="116">
        <v>0.2553945980477822</v>
      </c>
      <c r="O59" s="113">
        <v>194.52500000000001</v>
      </c>
      <c r="P59" s="114">
        <v>131.465</v>
      </c>
      <c r="Q59" s="113">
        <v>109.84842648938788</v>
      </c>
      <c r="R59" s="114">
        <v>5.3720890840045303</v>
      </c>
      <c r="S59" s="113">
        <v>107.98432843519082</v>
      </c>
      <c r="T59" s="114">
        <v>1.4122062424102999</v>
      </c>
      <c r="U59" s="111" t="s">
        <v>76</v>
      </c>
      <c r="V59" s="111">
        <v>8.8342524891038554</v>
      </c>
      <c r="W59" s="111">
        <v>0.12340584</v>
      </c>
      <c r="Y59" s="113">
        <v>8777.3128280966048</v>
      </c>
      <c r="Z59" s="114">
        <v>125341.26002668821</v>
      </c>
      <c r="AA59" s="114">
        <v>231365.39156065453</v>
      </c>
      <c r="AB59" s="114">
        <v>24902.116850516046</v>
      </c>
      <c r="AC59" s="114">
        <v>93976.183801882187</v>
      </c>
      <c r="AD59" s="114">
        <v>14303.70861323076</v>
      </c>
      <c r="AE59" s="114">
        <v>230.20438849315462</v>
      </c>
      <c r="AF59" s="114">
        <v>8329.8836820471352</v>
      </c>
      <c r="AG59" s="114">
        <v>818.2759884176744</v>
      </c>
      <c r="AH59" s="114">
        <v>2954.5990003889642</v>
      </c>
      <c r="AI59" s="114">
        <v>360.29118514175127</v>
      </c>
      <c r="AJ59" s="114">
        <v>593.17656520571722</v>
      </c>
      <c r="AK59" s="117">
        <v>45.934436830364398</v>
      </c>
      <c r="AL59" s="117">
        <v>174.39459593666973</v>
      </c>
      <c r="AM59" s="117">
        <v>14.721482355387341</v>
      </c>
    </row>
    <row r="60" spans="1:39" s="112" customFormat="1" ht="12.75">
      <c r="A60" s="111" t="s">
        <v>291</v>
      </c>
      <c r="C60" s="113">
        <v>69854.102123298377</v>
      </c>
      <c r="D60" s="113">
        <v>2708.970253832505</v>
      </c>
      <c r="E60" s="114">
        <f t="shared" si="0"/>
        <v>25.786219698969585</v>
      </c>
      <c r="F60" s="115">
        <v>375.36656500124286</v>
      </c>
      <c r="G60" s="115">
        <v>1.450793256629235</v>
      </c>
      <c r="H60" s="116">
        <v>4.9895780699577091E-2</v>
      </c>
      <c r="I60" s="116">
        <v>2.4297969758882505E-3</v>
      </c>
      <c r="J60" s="116">
        <v>0.11668806938656759</v>
      </c>
      <c r="K60" s="116">
        <v>5.5054627423944498E-3</v>
      </c>
      <c r="L60" s="116">
        <v>1.7069420403074628E-2</v>
      </c>
      <c r="M60" s="116">
        <v>2.3333389639457254E-4</v>
      </c>
      <c r="N60" s="116">
        <v>0.28972881159978314</v>
      </c>
      <c r="O60" s="113">
        <v>190.82</v>
      </c>
      <c r="P60" s="114">
        <v>112.94750000000001</v>
      </c>
      <c r="Q60" s="113">
        <v>112.06500847847362</v>
      </c>
      <c r="R60" s="114">
        <v>5.0065917025238882</v>
      </c>
      <c r="S60" s="113">
        <v>109.10797563367443</v>
      </c>
      <c r="T60" s="114">
        <v>1.4800957355580437</v>
      </c>
      <c r="U60" s="111" t="s">
        <v>75</v>
      </c>
      <c r="V60" s="111">
        <v>8.5882203778591126</v>
      </c>
      <c r="W60" s="111">
        <v>0.17438642000000001</v>
      </c>
      <c r="Y60" s="113">
        <v>9267.3824812677176</v>
      </c>
      <c r="Z60" s="114">
        <v>130210.25894717233</v>
      </c>
      <c r="AA60" s="114">
        <v>230244.32700205731</v>
      </c>
      <c r="AB60" s="114">
        <v>24838.453867313696</v>
      </c>
      <c r="AC60" s="114">
        <v>92282.093720628051</v>
      </c>
      <c r="AD60" s="114">
        <v>14267.769971466118</v>
      </c>
      <c r="AE60" s="114">
        <v>240.20954495068511</v>
      </c>
      <c r="AF60" s="114">
        <v>8614.1886410185671</v>
      </c>
      <c r="AG60" s="114">
        <v>855.63962726809655</v>
      </c>
      <c r="AH60" s="114">
        <v>3152.6244133456403</v>
      </c>
      <c r="AI60" s="114">
        <v>376.83647977804804</v>
      </c>
      <c r="AJ60" s="114">
        <v>616.16840645775903</v>
      </c>
      <c r="AK60" s="117">
        <v>51.331829540910157</v>
      </c>
      <c r="AL60" s="117">
        <v>186.16208707278406</v>
      </c>
      <c r="AM60" s="117">
        <v>16.463972679830523</v>
      </c>
    </row>
    <row r="61" spans="1:39" s="112" customFormat="1" ht="12.75">
      <c r="A61" s="111" t="s">
        <v>292</v>
      </c>
      <c r="C61" s="113">
        <v>67293.668823203509</v>
      </c>
      <c r="D61" s="113">
        <v>2391.8579269830889</v>
      </c>
      <c r="E61" s="114">
        <f t="shared" si="0"/>
        <v>28.134475741242174</v>
      </c>
      <c r="F61" s="115">
        <v>352.99384041509234</v>
      </c>
      <c r="G61" s="115">
        <v>0</v>
      </c>
      <c r="H61" s="116">
        <v>4.7275775987676412E-2</v>
      </c>
      <c r="I61" s="116">
        <v>2.4338236897206516E-3</v>
      </c>
      <c r="J61" s="116">
        <v>0.1091182362193294</v>
      </c>
      <c r="K61" s="116">
        <v>5.5197602146963131E-3</v>
      </c>
      <c r="L61" s="116">
        <v>1.6722453512054637E-2</v>
      </c>
      <c r="M61" s="116">
        <v>1.9870787749276756E-4</v>
      </c>
      <c r="N61" s="116">
        <v>0.23490497394932797</v>
      </c>
      <c r="O61" s="118">
        <v>64.91</v>
      </c>
      <c r="P61" s="114">
        <v>124.06</v>
      </c>
      <c r="Q61" s="113">
        <v>105.15846865151994</v>
      </c>
      <c r="R61" s="114">
        <v>5.0537732792616037</v>
      </c>
      <c r="S61" s="113">
        <v>106.90844643171411</v>
      </c>
      <c r="T61" s="114">
        <v>1.2612068865303703</v>
      </c>
      <c r="U61" s="111" t="s">
        <v>76</v>
      </c>
      <c r="V61" s="111">
        <v>8.4228708617999359</v>
      </c>
      <c r="W61" s="111">
        <v>0.13773868</v>
      </c>
      <c r="Y61" s="113">
        <v>8406.5094496814272</v>
      </c>
      <c r="Z61" s="114">
        <v>130822.894066295</v>
      </c>
      <c r="AA61" s="114">
        <v>236491.1328754061</v>
      </c>
      <c r="AB61" s="114">
        <v>25119.914605181515</v>
      </c>
      <c r="AC61" s="114">
        <v>93360.338361698203</v>
      </c>
      <c r="AD61" s="114">
        <v>14085.059007861397</v>
      </c>
      <c r="AE61" s="114">
        <v>227.49159765002096</v>
      </c>
      <c r="AF61" s="114">
        <v>8257.8499076334665</v>
      </c>
      <c r="AG61" s="114">
        <v>809.85090156408148</v>
      </c>
      <c r="AH61" s="114">
        <v>2931.9924634359613</v>
      </c>
      <c r="AI61" s="114">
        <v>351.15781595428001</v>
      </c>
      <c r="AJ61" s="114">
        <v>543.04385970516591</v>
      </c>
      <c r="AK61" s="117">
        <v>42.664223193721405</v>
      </c>
      <c r="AL61" s="117">
        <v>153.54617441371724</v>
      </c>
      <c r="AM61" s="117">
        <v>12.606395187091794</v>
      </c>
    </row>
    <row r="62" spans="1:39" s="112" customFormat="1" ht="12.75">
      <c r="A62" s="111" t="s">
        <v>293</v>
      </c>
      <c r="C62" s="113">
        <v>73361.864623572197</v>
      </c>
      <c r="D62" s="113">
        <v>1436.4451899932164</v>
      </c>
      <c r="E62" s="114">
        <f t="shared" si="0"/>
        <v>51.071816129593252</v>
      </c>
      <c r="F62" s="115">
        <v>366.07669144578551</v>
      </c>
      <c r="G62" s="115">
        <v>0.35335744718663353</v>
      </c>
      <c r="H62" s="116">
        <v>5.6087806115361002E-2</v>
      </c>
      <c r="I62" s="116">
        <v>3.2299502191766587E-3</v>
      </c>
      <c r="J62" s="116">
        <v>0.1255378311479883</v>
      </c>
      <c r="K62" s="116">
        <v>6.409068755792482E-3</v>
      </c>
      <c r="L62" s="116">
        <v>1.6455883329002698E-2</v>
      </c>
      <c r="M62" s="116">
        <v>2.406713058052475E-4</v>
      </c>
      <c r="N62" s="116">
        <v>0.28647241244405658</v>
      </c>
      <c r="O62" s="113">
        <v>457.45</v>
      </c>
      <c r="P62" s="114">
        <v>132.39250000000001</v>
      </c>
      <c r="Q62" s="113">
        <v>120.08020870980923</v>
      </c>
      <c r="R62" s="114">
        <v>5.7823989220568759</v>
      </c>
      <c r="S62" s="113">
        <v>105.21806660888888</v>
      </c>
      <c r="T62" s="114">
        <v>1.5274066329227185</v>
      </c>
      <c r="U62" s="111" t="s">
        <v>176</v>
      </c>
      <c r="V62" s="111">
        <v>8.7281698176560063</v>
      </c>
      <c r="W62" s="111">
        <v>0.16257331999999999</v>
      </c>
      <c r="Y62" s="113">
        <v>6134.7891551759421</v>
      </c>
      <c r="Z62" s="114">
        <v>133061.83910108445</v>
      </c>
      <c r="AA62" s="114">
        <v>232566.04156543626</v>
      </c>
      <c r="AB62" s="114">
        <v>24654.595726699525</v>
      </c>
      <c r="AC62" s="114">
        <v>93027.719798040402</v>
      </c>
      <c r="AD62" s="114">
        <v>14206.351089090298</v>
      </c>
      <c r="AE62" s="114">
        <v>268.000898460477</v>
      </c>
      <c r="AF62" s="114">
        <v>8532.0192010951378</v>
      </c>
      <c r="AG62" s="114">
        <v>736.99563329694138</v>
      </c>
      <c r="AH62" s="114">
        <v>2381.2392285024048</v>
      </c>
      <c r="AI62" s="114">
        <v>253.58293159918722</v>
      </c>
      <c r="AJ62" s="114">
        <v>345.2246586293806</v>
      </c>
      <c r="AK62" s="117">
        <v>25.347043655801034</v>
      </c>
      <c r="AL62" s="117">
        <v>88.223713575554214</v>
      </c>
      <c r="AM62" s="117">
        <v>7.7339257099123841</v>
      </c>
    </row>
    <row r="63" spans="1:39" s="112" customFormat="1" ht="12.75">
      <c r="A63" s="111" t="s">
        <v>294</v>
      </c>
      <c r="C63" s="113">
        <v>61337.000023035216</v>
      </c>
      <c r="D63" s="113">
        <v>3575.7150416511581</v>
      </c>
      <c r="E63" s="114">
        <f t="shared" si="0"/>
        <v>17.153771849423332</v>
      </c>
      <c r="F63" s="115">
        <v>344.52552822534233</v>
      </c>
      <c r="G63" s="115">
        <v>6.4261615041044777</v>
      </c>
      <c r="H63" s="116">
        <v>5.9111867697052019E-2</v>
      </c>
      <c r="I63" s="116">
        <v>2.1901950152276701E-3</v>
      </c>
      <c r="J63" s="116">
        <v>0.13669227953948695</v>
      </c>
      <c r="K63" s="116">
        <v>4.8715096157709034E-3</v>
      </c>
      <c r="L63" s="116">
        <v>1.6869339114461247E-2</v>
      </c>
      <c r="M63" s="116">
        <v>1.8051150535580357E-4</v>
      </c>
      <c r="N63" s="116">
        <v>0.30025292106853613</v>
      </c>
      <c r="O63" s="113">
        <v>572.255</v>
      </c>
      <c r="P63" s="114">
        <v>81.467500000000001</v>
      </c>
      <c r="Q63" s="113">
        <v>130.09345148260243</v>
      </c>
      <c r="R63" s="114">
        <v>4.3525150874975287</v>
      </c>
      <c r="S63" s="113">
        <v>107.83969078034016</v>
      </c>
      <c r="T63" s="114">
        <v>1.1458282716053989</v>
      </c>
      <c r="U63" s="111" t="s">
        <v>177</v>
      </c>
      <c r="V63" s="111">
        <v>9.4866858205417959</v>
      </c>
      <c r="W63" s="111">
        <v>0.11814292000000001</v>
      </c>
      <c r="Y63" s="113">
        <v>15240.785895832694</v>
      </c>
      <c r="Z63" s="114">
        <v>128974.813266909</v>
      </c>
      <c r="AA63" s="114">
        <v>230089.54597812294</v>
      </c>
      <c r="AB63" s="114">
        <v>25087.799937911364</v>
      </c>
      <c r="AC63" s="114">
        <v>93874.781616443011</v>
      </c>
      <c r="AD63" s="114">
        <v>14567.655988390994</v>
      </c>
      <c r="AE63" s="114">
        <v>276.64743851044375</v>
      </c>
      <c r="AF63" s="114">
        <v>8393.2695289773801</v>
      </c>
      <c r="AG63" s="114">
        <v>871.34372360090288</v>
      </c>
      <c r="AH63" s="114">
        <v>3753.4620868559814</v>
      </c>
      <c r="AI63" s="114">
        <v>553.17181021681927</v>
      </c>
      <c r="AJ63" s="114">
        <v>1132.3836890433233</v>
      </c>
      <c r="AK63" s="117">
        <v>114.95018854809082</v>
      </c>
      <c r="AL63" s="117">
        <v>457.20738269046433</v>
      </c>
      <c r="AM63" s="117">
        <v>38.548769655383978</v>
      </c>
    </row>
    <row r="64" spans="1:39" s="112" customFormat="1" ht="12.75">
      <c r="A64" s="111" t="s">
        <v>295</v>
      </c>
      <c r="C64" s="113">
        <v>60163.396785892706</v>
      </c>
      <c r="D64" s="113">
        <v>1524.4575424819359</v>
      </c>
      <c r="E64" s="114">
        <f t="shared" si="0"/>
        <v>39.465445976240176</v>
      </c>
      <c r="F64" s="115">
        <v>306.25564435921598</v>
      </c>
      <c r="G64" s="115">
        <v>0</v>
      </c>
      <c r="H64" s="116">
        <v>6.0536337056304519E-2</v>
      </c>
      <c r="I64" s="116">
        <v>3.4035618613218201E-3</v>
      </c>
      <c r="J64" s="116">
        <v>0.14077803714097584</v>
      </c>
      <c r="K64" s="116">
        <v>7.4091461936893841E-3</v>
      </c>
      <c r="L64" s="116">
        <v>1.6955984540521888E-2</v>
      </c>
      <c r="M64" s="116">
        <v>2.2328510485944509E-4</v>
      </c>
      <c r="N64" s="116">
        <v>0.25020931972846505</v>
      </c>
      <c r="O64" s="113">
        <v>633.35</v>
      </c>
      <c r="P64" s="114">
        <v>120.35250000000001</v>
      </c>
      <c r="Q64" s="113">
        <v>133.7366282551082</v>
      </c>
      <c r="R64" s="114">
        <v>6.595355549228767</v>
      </c>
      <c r="S64" s="113">
        <v>108.38895358793114</v>
      </c>
      <c r="T64" s="114">
        <v>1.4165986213998061</v>
      </c>
      <c r="U64" s="111" t="s">
        <v>178</v>
      </c>
      <c r="V64" s="111">
        <v>9.3576932763872467</v>
      </c>
      <c r="W64" s="111">
        <v>0.13958632000000001</v>
      </c>
      <c r="Y64" s="113">
        <v>7410.021628414569</v>
      </c>
      <c r="Z64" s="114">
        <v>131314.87760575095</v>
      </c>
      <c r="AA64" s="114">
        <v>234447.60702306314</v>
      </c>
      <c r="AB64" s="114">
        <v>25422.800452705535</v>
      </c>
      <c r="AC64" s="114">
        <v>94974.492288628215</v>
      </c>
      <c r="AD64" s="114">
        <v>14218.096567901499</v>
      </c>
      <c r="AE64" s="114">
        <v>264.44505279843474</v>
      </c>
      <c r="AF64" s="114">
        <v>8336.0052228258537</v>
      </c>
      <c r="AG64" s="114">
        <v>776.67578696626481</v>
      </c>
      <c r="AH64" s="114">
        <v>2668.1166538815137</v>
      </c>
      <c r="AI64" s="114">
        <v>303.23046272697383</v>
      </c>
      <c r="AJ64" s="114">
        <v>447.31812952054258</v>
      </c>
      <c r="AK64" s="117">
        <v>30.858596849461698</v>
      </c>
      <c r="AL64" s="117">
        <v>114.89396106032994</v>
      </c>
      <c r="AM64" s="117">
        <v>10.274670848539612</v>
      </c>
    </row>
    <row r="65" spans="1:39" s="112" customFormat="1" ht="12.75">
      <c r="A65" s="111" t="s">
        <v>296</v>
      </c>
      <c r="C65" s="113">
        <v>71160.611701009359</v>
      </c>
      <c r="D65" s="113">
        <v>1005.7864424379895</v>
      </c>
      <c r="E65" s="114">
        <f t="shared" si="0"/>
        <v>70.751213874506632</v>
      </c>
      <c r="F65" s="115">
        <v>351.92990191607595</v>
      </c>
      <c r="G65" s="115">
        <v>4.6231299732603048</v>
      </c>
      <c r="H65" s="116">
        <v>9.3387530955809553E-2</v>
      </c>
      <c r="I65" s="116">
        <v>5.2294881832381044E-3</v>
      </c>
      <c r="J65" s="116">
        <v>0.22499520734343201</v>
      </c>
      <c r="K65" s="116">
        <v>1.099615495840869E-2</v>
      </c>
      <c r="L65" s="116">
        <v>1.7818664317384721E-2</v>
      </c>
      <c r="M65" s="116">
        <v>2.7765222417358034E-4</v>
      </c>
      <c r="N65" s="116">
        <v>0.31882944737688002</v>
      </c>
      <c r="O65" s="113">
        <v>1495.99</v>
      </c>
      <c r="P65" s="114">
        <v>105.55500000000001</v>
      </c>
      <c r="Q65" s="113">
        <v>206.05872124316235</v>
      </c>
      <c r="R65" s="114">
        <v>9.1156509222527777</v>
      </c>
      <c r="S65" s="113">
        <v>113.85510335003629</v>
      </c>
      <c r="T65" s="114">
        <v>1.7596010765547592</v>
      </c>
      <c r="U65" s="111" t="s">
        <v>179</v>
      </c>
      <c r="V65" s="111">
        <v>8.8382368147918999</v>
      </c>
      <c r="W65" s="111">
        <v>0.15829862</v>
      </c>
      <c r="Y65" s="113">
        <v>1757.1883579948235</v>
      </c>
      <c r="Z65" s="114">
        <v>130271.56012964091</v>
      </c>
      <c r="AA65" s="114">
        <v>234972.64137816508</v>
      </c>
      <c r="AB65" s="114">
        <v>26183.40080225296</v>
      </c>
      <c r="AC65" s="114">
        <v>99000.975464462783</v>
      </c>
      <c r="AD65" s="114">
        <v>13273.828596339463</v>
      </c>
      <c r="AE65" s="114">
        <v>378.41302372072386</v>
      </c>
      <c r="AF65" s="114">
        <v>5443.7553243749198</v>
      </c>
      <c r="AG65" s="114">
        <v>285.33747549681448</v>
      </c>
      <c r="AH65" s="114">
        <v>664.64589405219203</v>
      </c>
      <c r="AI65" s="114">
        <v>69.661466429326779</v>
      </c>
      <c r="AJ65" s="114">
        <v>110.92559155853766</v>
      </c>
      <c r="AK65" s="117">
        <v>12.275657776379084</v>
      </c>
      <c r="AL65" s="117">
        <v>72.551246500635401</v>
      </c>
      <c r="AM65" s="117">
        <v>8.5432018677851715</v>
      </c>
    </row>
    <row r="66" spans="1:39" s="112" customFormat="1" ht="12.75">
      <c r="A66" s="111" t="s">
        <v>297</v>
      </c>
      <c r="C66" s="113">
        <v>53493.408866114165</v>
      </c>
      <c r="D66" s="113">
        <v>910.89004207368384</v>
      </c>
      <c r="E66" s="114">
        <f>C66/D66</f>
        <v>58.726527237397299</v>
      </c>
      <c r="F66" s="115">
        <v>2544.9479397571654</v>
      </c>
      <c r="G66" s="115">
        <v>2.6072223018122735</v>
      </c>
      <c r="H66" s="116">
        <v>0.11209874098365111</v>
      </c>
      <c r="I66" s="116">
        <v>2.1529138659044122E-3</v>
      </c>
      <c r="J66" s="116">
        <v>2.7372671238911654</v>
      </c>
      <c r="K66" s="116">
        <v>5.1059437926467208E-2</v>
      </c>
      <c r="L66" s="116">
        <v>0.17715639637663075</v>
      </c>
      <c r="M66" s="116">
        <v>1.2647327096398039E-3</v>
      </c>
      <c r="N66" s="116">
        <v>0.38272168051129729</v>
      </c>
      <c r="O66" s="113">
        <v>1835.19</v>
      </c>
      <c r="P66" s="114">
        <v>67.4375</v>
      </c>
      <c r="Q66" s="113">
        <v>1338.634948252623</v>
      </c>
      <c r="R66" s="114">
        <v>13.902239068621485</v>
      </c>
      <c r="S66" s="113">
        <v>1051.4210899351237</v>
      </c>
      <c r="T66" s="114">
        <v>6.9492375523263874</v>
      </c>
      <c r="U66" s="111" t="s">
        <v>153</v>
      </c>
      <c r="V66" s="111">
        <v>8.5682987494184459</v>
      </c>
      <c r="W66" s="111">
        <v>0.14109527999999999</v>
      </c>
      <c r="Y66" s="113">
        <v>2515.5088233078827</v>
      </c>
      <c r="Z66" s="114">
        <v>136837.34559069647</v>
      </c>
      <c r="AA66" s="114">
        <v>242957.3975405028</v>
      </c>
      <c r="AB66" s="114">
        <v>25308.263051464175</v>
      </c>
      <c r="AC66" s="114">
        <v>96771.306468820141</v>
      </c>
      <c r="AD66" s="114">
        <v>14027.428379669051</v>
      </c>
      <c r="AE66" s="114">
        <v>171.42893890881598</v>
      </c>
      <c r="AF66" s="114">
        <v>7527.5804220423197</v>
      </c>
      <c r="AG66" s="114">
        <v>532.12253594106016</v>
      </c>
      <c r="AH66" s="114">
        <v>1265.4290770451075</v>
      </c>
      <c r="AI66" s="114">
        <v>106.15594355374819</v>
      </c>
      <c r="AJ66" s="114">
        <v>117.92728489546846</v>
      </c>
      <c r="AK66" s="117">
        <v>6.5365058626629011</v>
      </c>
      <c r="AL66" s="117">
        <v>23.123806133558123</v>
      </c>
      <c r="AM66" s="117">
        <v>1.9283708040242153</v>
      </c>
    </row>
    <row r="67" spans="1:39" s="112" customFormat="1" ht="13.5" thickBot="1">
      <c r="A67" s="119" t="s">
        <v>298</v>
      </c>
      <c r="B67" s="120"/>
      <c r="C67" s="121">
        <v>71280.681658624366</v>
      </c>
      <c r="D67" s="121">
        <v>394.0979324648207</v>
      </c>
      <c r="E67" s="122">
        <f>C67/D67</f>
        <v>180.87047859604607</v>
      </c>
      <c r="F67" s="123">
        <v>2181.9358258494731</v>
      </c>
      <c r="G67" s="123">
        <v>0</v>
      </c>
      <c r="H67" s="124">
        <v>0.10414952013398784</v>
      </c>
      <c r="I67" s="124">
        <v>3.3320185790012293E-3</v>
      </c>
      <c r="J67" s="124">
        <v>1.8858351172897518</v>
      </c>
      <c r="K67" s="124">
        <v>5.7703893308358012E-2</v>
      </c>
      <c r="L67" s="124">
        <v>0.13228829766052644</v>
      </c>
      <c r="M67" s="124">
        <v>1.4779653395091048E-3</v>
      </c>
      <c r="N67" s="124">
        <v>0.36512487731694637</v>
      </c>
      <c r="O67" s="121">
        <v>1699.075</v>
      </c>
      <c r="P67" s="122">
        <v>63.737499999999997</v>
      </c>
      <c r="Q67" s="121">
        <v>1076.1175070349354</v>
      </c>
      <c r="R67" s="122">
        <v>20.316336847087676</v>
      </c>
      <c r="S67" s="121">
        <v>800.90654161285067</v>
      </c>
      <c r="T67" s="122">
        <v>8.4255515408221715</v>
      </c>
      <c r="U67" s="119" t="s">
        <v>180</v>
      </c>
      <c r="V67" s="119">
        <v>8.7421149575646062</v>
      </c>
      <c r="W67" s="119">
        <v>0.10661128</v>
      </c>
      <c r="X67" s="120"/>
      <c r="Y67" s="121">
        <v>220.10695252014725</v>
      </c>
      <c r="Z67" s="122">
        <v>121889.38452731982</v>
      </c>
      <c r="AA67" s="122">
        <v>239397.81076494316</v>
      </c>
      <c r="AB67" s="122">
        <v>27896.411683063514</v>
      </c>
      <c r="AC67" s="122">
        <v>109155.13782619084</v>
      </c>
      <c r="AD67" s="122">
        <v>14896.127692871351</v>
      </c>
      <c r="AE67" s="122">
        <v>99.626198225243456</v>
      </c>
      <c r="AF67" s="122">
        <v>4633.5470512895254</v>
      </c>
      <c r="AG67" s="122">
        <v>135.58461400958899</v>
      </c>
      <c r="AH67" s="122">
        <v>153.13215248907946</v>
      </c>
      <c r="AI67" s="122">
        <v>8.9593085582363621</v>
      </c>
      <c r="AJ67" s="122">
        <v>14.257429060895765</v>
      </c>
      <c r="AK67" s="125">
        <v>0.55222055059675079</v>
      </c>
      <c r="AL67" s="125">
        <v>2.8083126028090128</v>
      </c>
      <c r="AM67" s="125">
        <v>0.26689211425862341</v>
      </c>
    </row>
    <row r="68" spans="1:39" ht="15.75">
      <c r="A68" s="89" t="s">
        <v>181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Normal="100" workbookViewId="0">
      <selection activeCell="C22" sqref="C22"/>
    </sheetView>
  </sheetViews>
  <sheetFormatPr defaultColWidth="9" defaultRowHeight="15"/>
  <cols>
    <col min="1" max="1" width="7" style="75" bestFit="1" customWidth="1"/>
    <col min="2" max="2" width="11.42578125" style="75" bestFit="1" customWidth="1"/>
    <col min="3" max="16" width="10.42578125" style="75" bestFit="1" customWidth="1"/>
  </cols>
  <sheetData>
    <row r="1" spans="1:16" ht="15.75" thickBot="1">
      <c r="A1" s="20" t="s">
        <v>249</v>
      </c>
    </row>
    <row r="2" spans="1:16" ht="15.75" thickBot="1">
      <c r="A2" s="72" t="s">
        <v>133</v>
      </c>
      <c r="B2" s="72" t="s">
        <v>0</v>
      </c>
      <c r="C2" s="72" t="s">
        <v>56</v>
      </c>
      <c r="D2" s="72" t="s">
        <v>130</v>
      </c>
      <c r="E2" s="72" t="s">
        <v>57</v>
      </c>
      <c r="F2" s="72" t="s">
        <v>61</v>
      </c>
      <c r="G2" s="72" t="s">
        <v>62</v>
      </c>
      <c r="H2" s="72" t="s">
        <v>63</v>
      </c>
      <c r="I2" s="72" t="s">
        <v>64</v>
      </c>
      <c r="J2" s="72" t="s">
        <v>65</v>
      </c>
      <c r="K2" s="72" t="s">
        <v>66</v>
      </c>
      <c r="L2" s="72" t="s">
        <v>67</v>
      </c>
      <c r="M2" s="72" t="s">
        <v>68</v>
      </c>
      <c r="N2" s="72" t="s">
        <v>69</v>
      </c>
      <c r="O2" s="72" t="s">
        <v>70</v>
      </c>
      <c r="P2" s="72" t="s">
        <v>71</v>
      </c>
    </row>
    <row r="3" spans="1:16">
      <c r="A3" s="1" t="s">
        <v>120</v>
      </c>
      <c r="B3" s="1" t="s">
        <v>106</v>
      </c>
      <c r="C3" s="60">
        <v>169.98123789744011</v>
      </c>
      <c r="D3" s="60">
        <v>91.968872348179275</v>
      </c>
      <c r="E3" s="60">
        <v>8.3712103025401732E-2</v>
      </c>
      <c r="F3" s="60">
        <v>3.2609858515271068</v>
      </c>
      <c r="G3" s="60">
        <v>7.8317650346216263</v>
      </c>
      <c r="H3" s="60">
        <v>0.92477944463362183</v>
      </c>
      <c r="I3" s="60">
        <v>19.051493041429765</v>
      </c>
      <c r="J3" s="60">
        <v>4.3598705051654267</v>
      </c>
      <c r="K3" s="60">
        <v>33.635030348371345</v>
      </c>
      <c r="L3" s="60">
        <v>6.4756770029318975</v>
      </c>
      <c r="M3" s="60">
        <v>17.383539826521169</v>
      </c>
      <c r="N3" s="60">
        <v>2.1573292796468619</v>
      </c>
      <c r="O3" s="60">
        <v>13.399105038536984</v>
      </c>
      <c r="P3" s="60">
        <v>1.9314227036600757</v>
      </c>
    </row>
    <row r="4" spans="1:16">
      <c r="A4" s="1" t="s">
        <v>120</v>
      </c>
      <c r="B4" s="1" t="s">
        <v>106</v>
      </c>
      <c r="C4" s="60">
        <v>117.51726006928149</v>
      </c>
      <c r="D4" s="60">
        <v>73.470458361769701</v>
      </c>
      <c r="E4" s="60">
        <v>0.53735764550429421</v>
      </c>
      <c r="F4" s="60">
        <v>6.0172394515976144</v>
      </c>
      <c r="G4" s="60">
        <v>10.011534601160553</v>
      </c>
      <c r="H4" s="60">
        <v>0.93737210652021707</v>
      </c>
      <c r="I4" s="60">
        <v>18.882751465348193</v>
      </c>
      <c r="J4" s="60">
        <v>3.9515339596743018</v>
      </c>
      <c r="K4" s="60">
        <v>25.633633910805759</v>
      </c>
      <c r="L4" s="60">
        <v>4.6934348940121735</v>
      </c>
      <c r="M4" s="60">
        <v>12.48377733147591</v>
      </c>
      <c r="N4" s="60">
        <v>1.8923123424638639</v>
      </c>
      <c r="O4" s="60">
        <v>10.557688454776043</v>
      </c>
      <c r="P4" s="60">
        <v>1.7773599525242292</v>
      </c>
    </row>
    <row r="5" spans="1:16">
      <c r="A5" s="1" t="s">
        <v>120</v>
      </c>
      <c r="B5" s="1" t="s">
        <v>106</v>
      </c>
      <c r="C5" s="60">
        <v>119.00716331044821</v>
      </c>
      <c r="D5" s="60">
        <v>65.953346700045145</v>
      </c>
      <c r="E5" s="60">
        <v>0.85597983047996595</v>
      </c>
      <c r="F5" s="60">
        <v>4.7561085409619226</v>
      </c>
      <c r="G5" s="60">
        <v>9.5877965053778702</v>
      </c>
      <c r="H5" s="60">
        <v>0.86255023489548444</v>
      </c>
      <c r="I5" s="60">
        <v>19.218010399011966</v>
      </c>
      <c r="J5" s="60">
        <v>3.7056423929114581</v>
      </c>
      <c r="K5" s="60">
        <v>22.817053599474313</v>
      </c>
      <c r="L5" s="60">
        <v>4.4696268448211027</v>
      </c>
      <c r="M5" s="60">
        <v>12.081047922061092</v>
      </c>
      <c r="N5" s="60">
        <v>1.723828821429513</v>
      </c>
      <c r="O5" s="60">
        <v>10.126460766819259</v>
      </c>
      <c r="P5" s="60">
        <v>1.5195810174374034</v>
      </c>
    </row>
    <row r="6" spans="1:16">
      <c r="A6" s="1"/>
      <c r="B6" s="1" t="s">
        <v>131</v>
      </c>
      <c r="C6" s="60">
        <f>AVERAGE(C3:C5)</f>
        <v>135.50188709238995</v>
      </c>
      <c r="D6" s="60">
        <f t="shared" ref="D6:P6" si="0">AVERAGE(D3:D5)</f>
        <v>77.130892469998045</v>
      </c>
      <c r="E6" s="60">
        <f t="shared" si="0"/>
        <v>0.49234985966988737</v>
      </c>
      <c r="F6" s="60">
        <f t="shared" si="0"/>
        <v>4.6781112813622139</v>
      </c>
      <c r="G6" s="60">
        <f t="shared" si="0"/>
        <v>9.143698713720017</v>
      </c>
      <c r="H6" s="60">
        <f t="shared" si="0"/>
        <v>0.90823392868310782</v>
      </c>
      <c r="I6" s="60">
        <f t="shared" si="0"/>
        <v>19.050751635263307</v>
      </c>
      <c r="J6" s="60">
        <f t="shared" si="0"/>
        <v>4.0056822859170618</v>
      </c>
      <c r="K6" s="60">
        <f t="shared" si="0"/>
        <v>27.361905952883802</v>
      </c>
      <c r="L6" s="60">
        <f t="shared" si="0"/>
        <v>5.2129129139217243</v>
      </c>
      <c r="M6" s="60">
        <f t="shared" si="0"/>
        <v>13.98278836001939</v>
      </c>
      <c r="N6" s="60">
        <f t="shared" si="0"/>
        <v>1.9244901478467462</v>
      </c>
      <c r="O6" s="60">
        <f t="shared" si="0"/>
        <v>11.361084753377428</v>
      </c>
      <c r="P6" s="60">
        <f t="shared" si="0"/>
        <v>1.7427878912072361</v>
      </c>
    </row>
    <row r="7" spans="1:16">
      <c r="A7" s="1" t="s">
        <v>274</v>
      </c>
      <c r="B7" s="1" t="s">
        <v>106</v>
      </c>
      <c r="C7" s="60">
        <v>120.71586596945345</v>
      </c>
      <c r="D7" s="60">
        <v>71.723037298139644</v>
      </c>
      <c r="E7" s="60">
        <v>0.1255383520597928</v>
      </c>
      <c r="F7" s="60">
        <v>6.5704446033164761</v>
      </c>
      <c r="G7" s="60">
        <v>11.635992662022277</v>
      </c>
      <c r="H7" s="60">
        <v>1.0288014408586648</v>
      </c>
      <c r="I7" s="60">
        <v>19.952874933966033</v>
      </c>
      <c r="J7" s="60">
        <v>3.9281988504084908</v>
      </c>
      <c r="K7" s="60">
        <v>25.849258535959784</v>
      </c>
      <c r="L7" s="60">
        <v>4.5554180774019049</v>
      </c>
      <c r="M7" s="60">
        <v>13.502919804134372</v>
      </c>
      <c r="N7" s="60">
        <v>1.6756781860529337</v>
      </c>
      <c r="O7" s="60">
        <v>10.781355834293093</v>
      </c>
      <c r="P7" s="60">
        <v>1.716515896856766</v>
      </c>
    </row>
    <row r="8" spans="1:16">
      <c r="A8" s="1" t="s">
        <v>274</v>
      </c>
      <c r="B8" s="1" t="s">
        <v>106</v>
      </c>
      <c r="C8" s="60">
        <v>158.99642182488449</v>
      </c>
      <c r="D8" s="60">
        <v>67.876274556670452</v>
      </c>
      <c r="E8" s="60">
        <v>0.11764671358047187</v>
      </c>
      <c r="F8" s="60">
        <v>3.6130257724541082</v>
      </c>
      <c r="G8" s="60">
        <v>7.9171691665514929</v>
      </c>
      <c r="H8" s="60">
        <v>0.97552514100706533</v>
      </c>
      <c r="I8" s="60">
        <v>19.592076084568113</v>
      </c>
      <c r="J8" s="60">
        <v>4.1368797311146528</v>
      </c>
      <c r="K8" s="60">
        <v>29.560317459585455</v>
      </c>
      <c r="L8" s="60">
        <v>5.5249910041978207</v>
      </c>
      <c r="M8" s="60">
        <v>15.122206685719839</v>
      </c>
      <c r="N8" s="60">
        <v>2.0042591436558395</v>
      </c>
      <c r="O8" s="60">
        <v>12.961176977676002</v>
      </c>
      <c r="P8" s="60">
        <v>1.9077268100161571</v>
      </c>
    </row>
    <row r="9" spans="1:16">
      <c r="A9" s="1" t="s">
        <v>274</v>
      </c>
      <c r="B9" s="1" t="s">
        <v>106</v>
      </c>
      <c r="C9" s="60">
        <v>114.228471170182</v>
      </c>
      <c r="D9" s="60">
        <v>87.88712337542178</v>
      </c>
      <c r="E9" s="60">
        <v>0.21513787995220199</v>
      </c>
      <c r="F9" s="60">
        <v>1.3571033498077854</v>
      </c>
      <c r="G9" s="60">
        <v>7.0207080664494041</v>
      </c>
      <c r="H9" s="60">
        <v>1.0023609567755247</v>
      </c>
      <c r="I9" s="60">
        <v>19.826499372347261</v>
      </c>
      <c r="J9" s="60">
        <v>5.134505181308656</v>
      </c>
      <c r="K9" s="60">
        <v>35.466906939742785</v>
      </c>
      <c r="L9" s="60">
        <v>6.7592387470224766</v>
      </c>
      <c r="M9" s="60">
        <v>18.362394078769409</v>
      </c>
      <c r="N9" s="60">
        <v>2.4487204911423586</v>
      </c>
      <c r="O9" s="60">
        <v>17.043753454810574</v>
      </c>
      <c r="P9" s="60">
        <v>2.9203337772980169</v>
      </c>
    </row>
    <row r="10" spans="1:16">
      <c r="A10" s="1"/>
      <c r="B10" s="1" t="s">
        <v>131</v>
      </c>
      <c r="C10" s="60">
        <f>AVERAGE(C7:C9)</f>
        <v>131.31358632150665</v>
      </c>
      <c r="D10" s="60">
        <f t="shared" ref="D10:P10" si="1">AVERAGE(D7:D9)</f>
        <v>75.828811743410611</v>
      </c>
      <c r="E10" s="60">
        <f t="shared" si="1"/>
        <v>0.15277431519748888</v>
      </c>
      <c r="F10" s="60">
        <f t="shared" si="1"/>
        <v>3.8468579085261232</v>
      </c>
      <c r="G10" s="60">
        <f t="shared" si="1"/>
        <v>8.8579566316743925</v>
      </c>
      <c r="H10" s="60">
        <f t="shared" si="1"/>
        <v>1.0022291795470848</v>
      </c>
      <c r="I10" s="60">
        <f t="shared" si="1"/>
        <v>19.790483463627137</v>
      </c>
      <c r="J10" s="60">
        <f t="shared" si="1"/>
        <v>4.3998612542772664</v>
      </c>
      <c r="K10" s="60">
        <f t="shared" si="1"/>
        <v>30.29216097842934</v>
      </c>
      <c r="L10" s="60">
        <f t="shared" si="1"/>
        <v>5.6132159428740671</v>
      </c>
      <c r="M10" s="60">
        <f t="shared" si="1"/>
        <v>15.662506856207875</v>
      </c>
      <c r="N10" s="60">
        <f t="shared" si="1"/>
        <v>2.0428859402837105</v>
      </c>
      <c r="O10" s="60">
        <f t="shared" si="1"/>
        <v>13.595428755593224</v>
      </c>
      <c r="P10" s="60">
        <f t="shared" si="1"/>
        <v>2.1815254947236467</v>
      </c>
    </row>
    <row r="11" spans="1:16">
      <c r="A11" s="1" t="s">
        <v>120</v>
      </c>
      <c r="B11" s="1" t="s">
        <v>132</v>
      </c>
      <c r="C11" s="60">
        <v>259.15136211488971</v>
      </c>
      <c r="D11" s="60">
        <v>15.186004424759345</v>
      </c>
      <c r="E11" s="60">
        <v>0.36478844541404665</v>
      </c>
      <c r="F11" s="60">
        <v>0.15093703813997622</v>
      </c>
      <c r="G11" s="60">
        <v>0.41474286515237968</v>
      </c>
      <c r="H11" s="60">
        <v>0.24578389942413642</v>
      </c>
      <c r="I11" s="60">
        <v>6.8808601183811948</v>
      </c>
      <c r="J11" s="60">
        <v>3.0668286265648765</v>
      </c>
      <c r="K11" s="60">
        <v>37.077209036619095</v>
      </c>
      <c r="L11" s="60">
        <v>8.441533589159631</v>
      </c>
      <c r="M11" s="60">
        <v>24.769683053868448</v>
      </c>
      <c r="N11" s="60">
        <v>3.2693761895794076</v>
      </c>
      <c r="O11" s="60">
        <v>20.948369626220202</v>
      </c>
      <c r="P11" s="60">
        <v>2.6973403705272512</v>
      </c>
    </row>
    <row r="12" spans="1:16">
      <c r="A12" s="1" t="s">
        <v>120</v>
      </c>
      <c r="B12" s="1" t="s">
        <v>132</v>
      </c>
      <c r="C12" s="60">
        <v>216.62363482617255</v>
      </c>
      <c r="D12" s="60">
        <v>6.4990545680219309</v>
      </c>
      <c r="E12" s="60">
        <v>1.1363659266958603</v>
      </c>
      <c r="F12" s="60">
        <v>0.13059883049272947</v>
      </c>
      <c r="G12" s="60">
        <v>0.6218899679059694</v>
      </c>
      <c r="H12" s="60">
        <v>0.41844113408002637</v>
      </c>
      <c r="I12" s="60">
        <v>5.2896254593130756</v>
      </c>
      <c r="J12" s="60">
        <v>2.7804485071227205</v>
      </c>
      <c r="K12" s="60">
        <v>33.49596375155501</v>
      </c>
      <c r="L12" s="60">
        <v>8.1261578744269425</v>
      </c>
      <c r="M12" s="60">
        <v>23.418867034131321</v>
      </c>
      <c r="N12" s="60">
        <v>3.0876644212920121</v>
      </c>
      <c r="O12" s="60">
        <v>19.860946217096647</v>
      </c>
      <c r="P12" s="60">
        <v>2.5776147081295822</v>
      </c>
    </row>
    <row r="13" spans="1:16">
      <c r="A13" s="1" t="s">
        <v>120</v>
      </c>
      <c r="B13" s="1" t="s">
        <v>132</v>
      </c>
      <c r="C13" s="60">
        <v>185.14035379070199</v>
      </c>
      <c r="D13" s="60">
        <v>2.1370095237424782</v>
      </c>
      <c r="E13" s="60">
        <v>1.6572652618781412</v>
      </c>
      <c r="F13" s="60">
        <v>0.14153327103265947</v>
      </c>
      <c r="G13" s="60">
        <v>0.48285127503925668</v>
      </c>
      <c r="H13" s="60">
        <v>0.60990055848783808</v>
      </c>
      <c r="I13" s="60">
        <v>7.1631923120597101</v>
      </c>
      <c r="J13" s="60">
        <v>2.6688259836850912</v>
      </c>
      <c r="K13" s="60">
        <v>28.768500942847879</v>
      </c>
      <c r="L13" s="60">
        <v>6.5576804673950653</v>
      </c>
      <c r="M13" s="60">
        <v>19.742856301886217</v>
      </c>
      <c r="N13" s="60">
        <v>2.7675590766006755</v>
      </c>
      <c r="O13" s="60">
        <v>16.38229473050021</v>
      </c>
      <c r="P13" s="60">
        <v>2.1363540572483917</v>
      </c>
    </row>
    <row r="14" spans="1:16">
      <c r="A14" s="1"/>
      <c r="B14" s="1" t="s">
        <v>131</v>
      </c>
      <c r="C14" s="60">
        <f>AVERAGE(C11:C13)</f>
        <v>220.30511691058805</v>
      </c>
      <c r="D14" s="60">
        <f t="shared" ref="D14:P14" si="2">AVERAGE(D11:D13)</f>
        <v>7.9406895055079181</v>
      </c>
      <c r="E14" s="60">
        <f t="shared" si="2"/>
        <v>1.0528065446626826</v>
      </c>
      <c r="F14" s="60">
        <f t="shared" si="2"/>
        <v>0.14102304655512174</v>
      </c>
      <c r="G14" s="60">
        <f t="shared" si="2"/>
        <v>0.50649470269920183</v>
      </c>
      <c r="H14" s="60">
        <f t="shared" si="2"/>
        <v>0.42470853066400033</v>
      </c>
      <c r="I14" s="60">
        <f t="shared" si="2"/>
        <v>6.4445592965846599</v>
      </c>
      <c r="J14" s="60">
        <f t="shared" si="2"/>
        <v>2.8387010391242296</v>
      </c>
      <c r="K14" s="60">
        <f t="shared" si="2"/>
        <v>33.113891243673997</v>
      </c>
      <c r="L14" s="60">
        <f t="shared" si="2"/>
        <v>7.7084573103272129</v>
      </c>
      <c r="M14" s="60">
        <f t="shared" si="2"/>
        <v>22.643802129961998</v>
      </c>
      <c r="N14" s="60">
        <f t="shared" si="2"/>
        <v>3.0415332291573649</v>
      </c>
      <c r="O14" s="60">
        <f t="shared" si="2"/>
        <v>19.063870191272354</v>
      </c>
      <c r="P14" s="60">
        <f t="shared" si="2"/>
        <v>2.4704363786350751</v>
      </c>
    </row>
    <row r="15" spans="1:16">
      <c r="A15" s="1" t="s">
        <v>274</v>
      </c>
      <c r="B15" s="1" t="s">
        <v>132</v>
      </c>
      <c r="C15" s="60">
        <v>126.14834112261099</v>
      </c>
      <c r="D15" s="60">
        <v>8.8455101294209388</v>
      </c>
      <c r="E15" s="60">
        <v>0.35238163713700299</v>
      </c>
      <c r="F15" s="60">
        <v>9.5158593708757497E-2</v>
      </c>
      <c r="G15" s="60">
        <v>0.53383091937526561</v>
      </c>
      <c r="H15" s="60">
        <v>0.19276469647003885</v>
      </c>
      <c r="I15" s="60">
        <v>4.6668074726205395</v>
      </c>
      <c r="J15" s="60">
        <v>2.3677600876586822</v>
      </c>
      <c r="K15" s="60">
        <v>21.94470374444419</v>
      </c>
      <c r="L15" s="60">
        <v>4.3866286617625301</v>
      </c>
      <c r="M15" s="60">
        <v>11.798398010492436</v>
      </c>
      <c r="N15" s="60">
        <v>1.6524796158867512</v>
      </c>
      <c r="O15" s="60">
        <v>9.5249802665623502</v>
      </c>
      <c r="P15" s="60">
        <v>1.3802772442909548</v>
      </c>
    </row>
    <row r="16" spans="1:16">
      <c r="A16" s="1" t="s">
        <v>274</v>
      </c>
      <c r="B16" s="1" t="s">
        <v>132</v>
      </c>
      <c r="C16" s="60">
        <v>170.41382895829082</v>
      </c>
      <c r="D16" s="60">
        <v>20.386686491195007</v>
      </c>
      <c r="E16" s="60">
        <v>0.18717762574650212</v>
      </c>
      <c r="F16" s="60">
        <v>0.43754486023550826</v>
      </c>
      <c r="G16" s="60">
        <v>0.7611948187305182</v>
      </c>
      <c r="H16" s="60">
        <v>0.3289053399493998</v>
      </c>
      <c r="I16" s="60">
        <v>7.4568280552194066</v>
      </c>
      <c r="J16" s="60">
        <v>2.8134673911899828</v>
      </c>
      <c r="K16" s="60">
        <v>24.0614531991897</v>
      </c>
      <c r="L16" s="60">
        <v>4.9623006127444036</v>
      </c>
      <c r="M16" s="60">
        <v>13.968605160499685</v>
      </c>
      <c r="N16" s="60">
        <v>2.0906542769154814</v>
      </c>
      <c r="O16" s="60">
        <v>11.332673082921364</v>
      </c>
      <c r="P16" s="60">
        <v>1.9706638250422348</v>
      </c>
    </row>
    <row r="17" spans="1:16">
      <c r="A17" s="1" t="s">
        <v>274</v>
      </c>
      <c r="B17" s="1" t="s">
        <v>132</v>
      </c>
      <c r="C17" s="60">
        <v>174.6149045003958</v>
      </c>
      <c r="D17" s="60">
        <v>1.4446861327994664</v>
      </c>
      <c r="E17" s="60">
        <v>0.12713423760526718</v>
      </c>
      <c r="F17" s="60">
        <v>8.8326358194485532E-2</v>
      </c>
      <c r="G17" s="60">
        <v>0.3177261144747982</v>
      </c>
      <c r="H17" s="60">
        <v>0.31360979663918376</v>
      </c>
      <c r="I17" s="60">
        <v>5.2896289512896137</v>
      </c>
      <c r="J17" s="60">
        <v>2.6558423253215553</v>
      </c>
      <c r="K17" s="60">
        <v>31.222843358594428</v>
      </c>
      <c r="L17" s="60">
        <v>6.9003013031436939</v>
      </c>
      <c r="M17" s="60">
        <v>18.972318035554622</v>
      </c>
      <c r="N17" s="60">
        <v>2.5627291306258542</v>
      </c>
      <c r="O17" s="60">
        <v>15.359950976017918</v>
      </c>
      <c r="P17" s="60">
        <v>2.0500045842024321</v>
      </c>
    </row>
    <row r="18" spans="1:16">
      <c r="A18" s="1" t="s">
        <v>274</v>
      </c>
      <c r="B18" s="1" t="s">
        <v>132</v>
      </c>
      <c r="C18" s="60">
        <v>134.39112715131134</v>
      </c>
      <c r="D18" s="60">
        <v>2.4904579219547496</v>
      </c>
      <c r="E18" s="60">
        <v>1.5265117782251827E-2</v>
      </c>
      <c r="F18" s="60">
        <v>0.16617274734267057</v>
      </c>
      <c r="G18" s="60">
        <v>0.62972234572541941</v>
      </c>
      <c r="H18" s="60">
        <v>0.42164260777765733</v>
      </c>
      <c r="I18" s="60">
        <v>6.4117348174726763</v>
      </c>
      <c r="J18" s="60">
        <v>2.819602514214651</v>
      </c>
      <c r="K18" s="60">
        <v>24.474945080406162</v>
      </c>
      <c r="L18" s="60">
        <v>4.5930437073479107</v>
      </c>
      <c r="M18" s="60">
        <v>11.621505121770131</v>
      </c>
      <c r="N18" s="60">
        <v>1.3450966305159406</v>
      </c>
      <c r="O18" s="60">
        <v>9.243613571106879</v>
      </c>
      <c r="P18" s="60">
        <v>1.0637826490409303</v>
      </c>
    </row>
    <row r="19" spans="1:16" ht="15.75" thickBot="1">
      <c r="A19" s="73"/>
      <c r="B19" s="73" t="s">
        <v>131</v>
      </c>
      <c r="C19" s="63">
        <f>AVERAGE(C15:C18)</f>
        <v>151.39205043315224</v>
      </c>
      <c r="D19" s="63">
        <f t="shared" ref="D19:P19" si="3">AVERAGE(D15:D18)</f>
        <v>8.2918351688425407</v>
      </c>
      <c r="E19" s="63">
        <f t="shared" si="3"/>
        <v>0.17048965456775603</v>
      </c>
      <c r="F19" s="63">
        <f t="shared" si="3"/>
        <v>0.19680063987035545</v>
      </c>
      <c r="G19" s="63">
        <f t="shared" si="3"/>
        <v>0.56061854957650037</v>
      </c>
      <c r="H19" s="63">
        <f t="shared" si="3"/>
        <v>0.31423061020906995</v>
      </c>
      <c r="I19" s="63">
        <f t="shared" si="3"/>
        <v>5.956249824150559</v>
      </c>
      <c r="J19" s="63">
        <f t="shared" si="3"/>
        <v>2.6641680795962177</v>
      </c>
      <c r="K19" s="63">
        <f t="shared" si="3"/>
        <v>25.425986345658618</v>
      </c>
      <c r="L19" s="63">
        <f t="shared" si="3"/>
        <v>5.2105685712496346</v>
      </c>
      <c r="M19" s="63">
        <f t="shared" si="3"/>
        <v>14.090206582079219</v>
      </c>
      <c r="N19" s="63">
        <f t="shared" si="3"/>
        <v>1.9127399134860068</v>
      </c>
      <c r="O19" s="63">
        <f t="shared" si="3"/>
        <v>11.365304474152127</v>
      </c>
      <c r="P19" s="63">
        <f t="shared" si="3"/>
        <v>1.6161820756441381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zouyi</dc:creator>
  <cp:lastModifiedBy>zouyi</cp:lastModifiedBy>
  <dcterms:created xsi:type="dcterms:W3CDTF">2018-12-27T16:52:00Z</dcterms:created>
  <dcterms:modified xsi:type="dcterms:W3CDTF">2024-06-30T09:31:14Z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3BA3299EAD7A4864A17ED1079FA54994</vt:lpwstr>
  </property>
  <property fmtid="{D5CDD505-2E9C-101B-9397-08002B2CF9AE}" pid="3" name="KSOProductBuildVer">
    <vt:lpwstr>2052-11.1.0.10463</vt:lpwstr>
  </property>
</Properties>
</file>