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S:\Laboratory\Research and Development\Shared R&amp;D Documents\Xylazine Papers\Prevalence Paper Folder\Submission State\Submission\Tables and Figures\"/>
    </mc:Choice>
  </mc:AlternateContent>
  <xr:revisionPtr revIDLastSave="0" documentId="13_ncr:1_{93B1D0AC-A18E-45D0-82FD-2BB8D4E1AF4C}" xr6:coauthVersionLast="47" xr6:coauthVersionMax="47" xr10:uidLastSave="{00000000-0000-0000-0000-000000000000}"/>
  <bookViews>
    <workbookView xWindow="-33690" yWindow="3490" windowWidth="19380" windowHeight="12350" xr2:uid="{06733FC3-A461-41E0-91A4-03D957B02664}"/>
  </bookViews>
  <sheets>
    <sheet name="State Xylazine Level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4" i="1" l="1"/>
  <c r="G24" i="1" s="1"/>
  <c r="E24" i="1"/>
  <c r="C24" i="1"/>
  <c r="D24" i="1" s="1"/>
  <c r="B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G2" i="1"/>
  <c r="D3" i="1"/>
  <c r="D4" i="1"/>
  <c r="D5" i="1"/>
  <c r="D6" i="1"/>
  <c r="D7" i="1"/>
  <c r="D8" i="1"/>
  <c r="D9" i="1"/>
  <c r="D10" i="1"/>
  <c r="D12" i="1"/>
  <c r="D13" i="1"/>
  <c r="D14" i="1"/>
  <c r="D15" i="1"/>
  <c r="D16" i="1"/>
  <c r="D17" i="1"/>
  <c r="D18" i="1"/>
  <c r="D19" i="1"/>
  <c r="D20" i="1"/>
  <c r="D22" i="1"/>
  <c r="D2" i="1"/>
</calcChain>
</file>

<file path=xl/sharedStrings.xml><?xml version="1.0" encoding="utf-8"?>
<sst xmlns="http://schemas.openxmlformats.org/spreadsheetml/2006/main" count="33" uniqueCount="31">
  <si>
    <t>MI</t>
  </si>
  <si>
    <t>IN</t>
  </si>
  <si>
    <t>WI</t>
  </si>
  <si>
    <t>MN</t>
  </si>
  <si>
    <t>IL</t>
  </si>
  <si>
    <t>OH</t>
  </si>
  <si>
    <t>WV</t>
  </si>
  <si>
    <t>GA</t>
  </si>
  <si>
    <t>OK</t>
  </si>
  <si>
    <t>PA</t>
  </si>
  <si>
    <t>NY</t>
  </si>
  <si>
    <t>FL</t>
  </si>
  <si>
    <t>CA</t>
  </si>
  <si>
    <t>AL</t>
  </si>
  <si>
    <t>IA</t>
  </si>
  <si>
    <t>ND</t>
  </si>
  <si>
    <t>NM</t>
  </si>
  <si>
    <t>MO</t>
  </si>
  <si>
    <t>TX</t>
  </si>
  <si>
    <t>AZ</t>
  </si>
  <si>
    <t>KY</t>
  </si>
  <si>
    <t>WA</t>
  </si>
  <si>
    <t>N/A</t>
  </si>
  <si>
    <t>State</t>
  </si>
  <si>
    <t>COMBINED</t>
  </si>
  <si>
    <t>May 2023 xyl</t>
  </si>
  <si>
    <t>May 2023 Samples</t>
  </si>
  <si>
    <t>%xyl May 2023</t>
  </si>
  <si>
    <t>March 2024  xyl</t>
  </si>
  <si>
    <t>March 2024 Samples</t>
  </si>
  <si>
    <t>%xyl March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</si>
</sst>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  <font>
      <sz val="11"/>
      <color theme="2"/>
      <name val="Var(--colab-code-font-family)"/>
    </font>
    <font>
      <b/>
      <sz val="12"/>
      <color theme="0" tint="-0.14999847407452621"/>
      <name val="Var(--colab-code-font-family)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2" fontId="2" fillId="0" borderId="0" xfId="0" applyNumberFormat="1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center"/>
    </xf>
    <xf numFmtId="2" fontId="2" fillId="0" borderId="0" xfId="0" applyNumberFormat="1" applyFont="1" applyAlignment="1">
      <alignment horizontal="center"/>
    </xf>
    <xf numFmtId="0" fontId="0" fillId="0" borderId="1" xfId="0" applyBorder="1" applyAlignment="1">
      <alignment horizontal="center"/>
    </xf>
    <xf numFmtId="2" fontId="2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E2F7B-D86C-4F9C-816E-8597389027EF}">
  <dimension ref="A1:N25"/>
  <sheetViews>
    <sheetView tabSelected="1" topLeftCell="A12" zoomScale="130" zoomScaleNormal="130" workbookViewId="0">
      <selection activeCell="C29" sqref="C29"/>
    </sheetView>
  </sheetViews>
  <sheetFormatPr defaultRowHeight="14.5"/>
  <cols>
    <col min="1" max="1" width="10.08984375" bestFit="1" customWidth="1"/>
    <col min="2" max="2" width="11.1796875" bestFit="1" customWidth="1"/>
    <col min="3" max="3" width="16.08984375" bestFit="1" customWidth="1"/>
    <col min="4" max="4" width="12.6328125" bestFit="1" customWidth="1"/>
    <col min="5" max="5" width="13.26953125" bestFit="1" customWidth="1"/>
    <col min="6" max="6" width="18" bestFit="1" customWidth="1"/>
    <col min="7" max="7" width="14.54296875" bestFit="1" customWidth="1"/>
    <col min="14" max="14" width="8.7265625" style="1"/>
  </cols>
  <sheetData>
    <row r="1" spans="1:11">
      <c r="A1" s="7" t="s">
        <v>23</v>
      </c>
      <c r="B1" s="7" t="s">
        <v>25</v>
      </c>
      <c r="C1" s="7" t="s">
        <v>26</v>
      </c>
      <c r="D1" s="7" t="s">
        <v>27</v>
      </c>
      <c r="E1" s="7" t="s">
        <v>28</v>
      </c>
      <c r="F1" s="7" t="s">
        <v>29</v>
      </c>
      <c r="G1" s="7" t="s">
        <v>30</v>
      </c>
    </row>
    <row r="2" spans="1:11" ht="15.5">
      <c r="A2" s="5" t="s">
        <v>5</v>
      </c>
      <c r="B2" s="5">
        <v>216</v>
      </c>
      <c r="C2" s="5">
        <v>4761</v>
      </c>
      <c r="D2" s="6">
        <f>B2/C2*100</f>
        <v>4.536862003780719</v>
      </c>
      <c r="E2" s="5">
        <v>867</v>
      </c>
      <c r="F2" s="5">
        <v>19683</v>
      </c>
      <c r="G2" s="6">
        <f>E2/F2*100</f>
        <v>4.4048163389727177</v>
      </c>
      <c r="J2" s="3"/>
      <c r="K2" s="4"/>
    </row>
    <row r="3" spans="1:11" ht="15.5">
      <c r="A3" s="5" t="s">
        <v>0</v>
      </c>
      <c r="B3" s="5">
        <v>178</v>
      </c>
      <c r="C3" s="5">
        <v>6320</v>
      </c>
      <c r="D3" s="6">
        <f t="shared" ref="D3:D22" si="0">B3/C3*100</f>
        <v>2.8164556962025316</v>
      </c>
      <c r="E3" s="5">
        <v>693</v>
      </c>
      <c r="F3" s="5">
        <v>25155</v>
      </c>
      <c r="G3" s="6">
        <f t="shared" ref="G3:G24" si="1">E3/F3*100</f>
        <v>2.7549194991055455</v>
      </c>
      <c r="J3" s="3"/>
      <c r="K3" s="4"/>
    </row>
    <row r="4" spans="1:11" ht="15.5">
      <c r="A4" s="5" t="s">
        <v>1</v>
      </c>
      <c r="B4" s="5">
        <v>43</v>
      </c>
      <c r="C4" s="5">
        <v>1035</v>
      </c>
      <c r="D4" s="6">
        <f t="shared" si="0"/>
        <v>4.1545893719806761</v>
      </c>
      <c r="E4" s="5">
        <v>134</v>
      </c>
      <c r="F4" s="5">
        <v>3930</v>
      </c>
      <c r="G4" s="6">
        <f t="shared" si="1"/>
        <v>3.4096692111959288</v>
      </c>
      <c r="J4" s="3"/>
      <c r="K4" s="4"/>
    </row>
    <row r="5" spans="1:11" ht="15.5">
      <c r="A5" s="5" t="s">
        <v>6</v>
      </c>
      <c r="B5" s="5">
        <v>4</v>
      </c>
      <c r="C5" s="5">
        <v>344</v>
      </c>
      <c r="D5" s="6">
        <f t="shared" si="0"/>
        <v>1.1627906976744187</v>
      </c>
      <c r="E5" s="5">
        <v>66</v>
      </c>
      <c r="F5" s="5">
        <v>1418</v>
      </c>
      <c r="G5" s="6">
        <f t="shared" si="1"/>
        <v>4.6544428772919604</v>
      </c>
      <c r="J5" s="3"/>
      <c r="K5" s="4"/>
    </row>
    <row r="6" spans="1:11" ht="15.5">
      <c r="A6" s="5" t="s">
        <v>10</v>
      </c>
      <c r="B6" s="5">
        <v>10</v>
      </c>
      <c r="C6" s="5">
        <v>15</v>
      </c>
      <c r="D6" s="6">
        <f t="shared" si="0"/>
        <v>66.666666666666657</v>
      </c>
      <c r="E6" s="5">
        <v>63</v>
      </c>
      <c r="F6" s="5">
        <v>103</v>
      </c>
      <c r="G6" s="6">
        <f t="shared" si="1"/>
        <v>61.165048543689316</v>
      </c>
      <c r="J6" s="3"/>
      <c r="K6" s="4"/>
    </row>
    <row r="7" spans="1:11" ht="15.5">
      <c r="A7" s="5" t="s">
        <v>2</v>
      </c>
      <c r="B7" s="5">
        <v>19</v>
      </c>
      <c r="C7" s="5">
        <v>393</v>
      </c>
      <c r="D7" s="6">
        <f t="shared" si="0"/>
        <v>4.8346055979643765</v>
      </c>
      <c r="E7" s="5">
        <v>57</v>
      </c>
      <c r="F7" s="5">
        <v>1955</v>
      </c>
      <c r="G7" s="6">
        <f t="shared" si="1"/>
        <v>2.9156010230179028</v>
      </c>
      <c r="J7" s="3"/>
      <c r="K7" s="4"/>
    </row>
    <row r="8" spans="1:11" ht="15.5">
      <c r="A8" s="5" t="s">
        <v>4</v>
      </c>
      <c r="B8" s="5">
        <v>1</v>
      </c>
      <c r="C8" s="5">
        <v>390</v>
      </c>
      <c r="D8" s="6">
        <f t="shared" si="0"/>
        <v>0.25641025641025639</v>
      </c>
      <c r="E8" s="5">
        <v>17</v>
      </c>
      <c r="F8" s="5">
        <v>1780</v>
      </c>
      <c r="G8" s="6">
        <f t="shared" si="1"/>
        <v>0.9550561797752809</v>
      </c>
      <c r="J8" s="3"/>
      <c r="K8" s="4"/>
    </row>
    <row r="9" spans="1:11" ht="15.5">
      <c r="A9" s="5" t="s">
        <v>11</v>
      </c>
      <c r="B9" s="5">
        <v>1</v>
      </c>
      <c r="C9" s="5">
        <v>92</v>
      </c>
      <c r="D9" s="6">
        <f t="shared" si="0"/>
        <v>1.0869565217391304</v>
      </c>
      <c r="E9" s="5">
        <v>3</v>
      </c>
      <c r="F9" s="5">
        <v>326</v>
      </c>
      <c r="G9" s="6">
        <f t="shared" si="1"/>
        <v>0.92024539877300615</v>
      </c>
      <c r="J9" s="3"/>
      <c r="K9" s="4"/>
    </row>
    <row r="10" spans="1:11" ht="15.5">
      <c r="A10" s="5" t="s">
        <v>7</v>
      </c>
      <c r="B10" s="5">
        <v>0</v>
      </c>
      <c r="C10" s="5">
        <v>170</v>
      </c>
      <c r="D10" s="6">
        <f t="shared" si="0"/>
        <v>0</v>
      </c>
      <c r="E10" s="5">
        <v>1</v>
      </c>
      <c r="F10" s="5">
        <v>753</v>
      </c>
      <c r="G10" s="6">
        <f t="shared" si="1"/>
        <v>0.13280212483399734</v>
      </c>
      <c r="J10" s="3"/>
      <c r="K10" s="4"/>
    </row>
    <row r="11" spans="1:11" ht="15.5">
      <c r="A11" s="5" t="s">
        <v>17</v>
      </c>
      <c r="B11" s="5">
        <v>0</v>
      </c>
      <c r="C11" s="5">
        <v>0</v>
      </c>
      <c r="D11" s="6" t="s">
        <v>22</v>
      </c>
      <c r="E11" s="5">
        <v>1</v>
      </c>
      <c r="F11" s="5">
        <v>6</v>
      </c>
      <c r="G11" s="6">
        <f t="shared" si="1"/>
        <v>16.666666666666664</v>
      </c>
      <c r="J11" s="3"/>
      <c r="K11" s="4"/>
    </row>
    <row r="12" spans="1:11" ht="15.5">
      <c r="A12" s="5" t="s">
        <v>20</v>
      </c>
      <c r="B12" s="5">
        <v>1</v>
      </c>
      <c r="C12" s="5">
        <v>3</v>
      </c>
      <c r="D12" s="6">
        <f t="shared" si="0"/>
        <v>33.333333333333329</v>
      </c>
      <c r="E12" s="5">
        <v>1</v>
      </c>
      <c r="F12" s="5">
        <v>4</v>
      </c>
      <c r="G12" s="6">
        <f t="shared" si="1"/>
        <v>25</v>
      </c>
      <c r="J12" s="3"/>
      <c r="K12" s="4"/>
    </row>
    <row r="13" spans="1:11" ht="15.5">
      <c r="A13" s="5" t="s">
        <v>3</v>
      </c>
      <c r="B13" s="5">
        <v>0</v>
      </c>
      <c r="C13" s="5">
        <v>58</v>
      </c>
      <c r="D13" s="6">
        <f t="shared" si="0"/>
        <v>0</v>
      </c>
      <c r="E13" s="5">
        <v>0</v>
      </c>
      <c r="F13" s="5">
        <v>190</v>
      </c>
      <c r="G13" s="6">
        <f t="shared" si="1"/>
        <v>0</v>
      </c>
      <c r="J13" s="3"/>
      <c r="K13" s="4"/>
    </row>
    <row r="14" spans="1:11" ht="15.5">
      <c r="A14" s="5" t="s">
        <v>8</v>
      </c>
      <c r="B14" s="5">
        <v>0</v>
      </c>
      <c r="C14" s="5">
        <v>28</v>
      </c>
      <c r="D14" s="6">
        <f t="shared" si="0"/>
        <v>0</v>
      </c>
      <c r="E14" s="5">
        <v>0</v>
      </c>
      <c r="F14" s="5">
        <v>157</v>
      </c>
      <c r="G14" s="6">
        <f t="shared" si="1"/>
        <v>0</v>
      </c>
      <c r="J14" s="3"/>
      <c r="K14" s="4"/>
    </row>
    <row r="15" spans="1:11" ht="15.5">
      <c r="A15" s="5" t="s">
        <v>9</v>
      </c>
      <c r="B15" s="5">
        <v>0</v>
      </c>
      <c r="C15" s="5">
        <v>39</v>
      </c>
      <c r="D15" s="6">
        <f t="shared" si="0"/>
        <v>0</v>
      </c>
      <c r="E15" s="5">
        <v>0</v>
      </c>
      <c r="F15" s="5">
        <v>98</v>
      </c>
      <c r="G15" s="6">
        <f t="shared" si="1"/>
        <v>0</v>
      </c>
      <c r="J15" s="3"/>
      <c r="K15" s="4"/>
    </row>
    <row r="16" spans="1:11" ht="15.5">
      <c r="A16" s="5" t="s">
        <v>15</v>
      </c>
      <c r="B16" s="5">
        <v>0</v>
      </c>
      <c r="C16" s="5">
        <v>32</v>
      </c>
      <c r="D16" s="6">
        <f t="shared" si="0"/>
        <v>0</v>
      </c>
      <c r="E16" s="5">
        <v>0</v>
      </c>
      <c r="F16" s="5">
        <v>65</v>
      </c>
      <c r="G16" s="6">
        <f t="shared" si="1"/>
        <v>0</v>
      </c>
      <c r="J16" s="3"/>
      <c r="K16" s="4"/>
    </row>
    <row r="17" spans="1:11" ht="15.5">
      <c r="A17" s="5" t="s">
        <v>13</v>
      </c>
      <c r="B17" s="5">
        <v>0</v>
      </c>
      <c r="C17" s="5">
        <v>4</v>
      </c>
      <c r="D17" s="6">
        <f t="shared" si="0"/>
        <v>0</v>
      </c>
      <c r="E17" s="5">
        <v>0</v>
      </c>
      <c r="F17" s="5">
        <v>29</v>
      </c>
      <c r="G17" s="6">
        <f t="shared" si="1"/>
        <v>0</v>
      </c>
      <c r="J17" s="3"/>
      <c r="K17" s="4"/>
    </row>
    <row r="18" spans="1:11" ht="15.5">
      <c r="A18" s="5" t="s">
        <v>14</v>
      </c>
      <c r="B18" s="5">
        <v>0</v>
      </c>
      <c r="C18" s="5">
        <v>11</v>
      </c>
      <c r="D18" s="6">
        <f t="shared" si="0"/>
        <v>0</v>
      </c>
      <c r="E18" s="5">
        <v>0</v>
      </c>
      <c r="F18" s="5">
        <v>19</v>
      </c>
      <c r="G18" s="6">
        <f t="shared" si="1"/>
        <v>0</v>
      </c>
      <c r="J18" s="3"/>
      <c r="K18" s="4"/>
    </row>
    <row r="19" spans="1:11" ht="15.5">
      <c r="A19" s="5" t="s">
        <v>16</v>
      </c>
      <c r="B19" s="5">
        <v>0</v>
      </c>
      <c r="C19" s="5">
        <v>3</v>
      </c>
      <c r="D19" s="6">
        <f t="shared" si="0"/>
        <v>0</v>
      </c>
      <c r="E19" s="5">
        <v>0</v>
      </c>
      <c r="F19" s="5">
        <v>8</v>
      </c>
      <c r="G19" s="6">
        <f t="shared" si="1"/>
        <v>0</v>
      </c>
      <c r="J19" s="3"/>
      <c r="K19" s="4"/>
    </row>
    <row r="20" spans="1:11" ht="15.5">
      <c r="A20" s="5" t="s">
        <v>12</v>
      </c>
      <c r="B20" s="5">
        <v>0</v>
      </c>
      <c r="C20" s="5">
        <v>1</v>
      </c>
      <c r="D20" s="6">
        <f t="shared" si="0"/>
        <v>0</v>
      </c>
      <c r="E20" s="5">
        <v>0</v>
      </c>
      <c r="F20" s="5">
        <v>4</v>
      </c>
      <c r="G20" s="6">
        <f t="shared" si="1"/>
        <v>0</v>
      </c>
      <c r="J20" s="3"/>
      <c r="K20" s="4"/>
    </row>
    <row r="21" spans="1:11" ht="15.5">
      <c r="A21" s="5" t="s">
        <v>18</v>
      </c>
      <c r="B21" s="5">
        <v>0</v>
      </c>
      <c r="C21" s="5">
        <v>0</v>
      </c>
      <c r="D21" s="6" t="s">
        <v>22</v>
      </c>
      <c r="E21" s="5">
        <v>0</v>
      </c>
      <c r="F21" s="5">
        <v>3</v>
      </c>
      <c r="G21" s="6">
        <f t="shared" si="1"/>
        <v>0</v>
      </c>
      <c r="J21" s="3"/>
      <c r="K21" s="4"/>
    </row>
    <row r="22" spans="1:11" ht="15.5">
      <c r="A22" s="5" t="s">
        <v>19</v>
      </c>
      <c r="B22" s="5">
        <v>0</v>
      </c>
      <c r="C22" s="5">
        <v>2</v>
      </c>
      <c r="D22" s="6">
        <f t="shared" si="0"/>
        <v>0</v>
      </c>
      <c r="E22" s="5">
        <v>0</v>
      </c>
      <c r="F22" s="5">
        <v>3</v>
      </c>
      <c r="G22" s="6">
        <f t="shared" si="1"/>
        <v>0</v>
      </c>
      <c r="J22" s="3"/>
      <c r="K22" s="4"/>
    </row>
    <row r="23" spans="1:11" ht="15.5">
      <c r="A23" s="7" t="s">
        <v>21</v>
      </c>
      <c r="B23" s="7">
        <v>0</v>
      </c>
      <c r="C23" s="7">
        <v>0</v>
      </c>
      <c r="D23" s="8" t="s">
        <v>22</v>
      </c>
      <c r="E23" s="7">
        <v>0</v>
      </c>
      <c r="F23" s="7">
        <v>2</v>
      </c>
      <c r="G23" s="8">
        <f t="shared" si="1"/>
        <v>0</v>
      </c>
      <c r="J23" s="3"/>
      <c r="K23" s="4"/>
    </row>
    <row r="24" spans="1:11">
      <c r="A24" s="5" t="s">
        <v>24</v>
      </c>
      <c r="B24" s="5">
        <f>SUM(B2:B23)</f>
        <v>473</v>
      </c>
      <c r="C24" s="5">
        <f>SUM(C2:C23)</f>
        <v>13701</v>
      </c>
      <c r="D24" s="6">
        <f>B24/C24*100</f>
        <v>3.4523027516239688</v>
      </c>
      <c r="E24" s="5">
        <f>SUM(E2:E23)</f>
        <v>1903</v>
      </c>
      <c r="F24" s="5">
        <f>SUM(F2:F23)</f>
        <v>55691</v>
      </c>
      <c r="G24" s="6">
        <f t="shared" si="1"/>
        <v>3.417069185326175</v>
      </c>
    </row>
    <row r="25" spans="1:11">
      <c r="D25" s="2"/>
      <c r="G25" s="2"/>
    </row>
  </sheetData>
  <sortState xmlns:xlrd2="http://schemas.microsoft.com/office/spreadsheetml/2017/richdata2" ref="A2:F23">
    <sortCondition descending="1" ref="E2:E23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State Xylazine Levels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Thomas</dc:creator>
  <cp:lastModifiedBy>Chris Thomas</cp:lastModifiedBy>
  <dcterms:created xsi:type="dcterms:W3CDTF">2024-05-22T19:13:32Z</dcterms:created>
  <dcterms:modified xsi:type="dcterms:W3CDTF">2024-06-28T14:15:51Z</dcterms:modified>
</cp:coreProperties>
</file>