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rustn\Documents\UNISA POSTDOC\Journal of LCA\LCA\"/>
    </mc:Choice>
  </mc:AlternateContent>
  <xr:revisionPtr revIDLastSave="0" documentId="13_ncr:1_{2047A348-FB01-453B-A23C-DAD1F8FAE279}" xr6:coauthVersionLast="47" xr6:coauthVersionMax="47" xr10:uidLastSave="{00000000-0000-0000-0000-000000000000}"/>
  <bookViews>
    <workbookView xWindow="-110" yWindow="-110" windowWidth="19420" windowHeight="10300" xr2:uid="{3E8E2560-5D90-41E7-A2F0-C341AC978117}"/>
  </bookViews>
  <sheets>
    <sheet name="IPCC GHG Estimate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6" i="1" l="1"/>
  <c r="M6" i="1"/>
  <c r="L6" i="1"/>
  <c r="M7" i="1" s="1"/>
  <c r="K6" i="1"/>
  <c r="J6" i="1"/>
  <c r="I6" i="1"/>
  <c r="H6" i="1"/>
  <c r="G6" i="1"/>
  <c r="F6" i="1"/>
  <c r="G7" i="1" l="1"/>
  <c r="H7" i="1"/>
  <c r="K7" i="1"/>
  <c r="N7" i="1"/>
  <c r="J7" i="1"/>
</calcChain>
</file>

<file path=xl/sharedStrings.xml><?xml version="1.0" encoding="utf-8"?>
<sst xmlns="http://schemas.openxmlformats.org/spreadsheetml/2006/main" count="9" uniqueCount="3">
  <si>
    <t xml:space="preserve">Dumpsite Disposal </t>
  </si>
  <si>
    <t xml:space="preserve">Composting </t>
  </si>
  <si>
    <t>Anaerobic Digestion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</si>
</sst>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/>
    <xf numFmtId="9" fontId="0" fillId="0" borderId="1" xfId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stack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C775-4366-B1A3-445D3E7E03AB}"/>
              </c:ext>
            </c:extLst>
          </c:dPt>
          <c:dPt>
            <c:idx val="1"/>
            <c:invertIfNegative val="0"/>
            <c:bubble3D val="0"/>
            <c:spPr>
              <a:solidFill>
                <a:schemeClr val="bg2">
                  <a:lumMod val="10000"/>
                </a:schemeClr>
              </a:solidFill>
              <a:ln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C775-4366-B1A3-445D3E7E03AB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1"/>
              </a:solidFill>
              <a:ln>
                <a:solidFill>
                  <a:srgbClr val="00B05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C775-4366-B1A3-445D3E7E03AB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C775-4366-B1A3-445D3E7E03AB}"/>
              </c:ext>
            </c:extLst>
          </c:dPt>
          <c:dPt>
            <c:idx val="4"/>
            <c:invertIfNegative val="0"/>
            <c:bubble3D val="0"/>
            <c:spPr>
              <a:solidFill>
                <a:schemeClr val="bg2">
                  <a:lumMod val="10000"/>
                </a:schemeClr>
              </a:solidFill>
              <a:ln>
                <a:solidFill>
                  <a:schemeClr val="bg2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C775-4366-B1A3-445D3E7E03AB}"/>
              </c:ext>
            </c:extLst>
          </c:dPt>
          <c:dPt>
            <c:idx val="5"/>
            <c:invertIfNegative val="0"/>
            <c:bubble3D val="0"/>
            <c:spPr>
              <a:solidFill>
                <a:srgbClr val="00B050"/>
              </a:solidFill>
              <a:ln>
                <a:solidFill>
                  <a:srgbClr val="00B05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C775-4366-B1A3-445D3E7E03AB}"/>
              </c:ext>
            </c:extLst>
          </c:dPt>
          <c:dPt>
            <c:idx val="6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C775-4366-B1A3-445D3E7E03AB}"/>
              </c:ext>
            </c:extLst>
          </c:dPt>
          <c:dPt>
            <c:idx val="7"/>
            <c:invertIfNegative val="0"/>
            <c:bubble3D val="0"/>
            <c:spPr>
              <a:solidFill>
                <a:schemeClr val="bg2">
                  <a:lumMod val="1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8-C775-4366-B1A3-445D3E7E03AB}"/>
              </c:ext>
            </c:extLst>
          </c:dPt>
          <c:dPt>
            <c:idx val="8"/>
            <c:invertIfNegative val="0"/>
            <c:bubble3D val="0"/>
            <c:spPr>
              <a:solidFill>
                <a:srgbClr val="00B05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C775-4366-B1A3-445D3E7E03AB}"/>
              </c:ext>
            </c:extLst>
          </c:dPt>
          <c:cat>
            <c:multiLvlStrRef>
              <c:f>'IPCC GHG Estimates'!$F$4:$N$5</c:f>
              <c:multiLvlStrCache>
                <c:ptCount val="9"/>
                <c:lvl>
                  <c:pt idx="0">
                    <c:v>Dumpsite Disposal </c:v>
                  </c:pt>
                  <c:pt idx="1">
                    <c:v>Composting </c:v>
                  </c:pt>
                  <c:pt idx="2">
                    <c:v>Anaerobic Digestion</c:v>
                  </c:pt>
                  <c:pt idx="3">
                    <c:v>Dumpsite Disposal </c:v>
                  </c:pt>
                  <c:pt idx="4">
                    <c:v>Composting </c:v>
                  </c:pt>
                  <c:pt idx="5">
                    <c:v>Anaerobic Digestion</c:v>
                  </c:pt>
                  <c:pt idx="6">
                    <c:v>Dumpsite Disposal </c:v>
                  </c:pt>
                  <c:pt idx="7">
                    <c:v>Composting </c:v>
                  </c:pt>
                  <c:pt idx="8">
                    <c:v>Anaerobic Digestion</c:v>
                  </c:pt>
                </c:lvl>
                <c:lvl>
                  <c:pt idx="0">
                    <c:v>1</c:v>
                  </c:pt>
                  <c:pt idx="3">
                    <c:v>2</c:v>
                  </c:pt>
                  <c:pt idx="6">
                    <c:v>3</c:v>
                  </c:pt>
                </c:lvl>
              </c:multiLvlStrCache>
            </c:multiLvlStrRef>
          </c:cat>
          <c:val>
            <c:numRef>
              <c:f>'IPCC GHG Estimates'!$F$6:$N$6</c:f>
              <c:numCache>
                <c:formatCode>General</c:formatCode>
                <c:ptCount val="9"/>
                <c:pt idx="0">
                  <c:v>25700</c:v>
                </c:pt>
                <c:pt idx="1">
                  <c:v>6390</c:v>
                </c:pt>
                <c:pt idx="2">
                  <c:v>746</c:v>
                </c:pt>
                <c:pt idx="3">
                  <c:v>28800</c:v>
                </c:pt>
                <c:pt idx="4">
                  <c:v>9290</c:v>
                </c:pt>
                <c:pt idx="5">
                  <c:v>1080</c:v>
                </c:pt>
                <c:pt idx="6">
                  <c:v>14500</c:v>
                </c:pt>
                <c:pt idx="7">
                  <c:v>3600</c:v>
                </c:pt>
                <c:pt idx="8">
                  <c:v>420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775-4366-B1A3-445D3E7E03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056878512"/>
        <c:axId val="1317446799"/>
      </c:barChart>
      <c:catAx>
        <c:axId val="20568785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317446799"/>
        <c:crosses val="autoZero"/>
        <c:auto val="1"/>
        <c:lblAlgn val="ctr"/>
        <c:lblOffset val="100"/>
        <c:noMultiLvlLbl val="0"/>
      </c:catAx>
      <c:valAx>
        <c:axId val="1317446799"/>
        <c:scaling>
          <c:orientation val="minMax"/>
          <c:max val="3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ZA" b="1"/>
                  <a:t>GHG (kgCO2eq)</a:t>
                </a:r>
              </a:p>
            </c:rich>
          </c:tx>
          <c:layout>
            <c:manualLayout>
              <c:xMode val="edge"/>
              <c:yMode val="edge"/>
              <c:x val="7.8858314376351272E-3"/>
              <c:y val="0.3303873166185214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20568785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0"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41274</xdr:colOff>
      <xdr:row>8</xdr:row>
      <xdr:rowOff>168274</xdr:rowOff>
    </xdr:from>
    <xdr:to>
      <xdr:col>11</xdr:col>
      <xdr:colOff>584200</xdr:colOff>
      <xdr:row>31</xdr:row>
      <xdr:rowOff>57150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5547F0C-6DEF-FDB2-C8BB-CE5A72BB165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F62707-B145-45EB-A25E-69235717AE15}">
  <dimension ref="F4:N7"/>
  <sheetViews>
    <sheetView tabSelected="1" workbookViewId="0">
      <selection activeCell="A7" sqref="A7"/>
    </sheetView>
  </sheetViews>
  <sheetFormatPr defaultRowHeight="14.5" x14ac:dyDescent="0.35"/>
  <cols>
    <col min="6" max="6" width="12" customWidth="1"/>
    <col min="7" max="7" width="11.7265625" customWidth="1"/>
    <col min="8" max="8" width="13.54296875" customWidth="1"/>
    <col min="10" max="10" width="10.90625" customWidth="1"/>
    <col min="13" max="13" width="11" customWidth="1"/>
    <col min="15" max="15" width="11.81640625" bestFit="1" customWidth="1"/>
  </cols>
  <sheetData>
    <row r="4" spans="6:14" x14ac:dyDescent="0.35">
      <c r="F4" s="6">
        <v>1</v>
      </c>
      <c r="G4" s="6"/>
      <c r="H4" s="6"/>
      <c r="I4" s="6">
        <v>2</v>
      </c>
      <c r="J4" s="6"/>
      <c r="K4" s="6"/>
      <c r="L4" s="6">
        <v>3</v>
      </c>
      <c r="M4" s="6"/>
      <c r="N4" s="6"/>
    </row>
    <row r="5" spans="6:14" ht="26" x14ac:dyDescent="0.35">
      <c r="F5" s="1" t="s">
        <v>0</v>
      </c>
      <c r="G5" s="2" t="s">
        <v>1</v>
      </c>
      <c r="H5" s="1" t="s">
        <v>2</v>
      </c>
      <c r="I5" s="1" t="s">
        <v>0</v>
      </c>
      <c r="J5" s="1" t="s">
        <v>1</v>
      </c>
      <c r="K5" s="1" t="s">
        <v>2</v>
      </c>
      <c r="L5" s="1" t="s">
        <v>0</v>
      </c>
      <c r="M5" s="1" t="s">
        <v>1</v>
      </c>
      <c r="N5" s="1" t="s">
        <v>2</v>
      </c>
    </row>
    <row r="6" spans="6:14" x14ac:dyDescent="0.35">
      <c r="F6" s="1">
        <f>2.57*10000</f>
        <v>25700</v>
      </c>
      <c r="G6" s="2">
        <f>6.39*1000</f>
        <v>6390</v>
      </c>
      <c r="H6" s="2">
        <f>7.46*100</f>
        <v>746</v>
      </c>
      <c r="I6" s="1">
        <f>2.88*10000</f>
        <v>28800</v>
      </c>
      <c r="J6" s="1">
        <f>9.29*1000</f>
        <v>9290</v>
      </c>
      <c r="K6" s="1">
        <f>1.08*1000</f>
        <v>1080</v>
      </c>
      <c r="L6" s="1">
        <f>1.45*10000</f>
        <v>14500</v>
      </c>
      <c r="M6" s="1">
        <f>3.6*1000</f>
        <v>3600</v>
      </c>
      <c r="N6" s="1">
        <f>4.2*100</f>
        <v>420</v>
      </c>
    </row>
    <row r="7" spans="6:14" x14ac:dyDescent="0.35">
      <c r="F7" s="3"/>
      <c r="G7" s="4">
        <f>($F$6-G6)/$F$6</f>
        <v>0.75136186770428015</v>
      </c>
      <c r="H7" s="4">
        <f>($F$6-H6)/$F$6</f>
        <v>0.97097276264591437</v>
      </c>
      <c r="I7" s="5"/>
      <c r="J7" s="4">
        <f>($I$6-J6)/$I$6</f>
        <v>0.67743055555555554</v>
      </c>
      <c r="K7" s="4">
        <f>($I$6-K6)/$I$6</f>
        <v>0.96250000000000002</v>
      </c>
      <c r="L7" s="5"/>
      <c r="M7" s="4">
        <f>($L$6-M6)/$L$6</f>
        <v>0.75172413793103443</v>
      </c>
      <c r="N7" s="4">
        <f>($L$6-N6)/$L$6</f>
        <v>0.9710344827586207</v>
      </c>
    </row>
  </sheetData>
  <mergeCells count="3">
    <mergeCell ref="F4:H4"/>
    <mergeCell ref="I4:K4"/>
    <mergeCell ref="L4:N4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IPCC GHG Estimates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Nhubu, Trust</dc:creator>
  <cp:lastModifiedBy>Nhubu, Trust</cp:lastModifiedBy>
  <dcterms:created xsi:type="dcterms:W3CDTF">2024-05-13T07:10:30Z</dcterms:created>
  <dcterms:modified xsi:type="dcterms:W3CDTF">2024-05-13T16:47:14Z</dcterms:modified>
</cp:coreProperties>
</file>