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D:\1_PhD\Projects\DNAm_stability_in_heart_tissue\Paper\Manuscript\Corrections_from_authors\"/>
    </mc:Choice>
  </mc:AlternateContent>
  <xr:revisionPtr revIDLastSave="0" documentId="13_ncr:1_{6CD85087-D8FB-4A96-823B-E0339D0F41D4}" xr6:coauthVersionLast="47" xr6:coauthVersionMax="47" xr10:uidLastSave="{00000000-0000-0000-0000-000000000000}"/>
  <bookViews>
    <workbookView xWindow="22932" yWindow="-108" windowWidth="23256" windowHeight="14016" xr2:uid="{00000000-000D-0000-FFFF-FFFF00000000}"/>
  </bookViews>
  <sheets>
    <sheet name="Supplementary Table 1" sheetId="5" r:id="rId1"/>
    <sheet name="Supplementary Table 2" sheetId="6" r:id="rId2"/>
    <sheet name="Supplementary Table 3" sheetId="1" r:id="rId3"/>
    <sheet name="Supplementary Table 4" sheetId="7" r:id="rId4"/>
    <sheet name="Supplementary Table 5" sheetId="2" r:id="rId5"/>
    <sheet name="Supplementary Table 6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2" i="1" l="1"/>
  <c r="P12" i="1" s="1"/>
  <c r="N12" i="1"/>
  <c r="O11" i="1"/>
  <c r="N11" i="1"/>
  <c r="O10" i="1"/>
  <c r="N10" i="1"/>
  <c r="O9" i="1"/>
  <c r="N9" i="1"/>
  <c r="O8" i="1"/>
  <c r="N8" i="1"/>
  <c r="O7" i="1"/>
  <c r="N7" i="1"/>
  <c r="O6" i="1"/>
  <c r="P6" i="1" s="1"/>
  <c r="N6" i="1"/>
  <c r="O5" i="1"/>
  <c r="N5" i="1"/>
  <c r="P11" i="1" l="1"/>
  <c r="P5" i="1"/>
  <c r="P8" i="1"/>
  <c r="P9" i="1"/>
  <c r="P10" i="1"/>
  <c r="P7" i="1"/>
</calcChain>
</file>

<file path=xl/sharedStrings.xml><?xml version="1.0" encoding="utf-8"?>
<sst xmlns="http://schemas.openxmlformats.org/spreadsheetml/2006/main" count="454" uniqueCount="164">
  <si>
    <t>Characteristics</t>
  </si>
  <si>
    <t>n = 9</t>
  </si>
  <si>
    <t>Male sex, n (%)</t>
  </si>
  <si>
    <t>9 (100 %)</t>
  </si>
  <si>
    <t>Median age at the time of tissue collection, years (range)</t>
  </si>
  <si>
    <t>64 (56-76)</t>
  </si>
  <si>
    <t>Type of surgery performed*, n (%)</t>
  </si>
  <si>
    <t xml:space="preserve">                             CABG</t>
  </si>
  <si>
    <t>6 (66.7 %)</t>
  </si>
  <si>
    <t xml:space="preserve">                             Valve repair/replacement</t>
  </si>
  <si>
    <t>2 (22.2 %)</t>
  </si>
  <si>
    <t xml:space="preserve">                             Aneurysm</t>
  </si>
  <si>
    <t>History of atrial fibrillation, n (%)</t>
  </si>
  <si>
    <t xml:space="preserve">                             Before surgery</t>
  </si>
  <si>
    <t>1 (11.1 %)</t>
  </si>
  <si>
    <t xml:space="preserve">                             During surgery</t>
  </si>
  <si>
    <t xml:space="preserve">                             After surgery</t>
  </si>
  <si>
    <t>5 (55.6 %)</t>
  </si>
  <si>
    <t>* One patient underwent both aneurysm and valve repair/replacement surgery.</t>
  </si>
  <si>
    <t>CABG = Coronary artery bypass graft surgery</t>
  </si>
  <si>
    <t>Temperature</t>
  </si>
  <si>
    <t>Time</t>
  </si>
  <si>
    <t>Median</t>
  </si>
  <si>
    <t>SD</t>
  </si>
  <si>
    <t>Q1</t>
  </si>
  <si>
    <t>Q3</t>
  </si>
  <si>
    <t>IQR</t>
  </si>
  <si>
    <t>4°C</t>
  </si>
  <si>
    <t>22°C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</si>
  <si>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</si>
  <si>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</si>
  <si>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</si>
  <si>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</si>
  <si>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</si>
  <si>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</si>
  <si>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</si>
  <si>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</si>
  <si>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</si>
  <si>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Day 1</t>
  </si>
  <si>
    <t>Day 7</t>
  </si>
  <si>
    <t>Day 14</t>
  </si>
  <si>
    <t>Day 28</t>
  </si>
  <si>
    <r>
      <t>Slope coefficient (</t>
    </r>
    <r>
      <rPr>
        <b/>
        <i/>
        <sz val="12"/>
        <color rgb="FF000000"/>
        <rFont val="Times New Roman"/>
        <family val="1"/>
      </rPr>
      <t>β</t>
    </r>
    <r>
      <rPr>
        <b/>
        <sz val="12"/>
        <color rgb="FF000000"/>
        <rFont val="Times New Roman"/>
        <family val="1"/>
      </rPr>
      <t>)</t>
    </r>
  </si>
  <si>
    <r>
      <t>|</t>
    </r>
    <r>
      <rPr>
        <b/>
        <i/>
        <sz val="12"/>
        <color rgb="FF000000"/>
        <rFont val="Times New Roman"/>
        <family val="1"/>
      </rPr>
      <t>β</t>
    </r>
    <r>
      <rPr>
        <b/>
        <sz val="12"/>
        <color rgb="FF000000"/>
        <rFont val="Times New Roman"/>
        <family val="1"/>
      </rPr>
      <t>| &gt; 0</t>
    </r>
  </si>
  <si>
    <r>
      <t>|</t>
    </r>
    <r>
      <rPr>
        <b/>
        <i/>
        <sz val="12"/>
        <color rgb="FF000000"/>
        <rFont val="Times New Roman"/>
        <family val="1"/>
      </rPr>
      <t>β</t>
    </r>
    <r>
      <rPr>
        <b/>
        <sz val="12"/>
        <color rgb="FF000000"/>
        <rFont val="Times New Roman"/>
        <family val="1"/>
      </rPr>
      <t>| &gt; 0.0035</t>
    </r>
  </si>
  <si>
    <t>Gene</t>
  </si>
  <si>
    <t>Gene MIM</t>
  </si>
  <si>
    <t>Disease/Phentyope</t>
  </si>
  <si>
    <t>Disorder MIM</t>
  </si>
  <si>
    <t>Phenotype Category</t>
  </si>
  <si>
    <t xml:space="preserve">Inheritance </t>
  </si>
  <si>
    <t>SF List Version</t>
  </si>
  <si>
    <t>Variants to report</t>
  </si>
  <si>
    <t>ACTA2</t>
  </si>
  <si>
    <t>Familial thoracic aortic aneurysm</t>
  </si>
  <si>
    <t>Cardiovascular</t>
  </si>
  <si>
    <t>AD</t>
  </si>
  <si>
    <t>All P and LP</t>
  </si>
  <si>
    <t>ACTC1</t>
  </si>
  <si>
    <t>Hypertrophic cardiomyopathy</t>
  </si>
  <si>
    <t>APOB</t>
  </si>
  <si>
    <t>Familial hypercholesterolemia</t>
  </si>
  <si>
    <t>BAG3</t>
  </si>
  <si>
    <t>Dilated cardiomyopathy</t>
  </si>
  <si>
    <t>Myofibrillar myopathy</t>
  </si>
  <si>
    <t>CALM1</t>
  </si>
  <si>
    <t>Long-QT syndrome type 14</t>
  </si>
  <si>
    <t>Catecholaminergic polymorphic ventricular tachycardia</t>
  </si>
  <si>
    <t>CALM2</t>
  </si>
  <si>
    <t>Long-QT syndrome type 15</t>
  </si>
  <si>
    <t>CALM3</t>
  </si>
  <si>
    <t>Long-QT syndrome type 16</t>
  </si>
  <si>
    <t>CASQ2</t>
  </si>
  <si>
    <t>AR</t>
  </si>
  <si>
    <t>P and LP (2 variants)</t>
  </si>
  <si>
    <t>COL3A1</t>
  </si>
  <si>
    <t>Ehlers-Danlos syndrome, vascular type</t>
  </si>
  <si>
    <t>DES</t>
  </si>
  <si>
    <t>Dliated cardiomyopathy</t>
  </si>
  <si>
    <t>DSC2</t>
  </si>
  <si>
    <t>Arrhythmogenic right ventricular cardiomyopathy</t>
  </si>
  <si>
    <t>DSG2</t>
  </si>
  <si>
    <t>DSP</t>
  </si>
  <si>
    <t>FBN1</t>
  </si>
  <si>
    <t>Marfan syndrome</t>
  </si>
  <si>
    <t>FLNC</t>
  </si>
  <si>
    <t>n/a</t>
  </si>
  <si>
    <t>GLA</t>
  </si>
  <si>
    <t>Fabry disease</t>
  </si>
  <si>
    <t>Cardiovascular
Metabolic</t>
  </si>
  <si>
    <t>XL</t>
  </si>
  <si>
    <t>All hemi, het, homozygous P and LP</t>
  </si>
  <si>
    <t>KCNH2</t>
  </si>
  <si>
    <t>Long-QT syndrome type 2</t>
  </si>
  <si>
    <t>KCNQ1</t>
  </si>
  <si>
    <t>Long-QT syndrome type 1</t>
  </si>
  <si>
    <t>LDLR</t>
  </si>
  <si>
    <t>LMNA</t>
  </si>
  <si>
    <t>MYBPC3</t>
  </si>
  <si>
    <t>MYH11</t>
  </si>
  <si>
    <t>MYH7</t>
  </si>
  <si>
    <t>MYL2</t>
  </si>
  <si>
    <t>MYL3</t>
  </si>
  <si>
    <t>PCSK9</t>
  </si>
  <si>
    <t>PKP2</t>
  </si>
  <si>
    <t>PRKAG2</t>
  </si>
  <si>
    <t>RBM20</t>
  </si>
  <si>
    <t>RYR2</t>
  </si>
  <si>
    <t>SCN5A</t>
  </si>
  <si>
    <t>Long QT syndrome type 3</t>
  </si>
  <si>
    <t>Brugada syndrome</t>
  </si>
  <si>
    <t>SMAD3</t>
  </si>
  <si>
    <t>Loeys-Dietz syndrome</t>
  </si>
  <si>
    <t>TGFBR1</t>
  </si>
  <si>
    <t>TGFBR2</t>
  </si>
  <si>
    <t>TMEM43</t>
  </si>
  <si>
    <t>TNNC1</t>
  </si>
  <si>
    <t>TNNI3</t>
  </si>
  <si>
    <t>TNNT2</t>
  </si>
  <si>
    <t>TPM1</t>
  </si>
  <si>
    <t>TRDN</t>
  </si>
  <si>
    <t>Long QT syndrome</t>
  </si>
  <si>
    <t>TTN</t>
  </si>
  <si>
    <t>Dilated cardiomyopathy (truncating variants only)</t>
  </si>
  <si>
    <t>P and LP (truncating variants only)</t>
  </si>
  <si>
    <t>Range</t>
  </si>
  <si>
    <t>Condition</t>
  </si>
  <si>
    <t>Mean</t>
  </si>
  <si>
    <t>Min</t>
  </si>
  <si>
    <t>Max</t>
  </si>
  <si>
    <t>0.0-0.1</t>
  </si>
  <si>
    <t>4°C-1 Day</t>
  </si>
  <si>
    <t>4°C-7 Days</t>
  </si>
  <si>
    <t>4°C-14 Days</t>
  </si>
  <si>
    <t>4°C-28 Days</t>
  </si>
  <si>
    <t>22°C-1 Day</t>
  </si>
  <si>
    <t>22°C-7 Days</t>
  </si>
  <si>
    <t>22°C-14 Days</t>
  </si>
  <si>
    <t>22°C-28 Days</t>
  </si>
  <si>
    <t>0.1-0.2</t>
  </si>
  <si>
    <t>0.2-0.3</t>
  </si>
  <si>
    <t>0.3-0.4</t>
  </si>
  <si>
    <t>0.4-0.5</t>
  </si>
  <si>
    <t>0.5-0.6</t>
  </si>
  <si>
    <t>0.6-0.7</t>
  </si>
  <si>
    <t>0.7-0.8</t>
  </si>
  <si>
    <t>0.8-0.9</t>
  </si>
  <si>
    <t>0.9-1.0</t>
  </si>
  <si>
    <t>8 (2+; 6-)</t>
  </si>
  <si>
    <t>+: Hypermethylation. -: Hypomethylation.</t>
  </si>
  <si>
    <r>
      <t xml:space="preserve">Supplementary Table 5. </t>
    </r>
    <r>
      <rPr>
        <sz val="12"/>
        <color theme="1"/>
        <rFont val="Times New Roman"/>
        <family val="1"/>
      </rPr>
      <t>Number of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differentially methylated CpG positions in cardiac genes between the reference and exposed samples.</t>
    </r>
  </si>
  <si>
    <r>
      <t xml:space="preserve">Supplementary Table 3. </t>
    </r>
    <r>
      <rPr>
        <sz val="12"/>
        <color theme="1"/>
        <rFont val="Times New Roman"/>
        <family val="1"/>
      </rPr>
      <t xml:space="preserve">Squared Pearson’s correlation coefficients of </t>
    </r>
    <r>
      <rPr>
        <i/>
        <sz val="12"/>
        <color theme="1"/>
        <rFont val="Times New Roman"/>
        <family val="1"/>
      </rPr>
      <t>β</t>
    </r>
    <r>
      <rPr>
        <sz val="12"/>
        <color theme="1"/>
        <rFont val="Times New Roman"/>
        <family val="1"/>
      </rPr>
      <t>-values between the reference sample and samples subjected to various temperatures and time intervals.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Empty spaces represent missing samples</t>
    </r>
    <r>
      <rPr>
        <sz val="8"/>
        <color theme="1"/>
        <rFont val="Times New Roman"/>
        <family val="1"/>
      </rPr>
      <t> </t>
    </r>
    <r>
      <rPr>
        <sz val="12"/>
        <color theme="1"/>
        <rFont val="Times New Roman"/>
        <family val="1"/>
      </rPr>
      <t>.</t>
    </r>
  </si>
  <si>
    <r>
      <t>Squared Pearson's correlation coefficients (R</t>
    </r>
    <r>
      <rPr>
        <b/>
        <vertAlign val="super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)</t>
    </r>
  </si>
  <si>
    <r>
      <rPr>
        <b/>
        <sz val="12"/>
        <color theme="1"/>
        <rFont val="Times New Roman"/>
        <family val="1"/>
      </rPr>
      <t>Supplementary Table 1</t>
    </r>
    <r>
      <rPr>
        <sz val="12"/>
        <color theme="1"/>
        <rFont val="Times New Roman"/>
        <family val="1"/>
      </rPr>
      <t xml:space="preserve">. Characteristics of the nine patients investigated.  </t>
    </r>
  </si>
  <si>
    <r>
      <rPr>
        <b/>
        <sz val="12"/>
        <color theme="1"/>
        <rFont val="Times New Roman"/>
        <family val="1"/>
      </rPr>
      <t>Supplementary Table 2</t>
    </r>
    <r>
      <rPr>
        <sz val="12"/>
        <color theme="1"/>
        <rFont val="Times New Roman"/>
        <family val="1"/>
      </rPr>
      <t xml:space="preserve">. Genes associated with “Cardiovascular” and “Cardiovascular metabolic” phenotypes from The American College of Medical Genetics and Genomics (ACMG) SF v3.2 list .  </t>
    </r>
  </si>
  <si>
    <r>
      <rPr>
        <b/>
        <sz val="12"/>
        <color theme="1"/>
        <rFont val="Times New Roman"/>
        <family val="1"/>
      </rPr>
      <t>Supplementary Table 4</t>
    </r>
    <r>
      <rPr>
        <sz val="12"/>
        <color theme="1"/>
        <rFont val="Times New Roman"/>
        <family val="1"/>
      </rPr>
      <t>. Statistics for the absolute β-value differences (|∆β|) between reference and exposed samples, subdivided into β-value intervals of 0.1.</t>
    </r>
  </si>
  <si>
    <r>
      <t>|Δ</t>
    </r>
    <r>
      <rPr>
        <b/>
        <i/>
        <sz val="12"/>
        <color theme="1"/>
        <rFont val="Times New Roman"/>
        <family val="1"/>
      </rPr>
      <t>β</t>
    </r>
    <r>
      <rPr>
        <b/>
        <sz val="12"/>
        <color theme="1"/>
        <rFont val="Times New Roman"/>
        <family val="1"/>
      </rPr>
      <t>|</t>
    </r>
  </si>
  <si>
    <r>
      <t>|Δ</t>
    </r>
    <r>
      <rPr>
        <b/>
        <i/>
        <sz val="12"/>
        <color rgb="FF000000"/>
        <rFont val="Times New Roman"/>
        <family val="1"/>
      </rPr>
      <t>β</t>
    </r>
    <r>
      <rPr>
        <b/>
        <sz val="12"/>
        <color rgb="FF000000"/>
        <rFont val="Times New Roman"/>
        <family val="1"/>
      </rPr>
      <t>| &gt; 0</t>
    </r>
  </si>
  <si>
    <t>140 </t>
  </si>
  <si>
    <r>
      <t>|Δ</t>
    </r>
    <r>
      <rPr>
        <b/>
        <i/>
        <sz val="12"/>
        <color theme="1"/>
        <rFont val="Times New Roman"/>
        <family val="1"/>
      </rPr>
      <t>β</t>
    </r>
    <r>
      <rPr>
        <b/>
        <sz val="12"/>
        <color theme="1"/>
        <rFont val="Times New Roman"/>
        <family val="1"/>
      </rPr>
      <t>| &gt; 0.1</t>
    </r>
  </si>
  <si>
    <r>
      <t>|Δ</t>
    </r>
    <r>
      <rPr>
        <b/>
        <i/>
        <sz val="12"/>
        <color rgb="FF000000"/>
        <rFont val="Times New Roman"/>
        <family val="1"/>
      </rPr>
      <t>β</t>
    </r>
    <r>
      <rPr>
        <b/>
        <sz val="12"/>
        <color rgb="FF000000"/>
        <rFont val="Times New Roman"/>
        <family val="1"/>
      </rPr>
      <t>| &gt; 0.2</t>
    </r>
  </si>
  <si>
    <r>
      <t>|Δ</t>
    </r>
    <r>
      <rPr>
        <b/>
        <i/>
        <sz val="12"/>
        <color theme="1"/>
        <rFont val="Times New Roman"/>
        <family val="1"/>
      </rPr>
      <t>β</t>
    </r>
    <r>
      <rPr>
        <b/>
        <sz val="12"/>
        <color theme="1"/>
        <rFont val="Times New Roman"/>
        <family val="1"/>
      </rPr>
      <t>| &gt; 0.3</t>
    </r>
  </si>
  <si>
    <r>
      <t xml:space="preserve">Supplementary Table 6. </t>
    </r>
    <r>
      <rPr>
        <sz val="12"/>
        <color theme="1"/>
        <rFont val="Times New Roman"/>
        <family val="1"/>
      </rPr>
      <t>Numbers of differentially methylated CpG positions showing hypo- or hypermethylation in cardiac genes over time for tissues kept at 4°C and 22°C.     </t>
    </r>
  </si>
  <si>
    <t>48 (26+; 22-)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</si>
</sst>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i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2"/>
      <color rgb="FF000000"/>
      <name val="Times New Roman"/>
      <family val="1"/>
    </font>
    <font>
      <sz val="8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14999847407452621"/>
      </right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/>
    <xf numFmtId="0" fontId="10" fillId="0" borderId="0" xfId="0" applyFont="1" applyAlignment="1">
      <alignment vertic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164" fontId="5" fillId="0" borderId="0" xfId="0" applyNumberFormat="1" applyFont="1"/>
    <xf numFmtId="0" fontId="2" fillId="0" borderId="0" xfId="0" applyFont="1"/>
    <xf numFmtId="0" fontId="1" fillId="0" borderId="2" xfId="0" applyFont="1" applyBorder="1"/>
    <xf numFmtId="0" fontId="2" fillId="0" borderId="3" xfId="0" applyFont="1" applyBorder="1"/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FB6A1-F6F3-4FC7-8F17-78463C50BDBB}">
  <dimension ref="A1:B16"/>
  <sheetViews>
    <sheetView tabSelected="1" zoomScale="115" zoomScaleNormal="115" workbookViewId="0">
      <selection activeCell="A8" sqref="A8"/>
    </sheetView>
  </sheetViews>
  <sheetFormatPr defaultRowHeight="15.6" x14ac:dyDescent="0.3"/>
  <cols>
    <col min="1" max="1" width="51.77734375" style="14" customWidth="1"/>
    <col min="2" max="2" width="17.109375" style="14" customWidth="1"/>
    <col min="3" max="16384" width="8.88671875" style="14"/>
  </cols>
  <sheetData>
    <row r="1" spans="1:2" x14ac:dyDescent="0.3">
      <c r="A1" s="14" t="s">
        <v>153</v>
      </c>
    </row>
    <row r="3" spans="1:2" x14ac:dyDescent="0.3">
      <c r="A3" s="15" t="s">
        <v>0</v>
      </c>
      <c r="B3" s="15" t="s">
        <v>1</v>
      </c>
    </row>
    <row r="4" spans="1:2" x14ac:dyDescent="0.3">
      <c r="A4" s="14" t="s">
        <v>2</v>
      </c>
      <c r="B4" s="14" t="s">
        <v>3</v>
      </c>
    </row>
    <row r="5" spans="1:2" x14ac:dyDescent="0.3">
      <c r="A5" s="14" t="s">
        <v>4</v>
      </c>
      <c r="B5" s="14" t="s">
        <v>5</v>
      </c>
    </row>
    <row r="6" spans="1:2" x14ac:dyDescent="0.3">
      <c r="A6" s="14" t="s">
        <v>6</v>
      </c>
    </row>
    <row r="7" spans="1:2" x14ac:dyDescent="0.3">
      <c r="A7" s="14" t="s">
        <v>7</v>
      </c>
      <c r="B7" s="14" t="s">
        <v>8</v>
      </c>
    </row>
    <row r="8" spans="1:2" x14ac:dyDescent="0.3">
      <c r="A8" s="14" t="s">
        <v>9</v>
      </c>
      <c r="B8" s="14" t="s">
        <v>10</v>
      </c>
    </row>
    <row r="9" spans="1:2" x14ac:dyDescent="0.3">
      <c r="A9" s="14" t="s">
        <v>11</v>
      </c>
      <c r="B9" s="14" t="s">
        <v>10</v>
      </c>
    </row>
    <row r="10" spans="1:2" x14ac:dyDescent="0.3">
      <c r="A10" s="14" t="s">
        <v>12</v>
      </c>
    </row>
    <row r="11" spans="1:2" x14ac:dyDescent="0.3">
      <c r="A11" s="14" t="s">
        <v>13</v>
      </c>
      <c r="B11" s="14" t="s">
        <v>14</v>
      </c>
    </row>
    <row r="12" spans="1:2" x14ac:dyDescent="0.3">
      <c r="A12" s="14" t="s">
        <v>15</v>
      </c>
      <c r="B12" s="14" t="s">
        <v>14</v>
      </c>
    </row>
    <row r="13" spans="1:2" x14ac:dyDescent="0.3">
      <c r="A13" s="16" t="s">
        <v>16</v>
      </c>
      <c r="B13" s="16" t="s">
        <v>17</v>
      </c>
    </row>
    <row r="15" spans="1:2" x14ac:dyDescent="0.3">
      <c r="A15" s="14" t="s">
        <v>19</v>
      </c>
    </row>
    <row r="16" spans="1:2" x14ac:dyDescent="0.3">
      <c r="A16" s="14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90C1F-F1A6-4A07-BE48-B1F70263E749}">
  <dimension ref="A1:H57"/>
  <sheetViews>
    <sheetView workbookViewId="0">
      <selection sqref="A1:XFD1048576"/>
    </sheetView>
  </sheetViews>
  <sheetFormatPr defaultRowHeight="15.6" x14ac:dyDescent="0.3"/>
  <cols>
    <col min="1" max="1" width="8.88671875" style="14"/>
    <col min="2" max="2" width="9.88671875" style="14" bestFit="1" customWidth="1"/>
    <col min="3" max="3" width="46.6640625" style="14" bestFit="1" customWidth="1"/>
    <col min="4" max="4" width="12.5546875" style="14" bestFit="1" customWidth="1"/>
    <col min="5" max="5" width="18.44140625" style="14" bestFit="1" customWidth="1"/>
    <col min="6" max="7" width="8.88671875" style="14"/>
    <col min="8" max="8" width="29.88671875" style="14" bestFit="1" customWidth="1"/>
    <col min="9" max="16384" width="8.88671875" style="14"/>
  </cols>
  <sheetData>
    <row r="1" spans="1:8" x14ac:dyDescent="0.3">
      <c r="A1" s="14" t="s">
        <v>154</v>
      </c>
    </row>
    <row r="3" spans="1:8" x14ac:dyDescent="0.3">
      <c r="A3" s="17" t="s">
        <v>45</v>
      </c>
      <c r="B3" s="17" t="s">
        <v>46</v>
      </c>
      <c r="C3" s="17" t="s">
        <v>47</v>
      </c>
      <c r="D3" s="17" t="s">
        <v>48</v>
      </c>
      <c r="E3" s="17" t="s">
        <v>49</v>
      </c>
      <c r="F3" s="17" t="s">
        <v>50</v>
      </c>
      <c r="G3" s="17" t="s">
        <v>51</v>
      </c>
      <c r="H3" s="17" t="s">
        <v>52</v>
      </c>
    </row>
    <row r="4" spans="1:8" x14ac:dyDescent="0.3">
      <c r="A4" s="18" t="s">
        <v>53</v>
      </c>
      <c r="B4" s="19">
        <v>102620</v>
      </c>
      <c r="C4" s="20" t="s">
        <v>54</v>
      </c>
      <c r="D4" s="19">
        <v>611788</v>
      </c>
      <c r="E4" s="19" t="s">
        <v>55</v>
      </c>
      <c r="F4" s="19" t="s">
        <v>56</v>
      </c>
      <c r="G4" s="21">
        <v>1</v>
      </c>
      <c r="H4" s="19" t="s">
        <v>57</v>
      </c>
    </row>
    <row r="5" spans="1:8" x14ac:dyDescent="0.3">
      <c r="A5" s="18" t="s">
        <v>58</v>
      </c>
      <c r="B5" s="19">
        <v>102540</v>
      </c>
      <c r="C5" s="14" t="s">
        <v>59</v>
      </c>
      <c r="D5" s="19">
        <v>612098</v>
      </c>
      <c r="E5" s="19" t="s">
        <v>55</v>
      </c>
      <c r="F5" s="19" t="s">
        <v>56</v>
      </c>
      <c r="G5" s="21">
        <v>1</v>
      </c>
      <c r="H5" s="19" t="s">
        <v>57</v>
      </c>
    </row>
    <row r="6" spans="1:8" x14ac:dyDescent="0.3">
      <c r="A6" s="18" t="s">
        <v>60</v>
      </c>
      <c r="B6" s="19">
        <v>107730</v>
      </c>
      <c r="C6" s="14" t="s">
        <v>61</v>
      </c>
      <c r="D6" s="19">
        <v>144010</v>
      </c>
      <c r="E6" s="19" t="s">
        <v>55</v>
      </c>
      <c r="F6" s="19" t="s">
        <v>56</v>
      </c>
      <c r="G6" s="21">
        <v>1</v>
      </c>
      <c r="H6" s="19" t="s">
        <v>57</v>
      </c>
    </row>
    <row r="7" spans="1:8" x14ac:dyDescent="0.3">
      <c r="A7" s="18" t="s">
        <v>62</v>
      </c>
      <c r="B7" s="19">
        <v>603883</v>
      </c>
      <c r="C7" s="14" t="s">
        <v>63</v>
      </c>
      <c r="D7" s="19">
        <v>613881</v>
      </c>
      <c r="E7" s="19" t="s">
        <v>55</v>
      </c>
      <c r="F7" s="19" t="s">
        <v>56</v>
      </c>
      <c r="G7" s="21">
        <v>3.1</v>
      </c>
      <c r="H7" s="19" t="s">
        <v>57</v>
      </c>
    </row>
    <row r="8" spans="1:8" x14ac:dyDescent="0.3">
      <c r="A8" s="18" t="s">
        <v>62</v>
      </c>
      <c r="B8" s="19">
        <v>603883</v>
      </c>
      <c r="C8" s="14" t="s">
        <v>64</v>
      </c>
      <c r="D8" s="19">
        <v>612954</v>
      </c>
      <c r="E8" s="19" t="s">
        <v>55</v>
      </c>
      <c r="F8" s="19" t="s">
        <v>56</v>
      </c>
      <c r="G8" s="21">
        <v>3.1</v>
      </c>
      <c r="H8" s="19" t="s">
        <v>57</v>
      </c>
    </row>
    <row r="9" spans="1:8" x14ac:dyDescent="0.3">
      <c r="A9" s="18" t="s">
        <v>65</v>
      </c>
      <c r="B9" s="19">
        <v>114180</v>
      </c>
      <c r="C9" s="14" t="s">
        <v>66</v>
      </c>
      <c r="D9" s="19">
        <v>616247</v>
      </c>
      <c r="E9" s="19" t="s">
        <v>55</v>
      </c>
      <c r="F9" s="19" t="s">
        <v>56</v>
      </c>
      <c r="G9" s="21">
        <v>3.2</v>
      </c>
      <c r="H9" s="19" t="s">
        <v>57</v>
      </c>
    </row>
    <row r="10" spans="1:8" x14ac:dyDescent="0.3">
      <c r="A10" s="18" t="s">
        <v>65</v>
      </c>
      <c r="B10" s="19">
        <v>114180</v>
      </c>
      <c r="C10" s="14" t="s">
        <v>67</v>
      </c>
      <c r="D10" s="19">
        <v>614916</v>
      </c>
      <c r="E10" s="19" t="s">
        <v>55</v>
      </c>
      <c r="F10" s="19" t="s">
        <v>56</v>
      </c>
      <c r="G10" s="21">
        <v>3.2</v>
      </c>
      <c r="H10" s="19" t="s">
        <v>57</v>
      </c>
    </row>
    <row r="11" spans="1:8" x14ac:dyDescent="0.3">
      <c r="A11" s="18" t="s">
        <v>68</v>
      </c>
      <c r="B11" s="19">
        <v>114182</v>
      </c>
      <c r="C11" s="14" t="s">
        <v>69</v>
      </c>
      <c r="D11" s="19">
        <v>616249</v>
      </c>
      <c r="E11" s="19" t="s">
        <v>55</v>
      </c>
      <c r="F11" s="19" t="s">
        <v>56</v>
      </c>
      <c r="G11" s="21">
        <v>3.2</v>
      </c>
      <c r="H11" s="19" t="s">
        <v>57</v>
      </c>
    </row>
    <row r="12" spans="1:8" x14ac:dyDescent="0.3">
      <c r="A12" s="18" t="s">
        <v>68</v>
      </c>
      <c r="B12" s="19">
        <v>114182</v>
      </c>
      <c r="C12" s="14" t="s">
        <v>67</v>
      </c>
      <c r="D12" s="19">
        <v>616249</v>
      </c>
      <c r="E12" s="19" t="s">
        <v>55</v>
      </c>
      <c r="F12" s="19" t="s">
        <v>56</v>
      </c>
      <c r="G12" s="21">
        <v>3.2</v>
      </c>
      <c r="H12" s="19" t="s">
        <v>57</v>
      </c>
    </row>
    <row r="13" spans="1:8" x14ac:dyDescent="0.3">
      <c r="A13" s="18" t="s">
        <v>70</v>
      </c>
      <c r="B13" s="19">
        <v>114183</v>
      </c>
      <c r="C13" s="14" t="s">
        <v>71</v>
      </c>
      <c r="D13" s="19">
        <v>618782</v>
      </c>
      <c r="E13" s="19" t="s">
        <v>55</v>
      </c>
      <c r="F13" s="19" t="s">
        <v>56</v>
      </c>
      <c r="G13" s="21">
        <v>3.2</v>
      </c>
      <c r="H13" s="19" t="s">
        <v>57</v>
      </c>
    </row>
    <row r="14" spans="1:8" x14ac:dyDescent="0.3">
      <c r="A14" s="18" t="s">
        <v>70</v>
      </c>
      <c r="B14" s="19">
        <v>114183</v>
      </c>
      <c r="C14" s="14" t="s">
        <v>67</v>
      </c>
      <c r="D14" s="19">
        <v>618782</v>
      </c>
      <c r="E14" s="19" t="s">
        <v>55</v>
      </c>
      <c r="F14" s="19" t="s">
        <v>56</v>
      </c>
      <c r="G14" s="21">
        <v>3.2</v>
      </c>
      <c r="H14" s="19" t="s">
        <v>57</v>
      </c>
    </row>
    <row r="15" spans="1:8" x14ac:dyDescent="0.3">
      <c r="A15" s="18" t="s">
        <v>72</v>
      </c>
      <c r="B15" s="19">
        <v>114251</v>
      </c>
      <c r="C15" s="14" t="s">
        <v>67</v>
      </c>
      <c r="D15" s="19">
        <v>611938</v>
      </c>
      <c r="E15" s="19" t="s">
        <v>55</v>
      </c>
      <c r="F15" s="19" t="s">
        <v>73</v>
      </c>
      <c r="G15" s="21">
        <v>3</v>
      </c>
      <c r="H15" s="19" t="s">
        <v>74</v>
      </c>
    </row>
    <row r="16" spans="1:8" x14ac:dyDescent="0.3">
      <c r="A16" s="18" t="s">
        <v>75</v>
      </c>
      <c r="B16" s="19">
        <v>120180</v>
      </c>
      <c r="C16" s="14" t="s">
        <v>76</v>
      </c>
      <c r="D16" s="19">
        <v>130050</v>
      </c>
      <c r="E16" s="19" t="s">
        <v>55</v>
      </c>
      <c r="F16" s="19" t="s">
        <v>56</v>
      </c>
      <c r="G16" s="21">
        <v>1</v>
      </c>
      <c r="H16" s="19" t="s">
        <v>57</v>
      </c>
    </row>
    <row r="17" spans="1:8" x14ac:dyDescent="0.3">
      <c r="A17" s="18" t="s">
        <v>77</v>
      </c>
      <c r="B17" s="19">
        <v>125660</v>
      </c>
      <c r="C17" s="14" t="s">
        <v>78</v>
      </c>
      <c r="D17" s="19">
        <v>604765</v>
      </c>
      <c r="E17" s="19" t="s">
        <v>55</v>
      </c>
      <c r="F17" s="19" t="s">
        <v>56</v>
      </c>
      <c r="G17" s="21">
        <v>3.1</v>
      </c>
      <c r="H17" s="19" t="s">
        <v>57</v>
      </c>
    </row>
    <row r="18" spans="1:8" x14ac:dyDescent="0.3">
      <c r="A18" s="18" t="s">
        <v>77</v>
      </c>
      <c r="B18" s="19">
        <v>125660</v>
      </c>
      <c r="C18" s="14" t="s">
        <v>64</v>
      </c>
      <c r="D18" s="19">
        <v>601419</v>
      </c>
      <c r="E18" s="19" t="s">
        <v>55</v>
      </c>
      <c r="F18" s="19" t="s">
        <v>56</v>
      </c>
      <c r="G18" s="21">
        <v>3.1</v>
      </c>
      <c r="H18" s="19" t="s">
        <v>57</v>
      </c>
    </row>
    <row r="19" spans="1:8" x14ac:dyDescent="0.3">
      <c r="A19" s="18" t="s">
        <v>79</v>
      </c>
      <c r="B19" s="19">
        <v>125645</v>
      </c>
      <c r="C19" s="14" t="s">
        <v>80</v>
      </c>
      <c r="D19" s="19">
        <v>610476</v>
      </c>
      <c r="E19" s="19" t="s">
        <v>55</v>
      </c>
      <c r="F19" s="19" t="s">
        <v>56</v>
      </c>
      <c r="G19" s="21">
        <v>1</v>
      </c>
      <c r="H19" s="19" t="s">
        <v>57</v>
      </c>
    </row>
    <row r="20" spans="1:8" x14ac:dyDescent="0.3">
      <c r="A20" s="18" t="s">
        <v>81</v>
      </c>
      <c r="B20" s="19">
        <v>125671</v>
      </c>
      <c r="C20" s="14" t="s">
        <v>80</v>
      </c>
      <c r="D20" s="19">
        <v>610193</v>
      </c>
      <c r="E20" s="19" t="s">
        <v>55</v>
      </c>
      <c r="F20" s="19" t="s">
        <v>56</v>
      </c>
      <c r="G20" s="21">
        <v>1</v>
      </c>
      <c r="H20" s="19" t="s">
        <v>57</v>
      </c>
    </row>
    <row r="21" spans="1:8" x14ac:dyDescent="0.3">
      <c r="A21" s="22" t="s">
        <v>82</v>
      </c>
      <c r="B21" s="23">
        <v>125647</v>
      </c>
      <c r="C21" s="14" t="s">
        <v>80</v>
      </c>
      <c r="D21" s="19">
        <v>607450</v>
      </c>
      <c r="E21" s="19" t="s">
        <v>55</v>
      </c>
      <c r="F21" s="19" t="s">
        <v>56</v>
      </c>
      <c r="G21" s="21">
        <v>1</v>
      </c>
      <c r="H21" s="19" t="s">
        <v>57</v>
      </c>
    </row>
    <row r="22" spans="1:8" x14ac:dyDescent="0.3">
      <c r="A22" s="22" t="s">
        <v>82</v>
      </c>
      <c r="B22" s="23">
        <v>125647</v>
      </c>
      <c r="C22" s="14" t="s">
        <v>63</v>
      </c>
      <c r="D22" s="19">
        <v>615821</v>
      </c>
      <c r="E22" s="19" t="s">
        <v>55</v>
      </c>
      <c r="F22" s="19" t="s">
        <v>56</v>
      </c>
      <c r="G22" s="21">
        <v>1</v>
      </c>
      <c r="H22" s="19" t="s">
        <v>57</v>
      </c>
    </row>
    <row r="23" spans="1:8" x14ac:dyDescent="0.3">
      <c r="A23" s="18" t="s">
        <v>83</v>
      </c>
      <c r="B23" s="19">
        <v>134797</v>
      </c>
      <c r="C23" s="14" t="s">
        <v>84</v>
      </c>
      <c r="D23" s="19">
        <v>154700</v>
      </c>
      <c r="E23" s="19" t="s">
        <v>55</v>
      </c>
      <c r="F23" s="19" t="s">
        <v>56</v>
      </c>
      <c r="G23" s="21">
        <v>1</v>
      </c>
      <c r="H23" s="19" t="s">
        <v>57</v>
      </c>
    </row>
    <row r="24" spans="1:8" x14ac:dyDescent="0.3">
      <c r="A24" s="18" t="s">
        <v>85</v>
      </c>
      <c r="B24" s="19">
        <v>102565</v>
      </c>
      <c r="C24" s="14" t="s">
        <v>63</v>
      </c>
      <c r="D24" s="19" t="s">
        <v>86</v>
      </c>
      <c r="E24" s="19" t="s">
        <v>55</v>
      </c>
      <c r="F24" s="19" t="s">
        <v>56</v>
      </c>
      <c r="G24" s="21">
        <v>3</v>
      </c>
      <c r="H24" s="19" t="s">
        <v>57</v>
      </c>
    </row>
    <row r="25" spans="1:8" x14ac:dyDescent="0.3">
      <c r="A25" s="18" t="s">
        <v>85</v>
      </c>
      <c r="B25" s="19">
        <v>102565</v>
      </c>
      <c r="C25" s="14" t="s">
        <v>59</v>
      </c>
      <c r="D25" s="19">
        <v>617047</v>
      </c>
      <c r="E25" s="19" t="s">
        <v>55</v>
      </c>
      <c r="F25" s="19" t="s">
        <v>56</v>
      </c>
      <c r="G25" s="21">
        <v>3</v>
      </c>
      <c r="H25" s="19" t="s">
        <v>57</v>
      </c>
    </row>
    <row r="26" spans="1:8" x14ac:dyDescent="0.3">
      <c r="A26" s="18" t="s">
        <v>85</v>
      </c>
      <c r="B26" s="19">
        <v>102565</v>
      </c>
      <c r="C26" s="14" t="s">
        <v>64</v>
      </c>
      <c r="D26" s="19">
        <v>609524</v>
      </c>
      <c r="E26" s="19" t="s">
        <v>55</v>
      </c>
      <c r="F26" s="19" t="s">
        <v>56</v>
      </c>
      <c r="G26" s="21">
        <v>3</v>
      </c>
      <c r="H26" s="19" t="s">
        <v>57</v>
      </c>
    </row>
    <row r="27" spans="1:8" ht="28.2" customHeight="1" x14ac:dyDescent="0.3">
      <c r="A27" s="18" t="s">
        <v>87</v>
      </c>
      <c r="B27" s="19">
        <v>300644</v>
      </c>
      <c r="C27" s="14" t="s">
        <v>88</v>
      </c>
      <c r="D27" s="19">
        <v>301500</v>
      </c>
      <c r="E27" s="24" t="s">
        <v>89</v>
      </c>
      <c r="F27" s="19" t="s">
        <v>90</v>
      </c>
      <c r="G27" s="21">
        <v>1</v>
      </c>
      <c r="H27" s="19" t="s">
        <v>91</v>
      </c>
    </row>
    <row r="28" spans="1:8" x14ac:dyDescent="0.3">
      <c r="A28" s="18" t="s">
        <v>92</v>
      </c>
      <c r="B28" s="19">
        <v>152427</v>
      </c>
      <c r="C28" s="14" t="s">
        <v>93</v>
      </c>
      <c r="D28" s="19">
        <v>613688</v>
      </c>
      <c r="E28" s="19" t="s">
        <v>55</v>
      </c>
      <c r="F28" s="19" t="s">
        <v>56</v>
      </c>
      <c r="G28" s="21">
        <v>1</v>
      </c>
      <c r="H28" s="19" t="s">
        <v>57</v>
      </c>
    </row>
    <row r="29" spans="1:8" x14ac:dyDescent="0.3">
      <c r="A29" s="18" t="s">
        <v>94</v>
      </c>
      <c r="B29" s="19">
        <v>607542</v>
      </c>
      <c r="C29" s="14" t="s">
        <v>95</v>
      </c>
      <c r="D29" s="19">
        <v>192500</v>
      </c>
      <c r="E29" s="19" t="s">
        <v>55</v>
      </c>
      <c r="F29" s="19" t="s">
        <v>56</v>
      </c>
      <c r="G29" s="21">
        <v>1</v>
      </c>
      <c r="H29" s="19" t="s">
        <v>57</v>
      </c>
    </row>
    <row r="30" spans="1:8" x14ac:dyDescent="0.3">
      <c r="A30" s="18" t="s">
        <v>96</v>
      </c>
      <c r="B30" s="19">
        <v>606945</v>
      </c>
      <c r="C30" s="14" t="s">
        <v>61</v>
      </c>
      <c r="D30" s="19">
        <v>143890</v>
      </c>
      <c r="E30" s="19" t="s">
        <v>55</v>
      </c>
      <c r="F30" s="19" t="s">
        <v>56</v>
      </c>
      <c r="G30" s="21">
        <v>1</v>
      </c>
      <c r="H30" s="19" t="s">
        <v>57</v>
      </c>
    </row>
    <row r="31" spans="1:8" x14ac:dyDescent="0.3">
      <c r="A31" s="18" t="s">
        <v>97</v>
      </c>
      <c r="B31" s="19">
        <v>150330</v>
      </c>
      <c r="C31" s="14" t="s">
        <v>63</v>
      </c>
      <c r="D31" s="19">
        <v>115200</v>
      </c>
      <c r="E31" s="19" t="s">
        <v>55</v>
      </c>
      <c r="F31" s="19" t="s">
        <v>56</v>
      </c>
      <c r="G31" s="21">
        <v>1</v>
      </c>
      <c r="H31" s="19" t="s">
        <v>57</v>
      </c>
    </row>
    <row r="32" spans="1:8" x14ac:dyDescent="0.3">
      <c r="A32" s="18" t="s">
        <v>98</v>
      </c>
      <c r="B32" s="19">
        <v>600958</v>
      </c>
      <c r="C32" s="14" t="s">
        <v>59</v>
      </c>
      <c r="D32" s="19">
        <v>115197</v>
      </c>
      <c r="E32" s="19" t="s">
        <v>55</v>
      </c>
      <c r="F32" s="19" t="s">
        <v>56</v>
      </c>
      <c r="G32" s="21">
        <v>1</v>
      </c>
      <c r="H32" s="19" t="s">
        <v>57</v>
      </c>
    </row>
    <row r="33" spans="1:8" x14ac:dyDescent="0.3">
      <c r="A33" s="18" t="s">
        <v>99</v>
      </c>
      <c r="B33" s="19">
        <v>160745</v>
      </c>
      <c r="C33" s="20" t="s">
        <v>54</v>
      </c>
      <c r="D33" s="19">
        <v>132900</v>
      </c>
      <c r="E33" s="19" t="s">
        <v>55</v>
      </c>
      <c r="F33" s="19" t="s">
        <v>56</v>
      </c>
      <c r="G33" s="21">
        <v>1</v>
      </c>
      <c r="H33" s="19" t="s">
        <v>57</v>
      </c>
    </row>
    <row r="34" spans="1:8" x14ac:dyDescent="0.3">
      <c r="A34" s="22" t="s">
        <v>100</v>
      </c>
      <c r="B34" s="23">
        <v>160760</v>
      </c>
      <c r="C34" s="14" t="s">
        <v>59</v>
      </c>
      <c r="D34" s="19">
        <v>192600</v>
      </c>
      <c r="E34" s="19" t="s">
        <v>55</v>
      </c>
      <c r="F34" s="19" t="s">
        <v>56</v>
      </c>
      <c r="G34" s="21">
        <v>1</v>
      </c>
      <c r="H34" s="19" t="s">
        <v>57</v>
      </c>
    </row>
    <row r="35" spans="1:8" x14ac:dyDescent="0.3">
      <c r="A35" s="22" t="s">
        <v>100</v>
      </c>
      <c r="B35" s="23">
        <v>160760</v>
      </c>
      <c r="C35" s="14" t="s">
        <v>63</v>
      </c>
      <c r="D35" s="19">
        <v>613426</v>
      </c>
      <c r="E35" s="19" t="s">
        <v>55</v>
      </c>
      <c r="F35" s="19" t="s">
        <v>56</v>
      </c>
      <c r="G35" s="21">
        <v>1</v>
      </c>
      <c r="H35" s="19" t="s">
        <v>57</v>
      </c>
    </row>
    <row r="36" spans="1:8" x14ac:dyDescent="0.3">
      <c r="A36" s="18" t="s">
        <v>101</v>
      </c>
      <c r="B36" s="19">
        <v>160781</v>
      </c>
      <c r="C36" s="14" t="s">
        <v>59</v>
      </c>
      <c r="D36" s="19">
        <v>608758</v>
      </c>
      <c r="E36" s="19" t="s">
        <v>55</v>
      </c>
      <c r="F36" s="19" t="s">
        <v>56</v>
      </c>
      <c r="G36" s="21">
        <v>1</v>
      </c>
      <c r="H36" s="19" t="s">
        <v>57</v>
      </c>
    </row>
    <row r="37" spans="1:8" x14ac:dyDescent="0.3">
      <c r="A37" s="18" t="s">
        <v>102</v>
      </c>
      <c r="B37" s="19">
        <v>160790</v>
      </c>
      <c r="C37" s="14" t="s">
        <v>59</v>
      </c>
      <c r="D37" s="19">
        <v>608751</v>
      </c>
      <c r="E37" s="19" t="s">
        <v>55</v>
      </c>
      <c r="F37" s="19" t="s">
        <v>56</v>
      </c>
      <c r="G37" s="21">
        <v>1</v>
      </c>
      <c r="H37" s="19" t="s">
        <v>57</v>
      </c>
    </row>
    <row r="38" spans="1:8" x14ac:dyDescent="0.3">
      <c r="A38" s="18" t="s">
        <v>103</v>
      </c>
      <c r="B38" s="19">
        <v>607786</v>
      </c>
      <c r="C38" s="14" t="s">
        <v>61</v>
      </c>
      <c r="D38" s="19">
        <v>603776</v>
      </c>
      <c r="E38" s="19" t="s">
        <v>55</v>
      </c>
      <c r="F38" s="19" t="s">
        <v>56</v>
      </c>
      <c r="G38" s="21">
        <v>1</v>
      </c>
      <c r="H38" s="19" t="s">
        <v>57</v>
      </c>
    </row>
    <row r="39" spans="1:8" x14ac:dyDescent="0.3">
      <c r="A39" s="18" t="s">
        <v>104</v>
      </c>
      <c r="B39" s="19">
        <v>602861</v>
      </c>
      <c r="C39" s="14" t="s">
        <v>80</v>
      </c>
      <c r="D39" s="19">
        <v>609040</v>
      </c>
      <c r="E39" s="19" t="s">
        <v>55</v>
      </c>
      <c r="F39" s="19" t="s">
        <v>56</v>
      </c>
      <c r="G39" s="21">
        <v>1</v>
      </c>
      <c r="H39" s="19" t="s">
        <v>57</v>
      </c>
    </row>
    <row r="40" spans="1:8" ht="31.2" customHeight="1" x14ac:dyDescent="0.3">
      <c r="A40" s="22" t="s">
        <v>105</v>
      </c>
      <c r="B40" s="23">
        <v>602743</v>
      </c>
      <c r="C40" s="14" t="s">
        <v>59</v>
      </c>
      <c r="D40" s="19">
        <v>600858</v>
      </c>
      <c r="E40" s="24" t="s">
        <v>89</v>
      </c>
      <c r="F40" s="19" t="s">
        <v>56</v>
      </c>
      <c r="G40" s="21">
        <v>1</v>
      </c>
      <c r="H40" s="19" t="s">
        <v>57</v>
      </c>
    </row>
    <row r="41" spans="1:8" x14ac:dyDescent="0.3">
      <c r="A41" s="18" t="s">
        <v>106</v>
      </c>
      <c r="B41" s="19">
        <v>613171</v>
      </c>
      <c r="C41" s="14" t="s">
        <v>78</v>
      </c>
      <c r="D41" s="19">
        <v>613172</v>
      </c>
      <c r="E41" s="19" t="s">
        <v>55</v>
      </c>
      <c r="F41" s="19" t="s">
        <v>56</v>
      </c>
      <c r="G41" s="21">
        <v>3.1</v>
      </c>
      <c r="H41" s="19" t="s">
        <v>57</v>
      </c>
    </row>
    <row r="42" spans="1:8" x14ac:dyDescent="0.3">
      <c r="A42" s="18" t="s">
        <v>107</v>
      </c>
      <c r="B42" s="19">
        <v>180902</v>
      </c>
      <c r="C42" s="14" t="s">
        <v>67</v>
      </c>
      <c r="D42" s="19">
        <v>604772</v>
      </c>
      <c r="E42" s="19" t="s">
        <v>55</v>
      </c>
      <c r="F42" s="19" t="s">
        <v>56</v>
      </c>
      <c r="G42" s="21">
        <v>1</v>
      </c>
      <c r="H42" s="19" t="s">
        <v>57</v>
      </c>
    </row>
    <row r="43" spans="1:8" x14ac:dyDescent="0.3">
      <c r="A43" s="22" t="s">
        <v>108</v>
      </c>
      <c r="B43" s="23">
        <v>600163</v>
      </c>
      <c r="C43" s="14" t="s">
        <v>109</v>
      </c>
      <c r="D43" s="19">
        <v>603830</v>
      </c>
      <c r="E43" s="19" t="s">
        <v>55</v>
      </c>
      <c r="F43" s="19" t="s">
        <v>56</v>
      </c>
      <c r="G43" s="21">
        <v>1</v>
      </c>
      <c r="H43" s="19" t="s">
        <v>57</v>
      </c>
    </row>
    <row r="44" spans="1:8" x14ac:dyDescent="0.3">
      <c r="A44" s="22" t="s">
        <v>108</v>
      </c>
      <c r="B44" s="23">
        <v>600163</v>
      </c>
      <c r="C44" s="14" t="s">
        <v>110</v>
      </c>
      <c r="D44" s="19">
        <v>601144</v>
      </c>
      <c r="E44" s="19" t="s">
        <v>55</v>
      </c>
      <c r="F44" s="19" t="s">
        <v>56</v>
      </c>
      <c r="G44" s="21">
        <v>1</v>
      </c>
      <c r="H44" s="19" t="s">
        <v>57</v>
      </c>
    </row>
    <row r="45" spans="1:8" x14ac:dyDescent="0.3">
      <c r="A45" s="22" t="s">
        <v>108</v>
      </c>
      <c r="B45" s="23">
        <v>600163</v>
      </c>
      <c r="C45" s="14" t="s">
        <v>63</v>
      </c>
      <c r="D45" s="19">
        <v>601154</v>
      </c>
      <c r="E45" s="19" t="s">
        <v>55</v>
      </c>
      <c r="F45" s="19" t="s">
        <v>56</v>
      </c>
      <c r="G45" s="21">
        <v>1</v>
      </c>
      <c r="H45" s="19" t="s">
        <v>57</v>
      </c>
    </row>
    <row r="46" spans="1:8" x14ac:dyDescent="0.3">
      <c r="A46" s="18" t="s">
        <v>111</v>
      </c>
      <c r="B46" s="19">
        <v>603109</v>
      </c>
      <c r="C46" s="14" t="s">
        <v>112</v>
      </c>
      <c r="D46" s="19">
        <v>613795</v>
      </c>
      <c r="E46" s="19" t="s">
        <v>55</v>
      </c>
      <c r="F46" s="19" t="s">
        <v>56</v>
      </c>
      <c r="G46" s="21">
        <v>1</v>
      </c>
      <c r="H46" s="19" t="s">
        <v>57</v>
      </c>
    </row>
    <row r="47" spans="1:8" x14ac:dyDescent="0.3">
      <c r="A47" s="18" t="s">
        <v>113</v>
      </c>
      <c r="B47" s="19">
        <v>190181</v>
      </c>
      <c r="C47" s="14" t="s">
        <v>112</v>
      </c>
      <c r="D47" s="19">
        <v>609192</v>
      </c>
      <c r="E47" s="19" t="s">
        <v>55</v>
      </c>
      <c r="F47" s="19" t="s">
        <v>56</v>
      </c>
      <c r="G47" s="21">
        <v>1</v>
      </c>
      <c r="H47" s="19" t="s">
        <v>57</v>
      </c>
    </row>
    <row r="48" spans="1:8" x14ac:dyDescent="0.3">
      <c r="A48" s="18" t="s">
        <v>114</v>
      </c>
      <c r="B48" s="19">
        <v>190182</v>
      </c>
      <c r="C48" s="14" t="s">
        <v>112</v>
      </c>
      <c r="D48" s="19">
        <v>610168</v>
      </c>
      <c r="E48" s="19" t="s">
        <v>55</v>
      </c>
      <c r="F48" s="19" t="s">
        <v>56</v>
      </c>
      <c r="G48" s="21">
        <v>1</v>
      </c>
      <c r="H48" s="19" t="s">
        <v>57</v>
      </c>
    </row>
    <row r="49" spans="1:8" x14ac:dyDescent="0.3">
      <c r="A49" s="18" t="s">
        <v>115</v>
      </c>
      <c r="B49" s="19">
        <v>612048</v>
      </c>
      <c r="C49" s="14" t="s">
        <v>80</v>
      </c>
      <c r="D49" s="19">
        <v>604400</v>
      </c>
      <c r="E49" s="19" t="s">
        <v>55</v>
      </c>
      <c r="F49" s="19" t="s">
        <v>56</v>
      </c>
      <c r="G49" s="21">
        <v>1</v>
      </c>
      <c r="H49" s="19" t="s">
        <v>57</v>
      </c>
    </row>
    <row r="50" spans="1:8" x14ac:dyDescent="0.3">
      <c r="A50" s="18" t="s">
        <v>116</v>
      </c>
      <c r="B50" s="19">
        <v>191040</v>
      </c>
      <c r="C50" s="14" t="s">
        <v>63</v>
      </c>
      <c r="D50" s="19">
        <v>611879</v>
      </c>
      <c r="E50" s="19" t="s">
        <v>55</v>
      </c>
      <c r="F50" s="19" t="s">
        <v>56</v>
      </c>
      <c r="G50" s="21">
        <v>3.1</v>
      </c>
      <c r="H50" s="19" t="s">
        <v>57</v>
      </c>
    </row>
    <row r="51" spans="1:8" x14ac:dyDescent="0.3">
      <c r="A51" s="18" t="s">
        <v>117</v>
      </c>
      <c r="B51" s="19">
        <v>191044</v>
      </c>
      <c r="C51" s="14" t="s">
        <v>59</v>
      </c>
      <c r="D51" s="19">
        <v>613690</v>
      </c>
      <c r="E51" s="19" t="s">
        <v>55</v>
      </c>
      <c r="F51" s="19" t="s">
        <v>56</v>
      </c>
      <c r="G51" s="21">
        <v>1</v>
      </c>
      <c r="H51" s="19" t="s">
        <v>57</v>
      </c>
    </row>
    <row r="52" spans="1:8" x14ac:dyDescent="0.3">
      <c r="A52" s="22" t="s">
        <v>118</v>
      </c>
      <c r="B52" s="23">
        <v>191045</v>
      </c>
      <c r="C52" s="14" t="s">
        <v>63</v>
      </c>
      <c r="D52" s="19">
        <v>601494</v>
      </c>
      <c r="E52" s="19" t="s">
        <v>55</v>
      </c>
      <c r="F52" s="19" t="s">
        <v>56</v>
      </c>
      <c r="G52" s="21">
        <v>1</v>
      </c>
      <c r="H52" s="19" t="s">
        <v>57</v>
      </c>
    </row>
    <row r="53" spans="1:8" x14ac:dyDescent="0.3">
      <c r="A53" s="22" t="s">
        <v>118</v>
      </c>
      <c r="B53" s="23">
        <v>191045</v>
      </c>
      <c r="C53" s="14" t="s">
        <v>59</v>
      </c>
      <c r="D53" s="19">
        <v>115195</v>
      </c>
      <c r="E53" s="19" t="s">
        <v>55</v>
      </c>
      <c r="F53" s="19" t="s">
        <v>56</v>
      </c>
      <c r="G53" s="21">
        <v>1</v>
      </c>
      <c r="H53" s="19" t="s">
        <v>57</v>
      </c>
    </row>
    <row r="54" spans="1:8" x14ac:dyDescent="0.3">
      <c r="A54" s="18" t="s">
        <v>119</v>
      </c>
      <c r="B54" s="19">
        <v>191010</v>
      </c>
      <c r="C54" s="14" t="s">
        <v>59</v>
      </c>
      <c r="D54" s="19">
        <v>115196</v>
      </c>
      <c r="E54" s="19" t="s">
        <v>55</v>
      </c>
      <c r="F54" s="19" t="s">
        <v>56</v>
      </c>
      <c r="G54" s="21">
        <v>1</v>
      </c>
      <c r="H54" s="19" t="s">
        <v>57</v>
      </c>
    </row>
    <row r="55" spans="1:8" x14ac:dyDescent="0.3">
      <c r="A55" s="22" t="s">
        <v>120</v>
      </c>
      <c r="B55" s="23">
        <v>603283</v>
      </c>
      <c r="C55" s="14" t="s">
        <v>67</v>
      </c>
      <c r="D55" s="19">
        <v>615441</v>
      </c>
      <c r="E55" s="19" t="s">
        <v>55</v>
      </c>
      <c r="F55" s="19" t="s">
        <v>73</v>
      </c>
      <c r="G55" s="21">
        <v>3</v>
      </c>
      <c r="H55" s="19" t="s">
        <v>57</v>
      </c>
    </row>
    <row r="56" spans="1:8" x14ac:dyDescent="0.3">
      <c r="A56" s="22" t="s">
        <v>120</v>
      </c>
      <c r="B56" s="23">
        <v>603283</v>
      </c>
      <c r="C56" s="14" t="s">
        <v>121</v>
      </c>
      <c r="D56" s="19" t="s">
        <v>86</v>
      </c>
      <c r="E56" s="19" t="s">
        <v>55</v>
      </c>
      <c r="F56" s="19" t="s">
        <v>73</v>
      </c>
      <c r="G56" s="21">
        <v>3</v>
      </c>
      <c r="H56" s="19" t="s">
        <v>57</v>
      </c>
    </row>
    <row r="57" spans="1:8" x14ac:dyDescent="0.3">
      <c r="A57" s="18" t="s">
        <v>122</v>
      </c>
      <c r="B57" s="19">
        <v>188840</v>
      </c>
      <c r="C57" s="14" t="s">
        <v>123</v>
      </c>
      <c r="D57" s="19">
        <v>604145</v>
      </c>
      <c r="E57" s="19" t="s">
        <v>55</v>
      </c>
      <c r="F57" s="19" t="s">
        <v>56</v>
      </c>
      <c r="G57" s="21">
        <v>3</v>
      </c>
      <c r="H57" s="19" t="s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zoomScale="115" zoomScaleNormal="115" workbookViewId="0">
      <selection sqref="A1:XFD1048576"/>
    </sheetView>
  </sheetViews>
  <sheetFormatPr defaultRowHeight="13.8" x14ac:dyDescent="0.25"/>
  <cols>
    <col min="1" max="1" width="13.109375" style="9" customWidth="1"/>
    <col min="2" max="16384" width="8.88671875" style="9"/>
  </cols>
  <sheetData>
    <row r="1" spans="1:16" ht="15.6" x14ac:dyDescent="0.25">
      <c r="A1" s="2" t="s">
        <v>151</v>
      </c>
    </row>
    <row r="2" spans="1:16" ht="15.6" x14ac:dyDescent="0.25">
      <c r="A2" s="2"/>
    </row>
    <row r="3" spans="1:16" ht="16.8" x14ac:dyDescent="0.25">
      <c r="A3" s="10"/>
      <c r="C3" s="11" t="s">
        <v>152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x14ac:dyDescent="0.25">
      <c r="A4" s="12" t="s">
        <v>20</v>
      </c>
      <c r="B4" s="12" t="s">
        <v>21</v>
      </c>
      <c r="C4" s="12" t="s">
        <v>29</v>
      </c>
      <c r="D4" s="12" t="s">
        <v>30</v>
      </c>
      <c r="E4" s="12" t="s">
        <v>31</v>
      </c>
      <c r="F4" s="12" t="s">
        <v>32</v>
      </c>
      <c r="G4" s="12" t="s">
        <v>33</v>
      </c>
      <c r="H4" s="12" t="s">
        <v>34</v>
      </c>
      <c r="I4" s="12" t="s">
        <v>35</v>
      </c>
      <c r="J4" s="12" t="s">
        <v>36</v>
      </c>
      <c r="K4" s="12" t="s">
        <v>37</v>
      </c>
      <c r="L4" s="12" t="s">
        <v>22</v>
      </c>
      <c r="M4" s="12" t="s">
        <v>23</v>
      </c>
      <c r="N4" s="12" t="s">
        <v>24</v>
      </c>
      <c r="O4" s="12" t="s">
        <v>25</v>
      </c>
      <c r="P4" s="12" t="s">
        <v>26</v>
      </c>
    </row>
    <row r="5" spans="1:16" x14ac:dyDescent="0.25">
      <c r="A5" s="9" t="s">
        <v>27</v>
      </c>
      <c r="B5" s="9">
        <v>1</v>
      </c>
      <c r="C5" s="13">
        <v>0.99472917631115543</v>
      </c>
      <c r="D5" s="13">
        <v>0.99599434554369615</v>
      </c>
      <c r="E5" s="13">
        <v>0.99483290867779828</v>
      </c>
      <c r="F5" s="13">
        <v>0.99725031993714719</v>
      </c>
      <c r="G5" s="13">
        <v>0.99691471551674204</v>
      </c>
      <c r="H5" s="13">
        <v>0.99602583181995075</v>
      </c>
      <c r="I5" s="13">
        <v>0.99644855982089298</v>
      </c>
      <c r="J5" s="13">
        <v>0.99653249170687408</v>
      </c>
      <c r="K5" s="13">
        <v>0.9942682645197829</v>
      </c>
      <c r="L5" s="13">
        <v>0.99602583181995075</v>
      </c>
      <c r="M5" s="13">
        <v>1.0458008248672469E-3</v>
      </c>
      <c r="N5" s="13">
        <f>QUARTILE(C5:K5, 1)</f>
        <v>0.99483290867779828</v>
      </c>
      <c r="O5" s="13">
        <f>QUARTILE(C5:K5, 3)</f>
        <v>0.99653249170687408</v>
      </c>
      <c r="P5" s="13">
        <f>O5-N5</f>
        <v>1.6995830290758018E-3</v>
      </c>
    </row>
    <row r="6" spans="1:16" x14ac:dyDescent="0.25">
      <c r="A6" s="9" t="s">
        <v>27</v>
      </c>
      <c r="B6" s="9">
        <v>7</v>
      </c>
      <c r="C6" s="13">
        <v>0.99482226640203497</v>
      </c>
      <c r="D6" s="13">
        <v>0.99691044271229634</v>
      </c>
      <c r="E6" s="13">
        <v>0.99307049614855802</v>
      </c>
      <c r="F6" s="13">
        <v>0.99651221518930821</v>
      </c>
      <c r="G6" s="13">
        <v>0.9947023934767959</v>
      </c>
      <c r="H6" s="13">
        <v>0.99297568088100352</v>
      </c>
      <c r="I6" s="13">
        <v>0.99507148626536157</v>
      </c>
      <c r="J6" s="13">
        <v>0.99464188993951652</v>
      </c>
      <c r="K6" s="13">
        <v>0.99553457531671441</v>
      </c>
      <c r="L6" s="13">
        <v>0.99482226640203497</v>
      </c>
      <c r="M6" s="13">
        <v>1.333828519170752E-3</v>
      </c>
      <c r="N6" s="13">
        <f t="shared" ref="N6:N12" si="0">QUARTILE(C6:K6, 1)</f>
        <v>0.99464188993951652</v>
      </c>
      <c r="O6" s="13">
        <f t="shared" ref="O6:O12" si="1">QUARTILE(C6:K6, 3)</f>
        <v>0.99553457531671441</v>
      </c>
      <c r="P6" s="13">
        <f t="shared" ref="P6:P12" si="2">O6-N6</f>
        <v>8.9268537719788821E-4</v>
      </c>
    </row>
    <row r="7" spans="1:16" x14ac:dyDescent="0.25">
      <c r="A7" s="9" t="s">
        <v>27</v>
      </c>
      <c r="B7" s="9">
        <v>14</v>
      </c>
      <c r="C7" s="13">
        <v>0.99453895648272528</v>
      </c>
      <c r="D7" s="13">
        <v>0.99540892117131896</v>
      </c>
      <c r="E7" s="13">
        <v>0.99263749190266337</v>
      </c>
      <c r="F7" s="13">
        <v>0.99484141889925171</v>
      </c>
      <c r="G7" s="13">
        <v>0.99599353164280791</v>
      </c>
      <c r="H7" s="13">
        <v>0.99340689676371186</v>
      </c>
      <c r="I7" s="13">
        <v>0.99670933965830333</v>
      </c>
      <c r="J7" s="13">
        <v>0.99084606878907133</v>
      </c>
      <c r="K7" s="13">
        <v>0.99563696616512287</v>
      </c>
      <c r="L7" s="13">
        <v>0.99484141889925171</v>
      </c>
      <c r="M7" s="13">
        <v>1.84858437459315E-3</v>
      </c>
      <c r="N7" s="13">
        <f t="shared" si="0"/>
        <v>0.99340689676371186</v>
      </c>
      <c r="O7" s="13">
        <f t="shared" si="1"/>
        <v>0.99563696616512287</v>
      </c>
      <c r="P7" s="13">
        <f t="shared" si="2"/>
        <v>2.2300694014110167E-3</v>
      </c>
    </row>
    <row r="8" spans="1:16" x14ac:dyDescent="0.25">
      <c r="A8" s="9" t="s">
        <v>27</v>
      </c>
      <c r="B8" s="9">
        <v>28</v>
      </c>
      <c r="C8" s="13">
        <v>0.99635024572761932</v>
      </c>
      <c r="D8" s="13">
        <v>0.99460947844452108</v>
      </c>
      <c r="E8" s="13"/>
      <c r="F8" s="13">
        <v>0.99519677445356769</v>
      </c>
      <c r="G8" s="13"/>
      <c r="H8" s="13">
        <v>0.99508835390756045</v>
      </c>
      <c r="I8" s="13">
        <v>0.99380408311988122</v>
      </c>
      <c r="J8" s="13">
        <v>0.99214781724512369</v>
      </c>
      <c r="K8" s="13">
        <v>0.99638448948339076</v>
      </c>
      <c r="L8" s="13">
        <v>0.99508835390756001</v>
      </c>
      <c r="M8" s="13">
        <v>1.4841730962853259E-3</v>
      </c>
      <c r="N8" s="13">
        <f t="shared" si="0"/>
        <v>0.99420678078220115</v>
      </c>
      <c r="O8" s="13">
        <f t="shared" si="1"/>
        <v>0.99577351009059356</v>
      </c>
      <c r="P8" s="13">
        <f t="shared" si="2"/>
        <v>1.5667293083924116E-3</v>
      </c>
    </row>
    <row r="9" spans="1:16" x14ac:dyDescent="0.25">
      <c r="A9" s="9" t="s">
        <v>28</v>
      </c>
      <c r="B9" s="9">
        <v>1</v>
      </c>
      <c r="C9" s="13">
        <v>0.99445790388439759</v>
      </c>
      <c r="D9" s="13">
        <v>0.99571869844662175</v>
      </c>
      <c r="E9" s="13">
        <v>0.99642054773893241</v>
      </c>
      <c r="F9" s="13">
        <v>0.99512524709544914</v>
      </c>
      <c r="G9" s="13">
        <v>0.99524988501212752</v>
      </c>
      <c r="H9" s="13">
        <v>0.99401157134420048</v>
      </c>
      <c r="I9" s="13">
        <v>0.99601710222267603</v>
      </c>
      <c r="J9" s="13">
        <v>0.99355665035846341</v>
      </c>
      <c r="K9" s="13">
        <v>0.99621652217163437</v>
      </c>
      <c r="L9" s="13">
        <v>0.99524988501212752</v>
      </c>
      <c r="M9" s="13">
        <v>1.0081807704783901E-3</v>
      </c>
      <c r="N9" s="13">
        <f t="shared" si="0"/>
        <v>0.99445790388439759</v>
      </c>
      <c r="O9" s="13">
        <f t="shared" si="1"/>
        <v>0.99601710222267603</v>
      </c>
      <c r="P9" s="13">
        <f t="shared" si="2"/>
        <v>1.5591983382784447E-3</v>
      </c>
    </row>
    <row r="10" spans="1:16" x14ac:dyDescent="0.25">
      <c r="A10" s="9" t="s">
        <v>28</v>
      </c>
      <c r="B10" s="9">
        <v>7</v>
      </c>
      <c r="C10" s="13">
        <v>0.98982560106073991</v>
      </c>
      <c r="D10" s="13">
        <v>0.99461660586567024</v>
      </c>
      <c r="E10" s="13">
        <v>0.99203030655252045</v>
      </c>
      <c r="F10" s="13">
        <v>0.99454817930629236</v>
      </c>
      <c r="G10" s="13">
        <v>0.99205653657258386</v>
      </c>
      <c r="H10" s="13">
        <v>0.98847082061277902</v>
      </c>
      <c r="I10" s="13">
        <v>0.99201065139710043</v>
      </c>
      <c r="J10" s="13">
        <v>0.99031802908171152</v>
      </c>
      <c r="K10" s="13">
        <v>0.99438530855829188</v>
      </c>
      <c r="L10" s="13">
        <v>0.99203030655252045</v>
      </c>
      <c r="M10" s="13">
        <v>2.2090236518872118E-3</v>
      </c>
      <c r="N10" s="13">
        <f t="shared" si="0"/>
        <v>0.99031802908171152</v>
      </c>
      <c r="O10" s="13">
        <f t="shared" si="1"/>
        <v>0.99438530855829188</v>
      </c>
      <c r="P10" s="13">
        <f t="shared" si="2"/>
        <v>4.0672794765803655E-3</v>
      </c>
    </row>
    <row r="11" spans="1:16" x14ac:dyDescent="0.25">
      <c r="A11" s="9" t="s">
        <v>28</v>
      </c>
      <c r="B11" s="9">
        <v>14</v>
      </c>
      <c r="C11" s="13">
        <v>0.99455232752610678</v>
      </c>
      <c r="D11" s="13">
        <v>0.99113259639373352</v>
      </c>
      <c r="E11" s="13">
        <v>0.98414410532070484</v>
      </c>
      <c r="F11" s="13">
        <v>0.98913392408887568</v>
      </c>
      <c r="G11" s="13">
        <v>0.98977109718926115</v>
      </c>
      <c r="H11" s="13">
        <v>0.99425133929383103</v>
      </c>
      <c r="I11" s="13">
        <v>0.99234467274358462</v>
      </c>
      <c r="J11" s="13">
        <v>0.99165829878842993</v>
      </c>
      <c r="K11" s="13">
        <v>0.99511172641538481</v>
      </c>
      <c r="L11" s="13">
        <v>0.99165829878842993</v>
      </c>
      <c r="M11" s="13">
        <v>3.4147384800959418E-3</v>
      </c>
      <c r="N11" s="13">
        <f t="shared" si="0"/>
        <v>0.98977109718926115</v>
      </c>
      <c r="O11" s="13">
        <f t="shared" si="1"/>
        <v>0.99425133929383103</v>
      </c>
      <c r="P11" s="13">
        <f t="shared" si="2"/>
        <v>4.4802421045698759E-3</v>
      </c>
    </row>
    <row r="12" spans="1:16" x14ac:dyDescent="0.25">
      <c r="A12" s="9" t="s">
        <v>28</v>
      </c>
      <c r="B12" s="9">
        <v>28</v>
      </c>
      <c r="C12" s="13">
        <v>0.98674579798453066</v>
      </c>
      <c r="D12" s="13">
        <v>0.99550412793309595</v>
      </c>
      <c r="E12" s="13">
        <v>0.98945189243141285</v>
      </c>
      <c r="F12" s="13">
        <v>0.98854277296523385</v>
      </c>
      <c r="G12" s="13">
        <v>0.99217255115177316</v>
      </c>
      <c r="H12" s="13">
        <v>0.99469399578194118</v>
      </c>
      <c r="I12" s="13"/>
      <c r="J12" s="13">
        <v>0.99320846672396101</v>
      </c>
      <c r="K12" s="13">
        <v>0.99296811809850027</v>
      </c>
      <c r="L12" s="13">
        <v>0.99257033462513666</v>
      </c>
      <c r="M12" s="13">
        <v>3.0959950678881099E-3</v>
      </c>
      <c r="N12" s="13">
        <f t="shared" si="0"/>
        <v>0.98922461256486804</v>
      </c>
      <c r="O12" s="13">
        <f t="shared" si="1"/>
        <v>0.99357984898845608</v>
      </c>
      <c r="P12" s="13">
        <f t="shared" si="2"/>
        <v>4.3552364235880381E-3</v>
      </c>
    </row>
  </sheetData>
  <mergeCells count="1">
    <mergeCell ref="C3:P3"/>
  </mergeCells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728D8-29DB-4928-BF55-0D051F677F95}">
  <dimension ref="A1:G83"/>
  <sheetViews>
    <sheetView workbookViewId="0">
      <selection sqref="A1:XFD1048576"/>
    </sheetView>
  </sheetViews>
  <sheetFormatPr defaultRowHeight="15.6" x14ac:dyDescent="0.3"/>
  <cols>
    <col min="1" max="1" width="8.88671875" style="14"/>
    <col min="2" max="2" width="13" style="14" customWidth="1"/>
    <col min="3" max="5" width="8.88671875" style="14"/>
    <col min="6" max="6" width="12.77734375" style="14" customWidth="1"/>
    <col min="7" max="16384" width="8.88671875" style="14"/>
  </cols>
  <sheetData>
    <row r="1" spans="1:7" x14ac:dyDescent="0.3">
      <c r="A1" s="14" t="s">
        <v>155</v>
      </c>
    </row>
    <row r="3" spans="1:7" s="25" customFormat="1" x14ac:dyDescent="0.3">
      <c r="A3" s="25" t="s">
        <v>125</v>
      </c>
      <c r="B3" s="25" t="s">
        <v>126</v>
      </c>
      <c r="C3" s="25" t="s">
        <v>22</v>
      </c>
      <c r="D3" s="25" t="s">
        <v>127</v>
      </c>
      <c r="E3" s="25" t="s">
        <v>26</v>
      </c>
      <c r="F3" s="25" t="s">
        <v>128</v>
      </c>
      <c r="G3" s="25" t="s">
        <v>129</v>
      </c>
    </row>
    <row r="4" spans="1:7" x14ac:dyDescent="0.3">
      <c r="A4" s="26" t="s">
        <v>130</v>
      </c>
      <c r="B4" s="14" t="s">
        <v>131</v>
      </c>
      <c r="C4" s="14">
        <v>3.1182445153742741E-3</v>
      </c>
      <c r="D4" s="14">
        <v>5.1998155997646719E-3</v>
      </c>
      <c r="E4" s="14">
        <v>5.8815500285250089E-3</v>
      </c>
      <c r="F4" s="14">
        <v>1.7309876310100951E-9</v>
      </c>
      <c r="G4" s="14">
        <v>0.9074904454200915</v>
      </c>
    </row>
    <row r="5" spans="1:7" x14ac:dyDescent="0.3">
      <c r="A5" s="26"/>
      <c r="B5" s="14" t="s">
        <v>132</v>
      </c>
      <c r="C5" s="14">
        <v>3.2551448682655599E-3</v>
      </c>
      <c r="D5" s="14">
        <v>5.4195351814008792E-3</v>
      </c>
      <c r="E5" s="14">
        <v>6.0989702263766791E-3</v>
      </c>
      <c r="F5" s="14">
        <v>5.3574274183620929E-10</v>
      </c>
      <c r="G5" s="14">
        <v>0.84182301742285648</v>
      </c>
    </row>
    <row r="6" spans="1:7" x14ac:dyDescent="0.3">
      <c r="A6" s="26"/>
      <c r="B6" s="14" t="s">
        <v>133</v>
      </c>
      <c r="C6" s="14">
        <v>3.3226344123585428E-3</v>
      </c>
      <c r="D6" s="14">
        <v>5.5712611059149019E-3</v>
      </c>
      <c r="E6" s="14">
        <v>6.2601980858723368E-3</v>
      </c>
      <c r="F6" s="14">
        <v>2.228250077507266E-9</v>
      </c>
      <c r="G6" s="14">
        <v>0.78719609527950163</v>
      </c>
    </row>
    <row r="7" spans="1:7" x14ac:dyDescent="0.3">
      <c r="A7" s="26"/>
      <c r="B7" s="14" t="s">
        <v>134</v>
      </c>
      <c r="C7" s="14">
        <v>3.254166162514326E-3</v>
      </c>
      <c r="D7" s="14">
        <v>5.5704884631461631E-3</v>
      </c>
      <c r="E7" s="14">
        <v>6.296478771240393E-3</v>
      </c>
      <c r="F7" s="14">
        <v>4.4524820653341068E-9</v>
      </c>
      <c r="G7" s="14">
        <v>0.96694515084463151</v>
      </c>
    </row>
    <row r="8" spans="1:7" x14ac:dyDescent="0.3">
      <c r="A8" s="26"/>
      <c r="B8" s="14" t="s">
        <v>135</v>
      </c>
      <c r="C8" s="14">
        <v>3.2329263542675429E-3</v>
      </c>
      <c r="D8" s="14">
        <v>5.375912231143175E-3</v>
      </c>
      <c r="E8" s="14">
        <v>6.0802359842536758E-3</v>
      </c>
      <c r="F8" s="14">
        <v>3.6410553808097208E-9</v>
      </c>
      <c r="G8" s="14">
        <v>0.77268701264244122</v>
      </c>
    </row>
    <row r="9" spans="1:7" x14ac:dyDescent="0.3">
      <c r="A9" s="26"/>
      <c r="B9" s="14" t="s">
        <v>136</v>
      </c>
      <c r="C9" s="14">
        <v>3.4218063208998409E-3</v>
      </c>
      <c r="D9" s="14">
        <v>5.7772953584119772E-3</v>
      </c>
      <c r="E9" s="14">
        <v>6.3530728933464172E-3</v>
      </c>
      <c r="F9" s="14">
        <v>1.611893167552392E-9</v>
      </c>
      <c r="G9" s="14">
        <v>0.9386441927849053</v>
      </c>
    </row>
    <row r="10" spans="1:7" x14ac:dyDescent="0.3">
      <c r="A10" s="26"/>
      <c r="B10" s="14" t="s">
        <v>137</v>
      </c>
      <c r="C10" s="14">
        <v>3.2780473222673418E-3</v>
      </c>
      <c r="D10" s="14">
        <v>5.4653777863231529E-3</v>
      </c>
      <c r="E10" s="14">
        <v>6.0948255035032303E-3</v>
      </c>
      <c r="F10" s="14">
        <v>7.6598409212702556E-10</v>
      </c>
      <c r="G10" s="14">
        <v>0.89307159558048343</v>
      </c>
    </row>
    <row r="11" spans="1:7" x14ac:dyDescent="0.3">
      <c r="A11" s="26"/>
      <c r="B11" s="14" t="s">
        <v>138</v>
      </c>
      <c r="C11" s="14">
        <v>3.3955428234757942E-3</v>
      </c>
      <c r="D11" s="14">
        <v>5.7380423973643806E-3</v>
      </c>
      <c r="E11" s="14">
        <v>6.3654964493823204E-3</v>
      </c>
      <c r="F11" s="14">
        <v>3.9727859509064434E-9</v>
      </c>
      <c r="G11" s="14">
        <v>0.80222560721439118</v>
      </c>
    </row>
    <row r="12" spans="1:7" x14ac:dyDescent="0.3">
      <c r="A12" s="26" t="s">
        <v>139</v>
      </c>
      <c r="B12" s="14" t="s">
        <v>131</v>
      </c>
      <c r="C12" s="14">
        <v>1.07032391353279E-2</v>
      </c>
      <c r="D12" s="14">
        <v>1.449028995676295E-2</v>
      </c>
      <c r="E12" s="14">
        <v>1.476880176766922E-2</v>
      </c>
      <c r="F12" s="14">
        <v>4.1224144861629057E-8</v>
      </c>
      <c r="G12" s="14">
        <v>0.84019429653651601</v>
      </c>
    </row>
    <row r="13" spans="1:7" x14ac:dyDescent="0.3">
      <c r="A13" s="26"/>
      <c r="B13" s="14" t="s">
        <v>132</v>
      </c>
      <c r="C13" s="14">
        <v>1.1115094859369189E-2</v>
      </c>
      <c r="D13" s="14">
        <v>1.5112413895783661E-2</v>
      </c>
      <c r="E13" s="14">
        <v>1.553007980191968E-2</v>
      </c>
      <c r="F13" s="14">
        <v>2.7071889521779191E-8</v>
      </c>
      <c r="G13" s="14">
        <v>0.84270143658334196</v>
      </c>
    </row>
    <row r="14" spans="1:7" x14ac:dyDescent="0.3">
      <c r="A14" s="26"/>
      <c r="B14" s="14" t="s">
        <v>133</v>
      </c>
      <c r="C14" s="14">
        <v>1.139184391300139E-2</v>
      </c>
      <c r="D14" s="14">
        <v>1.5648963739047211E-2</v>
      </c>
      <c r="E14" s="14">
        <v>1.5994589423935592E-2</v>
      </c>
      <c r="F14" s="14">
        <v>4.1033947767443726E-9</v>
      </c>
      <c r="G14" s="14">
        <v>0.8298898530914276</v>
      </c>
    </row>
    <row r="15" spans="1:7" x14ac:dyDescent="0.3">
      <c r="A15" s="26"/>
      <c r="B15" s="14" t="s">
        <v>134</v>
      </c>
      <c r="C15" s="14">
        <v>1.0986546442945539E-2</v>
      </c>
      <c r="D15" s="14">
        <v>1.500413851624424E-2</v>
      </c>
      <c r="E15" s="14">
        <v>1.5211156342171959E-2</v>
      </c>
      <c r="F15" s="14">
        <v>1.473367874926801E-8</v>
      </c>
      <c r="G15" s="14">
        <v>0.80900225708992102</v>
      </c>
    </row>
    <row r="16" spans="1:7" x14ac:dyDescent="0.3">
      <c r="A16" s="26"/>
      <c r="B16" s="14" t="s">
        <v>135</v>
      </c>
      <c r="C16" s="14">
        <v>1.106649743753335E-2</v>
      </c>
      <c r="D16" s="14">
        <v>1.4904095897471719E-2</v>
      </c>
      <c r="E16" s="14">
        <v>1.5211477312056999E-2</v>
      </c>
      <c r="F16" s="14">
        <v>1.7204293850658911E-8</v>
      </c>
      <c r="G16" s="14">
        <v>0.79799465881256171</v>
      </c>
    </row>
    <row r="17" spans="1:7" x14ac:dyDescent="0.3">
      <c r="A17" s="26"/>
      <c r="B17" s="14" t="s">
        <v>136</v>
      </c>
      <c r="C17" s="14">
        <v>1.296419992180009E-2</v>
      </c>
      <c r="D17" s="14">
        <v>1.7848540414942961E-2</v>
      </c>
      <c r="E17" s="14">
        <v>1.85886796864775E-2</v>
      </c>
      <c r="F17" s="14">
        <v>4.2978732711640433E-8</v>
      </c>
      <c r="G17" s="14">
        <v>0.77435144747494278</v>
      </c>
    </row>
    <row r="18" spans="1:7" x14ac:dyDescent="0.3">
      <c r="A18" s="26"/>
      <c r="B18" s="14" t="s">
        <v>137</v>
      </c>
      <c r="C18" s="14">
        <v>1.246340194501779E-2</v>
      </c>
      <c r="D18" s="14">
        <v>1.7255209663568211E-2</v>
      </c>
      <c r="E18" s="14">
        <v>1.7760514329410251E-2</v>
      </c>
      <c r="F18" s="14">
        <v>1.48507840191936E-8</v>
      </c>
      <c r="G18" s="14">
        <v>0.78377673999019781</v>
      </c>
    </row>
    <row r="19" spans="1:7" x14ac:dyDescent="0.3">
      <c r="A19" s="26"/>
      <c r="B19" s="14" t="s">
        <v>138</v>
      </c>
      <c r="C19" s="14">
        <v>1.3697500183428871E-2</v>
      </c>
      <c r="D19" s="14">
        <v>1.8641277550354649E-2</v>
      </c>
      <c r="E19" s="14">
        <v>1.9176860217313629E-2</v>
      </c>
      <c r="F19" s="14">
        <v>9.8311500884573633E-9</v>
      </c>
      <c r="G19" s="14">
        <v>0.80025012249813199</v>
      </c>
    </row>
    <row r="20" spans="1:7" x14ac:dyDescent="0.3">
      <c r="A20" s="26" t="s">
        <v>140</v>
      </c>
      <c r="B20" s="14" t="s">
        <v>131</v>
      </c>
      <c r="C20" s="14">
        <v>1.7673394329394729E-2</v>
      </c>
      <c r="D20" s="14">
        <v>2.2649696130313271E-2</v>
      </c>
      <c r="E20" s="14">
        <v>2.3080223150825401E-2</v>
      </c>
      <c r="F20" s="14">
        <v>1.7514277411700971E-7</v>
      </c>
      <c r="G20" s="14">
        <v>0.67187497478968428</v>
      </c>
    </row>
    <row r="21" spans="1:7" x14ac:dyDescent="0.3">
      <c r="A21" s="26"/>
      <c r="B21" s="14" t="s">
        <v>132</v>
      </c>
      <c r="C21" s="14">
        <v>1.928914081170513E-2</v>
      </c>
      <c r="D21" s="14">
        <v>2.4508230297797501E-2</v>
      </c>
      <c r="E21" s="14">
        <v>2.5473112908295271E-2</v>
      </c>
      <c r="F21" s="14">
        <v>1.123624201182505E-7</v>
      </c>
      <c r="G21" s="14">
        <v>0.73429573712050589</v>
      </c>
    </row>
    <row r="22" spans="1:7" x14ac:dyDescent="0.3">
      <c r="A22" s="26"/>
      <c r="B22" s="14" t="s">
        <v>133</v>
      </c>
      <c r="C22" s="14">
        <v>2.083543980269903E-2</v>
      </c>
      <c r="D22" s="14">
        <v>2.6886097224242188E-2</v>
      </c>
      <c r="E22" s="14">
        <v>2.7675612739240421E-2</v>
      </c>
      <c r="F22" s="14">
        <v>1.5307895281924111E-7</v>
      </c>
      <c r="G22" s="14">
        <v>0.711421901615789</v>
      </c>
    </row>
    <row r="23" spans="1:7" x14ac:dyDescent="0.3">
      <c r="A23" s="26"/>
      <c r="B23" s="14" t="s">
        <v>134</v>
      </c>
      <c r="C23" s="14">
        <v>1.8368669559531758E-2</v>
      </c>
      <c r="D23" s="14">
        <v>2.3578462894772351E-2</v>
      </c>
      <c r="E23" s="14">
        <v>2.4285574983486779E-2</v>
      </c>
      <c r="F23" s="14">
        <v>4.7761940652479851E-7</v>
      </c>
      <c r="G23" s="14">
        <v>0.70504255078505274</v>
      </c>
    </row>
    <row r="24" spans="1:7" x14ac:dyDescent="0.3">
      <c r="A24" s="26"/>
      <c r="B24" s="14" t="s">
        <v>135</v>
      </c>
      <c r="C24" s="14">
        <v>1.9012730446033469E-2</v>
      </c>
      <c r="D24" s="14">
        <v>2.4156332131484472E-2</v>
      </c>
      <c r="E24" s="14">
        <v>2.5021937053314871E-2</v>
      </c>
      <c r="F24" s="14">
        <v>6.9467166574632699E-8</v>
      </c>
      <c r="G24" s="14">
        <v>0.72777196993989057</v>
      </c>
    </row>
    <row r="25" spans="1:7" x14ac:dyDescent="0.3">
      <c r="A25" s="26"/>
      <c r="B25" s="14" t="s">
        <v>136</v>
      </c>
      <c r="C25" s="14">
        <v>2.6731906503785291E-2</v>
      </c>
      <c r="D25" s="14">
        <v>3.3098641996691852E-2</v>
      </c>
      <c r="E25" s="14">
        <v>3.4582737563743672E-2</v>
      </c>
      <c r="F25" s="14">
        <v>2.1456527543595169E-7</v>
      </c>
      <c r="G25" s="14">
        <v>0.72510369245041906</v>
      </c>
    </row>
    <row r="26" spans="1:7" x14ac:dyDescent="0.3">
      <c r="A26" s="26"/>
      <c r="B26" s="14" t="s">
        <v>137</v>
      </c>
      <c r="C26" s="14">
        <v>2.7218513528509861E-2</v>
      </c>
      <c r="D26" s="14">
        <v>3.3999029972791417E-2</v>
      </c>
      <c r="E26" s="14">
        <v>3.5456983151338342E-2</v>
      </c>
      <c r="F26" s="14">
        <v>3.499748692514792E-7</v>
      </c>
      <c r="G26" s="14">
        <v>0.7045424734830994</v>
      </c>
    </row>
    <row r="27" spans="1:7" x14ac:dyDescent="0.3">
      <c r="A27" s="26"/>
      <c r="B27" s="14" t="s">
        <v>138</v>
      </c>
      <c r="C27" s="14">
        <v>2.8530296086283161E-2</v>
      </c>
      <c r="D27" s="14">
        <v>3.5045610218888162E-2</v>
      </c>
      <c r="E27" s="14">
        <v>3.6501175809692872E-2</v>
      </c>
      <c r="F27" s="14">
        <v>2.1445548650800281E-7</v>
      </c>
      <c r="G27" s="14">
        <v>0.71396128775102152</v>
      </c>
    </row>
    <row r="28" spans="1:7" x14ac:dyDescent="0.3">
      <c r="A28" s="26" t="s">
        <v>141</v>
      </c>
      <c r="B28" s="14" t="s">
        <v>131</v>
      </c>
      <c r="C28" s="14">
        <v>1.7890587427312889E-2</v>
      </c>
      <c r="D28" s="14">
        <v>2.2815988165306909E-2</v>
      </c>
      <c r="E28" s="14">
        <v>2.3280194770447932E-2</v>
      </c>
      <c r="F28" s="14">
        <v>5.8804859870420501E-9</v>
      </c>
      <c r="G28" s="14">
        <v>0.56912070235716339</v>
      </c>
    </row>
    <row r="29" spans="1:7" x14ac:dyDescent="0.3">
      <c r="A29" s="26"/>
      <c r="B29" s="14" t="s">
        <v>132</v>
      </c>
      <c r="C29" s="14">
        <v>2.0305509042105901E-2</v>
      </c>
      <c r="D29" s="14">
        <v>2.5745429882369591E-2</v>
      </c>
      <c r="E29" s="14">
        <v>2.64593708338615E-2</v>
      </c>
      <c r="F29" s="14">
        <v>2.3438749163773309E-7</v>
      </c>
      <c r="G29" s="14">
        <v>0.60095922908321586</v>
      </c>
    </row>
    <row r="30" spans="1:7" x14ac:dyDescent="0.3">
      <c r="A30" s="26"/>
      <c r="B30" s="14" t="s">
        <v>133</v>
      </c>
      <c r="C30" s="14">
        <v>2.1984735852687311E-2</v>
      </c>
      <c r="D30" s="14">
        <v>2.8396883568244831E-2</v>
      </c>
      <c r="E30" s="14">
        <v>2.9298292408340879E-2</v>
      </c>
      <c r="F30" s="14">
        <v>1.2086948902867431E-7</v>
      </c>
      <c r="G30" s="14">
        <v>0.64444005317710173</v>
      </c>
    </row>
    <row r="31" spans="1:7" x14ac:dyDescent="0.3">
      <c r="A31" s="26"/>
      <c r="B31" s="14" t="s">
        <v>134</v>
      </c>
      <c r="C31" s="14">
        <v>1.9755071366455431E-2</v>
      </c>
      <c r="D31" s="14">
        <v>2.5354236310629701E-2</v>
      </c>
      <c r="E31" s="14">
        <v>2.6003316012800041E-2</v>
      </c>
      <c r="F31" s="14">
        <v>3.2524420490176448E-7</v>
      </c>
      <c r="G31" s="14">
        <v>0.63356046080137352</v>
      </c>
    </row>
    <row r="32" spans="1:7" x14ac:dyDescent="0.3">
      <c r="A32" s="26"/>
      <c r="B32" s="14" t="s">
        <v>135</v>
      </c>
      <c r="C32" s="14">
        <v>2.017270537363167E-2</v>
      </c>
      <c r="D32" s="14">
        <v>2.5434434424563449E-2</v>
      </c>
      <c r="E32" s="14">
        <v>2.6245665017027939E-2</v>
      </c>
      <c r="F32" s="14">
        <v>2.8416624220373169E-8</v>
      </c>
      <c r="G32" s="14">
        <v>0.57702928998119918</v>
      </c>
    </row>
    <row r="33" spans="1:7" x14ac:dyDescent="0.3">
      <c r="A33" s="26"/>
      <c r="B33" s="14" t="s">
        <v>136</v>
      </c>
      <c r="C33" s="14">
        <v>3.0738304168210221E-2</v>
      </c>
      <c r="D33" s="14">
        <v>3.746659057948061E-2</v>
      </c>
      <c r="E33" s="14">
        <v>3.857930867710381E-2</v>
      </c>
      <c r="F33" s="14">
        <v>3.4130229753515101E-7</v>
      </c>
      <c r="G33" s="14">
        <v>0.62538252119851567</v>
      </c>
    </row>
    <row r="34" spans="1:7" x14ac:dyDescent="0.3">
      <c r="A34" s="26"/>
      <c r="B34" s="14" t="s">
        <v>137</v>
      </c>
      <c r="C34" s="14">
        <v>3.0985936862165799E-2</v>
      </c>
      <c r="D34" s="14">
        <v>3.9296618049313857E-2</v>
      </c>
      <c r="E34" s="14">
        <v>4.1788652524037101E-2</v>
      </c>
      <c r="F34" s="14">
        <v>2.7793434220768631E-10</v>
      </c>
      <c r="G34" s="14">
        <v>0.60237250483975402</v>
      </c>
    </row>
    <row r="35" spans="1:7" x14ac:dyDescent="0.3">
      <c r="A35" s="26"/>
      <c r="B35" s="14" t="s">
        <v>138</v>
      </c>
      <c r="C35" s="14">
        <v>3.0774968033226439E-2</v>
      </c>
      <c r="D35" s="14">
        <v>3.825332077857637E-2</v>
      </c>
      <c r="E35" s="14">
        <v>3.9651235511896997E-2</v>
      </c>
      <c r="F35" s="14">
        <v>2.6368598349257871E-7</v>
      </c>
      <c r="G35" s="14">
        <v>0.59763172248699947</v>
      </c>
    </row>
    <row r="36" spans="1:7" x14ac:dyDescent="0.3">
      <c r="A36" s="26" t="s">
        <v>142</v>
      </c>
      <c r="B36" s="14" t="s">
        <v>131</v>
      </c>
      <c r="C36" s="14">
        <v>1.7683444836423479E-2</v>
      </c>
      <c r="D36" s="14">
        <v>2.2577121555059362E-2</v>
      </c>
      <c r="E36" s="14">
        <v>2.3185891195523192E-2</v>
      </c>
      <c r="F36" s="14">
        <v>2.0866431027499741E-7</v>
      </c>
      <c r="G36" s="14">
        <v>0.48854860377449211</v>
      </c>
    </row>
    <row r="37" spans="1:7" x14ac:dyDescent="0.3">
      <c r="A37" s="26"/>
      <c r="B37" s="14" t="s">
        <v>132</v>
      </c>
      <c r="C37" s="14">
        <v>2.073653082993018E-2</v>
      </c>
      <c r="D37" s="14">
        <v>2.6327485825391701E-2</v>
      </c>
      <c r="E37" s="14">
        <v>2.7049806437750651E-2</v>
      </c>
      <c r="F37" s="14">
        <v>7.0986489575375344E-8</v>
      </c>
      <c r="G37" s="14">
        <v>0.54098591150491415</v>
      </c>
    </row>
    <row r="38" spans="1:7" x14ac:dyDescent="0.3">
      <c r="A38" s="26"/>
      <c r="B38" s="14" t="s">
        <v>133</v>
      </c>
      <c r="C38" s="14">
        <v>2.2082927275405059E-2</v>
      </c>
      <c r="D38" s="14">
        <v>2.8464470030212699E-2</v>
      </c>
      <c r="E38" s="14">
        <v>2.941685628785308E-2</v>
      </c>
      <c r="F38" s="14">
        <v>1.8001509283216419E-7</v>
      </c>
      <c r="G38" s="14">
        <v>0.56350693970106125</v>
      </c>
    </row>
    <row r="39" spans="1:7" x14ac:dyDescent="0.3">
      <c r="A39" s="26"/>
      <c r="B39" s="14" t="s">
        <v>134</v>
      </c>
      <c r="C39" s="14">
        <v>2.0626765990062471E-2</v>
      </c>
      <c r="D39" s="14">
        <v>2.6409775989492769E-2</v>
      </c>
      <c r="E39" s="14">
        <v>2.7259272851807011E-2</v>
      </c>
      <c r="F39" s="14">
        <v>1.8711481386546319E-7</v>
      </c>
      <c r="G39" s="14">
        <v>0.53209325287441289</v>
      </c>
    </row>
    <row r="40" spans="1:7" x14ac:dyDescent="0.3">
      <c r="A40" s="26"/>
      <c r="B40" s="14" t="s">
        <v>135</v>
      </c>
      <c r="C40" s="14">
        <v>2.0526164687824922E-2</v>
      </c>
      <c r="D40" s="14">
        <v>2.5864453238089811E-2</v>
      </c>
      <c r="E40" s="14">
        <v>2.6667445827942459E-2</v>
      </c>
      <c r="F40" s="14">
        <v>1.5596770014392189E-7</v>
      </c>
      <c r="G40" s="14">
        <v>0.50931863434420022</v>
      </c>
    </row>
    <row r="41" spans="1:7" x14ac:dyDescent="0.3">
      <c r="A41" s="26"/>
      <c r="B41" s="14" t="s">
        <v>136</v>
      </c>
      <c r="C41" s="14">
        <v>3.1282268550202393E-2</v>
      </c>
      <c r="D41" s="14">
        <v>3.7775835150434159E-2</v>
      </c>
      <c r="E41" s="14">
        <v>3.8353190135689441E-2</v>
      </c>
      <c r="F41" s="14">
        <v>3.202252967238195E-7</v>
      </c>
      <c r="G41" s="14">
        <v>0.52818137720070668</v>
      </c>
    </row>
    <row r="42" spans="1:7" x14ac:dyDescent="0.3">
      <c r="A42" s="26"/>
      <c r="B42" s="14" t="s">
        <v>137</v>
      </c>
      <c r="C42" s="14">
        <v>3.1793232284126421E-2</v>
      </c>
      <c r="D42" s="14">
        <v>4.0315284722195997E-2</v>
      </c>
      <c r="E42" s="14">
        <v>4.2316083706806479E-2</v>
      </c>
      <c r="F42" s="14">
        <v>1.985897951639615E-8</v>
      </c>
      <c r="G42" s="14">
        <v>0.53103529640973224</v>
      </c>
    </row>
    <row r="43" spans="1:7" x14ac:dyDescent="0.3">
      <c r="A43" s="26"/>
      <c r="B43" s="14" t="s">
        <v>138</v>
      </c>
      <c r="C43" s="14">
        <v>3.0434146162085118E-2</v>
      </c>
      <c r="D43" s="14">
        <v>3.8201032878909968E-2</v>
      </c>
      <c r="E43" s="14">
        <v>3.9321296593919031E-2</v>
      </c>
      <c r="F43" s="14">
        <v>1.1171177871638351E-7</v>
      </c>
      <c r="G43" s="14">
        <v>0.56823874993702272</v>
      </c>
    </row>
    <row r="44" spans="1:7" x14ac:dyDescent="0.3">
      <c r="A44" s="26" t="s">
        <v>143</v>
      </c>
      <c r="B44" s="14" t="s">
        <v>131</v>
      </c>
      <c r="C44" s="14">
        <v>1.865345487953296E-2</v>
      </c>
      <c r="D44" s="14">
        <v>2.4039415944012359E-2</v>
      </c>
      <c r="E44" s="14">
        <v>2.485599557175985E-2</v>
      </c>
      <c r="F44" s="14">
        <v>1.8660723832830681E-7</v>
      </c>
      <c r="G44" s="14">
        <v>0.54563141578743313</v>
      </c>
    </row>
    <row r="45" spans="1:7" x14ac:dyDescent="0.3">
      <c r="A45" s="26"/>
      <c r="B45" s="14" t="s">
        <v>132</v>
      </c>
      <c r="C45" s="14">
        <v>2.1949272743383711E-2</v>
      </c>
      <c r="D45" s="14">
        <v>2.7732637041956672E-2</v>
      </c>
      <c r="E45" s="14">
        <v>2.8646329716164879E-2</v>
      </c>
      <c r="F45" s="14">
        <v>5.0539679441463647E-8</v>
      </c>
      <c r="G45" s="14">
        <v>0.51740802420293741</v>
      </c>
    </row>
    <row r="46" spans="1:7" x14ac:dyDescent="0.3">
      <c r="A46" s="26"/>
      <c r="B46" s="14" t="s">
        <v>133</v>
      </c>
      <c r="C46" s="14">
        <v>2.2925423731137151E-2</v>
      </c>
      <c r="D46" s="14">
        <v>2.909865965437149E-2</v>
      </c>
      <c r="E46" s="14">
        <v>3.015229714217307E-2</v>
      </c>
      <c r="F46" s="14">
        <v>1.4244445367683769E-7</v>
      </c>
      <c r="G46" s="14">
        <v>0.54938781371934198</v>
      </c>
    </row>
    <row r="47" spans="1:7" x14ac:dyDescent="0.3">
      <c r="A47" s="26"/>
      <c r="B47" s="14" t="s">
        <v>134</v>
      </c>
      <c r="C47" s="14">
        <v>2.19712894129174E-2</v>
      </c>
      <c r="D47" s="14">
        <v>2.7813486924249162E-2</v>
      </c>
      <c r="E47" s="14">
        <v>2.8956762761119529E-2</v>
      </c>
      <c r="F47" s="14">
        <v>4.0693541536462867E-8</v>
      </c>
      <c r="G47" s="14">
        <v>0.53178598059657967</v>
      </c>
    </row>
    <row r="48" spans="1:7" x14ac:dyDescent="0.3">
      <c r="A48" s="26"/>
      <c r="B48" s="14" t="s">
        <v>135</v>
      </c>
      <c r="C48" s="14">
        <v>2.1526439543595122E-2</v>
      </c>
      <c r="D48" s="14">
        <v>2.6942959823200691E-2</v>
      </c>
      <c r="E48" s="14">
        <v>2.793296016755847E-2</v>
      </c>
      <c r="F48" s="14">
        <v>2.0389847810164952E-8</v>
      </c>
      <c r="G48" s="14">
        <v>0.45655473055344498</v>
      </c>
    </row>
    <row r="49" spans="1:7" x14ac:dyDescent="0.3">
      <c r="A49" s="26"/>
      <c r="B49" s="14" t="s">
        <v>136</v>
      </c>
      <c r="C49" s="14">
        <v>3.1436956613433542E-2</v>
      </c>
      <c r="D49" s="14">
        <v>3.7887586454517098E-2</v>
      </c>
      <c r="E49" s="14">
        <v>3.8664684003942552E-2</v>
      </c>
      <c r="F49" s="14">
        <v>1.2978855190581839E-7</v>
      </c>
      <c r="G49" s="14">
        <v>0.53468829292212294</v>
      </c>
    </row>
    <row r="50" spans="1:7" x14ac:dyDescent="0.3">
      <c r="A50" s="26"/>
      <c r="B50" s="14" t="s">
        <v>137</v>
      </c>
      <c r="C50" s="14">
        <v>3.1493035951157822E-2</v>
      </c>
      <c r="D50" s="14">
        <v>3.979306060908068E-2</v>
      </c>
      <c r="E50" s="14">
        <v>4.1490108492646033E-2</v>
      </c>
      <c r="F50" s="14">
        <v>1.823561501801407E-8</v>
      </c>
      <c r="G50" s="14">
        <v>0.53069743739780051</v>
      </c>
    </row>
    <row r="51" spans="1:7" x14ac:dyDescent="0.3">
      <c r="A51" s="26"/>
      <c r="B51" s="14" t="s">
        <v>138</v>
      </c>
      <c r="C51" s="14">
        <v>3.044215937973738E-2</v>
      </c>
      <c r="D51" s="14">
        <v>3.8179276499384011E-2</v>
      </c>
      <c r="E51" s="14">
        <v>3.936816994341874E-2</v>
      </c>
      <c r="F51" s="14">
        <v>2.3019651818056991E-7</v>
      </c>
      <c r="G51" s="14">
        <v>0.50900467434226748</v>
      </c>
    </row>
    <row r="52" spans="1:7" x14ac:dyDescent="0.3">
      <c r="A52" s="26" t="s">
        <v>144</v>
      </c>
      <c r="B52" s="14" t="s">
        <v>131</v>
      </c>
      <c r="C52" s="14">
        <v>2.103148786882381E-2</v>
      </c>
      <c r="D52" s="14">
        <v>2.6515298334629379E-2</v>
      </c>
      <c r="E52" s="14">
        <v>2.7597557937252128E-2</v>
      </c>
      <c r="F52" s="14">
        <v>3.3058281556641589E-8</v>
      </c>
      <c r="G52" s="14">
        <v>0.64760363072813787</v>
      </c>
    </row>
    <row r="53" spans="1:7" x14ac:dyDescent="0.3">
      <c r="A53" s="26"/>
      <c r="B53" s="14" t="s">
        <v>132</v>
      </c>
      <c r="C53" s="14">
        <v>2.426056601632581E-2</v>
      </c>
      <c r="D53" s="14">
        <v>3.015754228471192E-2</v>
      </c>
      <c r="E53" s="14">
        <v>3.1536268773217579E-2</v>
      </c>
      <c r="F53" s="14">
        <v>5.3702115421216938E-8</v>
      </c>
      <c r="G53" s="14">
        <v>0.67018661344235197</v>
      </c>
    </row>
    <row r="54" spans="1:7" x14ac:dyDescent="0.3">
      <c r="A54" s="26"/>
      <c r="B54" s="14" t="s">
        <v>133</v>
      </c>
      <c r="C54" s="14">
        <v>2.474010561442036E-2</v>
      </c>
      <c r="D54" s="14">
        <v>3.0906995250352381E-2</v>
      </c>
      <c r="E54" s="14">
        <v>3.2133702516910688E-2</v>
      </c>
      <c r="F54" s="14">
        <v>7.9116563300729581E-8</v>
      </c>
      <c r="G54" s="14">
        <v>0.66974774958279959</v>
      </c>
    </row>
    <row r="55" spans="1:7" x14ac:dyDescent="0.3">
      <c r="A55" s="26"/>
      <c r="B55" s="14" t="s">
        <v>134</v>
      </c>
      <c r="C55" s="14">
        <v>2.4109008080885119E-2</v>
      </c>
      <c r="D55" s="14">
        <v>3.0015044694076561E-2</v>
      </c>
      <c r="E55" s="14">
        <v>3.1305667415838713E-2</v>
      </c>
      <c r="F55" s="14">
        <v>2.9606433449291808E-7</v>
      </c>
      <c r="G55" s="14">
        <v>0.64452732580393834</v>
      </c>
    </row>
    <row r="56" spans="1:7" x14ac:dyDescent="0.3">
      <c r="A56" s="26"/>
      <c r="B56" s="14" t="s">
        <v>135</v>
      </c>
      <c r="C56" s="14">
        <v>2.3450270248954071E-2</v>
      </c>
      <c r="D56" s="14">
        <v>2.9016179953235539E-2</v>
      </c>
      <c r="E56" s="14">
        <v>3.0111872882021381E-2</v>
      </c>
      <c r="F56" s="14">
        <v>1.187561556870165E-7</v>
      </c>
      <c r="G56" s="14">
        <v>0.66030219589217021</v>
      </c>
    </row>
    <row r="57" spans="1:7" x14ac:dyDescent="0.3">
      <c r="A57" s="26"/>
      <c r="B57" s="14" t="s">
        <v>136</v>
      </c>
      <c r="C57" s="14">
        <v>3.2766611294024528E-2</v>
      </c>
      <c r="D57" s="14">
        <v>3.9505993342094058E-2</v>
      </c>
      <c r="E57" s="14">
        <v>4.0763107793355652E-2</v>
      </c>
      <c r="F57" s="14">
        <v>6.3698240126974781E-8</v>
      </c>
      <c r="G57" s="14">
        <v>0.66651957879084456</v>
      </c>
    </row>
    <row r="58" spans="1:7" x14ac:dyDescent="0.3">
      <c r="A58" s="26"/>
      <c r="B58" s="14" t="s">
        <v>137</v>
      </c>
      <c r="C58" s="14">
        <v>3.2242279366571258E-2</v>
      </c>
      <c r="D58" s="14">
        <v>4.0590362231538703E-2</v>
      </c>
      <c r="E58" s="14">
        <v>4.2464301798418869E-2</v>
      </c>
      <c r="F58" s="14">
        <v>1.2969782359206761E-8</v>
      </c>
      <c r="G58" s="14">
        <v>0.65986593919968317</v>
      </c>
    </row>
    <row r="59" spans="1:7" x14ac:dyDescent="0.3">
      <c r="A59" s="26"/>
      <c r="B59" s="14" t="s">
        <v>138</v>
      </c>
      <c r="C59" s="14">
        <v>3.1668040011157417E-2</v>
      </c>
      <c r="D59" s="14">
        <v>3.934135603069136E-2</v>
      </c>
      <c r="E59" s="14">
        <v>4.0962530415282923E-2</v>
      </c>
      <c r="F59" s="14">
        <v>4.0327328532097079E-7</v>
      </c>
      <c r="G59" s="14">
        <v>0.64325464473073812</v>
      </c>
    </row>
    <row r="60" spans="1:7" x14ac:dyDescent="0.3">
      <c r="A60" s="26" t="s">
        <v>145</v>
      </c>
      <c r="B60" s="14" t="s">
        <v>131</v>
      </c>
      <c r="C60" s="14">
        <v>2.117421924146029E-2</v>
      </c>
      <c r="D60" s="14">
        <v>2.6326343750236209E-2</v>
      </c>
      <c r="E60" s="14">
        <v>2.7539682942129051E-2</v>
      </c>
      <c r="F60" s="14">
        <v>8.1133644247444181E-10</v>
      </c>
      <c r="G60" s="14">
        <v>0.65805100251914261</v>
      </c>
    </row>
    <row r="61" spans="1:7" x14ac:dyDescent="0.3">
      <c r="A61" s="26"/>
      <c r="B61" s="14" t="s">
        <v>132</v>
      </c>
      <c r="C61" s="14">
        <v>2.3833469335326599E-2</v>
      </c>
      <c r="D61" s="14">
        <v>2.924835618926095E-2</v>
      </c>
      <c r="E61" s="14">
        <v>3.0644358864479859E-2</v>
      </c>
      <c r="F61" s="14">
        <v>2.9309119553566632E-7</v>
      </c>
      <c r="G61" s="14">
        <v>0.71358741634539047</v>
      </c>
    </row>
    <row r="62" spans="1:7" x14ac:dyDescent="0.3">
      <c r="A62" s="26"/>
      <c r="B62" s="14" t="s">
        <v>133</v>
      </c>
      <c r="C62" s="14">
        <v>2.4006287137243228E-2</v>
      </c>
      <c r="D62" s="14">
        <v>2.953358798941778E-2</v>
      </c>
      <c r="E62" s="14">
        <v>3.0681256889583199E-2</v>
      </c>
      <c r="F62" s="14">
        <v>2.3713936470048941E-7</v>
      </c>
      <c r="G62" s="14">
        <v>0.73316264853083368</v>
      </c>
    </row>
    <row r="63" spans="1:7" x14ac:dyDescent="0.3">
      <c r="A63" s="26"/>
      <c r="B63" s="14" t="s">
        <v>134</v>
      </c>
      <c r="C63" s="14">
        <v>2.3341599503203359E-2</v>
      </c>
      <c r="D63" s="14">
        <v>2.886132663769746E-2</v>
      </c>
      <c r="E63" s="14">
        <v>3.0118537259107851E-2</v>
      </c>
      <c r="F63" s="14">
        <v>1.207045230433579E-8</v>
      </c>
      <c r="G63" s="14">
        <v>0.6882278170048528</v>
      </c>
    </row>
    <row r="64" spans="1:7" x14ac:dyDescent="0.3">
      <c r="A64" s="26"/>
      <c r="B64" s="14" t="s">
        <v>135</v>
      </c>
      <c r="C64" s="14">
        <v>2.2713801371391451E-2</v>
      </c>
      <c r="D64" s="14">
        <v>2.7920481031260529E-2</v>
      </c>
      <c r="E64" s="14">
        <v>2.9183307861662979E-2</v>
      </c>
      <c r="F64" s="14">
        <v>3.921034286147318E-8</v>
      </c>
      <c r="G64" s="14">
        <v>0.70240273675894249</v>
      </c>
    </row>
    <row r="65" spans="1:7" x14ac:dyDescent="0.3">
      <c r="A65" s="26"/>
      <c r="B65" s="14" t="s">
        <v>136</v>
      </c>
      <c r="C65" s="14">
        <v>2.992887975905489E-2</v>
      </c>
      <c r="D65" s="14">
        <v>3.6123260994449929E-2</v>
      </c>
      <c r="E65" s="14">
        <v>3.7805759080130258E-2</v>
      </c>
      <c r="F65" s="14">
        <v>1.5419136911720699E-7</v>
      </c>
      <c r="G65" s="14">
        <v>0.68120689773654974</v>
      </c>
    </row>
    <row r="66" spans="1:7" x14ac:dyDescent="0.3">
      <c r="A66" s="26"/>
      <c r="B66" s="14" t="s">
        <v>137</v>
      </c>
      <c r="C66" s="14">
        <v>2.9240237934711751E-2</v>
      </c>
      <c r="D66" s="14">
        <v>3.6368845624297957E-2</v>
      </c>
      <c r="E66" s="14">
        <v>3.7910788343650893E-2</v>
      </c>
      <c r="F66" s="14">
        <v>1.187224492049666E-7</v>
      </c>
      <c r="G66" s="14">
        <v>0.71905019992621788</v>
      </c>
    </row>
    <row r="67" spans="1:7" x14ac:dyDescent="0.3">
      <c r="A67" s="26"/>
      <c r="B67" s="14" t="s">
        <v>138</v>
      </c>
      <c r="C67" s="14">
        <v>2.939394357402636E-2</v>
      </c>
      <c r="D67" s="14">
        <v>3.5999529919848457E-2</v>
      </c>
      <c r="E67" s="14">
        <v>3.7625483498280987E-2</v>
      </c>
      <c r="F67" s="14">
        <v>4.9203925156504618E-8</v>
      </c>
      <c r="G67" s="14">
        <v>0.64374367749985528</v>
      </c>
    </row>
    <row r="68" spans="1:7" x14ac:dyDescent="0.3">
      <c r="A68" s="26" t="s">
        <v>146</v>
      </c>
      <c r="B68" s="14" t="s">
        <v>131</v>
      </c>
      <c r="C68" s="14">
        <v>1.6002462964843981E-2</v>
      </c>
      <c r="D68" s="14">
        <v>1.987503624002317E-2</v>
      </c>
      <c r="E68" s="14">
        <v>2.047224346373766E-2</v>
      </c>
      <c r="F68" s="14">
        <v>3.5267861187016081E-8</v>
      </c>
      <c r="G68" s="14">
        <v>0.79645388585144561</v>
      </c>
    </row>
    <row r="69" spans="1:7" x14ac:dyDescent="0.3">
      <c r="A69" s="26"/>
      <c r="B69" s="14" t="s">
        <v>132</v>
      </c>
      <c r="C69" s="14">
        <v>1.7564335208061221E-2</v>
      </c>
      <c r="D69" s="14">
        <v>2.1804790733033149E-2</v>
      </c>
      <c r="E69" s="14">
        <v>2.2390205725619779E-2</v>
      </c>
      <c r="F69" s="14">
        <v>2.4948649590683661E-8</v>
      </c>
      <c r="G69" s="14">
        <v>0.77588403575086873</v>
      </c>
    </row>
    <row r="70" spans="1:7" x14ac:dyDescent="0.3">
      <c r="A70" s="26"/>
      <c r="B70" s="14" t="s">
        <v>133</v>
      </c>
      <c r="C70" s="14">
        <v>1.7364451309774039E-2</v>
      </c>
      <c r="D70" s="14">
        <v>2.1646714412603629E-2</v>
      </c>
      <c r="E70" s="14">
        <v>2.2225413797065881E-2</v>
      </c>
      <c r="F70" s="14">
        <v>1.8111638855344839E-8</v>
      </c>
      <c r="G70" s="14">
        <v>0.78021280905583679</v>
      </c>
    </row>
    <row r="71" spans="1:7" x14ac:dyDescent="0.3">
      <c r="A71" s="26"/>
      <c r="B71" s="14" t="s">
        <v>134</v>
      </c>
      <c r="C71" s="14">
        <v>1.7159652538861651E-2</v>
      </c>
      <c r="D71" s="14">
        <v>2.158967831972184E-2</v>
      </c>
      <c r="E71" s="14">
        <v>2.212609479104832E-2</v>
      </c>
      <c r="F71" s="14">
        <v>4.609125947574455E-8</v>
      </c>
      <c r="G71" s="14">
        <v>0.53834471074335055</v>
      </c>
    </row>
    <row r="72" spans="1:7" x14ac:dyDescent="0.3">
      <c r="A72" s="26"/>
      <c r="B72" s="14" t="s">
        <v>135</v>
      </c>
      <c r="C72" s="14">
        <v>1.663746445803671E-2</v>
      </c>
      <c r="D72" s="14">
        <v>2.0676248336251781E-2</v>
      </c>
      <c r="E72" s="14">
        <v>2.132147036732324E-2</v>
      </c>
      <c r="F72" s="14">
        <v>9.255599286994709E-9</v>
      </c>
      <c r="G72" s="14">
        <v>0.84901120558234533</v>
      </c>
    </row>
    <row r="73" spans="1:7" x14ac:dyDescent="0.3">
      <c r="A73" s="26"/>
      <c r="B73" s="14" t="s">
        <v>136</v>
      </c>
      <c r="C73" s="14">
        <v>2.006825730417883E-2</v>
      </c>
      <c r="D73" s="14">
        <v>2.5129587098066269E-2</v>
      </c>
      <c r="E73" s="14">
        <v>2.5920376228125489E-2</v>
      </c>
      <c r="F73" s="14">
        <v>3.9826073439108711E-8</v>
      </c>
      <c r="G73" s="14">
        <v>0.81487330749714715</v>
      </c>
    </row>
    <row r="74" spans="1:7" x14ac:dyDescent="0.3">
      <c r="A74" s="26"/>
      <c r="B74" s="14" t="s">
        <v>137</v>
      </c>
      <c r="C74" s="14">
        <v>1.959245647222374E-2</v>
      </c>
      <c r="D74" s="14">
        <v>2.4854551140815528E-2</v>
      </c>
      <c r="E74" s="14">
        <v>2.5370645884907669E-2</v>
      </c>
      <c r="F74" s="14">
        <v>3.7363593330397287E-8</v>
      </c>
      <c r="G74" s="14">
        <v>0.82217166825750154</v>
      </c>
    </row>
    <row r="75" spans="1:7" x14ac:dyDescent="0.3">
      <c r="A75" s="26"/>
      <c r="B75" s="14" t="s">
        <v>138</v>
      </c>
      <c r="C75" s="14">
        <v>2.0003691810844711E-2</v>
      </c>
      <c r="D75" s="14">
        <v>2.514011011732999E-2</v>
      </c>
      <c r="E75" s="14">
        <v>2.5888907289930541E-2</v>
      </c>
      <c r="F75" s="14">
        <v>2.484502048538673E-9</v>
      </c>
      <c r="G75" s="14">
        <v>0.78563812665780453</v>
      </c>
    </row>
    <row r="76" spans="1:7" x14ac:dyDescent="0.3">
      <c r="A76" s="26" t="s">
        <v>147</v>
      </c>
      <c r="B76" s="14" t="s">
        <v>131</v>
      </c>
      <c r="C76" s="14">
        <v>5.8295000646130801E-3</v>
      </c>
      <c r="D76" s="14">
        <v>8.1225091712252995E-3</v>
      </c>
      <c r="E76" s="14">
        <v>8.4422943449681542E-3</v>
      </c>
      <c r="F76" s="14">
        <v>4.5299920481411959E-9</v>
      </c>
      <c r="G76" s="14">
        <v>0.82971820348871306</v>
      </c>
    </row>
    <row r="77" spans="1:7" x14ac:dyDescent="0.3">
      <c r="A77" s="26"/>
      <c r="B77" s="14" t="s">
        <v>132</v>
      </c>
      <c r="C77" s="14">
        <v>6.4838321273274491E-3</v>
      </c>
      <c r="D77" s="14">
        <v>9.137522364610311E-3</v>
      </c>
      <c r="E77" s="14">
        <v>9.6748723606372988E-3</v>
      </c>
      <c r="F77" s="14">
        <v>6.1127238826230723E-9</v>
      </c>
      <c r="G77" s="14">
        <v>0.86311149026306255</v>
      </c>
    </row>
    <row r="78" spans="1:7" x14ac:dyDescent="0.3">
      <c r="A78" s="26"/>
      <c r="B78" s="14" t="s">
        <v>133</v>
      </c>
      <c r="C78" s="14">
        <v>6.4356474579367884E-3</v>
      </c>
      <c r="D78" s="14">
        <v>8.9586623562303343E-3</v>
      </c>
      <c r="E78" s="14">
        <v>9.2457054197820077E-3</v>
      </c>
      <c r="F78" s="14">
        <v>1.040799890716926E-9</v>
      </c>
      <c r="G78" s="14">
        <v>0.79280386286833981</v>
      </c>
    </row>
    <row r="79" spans="1:7" x14ac:dyDescent="0.3">
      <c r="A79" s="26"/>
      <c r="B79" s="14" t="s">
        <v>134</v>
      </c>
      <c r="C79" s="14">
        <v>6.2619730805909546E-3</v>
      </c>
      <c r="D79" s="14">
        <v>8.8560257494963886E-3</v>
      </c>
      <c r="E79" s="14">
        <v>9.1105787207340916E-3</v>
      </c>
      <c r="F79" s="14">
        <v>2.851572311612927E-9</v>
      </c>
      <c r="G79" s="14">
        <v>0.90168418786000015</v>
      </c>
    </row>
    <row r="80" spans="1:7" x14ac:dyDescent="0.3">
      <c r="A80" s="26"/>
      <c r="B80" s="14" t="s">
        <v>135</v>
      </c>
      <c r="C80" s="14">
        <v>6.0414702589469682E-3</v>
      </c>
      <c r="D80" s="14">
        <v>8.4860718450378431E-3</v>
      </c>
      <c r="E80" s="14">
        <v>8.8877875457657463E-3</v>
      </c>
      <c r="F80" s="14">
        <v>9.0144134379244178E-9</v>
      </c>
      <c r="G80" s="14">
        <v>0.81403190504439182</v>
      </c>
    </row>
    <row r="81" spans="1:7" x14ac:dyDescent="0.3">
      <c r="A81" s="26"/>
      <c r="B81" s="14" t="s">
        <v>136</v>
      </c>
      <c r="C81" s="14">
        <v>7.1224083855208056E-3</v>
      </c>
      <c r="D81" s="14">
        <v>1.0088496240030441E-2</v>
      </c>
      <c r="E81" s="14">
        <v>1.055721539674442E-2</v>
      </c>
      <c r="F81" s="14">
        <v>7.8867899988566137E-9</v>
      </c>
      <c r="G81" s="14">
        <v>0.84514499544585009</v>
      </c>
    </row>
    <row r="82" spans="1:7" x14ac:dyDescent="0.3">
      <c r="A82" s="26"/>
      <c r="B82" s="14" t="s">
        <v>137</v>
      </c>
      <c r="C82" s="14">
        <v>6.7145132912964089E-3</v>
      </c>
      <c r="D82" s="14">
        <v>9.444936802743345E-3</v>
      </c>
      <c r="E82" s="14">
        <v>9.7360404384316535E-3</v>
      </c>
      <c r="F82" s="14">
        <v>5.5549098654239515E-10</v>
      </c>
      <c r="G82" s="14">
        <v>0.90156258398518274</v>
      </c>
    </row>
    <row r="83" spans="1:7" x14ac:dyDescent="0.3">
      <c r="A83" s="26"/>
      <c r="B83" s="14" t="s">
        <v>138</v>
      </c>
      <c r="C83" s="14">
        <v>6.8982286933084169E-3</v>
      </c>
      <c r="D83" s="14">
        <v>9.8245629682874279E-3</v>
      </c>
      <c r="E83" s="14">
        <v>1.039028579552773E-2</v>
      </c>
      <c r="F83" s="14">
        <v>1.485614431473437E-8</v>
      </c>
      <c r="G83" s="14">
        <v>0.83800131705133274</v>
      </c>
    </row>
  </sheetData>
  <mergeCells count="10">
    <mergeCell ref="A52:A59"/>
    <mergeCell ref="A60:A67"/>
    <mergeCell ref="A68:A75"/>
    <mergeCell ref="A76:A83"/>
    <mergeCell ref="A4:A11"/>
    <mergeCell ref="A12:A19"/>
    <mergeCell ref="A20:A27"/>
    <mergeCell ref="A28:A35"/>
    <mergeCell ref="A36:A43"/>
    <mergeCell ref="A44:A5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645FC-3700-4CB0-BDB5-26316F0859ED}">
  <dimension ref="A1:J8"/>
  <sheetViews>
    <sheetView zoomScale="115" zoomScaleNormal="115" workbookViewId="0">
      <selection activeCell="G18" sqref="G18"/>
    </sheetView>
  </sheetViews>
  <sheetFormatPr defaultRowHeight="15.6" x14ac:dyDescent="0.3"/>
  <cols>
    <col min="1" max="1" width="15.6640625" style="14" customWidth="1"/>
    <col min="2" max="6" width="8.88671875" style="14"/>
    <col min="7" max="7" width="8.33203125" style="14" customWidth="1"/>
    <col min="8" max="16384" width="8.88671875" style="14"/>
  </cols>
  <sheetData>
    <row r="1" spans="1:10" x14ac:dyDescent="0.3">
      <c r="A1" s="1" t="s">
        <v>150</v>
      </c>
    </row>
    <row r="3" spans="1:10" x14ac:dyDescent="0.3">
      <c r="A3" s="27"/>
      <c r="B3" s="28" t="s">
        <v>27</v>
      </c>
      <c r="C3" s="28"/>
      <c r="D3" s="28"/>
      <c r="E3" s="28"/>
      <c r="F3" s="28" t="s">
        <v>28</v>
      </c>
      <c r="G3" s="28"/>
      <c r="H3" s="28"/>
      <c r="I3" s="28"/>
    </row>
    <row r="4" spans="1:10" ht="16.2" x14ac:dyDescent="0.3">
      <c r="A4" s="29" t="s">
        <v>156</v>
      </c>
      <c r="B4" s="29" t="s">
        <v>38</v>
      </c>
      <c r="C4" s="29" t="s">
        <v>39</v>
      </c>
      <c r="D4" s="29" t="s">
        <v>40</v>
      </c>
      <c r="E4" s="30" t="s">
        <v>41</v>
      </c>
      <c r="F4" s="29" t="s">
        <v>38</v>
      </c>
      <c r="G4" s="29" t="s">
        <v>39</v>
      </c>
      <c r="H4" s="29" t="s">
        <v>40</v>
      </c>
      <c r="I4" s="29" t="s">
        <v>41</v>
      </c>
    </row>
    <row r="5" spans="1:10" ht="16.2" x14ac:dyDescent="0.3">
      <c r="A5" s="3" t="s">
        <v>157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226</v>
      </c>
      <c r="H5" s="4">
        <v>278</v>
      </c>
      <c r="I5" s="4" t="s">
        <v>158</v>
      </c>
      <c r="J5" s="27"/>
    </row>
    <row r="6" spans="1:10" ht="16.2" x14ac:dyDescent="0.3">
      <c r="A6" s="31" t="s">
        <v>159</v>
      </c>
      <c r="B6" s="32">
        <v>0</v>
      </c>
      <c r="C6" s="32">
        <v>0</v>
      </c>
      <c r="D6" s="32">
        <v>0</v>
      </c>
      <c r="E6" s="32">
        <v>0</v>
      </c>
      <c r="F6" s="32">
        <v>0</v>
      </c>
      <c r="G6" s="32">
        <v>1</v>
      </c>
      <c r="H6" s="32">
        <v>4</v>
      </c>
      <c r="I6" s="32">
        <v>0</v>
      </c>
      <c r="J6" s="27"/>
    </row>
    <row r="7" spans="1:10" ht="16.2" x14ac:dyDescent="0.3">
      <c r="A7" s="3" t="s">
        <v>160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7"/>
    </row>
    <row r="8" spans="1:10" ht="16.2" x14ac:dyDescent="0.3">
      <c r="A8" s="33" t="s">
        <v>161</v>
      </c>
      <c r="B8" s="34">
        <v>0</v>
      </c>
      <c r="C8" s="34">
        <v>0</v>
      </c>
      <c r="D8" s="34">
        <v>0</v>
      </c>
      <c r="E8" s="34">
        <v>0</v>
      </c>
      <c r="F8" s="34">
        <v>0</v>
      </c>
      <c r="G8" s="34">
        <v>0</v>
      </c>
      <c r="H8" s="34">
        <v>0</v>
      </c>
      <c r="I8" s="34">
        <v>0</v>
      </c>
      <c r="J8" s="27"/>
    </row>
  </sheetData>
  <mergeCells count="2">
    <mergeCell ref="B3:E3"/>
    <mergeCell ref="F3:I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F4005-91A0-4266-ABC3-2AA3AC088F68}">
  <dimension ref="A1:C6"/>
  <sheetViews>
    <sheetView zoomScale="115" zoomScaleNormal="115" workbookViewId="0">
      <selection activeCell="C10" sqref="C10"/>
    </sheetView>
  </sheetViews>
  <sheetFormatPr defaultRowHeight="15.6" x14ac:dyDescent="0.3"/>
  <cols>
    <col min="1" max="1" width="21" style="14" customWidth="1"/>
    <col min="2" max="2" width="15.5546875" style="14" customWidth="1"/>
    <col min="3" max="3" width="20.44140625" style="14" customWidth="1"/>
    <col min="4" max="16384" width="8.88671875" style="14"/>
  </cols>
  <sheetData>
    <row r="1" spans="1:3" x14ac:dyDescent="0.3">
      <c r="A1" s="1" t="s">
        <v>162</v>
      </c>
    </row>
    <row r="2" spans="1:3" x14ac:dyDescent="0.3">
      <c r="A2" s="35"/>
    </row>
    <row r="3" spans="1:3" ht="36" customHeight="1" x14ac:dyDescent="0.3">
      <c r="A3" s="5" t="s">
        <v>42</v>
      </c>
      <c r="B3" s="5" t="s">
        <v>27</v>
      </c>
      <c r="C3" s="5" t="s">
        <v>28</v>
      </c>
    </row>
    <row r="4" spans="1:3" ht="16.2" x14ac:dyDescent="0.3">
      <c r="A4" s="3" t="s">
        <v>43</v>
      </c>
      <c r="B4" s="4" t="s">
        <v>148</v>
      </c>
      <c r="C4" s="4" t="s">
        <v>163</v>
      </c>
    </row>
    <row r="5" spans="1:3" ht="16.2" x14ac:dyDescent="0.3">
      <c r="A5" s="6" t="s">
        <v>44</v>
      </c>
      <c r="B5" s="7">
        <v>0</v>
      </c>
      <c r="C5" s="7">
        <v>0</v>
      </c>
    </row>
    <row r="6" spans="1:3" x14ac:dyDescent="0.3">
      <c r="A6" s="8" t="s">
        <v>149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 Poggiali</dc:creator>
  <cp:lastModifiedBy>Brando Poggiali</cp:lastModifiedBy>
  <dcterms:created xsi:type="dcterms:W3CDTF">2015-06-05T18:19:34Z</dcterms:created>
  <dcterms:modified xsi:type="dcterms:W3CDTF">2024-05-27T13:51:08Z</dcterms:modified>
</cp:coreProperties>
</file>