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8691\Desktop\ALS biomarkers paper\"/>
    </mc:Choice>
  </mc:AlternateContent>
  <xr:revisionPtr revIDLastSave="0" documentId="8_{4A6415F3-690D-4EBC-B87B-D8D38F879DCD}" xr6:coauthVersionLast="47" xr6:coauthVersionMax="47" xr10:uidLastSave="{00000000-0000-0000-0000-000000000000}"/>
  <bookViews>
    <workbookView xWindow="-110" yWindow="-110" windowWidth="19420" windowHeight="10300" activeTab="1" xr2:uid="{55C6C61F-0E59-4946-8298-35BC71179479}"/>
  </bookViews>
  <sheets>
    <sheet name="ALS plasma - up regulation" sheetId="1" r:id="rId1"/>
    <sheet name="ALS plasma - down regulation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1" i="2" l="1"/>
  <c r="K30" i="2"/>
  <c r="K27" i="2"/>
  <c r="K26" i="2"/>
  <c r="K25" i="2"/>
  <c r="K24" i="2"/>
  <c r="K23" i="2"/>
  <c r="K22" i="2"/>
  <c r="K21" i="2"/>
  <c r="K20" i="2"/>
  <c r="K18" i="2"/>
  <c r="K15" i="2"/>
  <c r="K13" i="2"/>
  <c r="K11" i="2"/>
  <c r="K10" i="2"/>
  <c r="K9" i="2"/>
  <c r="K8" i="2"/>
  <c r="K7" i="2"/>
  <c r="K6" i="2"/>
  <c r="K5" i="2"/>
  <c r="K4" i="2"/>
  <c r="K3" i="2"/>
  <c r="K2" i="2"/>
  <c r="H33" i="1"/>
  <c r="H32" i="1"/>
  <c r="H31" i="1"/>
  <c r="H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</calcChain>
</file>

<file path=xl/sharedStrings.xml><?xml version="1.0" encoding="utf-8"?>
<sst xmlns="http://schemas.openxmlformats.org/spreadsheetml/2006/main" count="224" uniqueCount="133">
  <si>
    <t>Accession</t>
    <phoneticPr fontId="2" type="noConversion"/>
  </si>
  <si>
    <t>Description</t>
    <phoneticPr fontId="2" type="noConversion"/>
  </si>
  <si>
    <t>01and02/Control</t>
    <phoneticPr fontId="4" type="noConversion"/>
  </si>
  <si>
    <t>Abundances (Normalized)</t>
    <phoneticPr fontId="4" type="noConversion"/>
  </si>
  <si>
    <t>Normalized-ALS</t>
    <phoneticPr fontId="2" type="noConversion"/>
  </si>
  <si>
    <t>Normalized-Control</t>
    <phoneticPr fontId="2" type="noConversion"/>
  </si>
  <si>
    <t>P02675</t>
  </si>
  <si>
    <t>Fibrinogen beta chain OS=Homo sapiens OX=9606 GN=FGB PE=1 SV=2</t>
  </si>
  <si>
    <t>up-regulated</t>
    <phoneticPr fontId="4" type="noConversion"/>
  </si>
  <si>
    <t>P02679</t>
  </si>
  <si>
    <t>Fibrinogen gamma chain OS=Homo sapiens OX=9606 GN=FGG PE=1 SV=3</t>
  </si>
  <si>
    <t>up-regulated</t>
  </si>
  <si>
    <t>P01871</t>
  </si>
  <si>
    <t>Immunoglobulin heavy constant mu OS=Homo sapiens OX=9606 GN=IGHM PE=1 SV=4</t>
  </si>
  <si>
    <t>P02671</t>
  </si>
  <si>
    <t>Fibrinogen alpha chain OS=Homo sapiens OX=9606 GN=FGA PE=1 SV=2</t>
  </si>
  <si>
    <t>P68871</t>
  </si>
  <si>
    <t>Hemoglobin subunit beta OS=Homo sapiens OX=9606 GN=HBB PE=1 SV=2</t>
  </si>
  <si>
    <t>P69905</t>
  </si>
  <si>
    <t>Hemoglobin subunit alpha OS=Homo sapiens OX=9606 GN=HBA1 PE=1 SV=2</t>
  </si>
  <si>
    <t>P02751</t>
  </si>
  <si>
    <t>Fibronectin OS=Homo sapiens OX=9606 GN=FN1 PE=1 SV=5</t>
  </si>
  <si>
    <t>O75636</t>
  </si>
  <si>
    <t>Ficolin-3 OS=Homo sapiens OX=9606 GN=FCN3 PE=1 SV=2</t>
  </si>
  <si>
    <t>P02747</t>
  </si>
  <si>
    <t>Complement C1q subcomponent subunit C OS=Homo sapiens OX=9606 GN=C1QC PE=1 SV=3</t>
  </si>
  <si>
    <t>O43866</t>
  </si>
  <si>
    <t>CD5 antigen-like OS=Homo sapiens OX=9606 GN=CD5L PE=1 SV=1</t>
  </si>
  <si>
    <t>P05090</t>
  </si>
  <si>
    <t>Apolipoprotein D OS=Homo sapiens OX=9606 GN=APOD PE=1 SV=1</t>
  </si>
  <si>
    <t>P02760</t>
  </si>
  <si>
    <t>Protein AMBP OS=Homo sapiens OX=9606 GN=AMBP PE=1 SV=1</t>
    <phoneticPr fontId="4" type="noConversion"/>
  </si>
  <si>
    <t>A0A0C4DH31</t>
  </si>
  <si>
    <t>Immunoglobulin heavy variable 1-18 OS=Homo sapiens OX=9606 GN=IGHV1-18 PE=3 SV=1</t>
  </si>
  <si>
    <t>A0A0A0MS15</t>
  </si>
  <si>
    <t>Immunoglobulin heavy variable 3-49 OS=Homo sapiens OX=9606 GN=IGHV3-49 PE=3 SV=1</t>
  </si>
  <si>
    <t>P08519</t>
  </si>
  <si>
    <t>Apolipoprotein(a) OS=Homo sapiens OX=9606 GN=LPA PE=1 SV=1</t>
  </si>
  <si>
    <t>Q03591</t>
  </si>
  <si>
    <t>Complement factor H-related protein 1 OS=Homo sapiens OX=9606 GN=CFHR1 PE=1 SV=2</t>
  </si>
  <si>
    <t>P32119</t>
  </si>
  <si>
    <t>Peroxiredoxin-2 OS=Homo sapiens OX=9606 GN=PRDX2 PE=1 SV=5</t>
  </si>
  <si>
    <t xml:space="preserve"> </t>
    <phoneticPr fontId="2" type="noConversion"/>
  </si>
  <si>
    <t>C-reactive protein OS=Homo sapiens OX=9606 GN=CRP PE=1 SV=1</t>
  </si>
  <si>
    <t>P01706</t>
  </si>
  <si>
    <t>Immunoglobulin lambda variable 2-11 OS=Homo sapiens OX=9606 GN=IGLV2-11 PE=1 SV=2</t>
  </si>
  <si>
    <t>P07357</t>
  </si>
  <si>
    <t>Complement component C8 alpha chain OS=Homo sapiens OX=9606 GN=C8A PE=1 SV=2</t>
  </si>
  <si>
    <t>P06727</t>
  </si>
  <si>
    <t>Apolipoprotein A-IV OS=Homo sapiens OX=9606 GN=APOA4 PE=1 SV=3</t>
  </si>
  <si>
    <t>P02730</t>
  </si>
  <si>
    <t>Band 3 anion transport protein OS=Homo sapiens OX=9606 GN=SLC4A1 PE=1 SV=3</t>
  </si>
  <si>
    <t>Q06033</t>
  </si>
  <si>
    <t>Inter-alpha-trypsin inhibitor heavy chain H3 OS=Homo sapiens OX=9606 GN=ITIH3 PE=1 SV=2</t>
  </si>
  <si>
    <t>P02741</t>
  </si>
  <si>
    <t>P16157</t>
  </si>
  <si>
    <t>Ankyrin-1 OS=Homo sapiens OX=9606 GN=ANK1 PE=1 SV=3</t>
  </si>
  <si>
    <t>P00915</t>
  </si>
  <si>
    <t>Carbonic anhydrase 1 OS=Homo sapiens OX=9606 GN=CA1 PE=1 SV=2</t>
  </si>
  <si>
    <t>P02042</t>
  </si>
  <si>
    <t>Hemoglobin subunit delta OS=Homo sapiens OX=9606 GN=HBD PE=1 SV=2</t>
  </si>
  <si>
    <t>P11171</t>
  </si>
  <si>
    <t>Protein 4.1 OS=Homo sapiens OX=9606 GN=EPB41 PE=1 SV=4</t>
  </si>
  <si>
    <t/>
  </si>
  <si>
    <t>P16452</t>
  </si>
  <si>
    <t>Erythrocyte membrane protein band 4.2 OS=Homo sapiens OX=9606 GN=EPB42 PE=1 SV=3</t>
  </si>
  <si>
    <t>P08571</t>
  </si>
  <si>
    <t>Monocyte differentiation antigen CD14 OS=Homo sapiens OX=9606 GN=CD14 PE=1 SV=2</t>
  </si>
  <si>
    <t>P69891</t>
  </si>
  <si>
    <t>Hemoglobin subunit gamma-1 OS=Homo sapiens OX=9606 GN=HBG1 PE=1 SV=2</t>
  </si>
  <si>
    <t>P68032</t>
  </si>
  <si>
    <t>Actin, alpha cardiac muscle 1 OS=Homo sapiens OX=9606 GN=ACTC1 PE=1 SV=1</t>
  </si>
  <si>
    <t>down-regulated</t>
  </si>
  <si>
    <t>P00739</t>
  </si>
  <si>
    <t>Haptoglobin-related protein OS=Homo sapiens OX=9606 GN=HPR PE=2 SV=2</t>
  </si>
  <si>
    <t>P07996</t>
  </si>
  <si>
    <t>Thrombospondin-1 OS=Homo sapiens OX=9606 GN=THBS1 PE=1 SV=2</t>
  </si>
  <si>
    <t>P63104</t>
  </si>
  <si>
    <t>14-3-3 protein zeta/delta OS=Homo sapiens OX=9606 GN=YWHAZ PE=1 SV=1</t>
  </si>
  <si>
    <t>P61224</t>
  </si>
  <si>
    <t>Ras-related protein Rap-1b OS=Homo sapiens OX=9606 GN=RAP1B PE=1 SV=1</t>
  </si>
  <si>
    <t>Q86UX7</t>
  </si>
  <si>
    <t>Fermitin family homolog 3 OS=Homo sapiens OX=9606 GN=FERMT3 PE=1 SV=1</t>
  </si>
  <si>
    <t>Q9H4B7</t>
  </si>
  <si>
    <t>Tubulin beta-1 chain OS=Homo sapiens OX=9606 GN=TUBB1 PE=1 SV=1</t>
  </si>
  <si>
    <t>P07437</t>
  </si>
  <si>
    <t>Tubulin beta chain OS=Homo sapiens OX=9606 GN=TUBB PE=1 SV=2</t>
  </si>
  <si>
    <t>Q15404</t>
  </si>
  <si>
    <t>Ras suppressor protein 1 OS=Homo sapiens OX=9606 GN=RSU1 PE=1 SV=3</t>
  </si>
  <si>
    <t>Q9HBI1</t>
  </si>
  <si>
    <t>Beta-parvin OS=Homo sapiens OX=9606 GN=PARVB PE=1 SV=1</t>
  </si>
  <si>
    <t>P68366</t>
  </si>
  <si>
    <t>Tubulin alpha-4A chain OS=Homo sapiens OX=9606 GN=TUBA4A PE=1 SV=1</t>
  </si>
  <si>
    <t>Q01518</t>
  </si>
  <si>
    <t>Adenylyl cyclase-associated protein 1 OS=Homo sapiens OX=9606 GN=CAP1 PE=1 SV=5</t>
  </si>
  <si>
    <t>P00338</t>
  </si>
  <si>
    <t>L-lactate dehydrogenase A chain OS=Homo sapiens OX=9606 GN=LDHA PE=1 SV=2</t>
  </si>
  <si>
    <t>P60660</t>
  </si>
  <si>
    <t>Myosin light polypeptide 6 OS=Homo sapiens OX=9606 GN=MYL6 PE=1 SV=2</t>
  </si>
  <si>
    <t>P27348</t>
  </si>
  <si>
    <t>14-3-3 protein theta OS=Homo sapiens OX=9606 GN=YWHAQ PE=1 SV=1</t>
  </si>
  <si>
    <t>O14950</t>
  </si>
  <si>
    <t>Myosin regulatory light chain 12B OS=Homo sapiens OX=9606 GN=MYL12B PE=1 SV=2</t>
  </si>
  <si>
    <t>P02549</t>
  </si>
  <si>
    <t>Spectrin alpha chain, erythrocytic 1 OS=Homo sapiens OX=9606 GN=SPTA1 PE=1 SV=5</t>
  </si>
  <si>
    <t>P11277</t>
  </si>
  <si>
    <t>Spectrin beta chain, erythrocytic OS=Homo sapiens OX=9606 GN=SPTB PE=1 SV=5</t>
  </si>
  <si>
    <t>P07359</t>
  </si>
  <si>
    <t>Platelet glycoprotein Ib alpha chain OS=Homo sapiens OX=9606 GN=GP1BA PE=1 SV=2</t>
    <phoneticPr fontId="2" type="noConversion"/>
  </si>
  <si>
    <t>P12814</t>
  </si>
  <si>
    <t>Alpha-actinin-1 OS=Homo sapiens OX=9606 GN=ACTN1 PE=1 SV=2</t>
  </si>
  <si>
    <t>P08567</t>
  </si>
  <si>
    <t>Pleckstrin OS=Homo sapiens OX=9606 GN=PLEK PE=1 SV=3</t>
  </si>
  <si>
    <t>P07737</t>
  </si>
  <si>
    <t>Profilin-1 OS=Homo sapiens OX=9606 GN=PFN1 PE=1 SV=2</t>
  </si>
  <si>
    <t>Q9BQE3</t>
  </si>
  <si>
    <t>Tubulin alpha-1C chain OS=Homo sapiens OX=9606 GN=TUBA1C PE=1 SV=1</t>
  </si>
  <si>
    <t>P18206</t>
  </si>
  <si>
    <t>Vinculin OS=Homo sapiens OX=9606 GN=VCL PE=1 SV=4</t>
  </si>
  <si>
    <t>Q13418</t>
  </si>
  <si>
    <t>Integrin-linked protein kinase OS=Homo sapiens OX=9606 GN=ILK PE=1 SV=2</t>
  </si>
  <si>
    <t>P00488</t>
  </si>
  <si>
    <t>Coagulation factor XIII A chain OS=Homo sapiens OX=9606 GN=F13A1 PE=1 SV=4</t>
  </si>
  <si>
    <t>P0DOX3</t>
  </si>
  <si>
    <t>Immunoglobulin delta heavy chain OS=Homo sapiens OX=9606 PE=1 SV=1</t>
  </si>
  <si>
    <t>P62937</t>
  </si>
  <si>
    <t>Peptidyl-prolyl cis-trans isomerase A OS=Homo sapiens OX=9606 GN=PPIA PE=1 SV=2</t>
  </si>
  <si>
    <t>P61204</t>
  </si>
  <si>
    <t>ADP-ribosylation factor 3 OS=Homo sapiens OX=9606 GN=ARF3 PE=1 SV=2</t>
  </si>
  <si>
    <t>O00299</t>
  </si>
  <si>
    <t>Chloride intracellular channel protein 1 OS=Homo sapiens OX=9606 GN=CLIC1 PE=1 SV=4</t>
  </si>
  <si>
    <t>P55058</t>
  </si>
  <si>
    <t>Phospholipid transfer protein OS=Homo sapiens OX=9606 GN=PLTP PE=1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</si>
</sst>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>
    <font>
      <sz val="12"/>
      <color theme="1"/>
      <name val="新細明體"/>
      <family val="2"/>
      <charset val="136"/>
      <scheme val="minor"/>
    </font>
    <font>
      <sz val="12"/>
      <color theme="1"/>
      <name val="Arial"/>
      <family val="2"/>
    </font>
    <font>
      <sz val="9"/>
      <name val="新細明體"/>
      <family val="2"/>
      <charset val="136"/>
      <scheme val="minor"/>
    </font>
    <font>
      <sz val="12"/>
      <color rgb="FF000000"/>
      <name val="Arial"/>
      <family val="2"/>
    </font>
    <font>
      <sz val="9"/>
      <name val="MingLiU"/>
      <family val="3"/>
      <charset val="136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1" fontId="3" fillId="2" borderId="4" xfId="0" applyNumberFormat="1" applyFont="1" applyFill="1" applyBorder="1" applyAlignment="1">
      <alignment horizontal="center"/>
    </xf>
    <xf numFmtId="0" fontId="3" fillId="0" borderId="0" xfId="0" applyFont="1" applyAlignment="1"/>
    <xf numFmtId="0" fontId="3" fillId="3" borderId="5" xfId="0" applyFont="1" applyFill="1" applyBorder="1" applyAlignment="1"/>
    <xf numFmtId="176" fontId="3" fillId="3" borderId="5" xfId="0" applyNumberFormat="1" applyFont="1" applyFill="1" applyBorder="1" applyAlignment="1"/>
    <xf numFmtId="0" fontId="3" fillId="4" borderId="5" xfId="0" applyFont="1" applyFill="1" applyBorder="1" applyAlignment="1">
      <alignment horizontal="center"/>
    </xf>
    <xf numFmtId="11" fontId="3" fillId="3" borderId="5" xfId="0" applyNumberFormat="1" applyFont="1" applyFill="1" applyBorder="1" applyAlignment="1"/>
    <xf numFmtId="11" fontId="1" fillId="0" borderId="0" xfId="0" applyNumberFormat="1" applyFont="1">
      <alignment vertical="center"/>
    </xf>
    <xf numFmtId="0" fontId="3" fillId="5" borderId="5" xfId="0" applyFont="1" applyFill="1" applyBorder="1" applyAlignment="1">
      <alignment horizontal="center"/>
    </xf>
    <xf numFmtId="11" fontId="3" fillId="0" borderId="0" xfId="0" applyNumberFormat="1" applyFont="1" applyAlignme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A86F7-6CEB-45D0-83D6-A4049D57FC26}">
  <dimension ref="A1:M33"/>
  <sheetViews>
    <sheetView workbookViewId="0">
      <selection activeCell="B18" sqref="B18"/>
    </sheetView>
  </sheetViews>
  <sheetFormatPr defaultRowHeight="15.5"/>
  <cols>
    <col min="1" max="1" width="12.90625" style="1" customWidth="1"/>
    <col min="2" max="2" width="27.453125" style="1" customWidth="1"/>
    <col min="3" max="3" width="8.81640625" style="1" bestFit="1" customWidth="1"/>
    <col min="4" max="4" width="8.7265625" style="1"/>
    <col min="5" max="5" width="8.81640625" style="1" bestFit="1" customWidth="1"/>
    <col min="6" max="7" width="10.81640625" style="1" bestFit="1" customWidth="1"/>
    <col min="8" max="8" width="12.6328125" style="1" customWidth="1"/>
    <col min="9" max="9" width="8.7265625" style="1"/>
    <col min="10" max="10" width="21.08984375" style="1" customWidth="1"/>
    <col min="11" max="11" width="17.36328125" style="1" customWidth="1"/>
    <col min="12" max="13" width="9.26953125" style="1" bestFit="1" customWidth="1"/>
    <col min="14" max="16384" width="8.7265625" style="1"/>
  </cols>
  <sheetData>
    <row r="1" spans="1:11" s="6" customFormat="1" ht="15" customHeight="1">
      <c r="A1" s="1" t="s">
        <v>0</v>
      </c>
      <c r="B1" s="1" t="s">
        <v>1</v>
      </c>
      <c r="C1" s="2" t="s">
        <v>2</v>
      </c>
      <c r="D1" s="3"/>
      <c r="E1" s="4"/>
      <c r="F1" s="5" t="s">
        <v>3</v>
      </c>
      <c r="G1" s="5"/>
      <c r="H1" s="5"/>
      <c r="J1" s="6" t="s">
        <v>4</v>
      </c>
      <c r="K1" s="6" t="s">
        <v>5</v>
      </c>
    </row>
    <row r="2" spans="1:11">
      <c r="A2" s="7" t="s">
        <v>6</v>
      </c>
      <c r="B2" s="7" t="s">
        <v>7</v>
      </c>
      <c r="C2" s="8">
        <v>2.6252811515969414</v>
      </c>
      <c r="D2" s="9" t="s">
        <v>8</v>
      </c>
      <c r="E2" s="7">
        <v>67.31</v>
      </c>
      <c r="F2" s="10">
        <v>1617578029.95313</v>
      </c>
      <c r="G2" s="10">
        <v>1254197929.18519</v>
      </c>
      <c r="H2" s="10">
        <v>616511736.11728895</v>
      </c>
      <c r="J2" s="11">
        <f>(F2+G2)/2</f>
        <v>1435887979.56916</v>
      </c>
      <c r="K2" s="1">
        <v>616511736.11728895</v>
      </c>
    </row>
    <row r="3" spans="1:11">
      <c r="A3" s="7" t="s">
        <v>9</v>
      </c>
      <c r="B3" s="7" t="s">
        <v>10</v>
      </c>
      <c r="C3" s="8">
        <v>2.3427800269905537</v>
      </c>
      <c r="D3" s="9" t="s">
        <v>11</v>
      </c>
      <c r="E3" s="7">
        <v>54.45</v>
      </c>
      <c r="F3" s="10">
        <v>1134535152.79492</v>
      </c>
      <c r="G3" s="10">
        <v>912375335.70530295</v>
      </c>
      <c r="H3" s="10">
        <v>442468724.659904</v>
      </c>
      <c r="J3" s="1">
        <f t="shared" ref="J3:J29" si="0">(F3+G3)/2</f>
        <v>1023455244.2501115</v>
      </c>
      <c r="K3" s="1">
        <v>442468724.659904</v>
      </c>
    </row>
    <row r="4" spans="1:11">
      <c r="A4" s="7" t="s">
        <v>12</v>
      </c>
      <c r="B4" s="7" t="s">
        <v>13</v>
      </c>
      <c r="C4" s="8">
        <v>2.4453441295546559</v>
      </c>
      <c r="D4" s="9" t="s">
        <v>11</v>
      </c>
      <c r="E4" s="7">
        <v>53.69</v>
      </c>
      <c r="F4" s="10">
        <v>684850773.59375</v>
      </c>
      <c r="G4" s="10">
        <v>269221122.83290702</v>
      </c>
      <c r="H4" s="10">
        <v>262145639.82016799</v>
      </c>
      <c r="J4" s="1">
        <f t="shared" si="0"/>
        <v>477035948.21332848</v>
      </c>
      <c r="K4" s="1">
        <v>262145639.82016799</v>
      </c>
    </row>
    <row r="5" spans="1:11">
      <c r="A5" s="7" t="s">
        <v>14</v>
      </c>
      <c r="B5" s="7" t="s">
        <v>15</v>
      </c>
      <c r="C5" s="8">
        <v>3.437696806117859</v>
      </c>
      <c r="D5" s="9" t="s">
        <v>11</v>
      </c>
      <c r="E5" s="7">
        <v>69.930000000000007</v>
      </c>
      <c r="F5" s="10">
        <v>663618540.20556605</v>
      </c>
      <c r="G5" s="10">
        <v>575368341.40152705</v>
      </c>
      <c r="H5" s="10">
        <v>269899173.904342</v>
      </c>
      <c r="J5" s="1">
        <f t="shared" si="0"/>
        <v>619493440.80354655</v>
      </c>
      <c r="K5" s="1">
        <v>269899173.904342</v>
      </c>
    </row>
    <row r="6" spans="1:11">
      <c r="A6" s="7" t="s">
        <v>16</v>
      </c>
      <c r="B6" s="7" t="s">
        <v>17</v>
      </c>
      <c r="C6" s="7">
        <v>6.1386925795053005</v>
      </c>
      <c r="D6" s="9" t="s">
        <v>11</v>
      </c>
      <c r="E6" s="7">
        <v>47.8</v>
      </c>
      <c r="F6" s="10">
        <v>106708141.856445</v>
      </c>
      <c r="G6" s="10">
        <v>976239991.24899101</v>
      </c>
      <c r="H6" s="10">
        <v>162751798.31394601</v>
      </c>
      <c r="J6" s="1">
        <f t="shared" si="0"/>
        <v>541474066.55271804</v>
      </c>
      <c r="K6" s="1">
        <v>162751798.31394601</v>
      </c>
    </row>
    <row r="7" spans="1:11">
      <c r="A7" s="7" t="s">
        <v>18</v>
      </c>
      <c r="B7" s="7" t="s">
        <v>19</v>
      </c>
      <c r="C7" s="7">
        <v>8.9151943462897538</v>
      </c>
      <c r="D7" s="9" t="s">
        <v>11</v>
      </c>
      <c r="E7" s="7">
        <v>90.15</v>
      </c>
      <c r="F7" s="10">
        <v>37050438.2578125</v>
      </c>
      <c r="G7" s="10">
        <v>449129985.237032</v>
      </c>
      <c r="H7" s="10">
        <v>45113516.3417475</v>
      </c>
      <c r="J7" s="1">
        <f t="shared" si="0"/>
        <v>243090211.74742225</v>
      </c>
      <c r="K7" s="1">
        <v>45113516.3417475</v>
      </c>
    </row>
    <row r="8" spans="1:11">
      <c r="A8" s="7" t="s">
        <v>20</v>
      </c>
      <c r="B8" s="7" t="s">
        <v>21</v>
      </c>
      <c r="C8" s="8">
        <v>2.6441745389113813</v>
      </c>
      <c r="D8" s="9" t="s">
        <v>11</v>
      </c>
      <c r="E8" s="7">
        <v>62.62</v>
      </c>
      <c r="F8" s="10">
        <v>25835804.703125</v>
      </c>
      <c r="G8" s="10">
        <v>14493193.9368707</v>
      </c>
      <c r="H8" s="10">
        <v>6697389.51330237</v>
      </c>
      <c r="J8" s="1">
        <f t="shared" si="0"/>
        <v>20164499.319997851</v>
      </c>
      <c r="K8" s="1">
        <v>6697389.51330237</v>
      </c>
    </row>
    <row r="9" spans="1:11">
      <c r="A9" s="7" t="s">
        <v>22</v>
      </c>
      <c r="B9" s="7" t="s">
        <v>23</v>
      </c>
      <c r="C9" s="8">
        <v>2.2555105713000452</v>
      </c>
      <c r="D9" s="9" t="s">
        <v>11</v>
      </c>
      <c r="E9" s="7">
        <v>14.5</v>
      </c>
      <c r="F9" s="10">
        <v>18647654.875</v>
      </c>
      <c r="G9" s="10">
        <v>6377673.39712153</v>
      </c>
      <c r="H9" s="10">
        <v>6714729.8617256796</v>
      </c>
      <c r="J9" s="1">
        <f t="shared" si="0"/>
        <v>12512664.136060765</v>
      </c>
      <c r="K9" s="1">
        <v>6714729.8617256796</v>
      </c>
    </row>
    <row r="10" spans="1:11">
      <c r="A10" s="7" t="s">
        <v>24</v>
      </c>
      <c r="B10" s="7" t="s">
        <v>25</v>
      </c>
      <c r="C10" s="8">
        <v>2.2968960863697707</v>
      </c>
      <c r="D10" s="9" t="s">
        <v>11</v>
      </c>
      <c r="E10" s="7">
        <v>12.79</v>
      </c>
      <c r="F10" s="10">
        <v>15507586.8125</v>
      </c>
      <c r="G10" s="10">
        <v>15918750.2426672</v>
      </c>
      <c r="H10" s="10">
        <v>6148315.1313451799</v>
      </c>
      <c r="J10" s="1">
        <f t="shared" si="0"/>
        <v>15713168.527583599</v>
      </c>
      <c r="K10" s="1">
        <v>6148315.1313451799</v>
      </c>
    </row>
    <row r="11" spans="1:11">
      <c r="A11" s="7" t="s">
        <v>26</v>
      </c>
      <c r="B11" s="7" t="s">
        <v>27</v>
      </c>
      <c r="C11" s="8">
        <v>5.0463337831758883</v>
      </c>
      <c r="D11" s="9" t="s">
        <v>11</v>
      </c>
      <c r="E11" s="7">
        <v>28.95</v>
      </c>
      <c r="F11" s="10">
        <v>13312799.8984375</v>
      </c>
      <c r="G11" s="10">
        <v>4364319.52574063</v>
      </c>
      <c r="H11" s="10">
        <v>1987063.2261649</v>
      </c>
      <c r="J11" s="1">
        <f t="shared" si="0"/>
        <v>8838559.7120890655</v>
      </c>
      <c r="K11" s="1">
        <v>1987063.2261649</v>
      </c>
    </row>
    <row r="12" spans="1:11">
      <c r="A12" s="7" t="s">
        <v>28</v>
      </c>
      <c r="B12" s="7" t="s">
        <v>29</v>
      </c>
      <c r="C12" s="8">
        <v>1.9910031488978859</v>
      </c>
      <c r="D12" s="9" t="s">
        <v>11</v>
      </c>
      <c r="E12" s="7">
        <v>6.62</v>
      </c>
      <c r="F12" s="10">
        <v>10008765.625</v>
      </c>
      <c r="G12" s="10">
        <v>5684360.2118382202</v>
      </c>
      <c r="H12" s="10">
        <v>5968076.5682071196</v>
      </c>
      <c r="J12" s="1">
        <f t="shared" si="0"/>
        <v>7846562.9184191097</v>
      </c>
      <c r="K12" s="1">
        <v>5968076.5682071196</v>
      </c>
    </row>
    <row r="13" spans="1:11">
      <c r="A13" s="7" t="s">
        <v>30</v>
      </c>
      <c r="B13" s="7" t="s">
        <v>31</v>
      </c>
      <c r="C13" s="8">
        <v>2.7674313990103467</v>
      </c>
      <c r="D13" s="9" t="s">
        <v>11</v>
      </c>
      <c r="E13" s="7">
        <v>56.24</v>
      </c>
      <c r="F13" s="10">
        <v>8123098.75</v>
      </c>
      <c r="G13" s="10">
        <v>15316700.2457726</v>
      </c>
      <c r="H13" s="10">
        <v>10782491.742274599</v>
      </c>
      <c r="J13" s="1">
        <f t="shared" si="0"/>
        <v>11719899.4978863</v>
      </c>
      <c r="K13" s="1">
        <v>10782491.742274599</v>
      </c>
    </row>
    <row r="14" spans="1:11">
      <c r="A14" s="7" t="s">
        <v>32</v>
      </c>
      <c r="B14" s="7" t="s">
        <v>33</v>
      </c>
      <c r="C14" s="8">
        <v>2.8843904633378319</v>
      </c>
      <c r="D14" s="9" t="s">
        <v>11</v>
      </c>
      <c r="E14" s="7">
        <v>24.54</v>
      </c>
      <c r="F14" s="10">
        <v>7419097.578125</v>
      </c>
      <c r="G14" s="10">
        <v>2691115.99638046</v>
      </c>
      <c r="H14" s="10">
        <v>2018785.0273688301</v>
      </c>
      <c r="J14" s="1">
        <f t="shared" si="0"/>
        <v>5055106.7872527298</v>
      </c>
      <c r="K14" s="1">
        <v>2018785.0273688301</v>
      </c>
    </row>
    <row r="15" spans="1:11">
      <c r="A15" s="7" t="s">
        <v>34</v>
      </c>
      <c r="B15" s="7" t="s">
        <v>35</v>
      </c>
      <c r="C15" s="8">
        <v>2.3211875843454792</v>
      </c>
      <c r="D15" s="9" t="s">
        <v>11</v>
      </c>
      <c r="E15" s="7">
        <v>14.27</v>
      </c>
      <c r="F15" s="10">
        <v>5114513.75</v>
      </c>
      <c r="G15" s="10">
        <v>4551069.2180629503</v>
      </c>
      <c r="H15" s="10">
        <v>5015422.0433617001</v>
      </c>
      <c r="J15" s="1">
        <f t="shared" si="0"/>
        <v>4832791.4840314751</v>
      </c>
      <c r="K15" s="1">
        <v>5015422.0433617001</v>
      </c>
    </row>
    <row r="16" spans="1:11">
      <c r="A16" s="7" t="s">
        <v>36</v>
      </c>
      <c r="B16" s="7" t="s">
        <v>37</v>
      </c>
      <c r="C16" s="8">
        <v>2.288798920377868</v>
      </c>
      <c r="D16" s="9" t="s">
        <v>11</v>
      </c>
      <c r="E16" s="7">
        <v>31.4</v>
      </c>
      <c r="F16" s="10">
        <v>2117180.703125</v>
      </c>
      <c r="G16" s="10">
        <v>2724356.5685099699</v>
      </c>
      <c r="H16" s="10">
        <v>484579.23713567801</v>
      </c>
      <c r="J16" s="1">
        <f t="shared" si="0"/>
        <v>2420768.6358174849</v>
      </c>
      <c r="K16" s="1">
        <v>484579.23713567801</v>
      </c>
    </row>
    <row r="17" spans="1:13">
      <c r="A17" s="7" t="s">
        <v>38</v>
      </c>
      <c r="B17" s="7" t="s">
        <v>39</v>
      </c>
      <c r="C17" s="8">
        <v>3.3927125506072877</v>
      </c>
      <c r="D17" s="9" t="s">
        <v>11</v>
      </c>
      <c r="E17" s="7">
        <v>0</v>
      </c>
      <c r="F17" s="10">
        <v>1708413.9375</v>
      </c>
      <c r="G17" s="10">
        <v>1540828.61190548</v>
      </c>
      <c r="H17" s="10">
        <v>378404.74448078702</v>
      </c>
      <c r="J17" s="1">
        <f t="shared" si="0"/>
        <v>1624621.2747027399</v>
      </c>
      <c r="K17" s="11">
        <v>378404.74448078702</v>
      </c>
      <c r="L17" s="11"/>
      <c r="M17" s="11"/>
    </row>
    <row r="18" spans="1:13">
      <c r="A18" s="7" t="s">
        <v>40</v>
      </c>
      <c r="B18" s="7" t="s">
        <v>41</v>
      </c>
      <c r="C18" s="8">
        <v>2.2393162393162394</v>
      </c>
      <c r="D18" s="9" t="s">
        <v>11</v>
      </c>
      <c r="E18" s="7">
        <v>63.03</v>
      </c>
      <c r="F18" s="10">
        <v>1575723.203125</v>
      </c>
      <c r="G18" s="10">
        <v>8260438.2570281001</v>
      </c>
      <c r="H18" s="10">
        <v>571786.69278990803</v>
      </c>
      <c r="J18" s="1">
        <f t="shared" si="0"/>
        <v>4918080.7300765496</v>
      </c>
      <c r="K18" s="1">
        <v>571786.69278990803</v>
      </c>
    </row>
    <row r="19" spans="1:13">
      <c r="A19" s="7" t="s">
        <v>42</v>
      </c>
      <c r="B19" s="7" t="s">
        <v>43</v>
      </c>
      <c r="C19" s="8">
        <v>5.1300044984255511</v>
      </c>
      <c r="D19" s="9" t="s">
        <v>11</v>
      </c>
      <c r="E19" s="7">
        <v>0</v>
      </c>
      <c r="F19" s="10">
        <v>1215572.546875</v>
      </c>
      <c r="G19" s="10">
        <v>7396404.3919408796</v>
      </c>
      <c r="H19" s="10">
        <v>97180.180994943395</v>
      </c>
      <c r="J19" s="1">
        <f t="shared" si="0"/>
        <v>4305988.4694079403</v>
      </c>
      <c r="K19" s="1">
        <v>97180.180994943395</v>
      </c>
    </row>
    <row r="20" spans="1:13">
      <c r="A20" s="7" t="s">
        <v>44</v>
      </c>
      <c r="B20" s="7" t="s">
        <v>45</v>
      </c>
      <c r="C20" s="8">
        <v>4.1178587494376968</v>
      </c>
      <c r="D20" s="9" t="s">
        <v>11</v>
      </c>
      <c r="E20" s="7">
        <v>0</v>
      </c>
      <c r="F20" s="10">
        <v>1001741.9375</v>
      </c>
      <c r="G20" s="10">
        <v>138408.136676447</v>
      </c>
      <c r="H20" s="10">
        <v>218857.92632119401</v>
      </c>
      <c r="J20" s="1">
        <f t="shared" si="0"/>
        <v>570075.0370882235</v>
      </c>
      <c r="K20" s="1">
        <v>218857.92632119401</v>
      </c>
    </row>
    <row r="21" spans="1:13">
      <c r="A21" s="7" t="s">
        <v>46</v>
      </c>
      <c r="B21" s="7" t="s">
        <v>47</v>
      </c>
      <c r="C21" s="8">
        <v>2.0242914979757085</v>
      </c>
      <c r="D21" s="9" t="s">
        <v>11</v>
      </c>
      <c r="E21" s="7">
        <v>0</v>
      </c>
      <c r="F21" s="10">
        <v>455137.8125</v>
      </c>
      <c r="G21" s="10">
        <v>730053.11704718706</v>
      </c>
      <c r="H21" s="10">
        <v>202282.66718879601</v>
      </c>
      <c r="J21" s="1">
        <f t="shared" si="0"/>
        <v>592595.46477359347</v>
      </c>
      <c r="K21" s="6">
        <v>202282.66718879601</v>
      </c>
      <c r="L21" s="6"/>
      <c r="M21" s="6"/>
    </row>
    <row r="22" spans="1:13" s="6" customFormat="1">
      <c r="A22" s="7" t="s">
        <v>48</v>
      </c>
      <c r="B22" s="7" t="s">
        <v>49</v>
      </c>
      <c r="C22" s="7">
        <v>4.5671378091872796</v>
      </c>
      <c r="D22" s="9" t="s">
        <v>11</v>
      </c>
      <c r="E22" s="7">
        <v>63.6</v>
      </c>
      <c r="F22" s="10">
        <v>23114154.2734375</v>
      </c>
      <c r="G22" s="10">
        <v>80970051.650837198</v>
      </c>
      <c r="H22" s="10">
        <v>19227092.813351501</v>
      </c>
      <c r="J22" s="6">
        <f t="shared" si="0"/>
        <v>52042102.962137349</v>
      </c>
      <c r="K22" s="6">
        <v>19227092.813351501</v>
      </c>
    </row>
    <row r="23" spans="1:13" s="6" customFormat="1">
      <c r="A23" s="7" t="s">
        <v>50</v>
      </c>
      <c r="B23" s="7" t="s">
        <v>51</v>
      </c>
      <c r="C23" s="7">
        <v>12.401060070671379</v>
      </c>
      <c r="D23" s="9" t="s">
        <v>11</v>
      </c>
      <c r="E23" s="7">
        <v>25.9</v>
      </c>
      <c r="F23" s="10">
        <v>2381861.015625</v>
      </c>
      <c r="G23" s="10">
        <v>58747970.819634102</v>
      </c>
      <c r="H23" s="10">
        <v>3868178.3317091502</v>
      </c>
      <c r="J23" s="6">
        <f t="shared" si="0"/>
        <v>30564915.917629551</v>
      </c>
      <c r="K23" s="6">
        <v>3868178.3317091502</v>
      </c>
    </row>
    <row r="24" spans="1:13" s="6" customFormat="1">
      <c r="A24" s="7" t="s">
        <v>40</v>
      </c>
      <c r="B24" s="7" t="s">
        <v>41</v>
      </c>
      <c r="C24" s="8">
        <v>2.2393162393162394</v>
      </c>
      <c r="D24" s="9" t="s">
        <v>11</v>
      </c>
      <c r="E24" s="7">
        <v>63.03</v>
      </c>
      <c r="F24" s="10">
        <v>1575723.203125</v>
      </c>
      <c r="G24" s="10">
        <v>8260438.2570281001</v>
      </c>
      <c r="H24" s="10">
        <v>571786.69278990803</v>
      </c>
      <c r="J24" s="6">
        <f t="shared" si="0"/>
        <v>4918080.7300765496</v>
      </c>
      <c r="K24" s="6">
        <v>571786.69278990803</v>
      </c>
    </row>
    <row r="25" spans="1:13" s="6" customFormat="1">
      <c r="A25" s="7" t="s">
        <v>52</v>
      </c>
      <c r="B25" s="7" t="s">
        <v>53</v>
      </c>
      <c r="C25" s="7">
        <v>5.5379858657243819</v>
      </c>
      <c r="D25" s="9" t="s">
        <v>11</v>
      </c>
      <c r="E25" s="7">
        <v>84.47</v>
      </c>
      <c r="F25" s="10">
        <v>1525378.890625</v>
      </c>
      <c r="G25" s="10">
        <v>8749472.6425525807</v>
      </c>
      <c r="H25" s="10">
        <v>1357596.66959627</v>
      </c>
      <c r="J25" s="6">
        <f t="shared" si="0"/>
        <v>5137425.7665887903</v>
      </c>
      <c r="K25" s="6">
        <v>1357596.66959627</v>
      </c>
    </row>
    <row r="26" spans="1:13" s="6" customFormat="1">
      <c r="A26" s="7" t="s">
        <v>54</v>
      </c>
      <c r="B26" s="7" t="s">
        <v>43</v>
      </c>
      <c r="C26" s="8">
        <v>5.1300044984255511</v>
      </c>
      <c r="D26" s="9" t="s">
        <v>11</v>
      </c>
      <c r="E26" s="7">
        <v>0</v>
      </c>
      <c r="F26" s="10">
        <v>1215572.546875</v>
      </c>
      <c r="G26" s="10">
        <v>7396404.3919408796</v>
      </c>
      <c r="H26" s="10">
        <v>97180.180994943395</v>
      </c>
      <c r="J26" s="6">
        <f t="shared" si="0"/>
        <v>4305988.4694079403</v>
      </c>
      <c r="K26" s="6">
        <v>97180.180994943395</v>
      </c>
    </row>
    <row r="27" spans="1:13" s="6" customFormat="1">
      <c r="A27" s="7" t="s">
        <v>55</v>
      </c>
      <c r="B27" s="7" t="s">
        <v>56</v>
      </c>
      <c r="C27" s="7">
        <v>11.620141342756185</v>
      </c>
      <c r="D27" s="9" t="s">
        <v>11</v>
      </c>
      <c r="E27" s="7">
        <v>139.16</v>
      </c>
      <c r="F27" s="10">
        <v>1116247.1894531299</v>
      </c>
      <c r="G27" s="10">
        <v>17037459.4345337</v>
      </c>
      <c r="H27" s="10">
        <v>2118097.8880496798</v>
      </c>
      <c r="J27" s="6">
        <f t="shared" si="0"/>
        <v>9076853.3119934145</v>
      </c>
      <c r="K27" s="6">
        <v>2118097.8880496798</v>
      </c>
    </row>
    <row r="28" spans="1:13" s="6" customFormat="1">
      <c r="A28" s="7" t="s">
        <v>57</v>
      </c>
      <c r="B28" s="7" t="s">
        <v>58</v>
      </c>
      <c r="C28" s="7">
        <v>6.7897526501766787</v>
      </c>
      <c r="D28" s="9" t="s">
        <v>11</v>
      </c>
      <c r="E28" s="7">
        <v>75.209999999999994</v>
      </c>
      <c r="F28" s="10">
        <v>984493.875</v>
      </c>
      <c r="G28" s="10">
        <v>12072926.2278689</v>
      </c>
      <c r="H28" s="10">
        <v>1520878.83820306</v>
      </c>
      <c r="J28" s="6">
        <f t="shared" si="0"/>
        <v>6528710.0514344499</v>
      </c>
      <c r="K28" s="6">
        <v>1520878.83820306</v>
      </c>
    </row>
    <row r="29" spans="1:13" s="6" customFormat="1">
      <c r="A29" s="7" t="s">
        <v>59</v>
      </c>
      <c r="B29" s="7" t="s">
        <v>60</v>
      </c>
      <c r="C29" s="7">
        <v>13.2791519434629</v>
      </c>
      <c r="D29" s="9" t="s">
        <v>11</v>
      </c>
      <c r="E29" s="7">
        <v>0</v>
      </c>
      <c r="F29" s="10">
        <v>136059.96875</v>
      </c>
      <c r="G29" s="10">
        <v>3544638.12490359</v>
      </c>
      <c r="H29" s="10">
        <v>204984.618090993</v>
      </c>
      <c r="J29" s="6">
        <f t="shared" si="0"/>
        <v>1840349.046826795</v>
      </c>
      <c r="K29" s="6">
        <v>204984.618090993</v>
      </c>
    </row>
    <row r="30" spans="1:13" s="6" customFormat="1">
      <c r="A30" s="7" t="s">
        <v>61</v>
      </c>
      <c r="B30" s="7" t="s">
        <v>62</v>
      </c>
      <c r="C30" s="7">
        <v>88.339222614840992</v>
      </c>
      <c r="D30" s="9" t="s">
        <v>11</v>
      </c>
      <c r="E30" s="7" t="s">
        <v>63</v>
      </c>
      <c r="F30" s="10" t="s">
        <v>63</v>
      </c>
      <c r="G30" s="10">
        <v>1875551.2260571099</v>
      </c>
      <c r="H30" s="10">
        <f>G30/C30</f>
        <v>21231.239878966484</v>
      </c>
      <c r="J30" s="6">
        <v>1875551.2260571099</v>
      </c>
      <c r="K30" s="6">
        <v>21231.239878966484</v>
      </c>
    </row>
    <row r="31" spans="1:13" s="6" customFormat="1">
      <c r="A31" s="7" t="s">
        <v>64</v>
      </c>
      <c r="B31" s="7" t="s">
        <v>65</v>
      </c>
      <c r="C31" s="7">
        <v>88.339222614840992</v>
      </c>
      <c r="D31" s="9" t="s">
        <v>11</v>
      </c>
      <c r="E31" s="7" t="s">
        <v>63</v>
      </c>
      <c r="F31" s="10" t="s">
        <v>63</v>
      </c>
      <c r="G31" s="10">
        <v>1976341.0160159301</v>
      </c>
      <c r="H31" s="10">
        <f>G31/C31</f>
        <v>22372.180301300326</v>
      </c>
      <c r="J31" s="6">
        <v>1976341.0160159301</v>
      </c>
      <c r="K31" s="6">
        <v>22372.180301300326</v>
      </c>
    </row>
    <row r="32" spans="1:13" s="6" customFormat="1">
      <c r="A32" s="7" t="s">
        <v>66</v>
      </c>
      <c r="B32" s="7" t="s">
        <v>67</v>
      </c>
      <c r="C32" s="7">
        <v>88.339222614840992</v>
      </c>
      <c r="D32" s="9" t="s">
        <v>11</v>
      </c>
      <c r="E32" s="7" t="s">
        <v>63</v>
      </c>
      <c r="F32" s="10" t="s">
        <v>63</v>
      </c>
      <c r="G32" s="10">
        <v>465008.33061593299</v>
      </c>
      <c r="H32" s="10">
        <f>G32/C32</f>
        <v>5263.8943025723611</v>
      </c>
      <c r="J32" s="6">
        <v>465008.33061593299</v>
      </c>
      <c r="K32" s="6">
        <v>5263.8943025723611</v>
      </c>
    </row>
    <row r="33" spans="1:13" s="6" customFormat="1">
      <c r="A33" s="7" t="s">
        <v>68</v>
      </c>
      <c r="B33" s="7" t="s">
        <v>69</v>
      </c>
      <c r="C33" s="7">
        <v>88.339222614840992</v>
      </c>
      <c r="D33" s="9" t="s">
        <v>11</v>
      </c>
      <c r="E33" s="7" t="s">
        <v>63</v>
      </c>
      <c r="F33" s="10" t="s">
        <v>63</v>
      </c>
      <c r="G33" s="10">
        <v>859632.02896249294</v>
      </c>
      <c r="H33" s="10">
        <f>G33/C33</f>
        <v>9731.0345678554204</v>
      </c>
      <c r="J33" s="6">
        <v>859632.02896249294</v>
      </c>
      <c r="K33" s="1">
        <v>9731.0345678554204</v>
      </c>
      <c r="L33" s="1"/>
      <c r="M33" s="1"/>
    </row>
  </sheetData>
  <mergeCells count="2">
    <mergeCell ref="C1:E1"/>
    <mergeCell ref="F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8C024-3418-4349-A5B5-D31D23F15E8D}">
  <dimension ref="A1:L32"/>
  <sheetViews>
    <sheetView tabSelected="1" workbookViewId="0">
      <selection activeCell="B10" sqref="B10"/>
    </sheetView>
  </sheetViews>
  <sheetFormatPr defaultRowHeight="15.5"/>
  <cols>
    <col min="1" max="1" width="15.54296875" style="1" customWidth="1"/>
    <col min="2" max="2" width="46.6328125" style="1" customWidth="1"/>
    <col min="3" max="5" width="8.7265625" style="1"/>
    <col min="6" max="8" width="12.36328125" style="1" customWidth="1"/>
    <col min="9" max="10" width="8.7265625" style="1"/>
    <col min="11" max="11" width="18" style="1" customWidth="1"/>
    <col min="12" max="12" width="19.453125" style="1" customWidth="1"/>
    <col min="13" max="16384" width="8.7265625" style="1"/>
  </cols>
  <sheetData>
    <row r="1" spans="1:12" s="6" customFormat="1" ht="15" customHeight="1">
      <c r="A1" s="1" t="s">
        <v>0</v>
      </c>
      <c r="B1" s="1" t="s">
        <v>1</v>
      </c>
      <c r="C1" s="2" t="s">
        <v>2</v>
      </c>
      <c r="D1" s="3"/>
      <c r="E1" s="4"/>
      <c r="F1" s="5" t="s">
        <v>3</v>
      </c>
      <c r="G1" s="5"/>
      <c r="H1" s="5"/>
      <c r="K1" s="6" t="s">
        <v>4</v>
      </c>
      <c r="L1" s="6" t="s">
        <v>5</v>
      </c>
    </row>
    <row r="2" spans="1:12" s="6" customFormat="1">
      <c r="A2" s="7" t="s">
        <v>70</v>
      </c>
      <c r="B2" s="7" t="s">
        <v>71</v>
      </c>
      <c r="C2" s="8">
        <v>0.103463787674314</v>
      </c>
      <c r="D2" s="12" t="s">
        <v>72</v>
      </c>
      <c r="E2" s="7">
        <v>11.12</v>
      </c>
      <c r="F2" s="10">
        <v>25944902.3203125</v>
      </c>
      <c r="G2" s="10">
        <v>12130729.3042298</v>
      </c>
      <c r="H2" s="10">
        <v>29924206.404388499</v>
      </c>
      <c r="K2" s="13">
        <f>(F2+G2)/2</f>
        <v>19037815.812271148</v>
      </c>
      <c r="L2" s="10">
        <v>29924206.404388499</v>
      </c>
    </row>
    <row r="3" spans="1:12" s="6" customFormat="1">
      <c r="A3" s="7" t="s">
        <v>73</v>
      </c>
      <c r="B3" s="7" t="s">
        <v>74</v>
      </c>
      <c r="C3" s="8">
        <v>0.27890238416554208</v>
      </c>
      <c r="D3" s="12" t="s">
        <v>72</v>
      </c>
      <c r="E3" s="7">
        <v>4.42</v>
      </c>
      <c r="F3" s="10">
        <v>8379907.1484375</v>
      </c>
      <c r="G3" s="10">
        <v>13656509.101300601</v>
      </c>
      <c r="H3" s="10">
        <v>32199255.372576501</v>
      </c>
      <c r="K3" s="6">
        <f t="shared" ref="K3:K11" si="0">(F3+G3)/2</f>
        <v>11018208.12486905</v>
      </c>
      <c r="L3" s="10">
        <v>32199255.372576501</v>
      </c>
    </row>
    <row r="4" spans="1:12" s="6" customFormat="1">
      <c r="A4" s="7" t="s">
        <v>75</v>
      </c>
      <c r="B4" s="7" t="s">
        <v>76</v>
      </c>
      <c r="C4" s="8">
        <v>0.40665766981556462</v>
      </c>
      <c r="D4" s="12" t="s">
        <v>72</v>
      </c>
      <c r="E4" s="7">
        <v>5.3</v>
      </c>
      <c r="F4" s="10">
        <v>5714286.84375</v>
      </c>
      <c r="G4" s="10">
        <v>4157324.84078757</v>
      </c>
      <c r="H4" s="10">
        <v>12538509.652094699</v>
      </c>
      <c r="K4" s="6">
        <f t="shared" si="0"/>
        <v>4935805.8422687855</v>
      </c>
      <c r="L4" s="10">
        <v>12538509.652094699</v>
      </c>
    </row>
    <row r="5" spans="1:12" s="6" customFormat="1">
      <c r="A5" s="7" t="s">
        <v>77</v>
      </c>
      <c r="B5" s="7" t="s">
        <v>78</v>
      </c>
      <c r="C5" s="8">
        <v>0.33468286099865047</v>
      </c>
      <c r="D5" s="12" t="s">
        <v>72</v>
      </c>
      <c r="E5" s="7">
        <v>12.55</v>
      </c>
      <c r="F5" s="10">
        <v>5668216.34375</v>
      </c>
      <c r="G5" s="10">
        <v>213143.16643126201</v>
      </c>
      <c r="H5" s="10">
        <v>14152937.584909899</v>
      </c>
      <c r="K5" s="6">
        <f t="shared" si="0"/>
        <v>2940679.7550906311</v>
      </c>
      <c r="L5" s="10">
        <v>14152937.584909899</v>
      </c>
    </row>
    <row r="6" spans="1:12" s="6" customFormat="1">
      <c r="A6" s="7" t="s">
        <v>79</v>
      </c>
      <c r="B6" s="7" t="s">
        <v>80</v>
      </c>
      <c r="C6" s="8">
        <v>0.24741340530814218</v>
      </c>
      <c r="D6" s="12" t="s">
        <v>72</v>
      </c>
      <c r="E6" s="7">
        <v>0.42</v>
      </c>
      <c r="F6" s="10">
        <v>4775789.8125</v>
      </c>
      <c r="G6" s="10">
        <v>1344153.08781962</v>
      </c>
      <c r="H6" s="10">
        <v>11005597.5766827</v>
      </c>
      <c r="K6" s="6">
        <f t="shared" si="0"/>
        <v>3059971.45015981</v>
      </c>
      <c r="L6" s="10">
        <v>11005597.5766827</v>
      </c>
    </row>
    <row r="7" spans="1:12" s="6" customFormat="1">
      <c r="A7" s="7" t="s">
        <v>81</v>
      </c>
      <c r="B7" s="7" t="s">
        <v>82</v>
      </c>
      <c r="C7" s="8">
        <v>0.40305892937471888</v>
      </c>
      <c r="D7" s="12" t="s">
        <v>72</v>
      </c>
      <c r="E7" s="7">
        <v>2.81</v>
      </c>
      <c r="F7" s="10">
        <v>3678703.32421875</v>
      </c>
      <c r="G7" s="10">
        <v>992060.03769112099</v>
      </c>
      <c r="H7" s="10">
        <v>7049976.5592069002</v>
      </c>
      <c r="K7" s="6">
        <f t="shared" si="0"/>
        <v>2335381.6809549355</v>
      </c>
      <c r="L7" s="10">
        <v>7049976.5592069002</v>
      </c>
    </row>
    <row r="8" spans="1:12" s="6" customFormat="1">
      <c r="A8" s="7" t="s">
        <v>83</v>
      </c>
      <c r="B8" s="7" t="s">
        <v>84</v>
      </c>
      <c r="C8" s="8">
        <v>0.31219073324336483</v>
      </c>
      <c r="D8" s="12" t="s">
        <v>72</v>
      </c>
      <c r="E8" s="7">
        <v>4.5</v>
      </c>
      <c r="F8" s="10">
        <v>3389009.5</v>
      </c>
      <c r="G8" s="10">
        <v>425076.83907290403</v>
      </c>
      <c r="H8" s="10">
        <v>10154454.092878601</v>
      </c>
      <c r="K8" s="6">
        <f t="shared" si="0"/>
        <v>1907043.169536452</v>
      </c>
      <c r="L8" s="10">
        <v>10154454.092878601</v>
      </c>
    </row>
    <row r="9" spans="1:12" s="6" customFormat="1">
      <c r="A9" s="7" t="s">
        <v>85</v>
      </c>
      <c r="B9" s="7" t="s">
        <v>86</v>
      </c>
      <c r="C9" s="8">
        <v>0.37606837606837606</v>
      </c>
      <c r="D9" s="12" t="s">
        <v>72</v>
      </c>
      <c r="E9" s="7">
        <v>7.81</v>
      </c>
      <c r="F9" s="10">
        <v>3035435.421875</v>
      </c>
      <c r="G9" s="10">
        <v>451150.55772487901</v>
      </c>
      <c r="H9" s="10">
        <v>7274495.9537349399</v>
      </c>
      <c r="K9" s="6">
        <f t="shared" si="0"/>
        <v>1743292.9897999396</v>
      </c>
      <c r="L9" s="10">
        <v>7274495.9537349399</v>
      </c>
    </row>
    <row r="10" spans="1:12" s="6" customFormat="1">
      <c r="A10" s="7" t="s">
        <v>87</v>
      </c>
      <c r="B10" s="7" t="s">
        <v>88</v>
      </c>
      <c r="C10" s="8">
        <v>0.29419703103913636</v>
      </c>
      <c r="D10" s="12" t="s">
        <v>72</v>
      </c>
      <c r="E10" s="7">
        <v>0.42</v>
      </c>
      <c r="F10" s="10">
        <v>1634777.28125</v>
      </c>
      <c r="G10" s="10">
        <v>179846.64978758199</v>
      </c>
      <c r="H10" s="10">
        <v>4958020.5743067497</v>
      </c>
      <c r="K10" s="6">
        <f t="shared" si="0"/>
        <v>907311.965518791</v>
      </c>
      <c r="L10" s="10">
        <v>4958020.5743067497</v>
      </c>
    </row>
    <row r="11" spans="1:12" s="6" customFormat="1">
      <c r="A11" s="7" t="s">
        <v>89</v>
      </c>
      <c r="B11" s="7" t="s">
        <v>90</v>
      </c>
      <c r="C11" s="8">
        <v>0.28250112460638777</v>
      </c>
      <c r="D11" s="12" t="s">
        <v>72</v>
      </c>
      <c r="E11" s="7">
        <v>4.28</v>
      </c>
      <c r="F11" s="10">
        <v>1059163.61328125</v>
      </c>
      <c r="G11" s="10">
        <v>352927.73255985702</v>
      </c>
      <c r="H11" s="10">
        <v>2596440.8379735001</v>
      </c>
      <c r="K11" s="6">
        <f t="shared" si="0"/>
        <v>706045.67292055348</v>
      </c>
      <c r="L11" s="10">
        <v>2596440.8379735001</v>
      </c>
    </row>
    <row r="12" spans="1:12" s="6" customFormat="1">
      <c r="A12" s="7" t="s">
        <v>91</v>
      </c>
      <c r="B12" s="7" t="s">
        <v>92</v>
      </c>
      <c r="C12" s="8">
        <v>0.29869545659019348</v>
      </c>
      <c r="D12" s="12" t="s">
        <v>72</v>
      </c>
      <c r="E12" s="7">
        <v>0</v>
      </c>
      <c r="F12" s="10">
        <v>716955</v>
      </c>
      <c r="G12" s="10" t="s">
        <v>63</v>
      </c>
      <c r="H12" s="10">
        <v>2159562.2696525198</v>
      </c>
      <c r="K12" s="10">
        <v>716955</v>
      </c>
      <c r="L12" s="10">
        <v>2159562.2696525198</v>
      </c>
    </row>
    <row r="13" spans="1:12" s="6" customFormat="1">
      <c r="A13" s="7" t="s">
        <v>93</v>
      </c>
      <c r="B13" s="7" t="s">
        <v>94</v>
      </c>
      <c r="C13" s="8">
        <v>0.32118758434547906</v>
      </c>
      <c r="D13" s="12" t="s">
        <v>72</v>
      </c>
      <c r="E13" s="7">
        <v>6.65</v>
      </c>
      <c r="F13" s="10">
        <v>589316.65625</v>
      </c>
      <c r="G13" s="10">
        <v>137081.90201147899</v>
      </c>
      <c r="H13" s="10">
        <v>1329317.2612459401</v>
      </c>
      <c r="K13" s="6">
        <f>(F13+G13)/2</f>
        <v>363199.27913073951</v>
      </c>
      <c r="L13" s="10">
        <v>1329317.2612459401</v>
      </c>
    </row>
    <row r="14" spans="1:12" s="6" customFormat="1">
      <c r="A14" s="7" t="s">
        <v>95</v>
      </c>
      <c r="B14" s="7" t="s">
        <v>96</v>
      </c>
      <c r="C14" s="8">
        <v>0.36077372919478184</v>
      </c>
      <c r="D14" s="12" t="s">
        <v>72</v>
      </c>
      <c r="E14" s="7">
        <v>3.28</v>
      </c>
      <c r="F14" s="10">
        <v>481707.984375</v>
      </c>
      <c r="G14" s="10" t="s">
        <v>63</v>
      </c>
      <c r="H14" s="10">
        <v>1173483.25019926</v>
      </c>
      <c r="K14" s="10">
        <v>481707.984375</v>
      </c>
      <c r="L14" s="10">
        <v>1173483.25019926</v>
      </c>
    </row>
    <row r="15" spans="1:12" s="6" customFormat="1">
      <c r="A15" s="7" t="s">
        <v>97</v>
      </c>
      <c r="B15" s="7" t="s">
        <v>98</v>
      </c>
      <c r="C15" s="8">
        <v>0.14664867296446246</v>
      </c>
      <c r="D15" s="12" t="s">
        <v>72</v>
      </c>
      <c r="E15" s="7">
        <v>0</v>
      </c>
      <c r="F15" s="10">
        <v>353569</v>
      </c>
      <c r="G15" s="10">
        <v>113229.266653516</v>
      </c>
      <c r="H15" s="10">
        <v>3063392.6156173898</v>
      </c>
      <c r="K15" s="6">
        <f>(F15+G15)/2</f>
        <v>233399.13332675799</v>
      </c>
      <c r="L15" s="10">
        <v>3063392.6156173898</v>
      </c>
    </row>
    <row r="16" spans="1:12" s="6" customFormat="1">
      <c r="A16" s="7" t="s">
        <v>99</v>
      </c>
      <c r="B16" s="7" t="s">
        <v>100</v>
      </c>
      <c r="C16" s="8">
        <v>0.28430049482681063</v>
      </c>
      <c r="D16" s="12" t="s">
        <v>72</v>
      </c>
      <c r="E16" s="7">
        <v>0</v>
      </c>
      <c r="F16" s="10">
        <v>131489.875</v>
      </c>
      <c r="G16" s="10" t="s">
        <v>63</v>
      </c>
      <c r="H16" s="10">
        <v>416184.926910699</v>
      </c>
      <c r="K16" s="10">
        <v>131489.875</v>
      </c>
      <c r="L16" s="10">
        <v>416184.926910699</v>
      </c>
    </row>
    <row r="17" spans="1:12" s="6" customFormat="1">
      <c r="A17" s="7" t="s">
        <v>101</v>
      </c>
      <c r="B17" s="7" t="s">
        <v>102</v>
      </c>
      <c r="C17" s="8">
        <v>0.2834008097165992</v>
      </c>
      <c r="D17" s="12" t="s">
        <v>72</v>
      </c>
      <c r="E17" s="7">
        <v>0</v>
      </c>
      <c r="F17" s="10">
        <v>116172.1796875</v>
      </c>
      <c r="G17" s="10" t="s">
        <v>63</v>
      </c>
      <c r="H17" s="10">
        <v>1001205.50143674</v>
      </c>
      <c r="K17" s="10">
        <v>116172.1796875</v>
      </c>
      <c r="L17" s="10">
        <v>1001205.50143674</v>
      </c>
    </row>
    <row r="18" spans="1:12" s="6" customFormat="1">
      <c r="A18" s="7" t="s">
        <v>103</v>
      </c>
      <c r="B18" s="7" t="s">
        <v>104</v>
      </c>
      <c r="C18" s="8">
        <v>0.32298695456590193</v>
      </c>
      <c r="D18" s="12" t="s">
        <v>72</v>
      </c>
      <c r="E18" s="7">
        <v>0</v>
      </c>
      <c r="F18" s="10">
        <v>62932.15234375</v>
      </c>
      <c r="G18" s="10">
        <v>4209132.5664277198</v>
      </c>
      <c r="H18" s="10">
        <v>175147.61128561301</v>
      </c>
      <c r="K18" s="6">
        <f>(F18+G18)/2</f>
        <v>2136032.3593857349</v>
      </c>
      <c r="L18" s="10">
        <v>175147.61128561301</v>
      </c>
    </row>
    <row r="19" spans="1:12" s="6" customFormat="1">
      <c r="A19" s="7" t="s">
        <v>105</v>
      </c>
      <c r="B19" s="7" t="s">
        <v>106</v>
      </c>
      <c r="C19" s="8">
        <v>8.9968511021142599E-3</v>
      </c>
      <c r="D19" s="12" t="s">
        <v>72</v>
      </c>
      <c r="E19" s="7" t="s">
        <v>63</v>
      </c>
      <c r="F19" s="10" t="s">
        <v>63</v>
      </c>
      <c r="G19" s="10">
        <v>6461964.88089721</v>
      </c>
      <c r="H19" s="10">
        <v>501303.327462758</v>
      </c>
      <c r="K19" s="10">
        <v>6461964.88089721</v>
      </c>
      <c r="L19" s="10">
        <v>501303.327462758</v>
      </c>
    </row>
    <row r="20" spans="1:12" s="6" customFormat="1">
      <c r="A20" s="7" t="s">
        <v>107</v>
      </c>
      <c r="B20" s="7" t="s">
        <v>108</v>
      </c>
      <c r="C20" s="8">
        <v>8.9968511021142599E-3</v>
      </c>
      <c r="D20" s="12" t="s">
        <v>72</v>
      </c>
      <c r="E20" s="7" t="s">
        <v>63</v>
      </c>
      <c r="F20" s="10" t="s">
        <v>63</v>
      </c>
      <c r="G20" s="10" t="s">
        <v>63</v>
      </c>
      <c r="H20" s="10">
        <v>701352.81073154497</v>
      </c>
      <c r="K20" s="13">
        <f>L20*C20</f>
        <v>6309.9668082010339</v>
      </c>
      <c r="L20" s="10">
        <v>701352.81073154497</v>
      </c>
    </row>
    <row r="21" spans="1:12" s="6" customFormat="1">
      <c r="A21" s="7" t="s">
        <v>109</v>
      </c>
      <c r="B21" s="7" t="s">
        <v>110</v>
      </c>
      <c r="C21" s="7">
        <v>0.12544169611307421</v>
      </c>
      <c r="D21" s="12" t="s">
        <v>72</v>
      </c>
      <c r="E21" s="7">
        <v>1.1299999999999999</v>
      </c>
      <c r="F21" s="10">
        <v>10537240.484375</v>
      </c>
      <c r="G21" s="10">
        <v>1727692.1939222601</v>
      </c>
      <c r="H21" s="10">
        <v>25133804.897337299</v>
      </c>
      <c r="K21" s="6">
        <f t="shared" ref="K21:K27" si="1">(F21+G21)/2</f>
        <v>6132466.3391486304</v>
      </c>
      <c r="L21" s="10">
        <v>25133804.897337299</v>
      </c>
    </row>
    <row r="22" spans="1:12" s="6" customFormat="1">
      <c r="A22" s="7" t="s">
        <v>111</v>
      </c>
      <c r="B22" s="7" t="s">
        <v>112</v>
      </c>
      <c r="C22" s="7">
        <v>7.7738515901060068E-2</v>
      </c>
      <c r="D22" s="12" t="s">
        <v>72</v>
      </c>
      <c r="E22" s="7">
        <v>0.23</v>
      </c>
      <c r="F22" s="10">
        <v>4985768.71875</v>
      </c>
      <c r="G22" s="10">
        <v>813472.68108364101</v>
      </c>
      <c r="H22" s="10">
        <v>9684618.0649866406</v>
      </c>
      <c r="K22" s="6">
        <f t="shared" si="1"/>
        <v>2899620.6999168205</v>
      </c>
      <c r="L22" s="10">
        <v>9684618.0649866406</v>
      </c>
    </row>
    <row r="23" spans="1:12" s="6" customFormat="1">
      <c r="A23" s="7" t="s">
        <v>113</v>
      </c>
      <c r="B23" s="7" t="s">
        <v>114</v>
      </c>
      <c r="C23" s="7">
        <v>0.13250883392226148</v>
      </c>
      <c r="D23" s="12" t="s">
        <v>72</v>
      </c>
      <c r="E23" s="7">
        <v>0</v>
      </c>
      <c r="F23" s="10">
        <v>4829971.5625</v>
      </c>
      <c r="G23" s="10">
        <v>690624.65247946105</v>
      </c>
      <c r="H23" s="10">
        <v>11612679.1489837</v>
      </c>
      <c r="K23" s="6">
        <f t="shared" si="1"/>
        <v>2760298.1074897307</v>
      </c>
      <c r="L23" s="10">
        <v>11612679.1489837</v>
      </c>
    </row>
    <row r="24" spans="1:12" s="6" customFormat="1">
      <c r="A24" s="7" t="s">
        <v>115</v>
      </c>
      <c r="B24" s="7" t="s">
        <v>116</v>
      </c>
      <c r="C24" s="7">
        <v>7.95053003533569E-2</v>
      </c>
      <c r="D24" s="12" t="s">
        <v>72</v>
      </c>
      <c r="E24" s="7">
        <v>0.56999999999999995</v>
      </c>
      <c r="F24" s="10">
        <v>4298824.234375</v>
      </c>
      <c r="G24" s="10">
        <v>591339.09159955895</v>
      </c>
      <c r="H24" s="10">
        <v>12724334.5421669</v>
      </c>
      <c r="K24" s="6">
        <f t="shared" si="1"/>
        <v>2445081.6629872797</v>
      </c>
      <c r="L24" s="10">
        <v>12724334.5421669</v>
      </c>
    </row>
    <row r="25" spans="1:12" s="6" customFormat="1">
      <c r="A25" s="7" t="s">
        <v>117</v>
      </c>
      <c r="B25" s="7" t="s">
        <v>118</v>
      </c>
      <c r="C25" s="7">
        <v>0.11219081272084806</v>
      </c>
      <c r="D25" s="12" t="s">
        <v>72</v>
      </c>
      <c r="E25" s="7">
        <v>1.84</v>
      </c>
      <c r="F25" s="10">
        <v>2911679.9375</v>
      </c>
      <c r="G25" s="10">
        <v>426940.858554237</v>
      </c>
      <c r="H25" s="10">
        <v>5374349.9009541199</v>
      </c>
      <c r="K25" s="6">
        <f t="shared" si="1"/>
        <v>1669310.3980271185</v>
      </c>
      <c r="L25" s="10">
        <v>5374349.9009541199</v>
      </c>
    </row>
    <row r="26" spans="1:12" s="6" customFormat="1">
      <c r="A26" s="7" t="s">
        <v>119</v>
      </c>
      <c r="B26" s="7" t="s">
        <v>120</v>
      </c>
      <c r="C26" s="7">
        <v>0.12544169611307421</v>
      </c>
      <c r="D26" s="12" t="s">
        <v>72</v>
      </c>
      <c r="E26" s="7">
        <v>0</v>
      </c>
      <c r="F26" s="10">
        <v>2506031.34375</v>
      </c>
      <c r="G26" s="10">
        <v>119645.088813789</v>
      </c>
      <c r="H26" s="10">
        <v>4660096.0903237797</v>
      </c>
      <c r="K26" s="6">
        <f t="shared" si="1"/>
        <v>1312838.2162818946</v>
      </c>
      <c r="L26" s="10">
        <v>4660096.0903237797</v>
      </c>
    </row>
    <row r="27" spans="1:12" s="6" customFormat="1">
      <c r="A27" s="7" t="s">
        <v>121</v>
      </c>
      <c r="B27" s="7" t="s">
        <v>122</v>
      </c>
      <c r="C27" s="7">
        <v>0.13162544169611309</v>
      </c>
      <c r="D27" s="12" t="s">
        <v>72</v>
      </c>
      <c r="E27" s="7">
        <v>1.58</v>
      </c>
      <c r="F27" s="10">
        <v>2070338.09375</v>
      </c>
      <c r="G27" s="10">
        <v>497749.69793822098</v>
      </c>
      <c r="H27" s="10">
        <v>4496626.8996601896</v>
      </c>
      <c r="K27" s="6">
        <f t="shared" si="1"/>
        <v>1284043.8958441105</v>
      </c>
      <c r="L27" s="10">
        <v>4496626.8996601896</v>
      </c>
    </row>
    <row r="28" spans="1:12" s="6" customFormat="1">
      <c r="A28" s="7" t="s">
        <v>123</v>
      </c>
      <c r="B28" s="7" t="s">
        <v>124</v>
      </c>
      <c r="C28" s="7">
        <v>8.8339222614840993E-3</v>
      </c>
      <c r="D28" s="12" t="s">
        <v>72</v>
      </c>
      <c r="E28" s="7" t="s">
        <v>63</v>
      </c>
      <c r="F28" s="10">
        <v>987575.359375</v>
      </c>
      <c r="G28" s="10" t="s">
        <v>63</v>
      </c>
      <c r="H28" s="10">
        <v>2218784.8550862502</v>
      </c>
      <c r="K28" s="6">
        <v>987575.359375</v>
      </c>
      <c r="L28" s="10">
        <v>2218784.8550862502</v>
      </c>
    </row>
    <row r="29" spans="1:12" s="6" customFormat="1">
      <c r="A29" s="7" t="s">
        <v>125</v>
      </c>
      <c r="B29" s="7" t="s">
        <v>126</v>
      </c>
      <c r="C29" s="7">
        <v>8.8339222614840993E-3</v>
      </c>
      <c r="D29" s="12" t="s">
        <v>72</v>
      </c>
      <c r="E29" s="7" t="s">
        <v>63</v>
      </c>
      <c r="F29" s="10">
        <v>796510.90625</v>
      </c>
      <c r="G29" s="10" t="s">
        <v>63</v>
      </c>
      <c r="H29" s="10">
        <v>1572224.3715582499</v>
      </c>
      <c r="K29" s="6">
        <v>796510.90625</v>
      </c>
      <c r="L29" s="10">
        <v>1572224.3715582499</v>
      </c>
    </row>
    <row r="30" spans="1:12" s="6" customFormat="1">
      <c r="A30" s="7" t="s">
        <v>127</v>
      </c>
      <c r="B30" s="7" t="s">
        <v>128</v>
      </c>
      <c r="C30" s="7">
        <v>0.11660777385159012</v>
      </c>
      <c r="D30" s="12" t="s">
        <v>72</v>
      </c>
      <c r="E30" s="7">
        <v>0</v>
      </c>
      <c r="F30" s="10">
        <v>334490.546875</v>
      </c>
      <c r="G30" s="10">
        <v>67273.852859549806</v>
      </c>
      <c r="H30" s="10">
        <v>508234.70833633601</v>
      </c>
      <c r="K30" s="6">
        <f t="shared" ref="K30:K31" si="2">(F30+G30)/2</f>
        <v>200882.1998672749</v>
      </c>
      <c r="L30" s="10">
        <v>508234.70833633601</v>
      </c>
    </row>
    <row r="31" spans="1:12" s="6" customFormat="1">
      <c r="A31" s="7" t="s">
        <v>129</v>
      </c>
      <c r="B31" s="7" t="s">
        <v>130</v>
      </c>
      <c r="C31" s="7">
        <v>6.4487632508833923E-2</v>
      </c>
      <c r="D31" s="12" t="s">
        <v>72</v>
      </c>
      <c r="E31" s="7">
        <v>0</v>
      </c>
      <c r="F31" s="10">
        <v>266957.0625</v>
      </c>
      <c r="G31" s="10">
        <v>29475.493557322199</v>
      </c>
      <c r="H31" s="10">
        <v>404661.20094090799</v>
      </c>
      <c r="K31" s="6">
        <f t="shared" si="2"/>
        <v>148216.27802866109</v>
      </c>
      <c r="L31" s="10">
        <v>404661.20094090799</v>
      </c>
    </row>
    <row r="32" spans="1:12" s="6" customFormat="1">
      <c r="A32" s="7" t="s">
        <v>131</v>
      </c>
      <c r="B32" s="7" t="s">
        <v>132</v>
      </c>
      <c r="C32" s="7">
        <v>8.8339222614840993E-3</v>
      </c>
      <c r="D32" s="12" t="s">
        <v>72</v>
      </c>
      <c r="E32" s="7" t="s">
        <v>63</v>
      </c>
      <c r="F32" s="10">
        <v>205449.703125</v>
      </c>
      <c r="G32" s="10" t="s">
        <v>63</v>
      </c>
      <c r="H32" s="10">
        <v>333558.39905910997</v>
      </c>
      <c r="K32" s="6">
        <v>205449.703125</v>
      </c>
      <c r="L32" s="10">
        <v>333558.39905910997</v>
      </c>
    </row>
  </sheetData>
  <mergeCells count="2">
    <mergeCell ref="C1:E1"/>
    <mergeCell ref="F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ALS plasma - up regulation</vt:lpstr>
      <vt:lpstr>ALS plasma - down regulation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Koichi Ting</dc:creator>
  <cp:lastModifiedBy>Koichi Ting</cp:lastModifiedBy>
  <dcterms:created xsi:type="dcterms:W3CDTF">2023-12-19T03:18:30Z</dcterms:created>
  <dcterms:modified xsi:type="dcterms:W3CDTF">2023-12-19T03:19:48Z</dcterms:modified>
</cp:coreProperties>
</file>