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mc:AlternateContent xmlns:mc="http://schemas.openxmlformats.org/markup-compatibility/2006">
    <mc:Choice Requires="x15">
      <x15ac:absPath xmlns:x15ac="http://schemas.microsoft.com/office/spreadsheetml/2010/11/ac" url="/Users/ischwartz1/Desktop/CarlaGouin/Carla These/ICARE-Paper/ICARE-COV2-paper/Cellular&amp;MolecularLifeSciences/Additional files/"/>
    </mc:Choice>
  </mc:AlternateContent>
  <xr:revisionPtr revIDLastSave="0" documentId="13_ncr:1_{597D5A37-5017-C646-ACFF-6ADB7505F3DB}" xr6:coauthVersionLast="47" xr6:coauthVersionMax="47" xr10:uidLastSave="{00000000-0000-0000-0000-000000000000}"/>
  <bookViews>
    <workbookView xWindow="-37800" yWindow="5320" windowWidth="37440" windowHeight="21600" xr2:uid="{00000000-000D-0000-FFFF-FFFF00000000}"/>
  </bookViews>
  <sheets>
    <sheet name="proportion identity" sheetId="1"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N3" i="1" l="1"/>
  <c r="O3" i="1"/>
  <c r="P3" i="1"/>
  <c r="Q3" i="1"/>
  <c r="R3" i="1"/>
  <c r="S3" i="1"/>
  <c r="T3" i="1"/>
  <c r="U3" i="1"/>
  <c r="V3" i="1"/>
  <c r="M3" i="1"/>
  <c r="X3" i="1" s="1"/>
  <c r="N4" i="1"/>
  <c r="O4" i="1"/>
  <c r="P4" i="1"/>
  <c r="Q4" i="1"/>
  <c r="R4" i="1"/>
  <c r="S4" i="1"/>
  <c r="T4" i="1"/>
  <c r="U4" i="1"/>
  <c r="V4" i="1"/>
  <c r="M4" i="1"/>
  <c r="X4" i="1" s="1"/>
  <c r="W3" i="1" l="1"/>
  <c r="W4" i="1"/>
</calcChain>
</file>

<file path=xl/sharedStrings.xml><?xml version="1.0" encoding="utf-8"?>
<sst xmlns="http://schemas.openxmlformats.org/spreadsheetml/2006/main" count="54" uniqueCount="44">
  <si>
    <t>annotation_cluster</t>
  </si>
  <si>
    <t>AM_C0</t>
  </si>
  <si>
    <t>AM_C2</t>
  </si>
  <si>
    <t>AM_C3</t>
  </si>
  <si>
    <t>AM_C6</t>
  </si>
  <si>
    <t>AM_C15</t>
  </si>
  <si>
    <t>AM_C19</t>
  </si>
  <si>
    <t>MoMac_C3</t>
  </si>
  <si>
    <t>MoMac_C11</t>
  </si>
  <si>
    <t>cMo_C7</t>
  </si>
  <si>
    <t>cMo_C10</t>
  </si>
  <si>
    <t>ncMo_C7</t>
  </si>
  <si>
    <t>DC2_C11</t>
  </si>
  <si>
    <t>Mast_C18</t>
  </si>
  <si>
    <t>B_C16</t>
  </si>
  <si>
    <t>CD4_T_C9</t>
  </si>
  <si>
    <t>CD8_T_C4</t>
  </si>
  <si>
    <t>CD8_T_C5</t>
  </si>
  <si>
    <t>NK_C5</t>
  </si>
  <si>
    <t>EC_Bl_C8</t>
  </si>
  <si>
    <t>EC_Bl_C15</t>
  </si>
  <si>
    <t>Stromal_C13</t>
  </si>
  <si>
    <t>Ciliated_C17</t>
  </si>
  <si>
    <t>Club_AT2_C14</t>
  </si>
  <si>
    <t>Club_C14</t>
  </si>
  <si>
    <t>AT1_C12</t>
  </si>
  <si>
    <t>AT2_C1</t>
  </si>
  <si>
    <t>AT2_C6</t>
  </si>
  <si>
    <t>AT2_C21</t>
  </si>
  <si>
    <t>D2_T0H</t>
  </si>
  <si>
    <t>D2_T10H</t>
  </si>
  <si>
    <t>D3_T0H</t>
  </si>
  <si>
    <t>D3_T10H</t>
  </si>
  <si>
    <t>D1_T0H</t>
  </si>
  <si>
    <t>D1_T10H</t>
  </si>
  <si>
    <t>D4_T0H</t>
  </si>
  <si>
    <t>D4_T10H</t>
  </si>
  <si>
    <t>D5_T0H</t>
  </si>
  <si>
    <t>D5_T10H</t>
  </si>
  <si>
    <t>SD</t>
  </si>
  <si>
    <t>Mean across donors</t>
  </si>
  <si>
    <t>AM+MoMacs = macrophages</t>
  </si>
  <si>
    <t>Ciliated+Club-AT2+AT1+AT2 = epithelial cells</t>
  </si>
  <si>
    <r>
      <rPr>
        <b/>
        <sz val="12"/>
        <color rgb="FF000000"/>
        <rFont val="Helvetica Neue"/>
        <family val="2"/>
      </rPr>
      <t xml:space="preserve">Additional file 8. Representation of identities in each donor/time data set. </t>
    </r>
    <r>
      <rPr>
        <sz val="12"/>
        <color indexed="8"/>
        <rFont val="Helvetica Neue"/>
        <family val="2"/>
      </rPr>
      <t>For each donor and at each timing (0 h and 10 H), the proportion of the cell identities in each data set (donor and time)  is reported in the table. In most cases, the 28 final identities are populated by cells from all donors at all timings, except in the case of very minor clusters (C19 and C21) and for Club cells in the control donor 5. The sum of the macrophage subsets' representation and the sum of the epithelial cells' representation is provided for each donor and timing</t>
    </r>
    <r>
      <rPr>
        <u/>
        <sz val="12"/>
        <color rgb="FF000000"/>
        <rFont val="Helvetica Neue"/>
        <family val="2"/>
      </rPr>
      <t xml:space="preserve"> in the right part of the table</t>
    </r>
    <r>
      <rPr>
        <sz val="12"/>
        <color indexed="8"/>
        <rFont val="Helvetica Neue"/>
        <family val="2"/>
      </rPr>
      <t xml:space="preserve">. Donor 1's data are in grey, donor 2's data are in blue, donor 3's data are in pink, donor 4's data are in green, donor 5's data are in yellow.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</si>
</sst>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color indexed="8"/>
      <name val="Helvetica Neue"/>
    </font>
    <font>
      <sz val="12"/>
      <color indexed="8"/>
      <name val="Helvetica Neue"/>
      <family val="2"/>
    </font>
    <font>
      <b/>
      <sz val="10"/>
      <color indexed="8"/>
      <name val="Helvetica Neue"/>
      <family val="2"/>
    </font>
    <font>
      <sz val="10"/>
      <color indexed="8"/>
      <name val="Helvetica Neue"/>
      <family val="2"/>
    </font>
    <font>
      <b/>
      <sz val="12"/>
      <color rgb="FF000000"/>
      <name val="Helvetica Neue"/>
      <family val="2"/>
    </font>
    <font>
      <b/>
      <sz val="10"/>
      <color theme="0" tint="-0.34998626667073579"/>
      <name val="Helvetica Neue"/>
      <family val="2"/>
    </font>
    <font>
      <sz val="10"/>
      <color theme="0" tint="-0.34998626667073579"/>
      <name val="Helvetica Neue"/>
      <family val="2"/>
    </font>
    <font>
      <b/>
      <sz val="10"/>
      <color rgb="FF0432FF"/>
      <name val="Helvetica Neue"/>
      <family val="2"/>
    </font>
    <font>
      <sz val="10"/>
      <color rgb="FF0432FF"/>
      <name val="Helvetica Neue"/>
      <family val="2"/>
    </font>
    <font>
      <b/>
      <sz val="10"/>
      <color theme="9"/>
      <name val="Helvetica Neue"/>
      <family val="2"/>
    </font>
    <font>
      <sz val="10"/>
      <color theme="9"/>
      <name val="Helvetica Neue"/>
      <family val="2"/>
    </font>
    <font>
      <b/>
      <sz val="10"/>
      <color rgb="FF00B050"/>
      <name val="Helvetica Neue"/>
      <family val="2"/>
    </font>
    <font>
      <sz val="10"/>
      <color rgb="FF00B050"/>
      <name val="Helvetica Neue"/>
      <family val="2"/>
    </font>
    <font>
      <b/>
      <sz val="10"/>
      <color theme="7"/>
      <name val="Helvetica Neue"/>
      <family val="2"/>
    </font>
    <font>
      <sz val="10"/>
      <color theme="7"/>
      <name val="Helvetica Neue"/>
      <family val="2"/>
    </font>
    <font>
      <b/>
      <sz val="10"/>
      <color theme="0" tint="-0.499984740745262"/>
      <name val="Helvetica Neue"/>
      <family val="2"/>
    </font>
    <font>
      <sz val="10"/>
      <color theme="0" tint="-0.499984740745262"/>
      <name val="Helvetica Neue"/>
      <family val="2"/>
    </font>
    <font>
      <u/>
      <sz val="12"/>
      <color rgb="FF000000"/>
      <name val="Helvetica Neue"/>
      <family val="2"/>
    </font>
  </fonts>
  <fills count="5">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theme="0" tint="-0.249977111117893"/>
        <bgColor indexed="64"/>
      </patternFill>
    </fill>
  </fills>
  <borders count="14">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right/>
      <top/>
      <bottom style="thin">
        <color indexed="10"/>
      </bottom>
      <diagonal/>
    </border>
    <border>
      <left style="thin">
        <color indexed="10"/>
      </left>
      <right/>
      <top style="thin">
        <color indexed="10"/>
      </top>
      <bottom style="thin">
        <color indexed="11"/>
      </bottom>
      <diagonal/>
    </border>
    <border>
      <left style="thin">
        <color indexed="10"/>
      </left>
      <right/>
      <top style="thin">
        <color indexed="11"/>
      </top>
      <bottom style="thin">
        <color indexed="10"/>
      </bottom>
      <diagonal/>
    </border>
    <border>
      <left style="thin">
        <color indexed="10"/>
      </left>
      <right/>
      <top style="thin">
        <color indexed="10"/>
      </top>
      <bottom style="thin">
        <color indexed="10"/>
      </bottom>
      <diagonal/>
    </border>
    <border>
      <left/>
      <right/>
      <top style="thin">
        <color theme="0" tint="-0.14999847407452621"/>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1">
    <xf numFmtId="0" fontId="0" fillId="0" borderId="0" applyNumberFormat="0" applyFill="0" applyBorder="0" applyProtection="0">
      <alignment vertical="top" wrapText="1"/>
    </xf>
  </cellStyleXfs>
  <cellXfs count="44">
    <xf numFmtId="0" fontId="0" fillId="0" borderId="0" xfId="0">
      <alignment vertical="top" wrapText="1"/>
    </xf>
    <xf numFmtId="0" fontId="0" fillId="0" borderId="0" xfId="0" applyNumberFormat="1" applyAlignment="1">
      <alignment vertical="top"/>
    </xf>
    <xf numFmtId="0" fontId="3" fillId="0" borderId="0" xfId="0" applyNumberFormat="1" applyFont="1" applyAlignment="1">
      <alignment vertical="top"/>
    </xf>
    <xf numFmtId="0" fontId="2" fillId="2" borderId="1" xfId="0" applyNumberFormat="1" applyFont="1" applyFill="1" applyBorder="1" applyAlignment="1">
      <alignment vertical="top"/>
    </xf>
    <xf numFmtId="0" fontId="2" fillId="3" borderId="2" xfId="0" applyNumberFormat="1" applyFont="1" applyFill="1" applyBorder="1" applyAlignment="1">
      <alignment vertical="top"/>
    </xf>
    <xf numFmtId="0" fontId="2" fillId="3" borderId="5" xfId="0" applyNumberFormat="1" applyFont="1" applyFill="1" applyBorder="1" applyAlignment="1">
      <alignment vertical="top"/>
    </xf>
    <xf numFmtId="0" fontId="1" fillId="0" borderId="0" xfId="0" applyNumberFormat="1" applyFont="1" applyAlignment="1">
      <alignment horizontal="center" vertical="center" wrapText="1"/>
    </xf>
    <xf numFmtId="0" fontId="1" fillId="0" borderId="0" xfId="0" applyNumberFormat="1" applyFont="1" applyBorder="1" applyAlignment="1">
      <alignment horizontal="center" vertical="center" wrapText="1"/>
    </xf>
    <xf numFmtId="0" fontId="0" fillId="0" borderId="12" xfId="0" applyNumberFormat="1" applyBorder="1" applyAlignment="1">
      <alignment vertical="top"/>
    </xf>
    <xf numFmtId="0" fontId="2" fillId="2" borderId="13" xfId="0" applyNumberFormat="1" applyFont="1" applyFill="1" applyBorder="1" applyAlignment="1">
      <alignment vertical="top"/>
    </xf>
    <xf numFmtId="0" fontId="3" fillId="4" borderId="13" xfId="0" applyNumberFormat="1" applyFont="1" applyFill="1" applyBorder="1" applyAlignment="1">
      <alignment vertical="top"/>
    </xf>
    <xf numFmtId="0" fontId="2" fillId="0" borderId="13" xfId="0" applyNumberFormat="1" applyFont="1" applyBorder="1" applyAlignment="1">
      <alignment vertical="top"/>
    </xf>
    <xf numFmtId="0" fontId="0" fillId="0" borderId="13" xfId="0" applyNumberFormat="1" applyBorder="1" applyAlignment="1">
      <alignment vertical="top"/>
    </xf>
    <xf numFmtId="0" fontId="5" fillId="2" borderId="13" xfId="0" applyNumberFormat="1" applyFont="1" applyFill="1" applyBorder="1" applyAlignment="1">
      <alignment vertical="top"/>
    </xf>
    <xf numFmtId="0" fontId="6" fillId="0" borderId="13" xfId="0" applyNumberFormat="1" applyFont="1" applyBorder="1" applyAlignment="1">
      <alignment vertical="top"/>
    </xf>
    <xf numFmtId="0" fontId="7" fillId="2" borderId="13" xfId="0" applyNumberFormat="1" applyFont="1" applyFill="1" applyBorder="1" applyAlignment="1">
      <alignment vertical="top"/>
    </xf>
    <xf numFmtId="0" fontId="8" fillId="0" borderId="13" xfId="0" applyNumberFormat="1" applyFont="1" applyBorder="1" applyAlignment="1">
      <alignment vertical="top"/>
    </xf>
    <xf numFmtId="0" fontId="9" fillId="2" borderId="13" xfId="0" applyNumberFormat="1" applyFont="1" applyFill="1" applyBorder="1" applyAlignment="1">
      <alignment vertical="top"/>
    </xf>
    <xf numFmtId="0" fontId="10" fillId="0" borderId="13" xfId="0" applyNumberFormat="1" applyFont="1" applyBorder="1" applyAlignment="1">
      <alignment vertical="top"/>
    </xf>
    <xf numFmtId="0" fontId="11" fillId="2" borderId="13" xfId="0" applyNumberFormat="1" applyFont="1" applyFill="1" applyBorder="1" applyAlignment="1">
      <alignment vertical="top"/>
    </xf>
    <xf numFmtId="0" fontId="12" fillId="0" borderId="13" xfId="0" applyNumberFormat="1" applyFont="1" applyBorder="1" applyAlignment="1">
      <alignment vertical="top"/>
    </xf>
    <xf numFmtId="0" fontId="13" fillId="2" borderId="13" xfId="0" applyNumberFormat="1" applyFont="1" applyFill="1" applyBorder="1" applyAlignment="1">
      <alignment vertical="top"/>
    </xf>
    <xf numFmtId="0" fontId="14" fillId="0" borderId="13" xfId="0" applyNumberFormat="1" applyFont="1" applyBorder="1" applyAlignment="1">
      <alignment vertical="top"/>
    </xf>
    <xf numFmtId="0" fontId="15" fillId="2" borderId="1" xfId="0" applyNumberFormat="1" applyFont="1" applyFill="1" applyBorder="1" applyAlignment="1">
      <alignment vertical="top"/>
    </xf>
    <xf numFmtId="0" fontId="16" fillId="0" borderId="4" xfId="0" applyNumberFormat="1" applyFont="1" applyBorder="1" applyAlignment="1">
      <alignment vertical="top"/>
    </xf>
    <xf numFmtId="0" fontId="16" fillId="0" borderId="7" xfId="0" applyNumberFormat="1" applyFont="1" applyBorder="1" applyAlignment="1">
      <alignment vertical="top"/>
    </xf>
    <xf numFmtId="0" fontId="7" fillId="2" borderId="1" xfId="0" applyNumberFormat="1" applyFont="1" applyFill="1" applyBorder="1" applyAlignment="1">
      <alignment vertical="top"/>
    </xf>
    <xf numFmtId="0" fontId="8" fillId="0" borderId="3" xfId="0" applyNumberFormat="1" applyFont="1" applyBorder="1" applyAlignment="1">
      <alignment vertical="top"/>
    </xf>
    <xf numFmtId="0" fontId="8" fillId="0" borderId="4" xfId="0" applyNumberFormat="1" applyFont="1" applyBorder="1" applyAlignment="1">
      <alignment vertical="top"/>
    </xf>
    <xf numFmtId="0" fontId="8" fillId="0" borderId="6" xfId="0" applyNumberFormat="1" applyFont="1" applyBorder="1" applyAlignment="1">
      <alignment vertical="top"/>
    </xf>
    <xf numFmtId="0" fontId="8" fillId="0" borderId="7" xfId="0" applyNumberFormat="1" applyFont="1" applyBorder="1" applyAlignment="1">
      <alignment vertical="top"/>
    </xf>
    <xf numFmtId="0" fontId="9" fillId="2" borderId="1" xfId="0" applyNumberFormat="1" applyFont="1" applyFill="1" applyBorder="1" applyAlignment="1">
      <alignment vertical="top"/>
    </xf>
    <xf numFmtId="0" fontId="10" fillId="0" borderId="4" xfId="0" applyNumberFormat="1" applyFont="1" applyBorder="1" applyAlignment="1">
      <alignment vertical="top"/>
    </xf>
    <xf numFmtId="0" fontId="10" fillId="0" borderId="7" xfId="0" applyNumberFormat="1" applyFont="1" applyBorder="1" applyAlignment="1">
      <alignment vertical="top"/>
    </xf>
    <xf numFmtId="0" fontId="11" fillId="2" borderId="1" xfId="0" applyNumberFormat="1" applyFont="1" applyFill="1" applyBorder="1" applyAlignment="1">
      <alignment vertical="top"/>
    </xf>
    <xf numFmtId="0" fontId="12" fillId="0" borderId="4" xfId="0" applyNumberFormat="1" applyFont="1" applyBorder="1" applyAlignment="1">
      <alignment vertical="top"/>
    </xf>
    <xf numFmtId="0" fontId="12" fillId="0" borderId="7" xfId="0" applyNumberFormat="1" applyFont="1" applyBorder="1" applyAlignment="1">
      <alignment vertical="top"/>
    </xf>
    <xf numFmtId="0" fontId="13" fillId="2" borderId="1" xfId="0" applyNumberFormat="1" applyFont="1" applyFill="1" applyBorder="1" applyAlignment="1">
      <alignment vertical="top"/>
    </xf>
    <xf numFmtId="0" fontId="13" fillId="2" borderId="9" xfId="0" applyNumberFormat="1" applyFont="1" applyFill="1" applyBorder="1" applyAlignment="1">
      <alignment vertical="top"/>
    </xf>
    <xf numFmtId="0" fontId="14" fillId="0" borderId="4" xfId="0" applyNumberFormat="1" applyFont="1" applyBorder="1" applyAlignment="1">
      <alignment vertical="top"/>
    </xf>
    <xf numFmtId="0" fontId="14" fillId="0" borderId="10" xfId="0" applyNumberFormat="1" applyFont="1" applyBorder="1" applyAlignment="1">
      <alignment vertical="top"/>
    </xf>
    <xf numFmtId="0" fontId="14" fillId="0" borderId="7" xfId="0" applyNumberFormat="1" applyFont="1" applyBorder="1" applyAlignment="1">
      <alignment vertical="top"/>
    </xf>
    <xf numFmtId="0" fontId="14" fillId="0" borderId="11" xfId="0" applyNumberFormat="1" applyFont="1" applyBorder="1" applyAlignment="1">
      <alignment vertical="top"/>
    </xf>
    <xf numFmtId="0" fontId="1" fillId="0" borderId="8" xfId="0" applyNumberFormat="1" applyFont="1" applyBorder="1" applyAlignment="1">
      <alignment horizontal="center" vertical="center"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13</xdr:col>
      <xdr:colOff>889000</xdr:colOff>
      <xdr:row>5</xdr:row>
      <xdr:rowOff>149354</xdr:rowOff>
    </xdr:from>
    <xdr:to>
      <xdr:col>18</xdr:col>
      <xdr:colOff>252346</xdr:colOff>
      <xdr:row>27</xdr:row>
      <xdr:rowOff>126999</xdr:rowOff>
    </xdr:to>
    <xdr:pic>
      <xdr:nvPicPr>
        <xdr:cNvPr id="2" name="Image 1">
          <a:extLst>
            <a:ext uri="{FF2B5EF4-FFF2-40B4-BE49-F238E27FC236}">
              <a16:creationId xmlns:a16="http://schemas.microsoft.com/office/drawing/2014/main" id="{1321BF3D-3DD2-014A-4F1E-691F27D8D089}"/>
            </a:ext>
          </a:extLst>
        </xdr:cNvPr>
        <xdr:cNvPicPr>
          <a:picLocks noChangeAspect="1"/>
        </xdr:cNvPicPr>
      </xdr:nvPicPr>
      <xdr:blipFill>
        <a:blip xmlns:r="http://schemas.openxmlformats.org/officeDocument/2006/relationships" r:embed="rId1"/>
        <a:stretch>
          <a:fillRect/>
        </a:stretch>
      </xdr:blipFill>
      <xdr:spPr>
        <a:xfrm>
          <a:off x="18757900" y="1978154"/>
          <a:ext cx="3998846" cy="5565645"/>
        </a:xfrm>
        <a:prstGeom prst="rect">
          <a:avLst/>
        </a:prstGeom>
      </xdr:spPr>
    </xdr:pic>
    <xdr:clientData/>
  </xdr:twoCellAnchor>
</xdr:wsDr>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Y33"/>
  <sheetViews>
    <sheetView showGridLines="0" tabSelected="1" workbookViewId="0">
      <selection sqref="A1:K1"/>
    </sheetView>
  </sheetViews>
  <sheetFormatPr baseColWidth="10" defaultColWidth="8.33203125" defaultRowHeight="20" customHeight="1" x14ac:dyDescent="0.15"/>
  <cols>
    <col min="1" max="3" width="16.33203125" style="1" customWidth="1"/>
    <col min="4" max="11" width="16.83203125" style="1" customWidth="1"/>
    <col min="12" max="12" width="38.6640625" style="1" customWidth="1"/>
    <col min="13" max="22" width="12.1640625" style="1" bestFit="1" customWidth="1"/>
    <col min="23" max="23" width="16.5" style="1" customWidth="1"/>
    <col min="24" max="259" width="8.33203125" style="1" customWidth="1"/>
  </cols>
  <sheetData>
    <row r="1" spans="1:24" ht="64" customHeight="1" x14ac:dyDescent="0.15">
      <c r="A1" s="43" t="s">
        <v>43</v>
      </c>
      <c r="B1" s="43"/>
      <c r="C1" s="43"/>
      <c r="D1" s="43"/>
      <c r="E1" s="43"/>
      <c r="F1" s="43"/>
      <c r="G1" s="43"/>
      <c r="H1" s="43"/>
      <c r="I1" s="43"/>
      <c r="J1" s="43"/>
      <c r="K1" s="43"/>
      <c r="L1" s="7"/>
      <c r="M1" s="6"/>
      <c r="N1" s="6"/>
    </row>
    <row r="2" spans="1:24" ht="20.25" customHeight="1" x14ac:dyDescent="0.15">
      <c r="A2" s="3" t="s">
        <v>0</v>
      </c>
      <c r="B2" s="23" t="s">
        <v>33</v>
      </c>
      <c r="C2" s="23" t="s">
        <v>34</v>
      </c>
      <c r="D2" s="26" t="s">
        <v>29</v>
      </c>
      <c r="E2" s="26" t="s">
        <v>30</v>
      </c>
      <c r="F2" s="31" t="s">
        <v>31</v>
      </c>
      <c r="G2" s="31" t="s">
        <v>32</v>
      </c>
      <c r="H2" s="34" t="s">
        <v>35</v>
      </c>
      <c r="I2" s="34" t="s">
        <v>36</v>
      </c>
      <c r="J2" s="37" t="s">
        <v>37</v>
      </c>
      <c r="K2" s="38" t="s">
        <v>38</v>
      </c>
      <c r="L2" s="9"/>
      <c r="M2" s="13" t="s">
        <v>33</v>
      </c>
      <c r="N2" s="13" t="s">
        <v>34</v>
      </c>
      <c r="O2" s="15" t="s">
        <v>29</v>
      </c>
      <c r="P2" s="15" t="s">
        <v>30</v>
      </c>
      <c r="Q2" s="17" t="s">
        <v>31</v>
      </c>
      <c r="R2" s="17" t="s">
        <v>32</v>
      </c>
      <c r="S2" s="19" t="s">
        <v>35</v>
      </c>
      <c r="T2" s="19" t="s">
        <v>36</v>
      </c>
      <c r="U2" s="21" t="s">
        <v>37</v>
      </c>
      <c r="V2" s="21" t="s">
        <v>38</v>
      </c>
      <c r="W2" s="10" t="s">
        <v>40</v>
      </c>
      <c r="X2" s="10" t="s">
        <v>39</v>
      </c>
    </row>
    <row r="3" spans="1:24" ht="20.25" customHeight="1" x14ac:dyDescent="0.15">
      <c r="A3" s="4" t="s">
        <v>1</v>
      </c>
      <c r="B3" s="24">
        <v>0.111353711790393</v>
      </c>
      <c r="C3" s="24">
        <v>0.12027027027027</v>
      </c>
      <c r="D3" s="27">
        <v>0.21159038111383199</v>
      </c>
      <c r="E3" s="28">
        <v>0.25860577754713698</v>
      </c>
      <c r="F3" s="32">
        <v>6.6733266733267002E-2</v>
      </c>
      <c r="G3" s="32">
        <v>0.17760884588804399</v>
      </c>
      <c r="H3" s="35">
        <v>0.20523665659617299</v>
      </c>
      <c r="I3" s="35">
        <v>0.16172899465760099</v>
      </c>
      <c r="J3" s="39">
        <v>0.166900420757363</v>
      </c>
      <c r="K3" s="40">
        <v>0.13609756097560999</v>
      </c>
      <c r="L3" s="11" t="s">
        <v>41</v>
      </c>
      <c r="M3" s="14">
        <f>B3+B4+B5+B6+B7+B8+B9+B10</f>
        <v>0.17925764192139698</v>
      </c>
      <c r="N3" s="14">
        <f t="shared" ref="N3:V3" si="0">C3+C4+C5+C6+C7+C8+C9+C10</f>
        <v>0.26741741741741704</v>
      </c>
      <c r="O3" s="16">
        <f t="shared" si="0"/>
        <v>0.50706347711433408</v>
      </c>
      <c r="P3" s="16">
        <f t="shared" si="0"/>
        <v>0.73914547656114993</v>
      </c>
      <c r="Q3" s="18">
        <f t="shared" si="0"/>
        <v>0.14565434565434598</v>
      </c>
      <c r="R3" s="18">
        <f t="shared" si="0"/>
        <v>0.42847270214236399</v>
      </c>
      <c r="S3" s="20">
        <f t="shared" si="0"/>
        <v>0.53152064451158199</v>
      </c>
      <c r="T3" s="20">
        <f t="shared" si="0"/>
        <v>0.56597053585883095</v>
      </c>
      <c r="U3" s="22">
        <f t="shared" si="0"/>
        <v>0.30312061711079807</v>
      </c>
      <c r="V3" s="22">
        <f t="shared" si="0"/>
        <v>0.27560975609756205</v>
      </c>
      <c r="W3" s="12">
        <f>AVERAGE(M3:V3)</f>
        <v>0.39432326143897806</v>
      </c>
      <c r="X3" s="12">
        <f>STDEV(M3:V3)</f>
        <v>0.19080827247850601</v>
      </c>
    </row>
    <row r="4" spans="1:24" ht="20" customHeight="1" x14ac:dyDescent="0.15">
      <c r="A4" s="5" t="s">
        <v>2</v>
      </c>
      <c r="B4" s="25">
        <v>4.8034934497816997E-2</v>
      </c>
      <c r="C4" s="25">
        <v>8.018018018018E-2</v>
      </c>
      <c r="D4" s="29">
        <v>0.13618383876436199</v>
      </c>
      <c r="E4" s="30">
        <v>0.24926483307386299</v>
      </c>
      <c r="F4" s="33">
        <v>4.4755244755244998E-2</v>
      </c>
      <c r="G4" s="33">
        <v>0.14996544574982701</v>
      </c>
      <c r="H4" s="36">
        <v>0.189526686807654</v>
      </c>
      <c r="I4" s="36">
        <v>0.103610166747612</v>
      </c>
      <c r="J4" s="41">
        <v>8.4151472650770998E-2</v>
      </c>
      <c r="K4" s="42">
        <v>9.5772357723577006E-2</v>
      </c>
      <c r="L4" s="11" t="s">
        <v>42</v>
      </c>
      <c r="M4" s="14">
        <f t="shared" ref="M4:V4" si="1">B24+B25+B26+B27+B28+B29+B30</f>
        <v>0.141266375545852</v>
      </c>
      <c r="N4" s="14">
        <f t="shared" si="1"/>
        <v>0.10945945945945999</v>
      </c>
      <c r="O4" s="16">
        <f t="shared" si="1"/>
        <v>0.381678910026999</v>
      </c>
      <c r="P4" s="16">
        <f t="shared" si="1"/>
        <v>0.120913336792942</v>
      </c>
      <c r="Q4" s="18">
        <f t="shared" si="1"/>
        <v>0.54945054945055105</v>
      </c>
      <c r="R4" s="18">
        <f t="shared" si="1"/>
        <v>0.24913614374568099</v>
      </c>
      <c r="S4" s="20">
        <f t="shared" si="1"/>
        <v>0.17663645518630502</v>
      </c>
      <c r="T4" s="20">
        <f t="shared" si="1"/>
        <v>0.332361988020074</v>
      </c>
      <c r="U4" s="22">
        <f t="shared" si="1"/>
        <v>6.6795231416549999E-2</v>
      </c>
      <c r="V4" s="22">
        <f t="shared" si="1"/>
        <v>0.103252032520325</v>
      </c>
      <c r="W4" s="12">
        <f>AVERAGE(M4:V4)</f>
        <v>0.22309504821647388</v>
      </c>
      <c r="X4" s="12">
        <f>STDEV(M4:V4)</f>
        <v>0.15465898690154176</v>
      </c>
    </row>
    <row r="5" spans="1:24" ht="20" customHeight="1" x14ac:dyDescent="0.15">
      <c r="A5" s="5" t="s">
        <v>3</v>
      </c>
      <c r="B5" s="25">
        <v>3.0567685589520002E-3</v>
      </c>
      <c r="C5" s="25">
        <v>2.0570570570571E-2</v>
      </c>
      <c r="D5" s="29">
        <v>1.914987128775E-2</v>
      </c>
      <c r="E5" s="30">
        <v>2.2141498010725E-2</v>
      </c>
      <c r="F5" s="33">
        <v>2.3976023976019999E-3</v>
      </c>
      <c r="G5" s="33">
        <v>2.9543883897719999E-2</v>
      </c>
      <c r="H5" s="36">
        <v>1.2286002014099E-2</v>
      </c>
      <c r="I5" s="36">
        <v>8.0945442771571993E-2</v>
      </c>
      <c r="J5" s="41">
        <v>1.3499298737728E-2</v>
      </c>
      <c r="K5" s="42">
        <v>1.089430894309E-2</v>
      </c>
      <c r="L5" s="12"/>
      <c r="M5" s="14"/>
      <c r="N5" s="14"/>
      <c r="O5" s="16"/>
      <c r="P5" s="16"/>
      <c r="Q5" s="18"/>
      <c r="R5" s="18"/>
      <c r="S5" s="20"/>
      <c r="T5" s="20"/>
      <c r="U5" s="22"/>
      <c r="V5" s="22"/>
      <c r="W5" s="12"/>
      <c r="X5" s="12"/>
    </row>
    <row r="6" spans="1:24" ht="20" customHeight="1" x14ac:dyDescent="0.15">
      <c r="A6" s="5" t="s">
        <v>4</v>
      </c>
      <c r="B6" s="25">
        <v>8.7336244541500005E-4</v>
      </c>
      <c r="C6" s="25">
        <v>6.0060060060059999E-3</v>
      </c>
      <c r="D6" s="29">
        <v>3.8236956112262001E-2</v>
      </c>
      <c r="E6" s="30">
        <v>2.2141498010725E-2</v>
      </c>
      <c r="F6" s="33">
        <v>2.197802197802E-3</v>
      </c>
      <c r="G6" s="33">
        <v>6.3925362819629997E-3</v>
      </c>
      <c r="H6" s="36">
        <v>2.3967774420947E-2</v>
      </c>
      <c r="I6" s="36">
        <v>0.180994010037235</v>
      </c>
      <c r="J6" s="41">
        <v>2.980364656381E-3</v>
      </c>
      <c r="K6" s="42">
        <v>1.626016260163E-3</v>
      </c>
      <c r="L6" s="12"/>
      <c r="M6" s="14"/>
      <c r="N6" s="14"/>
      <c r="O6" s="16"/>
      <c r="P6" s="16"/>
      <c r="Q6" s="18"/>
      <c r="R6" s="18"/>
      <c r="S6" s="20"/>
      <c r="T6" s="20"/>
      <c r="U6" s="22"/>
      <c r="V6" s="22"/>
      <c r="W6" s="12"/>
      <c r="X6" s="12"/>
    </row>
    <row r="7" spans="1:24" ht="20" customHeight="1" x14ac:dyDescent="0.15">
      <c r="A7" s="5" t="s">
        <v>5</v>
      </c>
      <c r="B7" s="25">
        <v>4.3668122270699999E-4</v>
      </c>
      <c r="C7" s="25">
        <v>1.3513513513509999E-3</v>
      </c>
      <c r="D7" s="29">
        <v>3.7044013310730001E-3</v>
      </c>
      <c r="E7" s="30">
        <v>6.2272963155159998E-3</v>
      </c>
      <c r="F7" s="33">
        <v>5.9940059940100001E-4</v>
      </c>
      <c r="G7" s="33">
        <v>3.1098825155490002E-3</v>
      </c>
      <c r="H7" s="36">
        <v>1.409869083585E-3</v>
      </c>
      <c r="I7" s="36">
        <v>1.133236198802E-2</v>
      </c>
      <c r="J7" s="41">
        <v>1.2272089761570001E-3</v>
      </c>
      <c r="K7" s="42">
        <v>2.60162601626E-3</v>
      </c>
      <c r="L7" s="12"/>
      <c r="M7" s="14"/>
      <c r="N7" s="14"/>
      <c r="O7" s="16"/>
      <c r="P7" s="16"/>
      <c r="Q7" s="18"/>
      <c r="R7" s="18"/>
      <c r="S7" s="20"/>
      <c r="T7" s="20"/>
      <c r="U7" s="22"/>
      <c r="V7" s="22"/>
      <c r="W7" s="12"/>
      <c r="X7" s="12"/>
    </row>
    <row r="8" spans="1:24" ht="20" customHeight="1" x14ac:dyDescent="0.15">
      <c r="A8" s="5" t="s">
        <v>6</v>
      </c>
      <c r="B8" s="25">
        <v>6.5502183406100005E-4</v>
      </c>
      <c r="C8" s="25">
        <v>1.2012012012009999E-3</v>
      </c>
      <c r="D8" s="29">
        <v>8.7901048533899995E-4</v>
      </c>
      <c r="E8" s="30">
        <v>1.9027849852970001E-3</v>
      </c>
      <c r="F8" s="33">
        <v>0</v>
      </c>
      <c r="G8" s="33">
        <v>3.4554250172799997E-4</v>
      </c>
      <c r="H8" s="36">
        <v>1.812688821752E-3</v>
      </c>
      <c r="I8" s="36">
        <v>4.3710539096650002E-3</v>
      </c>
      <c r="J8" s="41">
        <v>1.2272089761570001E-3</v>
      </c>
      <c r="K8" s="42">
        <v>4.8780487804899998E-4</v>
      </c>
      <c r="L8" s="12"/>
      <c r="M8" s="14"/>
      <c r="N8" s="14"/>
      <c r="O8" s="16"/>
      <c r="P8" s="16"/>
      <c r="Q8" s="18"/>
      <c r="R8" s="18"/>
      <c r="S8" s="20"/>
      <c r="T8" s="20"/>
      <c r="U8" s="22"/>
      <c r="V8" s="22"/>
      <c r="W8" s="12"/>
      <c r="X8" s="12"/>
    </row>
    <row r="9" spans="1:24" ht="20" customHeight="1" x14ac:dyDescent="0.15">
      <c r="A9" s="5" t="s">
        <v>7</v>
      </c>
      <c r="B9" s="25">
        <v>7.6419213973799999E-3</v>
      </c>
      <c r="C9" s="25">
        <v>2.1921921921922001E-2</v>
      </c>
      <c r="D9" s="29">
        <v>8.0429459408552006E-2</v>
      </c>
      <c r="E9" s="30">
        <v>0.14340079571008499</v>
      </c>
      <c r="F9" s="33">
        <v>2.7772227772228E-2</v>
      </c>
      <c r="G9" s="33">
        <v>5.2522460262612002E-2</v>
      </c>
      <c r="H9" s="36">
        <v>8.6002014098691001E-2</v>
      </c>
      <c r="I9" s="36">
        <v>1.6998542982030001E-2</v>
      </c>
      <c r="J9" s="41">
        <v>2.9453015427769999E-2</v>
      </c>
      <c r="K9" s="42">
        <v>1.6097560975609999E-2</v>
      </c>
      <c r="L9" s="12"/>
      <c r="M9" s="14"/>
      <c r="N9" s="14"/>
      <c r="O9" s="16"/>
      <c r="P9" s="16"/>
      <c r="Q9" s="18"/>
      <c r="R9" s="18"/>
      <c r="S9" s="20"/>
      <c r="T9" s="20"/>
      <c r="U9" s="22"/>
      <c r="V9" s="22"/>
      <c r="W9" s="12"/>
      <c r="X9" s="12"/>
    </row>
    <row r="10" spans="1:24" ht="20" customHeight="1" x14ac:dyDescent="0.15">
      <c r="A10" s="5" t="s">
        <v>8</v>
      </c>
      <c r="B10" s="25">
        <v>7.2052401746719999E-3</v>
      </c>
      <c r="C10" s="25">
        <v>1.5915915915915999E-2</v>
      </c>
      <c r="D10" s="29">
        <v>1.6889558611164E-2</v>
      </c>
      <c r="E10" s="30">
        <v>3.5460992907801997E-2</v>
      </c>
      <c r="F10" s="33">
        <v>1.198801198801E-3</v>
      </c>
      <c r="G10" s="33">
        <v>8.9841050449210001E-3</v>
      </c>
      <c r="H10" s="36">
        <v>1.1278952668681E-2</v>
      </c>
      <c r="I10" s="36">
        <v>5.9899627650960002E-3</v>
      </c>
      <c r="J10" s="41">
        <v>3.6816269284710001E-3</v>
      </c>
      <c r="K10" s="42">
        <v>1.2032520325203E-2</v>
      </c>
      <c r="L10" s="12"/>
      <c r="M10" s="14"/>
      <c r="N10" s="14"/>
      <c r="O10" s="16"/>
      <c r="P10" s="16"/>
      <c r="Q10" s="18"/>
      <c r="R10" s="18"/>
      <c r="S10" s="20"/>
      <c r="T10" s="20"/>
      <c r="U10" s="22"/>
      <c r="V10" s="22"/>
      <c r="W10" s="12"/>
      <c r="X10" s="12"/>
    </row>
    <row r="11" spans="1:24" ht="20" customHeight="1" x14ac:dyDescent="0.15">
      <c r="A11" s="5" t="s">
        <v>9</v>
      </c>
      <c r="B11" s="25">
        <v>2.7510917030567999E-2</v>
      </c>
      <c r="C11" s="25">
        <v>6.1261261261261003E-2</v>
      </c>
      <c r="D11" s="29">
        <v>5.8391410811830004E-3</v>
      </c>
      <c r="E11" s="30">
        <v>1.2627573084242E-2</v>
      </c>
      <c r="F11" s="33">
        <v>5.9940059940060001E-3</v>
      </c>
      <c r="G11" s="33">
        <v>2.2114720110573999E-2</v>
      </c>
      <c r="H11" s="36">
        <v>1.5911379657603E-2</v>
      </c>
      <c r="I11" s="36">
        <v>5.9899627650960002E-3</v>
      </c>
      <c r="J11" s="41">
        <v>2.9803646563815001E-2</v>
      </c>
      <c r="K11" s="42">
        <v>3.4634146341464001E-2</v>
      </c>
      <c r="L11" s="12"/>
      <c r="M11" s="14"/>
      <c r="N11" s="14"/>
      <c r="O11" s="16"/>
      <c r="P11" s="16"/>
      <c r="Q11" s="18"/>
      <c r="R11" s="18"/>
      <c r="S11" s="20"/>
      <c r="T11" s="20"/>
      <c r="U11" s="22"/>
      <c r="V11" s="22"/>
      <c r="W11" s="12"/>
      <c r="X11" s="12"/>
    </row>
    <row r="12" spans="1:24" ht="20" customHeight="1" x14ac:dyDescent="0.15">
      <c r="A12" s="5" t="s">
        <v>10</v>
      </c>
      <c r="B12" s="25">
        <v>7.9694323144105003E-2</v>
      </c>
      <c r="C12" s="25">
        <v>5.1351351351351E-2</v>
      </c>
      <c r="D12" s="29">
        <v>2.6119168707227001E-2</v>
      </c>
      <c r="E12" s="30">
        <v>2.8714755232659001E-2</v>
      </c>
      <c r="F12" s="33">
        <v>3.3366633366633001E-2</v>
      </c>
      <c r="G12" s="33">
        <v>3.7491361437457002E-2</v>
      </c>
      <c r="H12" s="36">
        <v>5.1963746223564998E-2</v>
      </c>
      <c r="I12" s="36">
        <v>1.2303707301279001E-2</v>
      </c>
      <c r="J12" s="41">
        <v>7.3807854137447004E-2</v>
      </c>
      <c r="K12" s="42">
        <v>7.1544715447155002E-2</v>
      </c>
      <c r="L12" s="12"/>
      <c r="M12" s="14"/>
      <c r="N12" s="14"/>
      <c r="O12" s="16"/>
      <c r="P12" s="16"/>
      <c r="Q12" s="18"/>
      <c r="R12" s="18"/>
      <c r="S12" s="20"/>
      <c r="T12" s="20"/>
      <c r="U12" s="22"/>
      <c r="V12" s="22"/>
      <c r="W12" s="12"/>
      <c r="X12" s="12"/>
    </row>
    <row r="13" spans="1:24" ht="20" customHeight="1" x14ac:dyDescent="0.15">
      <c r="A13" s="5" t="s">
        <v>11</v>
      </c>
      <c r="B13" s="25">
        <v>3.8209606986899999E-2</v>
      </c>
      <c r="C13" s="25">
        <v>6.0060060060099999E-4</v>
      </c>
      <c r="D13" s="29">
        <v>2.6998179192570001E-3</v>
      </c>
      <c r="E13" s="30">
        <v>2.2487458917139999E-3</v>
      </c>
      <c r="F13" s="33">
        <v>1.7582417582417999E-2</v>
      </c>
      <c r="G13" s="33">
        <v>2.1769177608845999E-2</v>
      </c>
      <c r="H13" s="36">
        <v>2.7794561933535002E-2</v>
      </c>
      <c r="I13" s="36">
        <v>1.7807997409749999E-3</v>
      </c>
      <c r="J13" s="41">
        <v>3.3660589060308999E-2</v>
      </c>
      <c r="K13" s="42">
        <v>2.4065040650406998E-2</v>
      </c>
      <c r="L13" s="12"/>
      <c r="M13" s="14"/>
      <c r="N13" s="14"/>
      <c r="O13" s="16"/>
      <c r="P13" s="16"/>
      <c r="Q13" s="18"/>
      <c r="R13" s="18"/>
      <c r="S13" s="20"/>
      <c r="T13" s="20"/>
      <c r="U13" s="22"/>
      <c r="V13" s="22"/>
      <c r="W13" s="12"/>
      <c r="X13" s="12"/>
    </row>
    <row r="14" spans="1:24" ht="20" customHeight="1" x14ac:dyDescent="0.15">
      <c r="A14" s="5" t="s">
        <v>12</v>
      </c>
      <c r="B14" s="25">
        <v>5.021834061135E-3</v>
      </c>
      <c r="C14" s="25">
        <v>1.951951951952E-3</v>
      </c>
      <c r="D14" s="29">
        <v>1.0610912287311E-2</v>
      </c>
      <c r="E14" s="30">
        <v>1.0378827192527E-2</v>
      </c>
      <c r="F14" s="33">
        <v>8.3916083916079996E-3</v>
      </c>
      <c r="G14" s="33">
        <v>5.0103662750519999E-3</v>
      </c>
      <c r="H14" s="36">
        <v>3.423967774421E-3</v>
      </c>
      <c r="I14" s="36">
        <v>8.0945442771600002E-4</v>
      </c>
      <c r="J14" s="41">
        <v>1.507713884993E-2</v>
      </c>
      <c r="K14" s="42">
        <v>9.1056910569109993E-3</v>
      </c>
      <c r="L14" s="12"/>
      <c r="M14" s="14"/>
      <c r="N14" s="14"/>
      <c r="O14" s="16"/>
      <c r="P14" s="16"/>
      <c r="Q14" s="18"/>
      <c r="R14" s="18"/>
      <c r="S14" s="20"/>
      <c r="T14" s="20"/>
      <c r="U14" s="22"/>
      <c r="V14" s="22"/>
      <c r="W14" s="12"/>
      <c r="X14" s="12"/>
    </row>
    <row r="15" spans="1:24" ht="20" customHeight="1" x14ac:dyDescent="0.15">
      <c r="A15" s="5" t="s">
        <v>13</v>
      </c>
      <c r="B15" s="25">
        <v>9.6069868995630001E-3</v>
      </c>
      <c r="C15" s="25">
        <v>1.3963963963964E-2</v>
      </c>
      <c r="D15" s="29">
        <v>3.1393231619300001E-4</v>
      </c>
      <c r="E15" s="30">
        <v>6.9192181283500001E-4</v>
      </c>
      <c r="F15" s="33">
        <v>4.5954045954049996E-3</v>
      </c>
      <c r="G15" s="33">
        <v>2.7643400138220001E-3</v>
      </c>
      <c r="H15" s="36">
        <v>4.4310171198389996E-3</v>
      </c>
      <c r="I15" s="36">
        <v>1.2789379957907999E-2</v>
      </c>
      <c r="J15" s="41">
        <v>7.538569424965E-3</v>
      </c>
      <c r="K15" s="42">
        <v>2.9430894308942999E-2</v>
      </c>
      <c r="L15" s="12"/>
      <c r="M15" s="14"/>
      <c r="N15" s="14"/>
      <c r="O15" s="16"/>
      <c r="P15" s="16"/>
      <c r="Q15" s="18"/>
      <c r="R15" s="18"/>
      <c r="S15" s="20"/>
      <c r="T15" s="20"/>
      <c r="U15" s="22"/>
      <c r="V15" s="22"/>
      <c r="W15" s="12"/>
      <c r="X15" s="12"/>
    </row>
    <row r="16" spans="1:24" ht="20" customHeight="1" x14ac:dyDescent="0.15">
      <c r="A16" s="5" t="s">
        <v>14</v>
      </c>
      <c r="B16" s="25">
        <v>6.1135371179040004E-3</v>
      </c>
      <c r="C16" s="25">
        <v>4.6546546546549997E-3</v>
      </c>
      <c r="D16" s="29">
        <v>3.5160419413569999E-3</v>
      </c>
      <c r="E16" s="30">
        <v>2.940667704549E-3</v>
      </c>
      <c r="F16" s="33">
        <v>7.5924075924080001E-3</v>
      </c>
      <c r="G16" s="33">
        <v>3.6281962681410001E-3</v>
      </c>
      <c r="H16" s="36">
        <v>2.0140986908360001E-3</v>
      </c>
      <c r="I16" s="36">
        <v>6.4756354217300005E-4</v>
      </c>
      <c r="J16" s="41">
        <v>2.8050490883591E-2</v>
      </c>
      <c r="K16" s="42">
        <v>2.6991869918699E-2</v>
      </c>
      <c r="L16" s="12"/>
      <c r="M16" s="14"/>
      <c r="N16" s="14"/>
      <c r="O16" s="16"/>
      <c r="P16" s="16"/>
      <c r="Q16" s="18"/>
      <c r="R16" s="18"/>
      <c r="S16" s="20"/>
      <c r="T16" s="20"/>
      <c r="U16" s="22"/>
      <c r="V16" s="22"/>
      <c r="W16" s="12"/>
      <c r="X16" s="12"/>
    </row>
    <row r="17" spans="1:24" ht="20" customHeight="1" x14ac:dyDescent="0.15">
      <c r="A17" s="5" t="s">
        <v>15</v>
      </c>
      <c r="B17" s="25">
        <v>0.12292576419214001</v>
      </c>
      <c r="C17" s="25">
        <v>0.127627627627628</v>
      </c>
      <c r="D17" s="29">
        <v>5.0857035223210003E-3</v>
      </c>
      <c r="E17" s="30">
        <v>1.0551807645735999E-2</v>
      </c>
      <c r="F17" s="33">
        <v>6.2737262737263003E-2</v>
      </c>
      <c r="G17" s="33">
        <v>5.2522460262612002E-2</v>
      </c>
      <c r="H17" s="36">
        <v>2.5579053373615001E-2</v>
      </c>
      <c r="I17" s="36">
        <v>1.1494252873563E-2</v>
      </c>
      <c r="J17" s="41">
        <v>7.5736325385693998E-2</v>
      </c>
      <c r="K17" s="42">
        <v>9.3658536585366006E-2</v>
      </c>
      <c r="L17" s="12"/>
      <c r="M17" s="14"/>
      <c r="N17" s="14"/>
      <c r="O17" s="16"/>
      <c r="P17" s="16"/>
      <c r="Q17" s="18"/>
      <c r="R17" s="18"/>
      <c r="S17" s="20"/>
      <c r="T17" s="20"/>
      <c r="U17" s="22"/>
      <c r="V17" s="22"/>
      <c r="W17" s="12"/>
      <c r="X17" s="12"/>
    </row>
    <row r="18" spans="1:24" ht="20" customHeight="1" x14ac:dyDescent="0.15">
      <c r="A18" s="5" t="s">
        <v>16</v>
      </c>
      <c r="B18" s="25">
        <v>0.14868995633187801</v>
      </c>
      <c r="C18" s="25">
        <v>0.16546546546546501</v>
      </c>
      <c r="D18" s="29">
        <v>8.2250266842469992E-3</v>
      </c>
      <c r="E18" s="30">
        <v>1.6952084414460999E-2</v>
      </c>
      <c r="F18" s="33">
        <v>3.2167832167831999E-2</v>
      </c>
      <c r="G18" s="33">
        <v>4.1119557705597998E-2</v>
      </c>
      <c r="H18" s="36">
        <v>1.8126888217523E-2</v>
      </c>
      <c r="I18" s="36">
        <v>7.285089849441E-3</v>
      </c>
      <c r="J18" s="41">
        <v>0.13814866760168301</v>
      </c>
      <c r="K18" s="42">
        <v>0.122276422764228</v>
      </c>
      <c r="L18" s="12"/>
      <c r="M18" s="14"/>
      <c r="N18" s="14"/>
      <c r="O18" s="16"/>
      <c r="P18" s="16"/>
      <c r="Q18" s="18"/>
      <c r="R18" s="18"/>
      <c r="S18" s="20"/>
      <c r="T18" s="20"/>
      <c r="U18" s="22"/>
      <c r="V18" s="22"/>
      <c r="W18" s="12"/>
      <c r="X18" s="12"/>
    </row>
    <row r="19" spans="1:24" ht="20" customHeight="1" x14ac:dyDescent="0.15">
      <c r="A19" s="5" t="s">
        <v>17</v>
      </c>
      <c r="B19" s="25">
        <v>3.9737991266375998E-2</v>
      </c>
      <c r="C19" s="25">
        <v>3.6036036036036001E-2</v>
      </c>
      <c r="D19" s="29">
        <v>5.5252087649900004E-3</v>
      </c>
      <c r="E19" s="30">
        <v>1.1589690364989001E-2</v>
      </c>
      <c r="F19" s="33">
        <v>1.1988011988012E-2</v>
      </c>
      <c r="G19" s="33">
        <v>8.2930200414649997E-3</v>
      </c>
      <c r="H19" s="36">
        <v>2.2155085599190002E-3</v>
      </c>
      <c r="I19" s="36">
        <v>1.4570179698879999E-3</v>
      </c>
      <c r="J19" s="41">
        <v>1.8232819074334002E-2</v>
      </c>
      <c r="K19" s="42">
        <v>2.4227642276423E-2</v>
      </c>
      <c r="L19" s="12"/>
      <c r="M19" s="14"/>
      <c r="N19" s="14"/>
      <c r="O19" s="16"/>
      <c r="P19" s="16"/>
      <c r="Q19" s="18"/>
      <c r="R19" s="18"/>
      <c r="S19" s="20"/>
      <c r="T19" s="20"/>
      <c r="U19" s="22"/>
      <c r="V19" s="22"/>
      <c r="W19" s="12"/>
      <c r="X19" s="12"/>
    </row>
    <row r="20" spans="1:24" ht="20" customHeight="1" x14ac:dyDescent="0.15">
      <c r="A20" s="5" t="s">
        <v>18</v>
      </c>
      <c r="B20" s="25">
        <v>0.124672489082969</v>
      </c>
      <c r="C20" s="25">
        <v>9.6396396396395995E-2</v>
      </c>
      <c r="D20" s="29">
        <v>5.2112764487980004E-3</v>
      </c>
      <c r="E20" s="30">
        <v>8.4760422072309993E-3</v>
      </c>
      <c r="F20" s="33">
        <v>5.0749250749250997E-2</v>
      </c>
      <c r="G20" s="33">
        <v>5.8223911541119999E-2</v>
      </c>
      <c r="H20" s="36">
        <v>8.6606243705941999E-2</v>
      </c>
      <c r="I20" s="36">
        <v>3.1083050024283999E-2</v>
      </c>
      <c r="J20" s="41">
        <v>0.13639551192145899</v>
      </c>
      <c r="K20" s="42">
        <v>0.103414634146341</v>
      </c>
      <c r="L20" s="12"/>
      <c r="M20" s="14"/>
      <c r="N20" s="14"/>
      <c r="O20" s="16"/>
      <c r="P20" s="16"/>
      <c r="Q20" s="18"/>
      <c r="R20" s="18"/>
      <c r="S20" s="20"/>
      <c r="T20" s="20"/>
      <c r="U20" s="22"/>
      <c r="V20" s="22"/>
      <c r="W20" s="12"/>
      <c r="X20" s="12"/>
    </row>
    <row r="21" spans="1:24" ht="20" customHeight="1" x14ac:dyDescent="0.15">
      <c r="A21" s="5" t="s">
        <v>19</v>
      </c>
      <c r="B21" s="25">
        <v>4.7816593886462998E-2</v>
      </c>
      <c r="C21" s="25">
        <v>3.4684684684684997E-2</v>
      </c>
      <c r="D21" s="29">
        <v>2.5742449927796E-2</v>
      </c>
      <c r="E21" s="30">
        <v>2.5255146168483001E-2</v>
      </c>
      <c r="F21" s="33">
        <v>5.5744255744255997E-2</v>
      </c>
      <c r="G21" s="33">
        <v>5.8742225293711002E-2</v>
      </c>
      <c r="H21" s="36">
        <v>4.4511581067472002E-2</v>
      </c>
      <c r="I21" s="36">
        <v>1.0361016674760999E-2</v>
      </c>
      <c r="J21" s="41">
        <v>6.1535764375877003E-2</v>
      </c>
      <c r="K21" s="42">
        <v>5.1382113821137998E-2</v>
      </c>
      <c r="L21" s="12"/>
      <c r="M21" s="14"/>
      <c r="N21" s="14"/>
      <c r="O21" s="16"/>
      <c r="P21" s="16"/>
      <c r="Q21" s="18"/>
      <c r="R21" s="18"/>
      <c r="S21" s="20"/>
      <c r="T21" s="20"/>
      <c r="U21" s="22"/>
      <c r="V21" s="22"/>
      <c r="W21" s="12"/>
      <c r="X21" s="12"/>
    </row>
    <row r="22" spans="1:24" ht="20" customHeight="1" x14ac:dyDescent="0.15">
      <c r="A22" s="5" t="s">
        <v>20</v>
      </c>
      <c r="B22" s="25">
        <v>1.3100436681220001E-3</v>
      </c>
      <c r="C22" s="25">
        <v>1.501501501502E-3</v>
      </c>
      <c r="D22" s="29">
        <v>1.444088654486E-3</v>
      </c>
      <c r="E22" s="30">
        <v>3.1136481577579999E-3</v>
      </c>
      <c r="F22" s="33">
        <v>1.198801198801E-3</v>
      </c>
      <c r="G22" s="33">
        <v>2.0732550103660001E-3</v>
      </c>
      <c r="H22" s="36">
        <v>1.208459214502E-3</v>
      </c>
      <c r="I22" s="36">
        <v>8.0945442771600002E-4</v>
      </c>
      <c r="J22" s="41">
        <v>3.5063113604489999E-3</v>
      </c>
      <c r="K22" s="42">
        <v>1.4634146341459999E-3</v>
      </c>
      <c r="L22" s="12"/>
      <c r="M22" s="14"/>
      <c r="N22" s="14"/>
      <c r="O22" s="16"/>
      <c r="P22" s="16"/>
      <c r="Q22" s="18"/>
      <c r="R22" s="18"/>
      <c r="S22" s="20"/>
      <c r="T22" s="20"/>
      <c r="U22" s="22"/>
      <c r="V22" s="22"/>
      <c r="W22" s="12"/>
      <c r="X22" s="12"/>
    </row>
    <row r="23" spans="1:24" ht="20" customHeight="1" x14ac:dyDescent="0.15">
      <c r="A23" s="5" t="s">
        <v>21</v>
      </c>
      <c r="B23" s="25">
        <v>2.8165938864628998E-2</v>
      </c>
      <c r="C23" s="25">
        <v>2.7627627627628E-2</v>
      </c>
      <c r="D23" s="29">
        <v>1.0924844603504E-2</v>
      </c>
      <c r="E23" s="30">
        <v>6.4002767687250002E-3</v>
      </c>
      <c r="F23" s="33">
        <v>1.2787212787213001E-2</v>
      </c>
      <c r="G23" s="33">
        <v>8.6385625431929999E-3</v>
      </c>
      <c r="H23" s="36">
        <v>8.0563947633429996E-3</v>
      </c>
      <c r="I23" s="36">
        <v>4.856726566294E-3</v>
      </c>
      <c r="J23" s="41">
        <v>8.5904628331000005E-3</v>
      </c>
      <c r="K23" s="42">
        <v>2.8943089430893999E-2</v>
      </c>
      <c r="L23" s="12"/>
      <c r="M23" s="14"/>
      <c r="N23" s="14"/>
      <c r="O23" s="16"/>
      <c r="P23" s="16"/>
      <c r="Q23" s="18"/>
      <c r="R23" s="18"/>
      <c r="S23" s="20"/>
      <c r="T23" s="20"/>
      <c r="U23" s="22"/>
      <c r="V23" s="22"/>
      <c r="W23" s="12"/>
      <c r="X23" s="12"/>
    </row>
    <row r="24" spans="1:24" ht="20" customHeight="1" x14ac:dyDescent="0.15">
      <c r="A24" s="5" t="s">
        <v>22</v>
      </c>
      <c r="B24" s="25">
        <v>8.9519650655020006E-3</v>
      </c>
      <c r="C24" s="25">
        <v>1.3813813813814E-2</v>
      </c>
      <c r="D24" s="29">
        <v>1.318515728009E-3</v>
      </c>
      <c r="E24" s="30">
        <v>5.3623940494719998E-3</v>
      </c>
      <c r="F24" s="33">
        <v>7.5924075924080001E-3</v>
      </c>
      <c r="G24" s="33">
        <v>6.2197650310989996E-3</v>
      </c>
      <c r="H24" s="36">
        <v>1.7522658610272E-2</v>
      </c>
      <c r="I24" s="36">
        <v>1.1170471102477E-2</v>
      </c>
      <c r="J24" s="41">
        <v>2.4544179523140002E-3</v>
      </c>
      <c r="K24" s="42">
        <v>1.8861788617886E-2</v>
      </c>
    </row>
    <row r="25" spans="1:24" ht="20" customHeight="1" x14ac:dyDescent="0.15">
      <c r="A25" s="5" t="s">
        <v>23</v>
      </c>
      <c r="B25" s="25">
        <v>6.5502183406110004E-3</v>
      </c>
      <c r="C25" s="25">
        <v>9.0090090090100001E-4</v>
      </c>
      <c r="D25" s="29">
        <v>1.3813021912479999E-3</v>
      </c>
      <c r="E25" s="30">
        <v>8.6490226604399995E-4</v>
      </c>
      <c r="F25" s="33">
        <v>3.5964035964040002E-3</v>
      </c>
      <c r="G25" s="33">
        <v>1.727712508639E-3</v>
      </c>
      <c r="H25" s="36">
        <v>8.0563947633400005E-4</v>
      </c>
      <c r="I25" s="36">
        <v>3.5615994819490002E-3</v>
      </c>
      <c r="J25" s="41">
        <v>2.980364656381E-3</v>
      </c>
      <c r="K25" s="42">
        <v>3.5772357723579998E-3</v>
      </c>
      <c r="L25" s="12"/>
      <c r="M25" s="12"/>
      <c r="N25" s="12"/>
      <c r="O25" s="12"/>
      <c r="P25" s="12"/>
      <c r="Q25" s="12"/>
      <c r="R25" s="12"/>
      <c r="S25" s="12"/>
      <c r="T25" s="12"/>
      <c r="U25" s="12"/>
      <c r="V25" s="12"/>
      <c r="W25" s="12"/>
      <c r="X25" s="12"/>
    </row>
    <row r="26" spans="1:24" ht="20" customHeight="1" x14ac:dyDescent="0.15">
      <c r="A26" s="5" t="s">
        <v>24</v>
      </c>
      <c r="B26" s="25">
        <v>4.3668122270699999E-4</v>
      </c>
      <c r="C26" s="25">
        <v>1.951951951952E-3</v>
      </c>
      <c r="D26" s="29">
        <v>3.6416148678350001E-3</v>
      </c>
      <c r="E26" s="30">
        <v>3.805569970593E-3</v>
      </c>
      <c r="F26" s="33">
        <v>9.5904095904099998E-3</v>
      </c>
      <c r="G26" s="33">
        <v>2.4187975120939999E-3</v>
      </c>
      <c r="H26" s="36">
        <v>1.0070493454180001E-3</v>
      </c>
      <c r="I26" s="36">
        <v>1.295127084345E-3</v>
      </c>
      <c r="J26" s="41">
        <v>0</v>
      </c>
      <c r="K26" s="42">
        <v>0</v>
      </c>
      <c r="L26" s="12"/>
      <c r="M26" s="12"/>
      <c r="N26" s="12"/>
      <c r="O26" s="12"/>
      <c r="P26" s="12"/>
      <c r="Q26" s="12"/>
      <c r="R26" s="12"/>
      <c r="S26" s="12"/>
      <c r="T26" s="12"/>
      <c r="U26" s="12"/>
      <c r="V26" s="12"/>
      <c r="W26" s="12"/>
      <c r="X26" s="12"/>
    </row>
    <row r="27" spans="1:24" ht="20" customHeight="1" x14ac:dyDescent="0.15">
      <c r="A27" s="5" t="s">
        <v>25</v>
      </c>
      <c r="B27" s="25">
        <v>3.6681222707424001E-2</v>
      </c>
      <c r="C27" s="25">
        <v>4.9399399399398997E-2</v>
      </c>
      <c r="D27" s="29">
        <v>8.7273183901549999E-3</v>
      </c>
      <c r="E27" s="30">
        <v>1.1762670818198E-2</v>
      </c>
      <c r="F27" s="33">
        <v>4.1358641358641E-2</v>
      </c>
      <c r="G27" s="33">
        <v>3.4381478921907002E-2</v>
      </c>
      <c r="H27" s="36">
        <v>2.4773413897281001E-2</v>
      </c>
      <c r="I27" s="36">
        <v>9.5515622470450003E-3</v>
      </c>
      <c r="J27" s="41">
        <v>1.7005610098176999E-2</v>
      </c>
      <c r="K27" s="42">
        <v>1.6097560975609999E-2</v>
      </c>
      <c r="L27" s="12"/>
      <c r="M27" s="12"/>
      <c r="N27" s="12"/>
      <c r="O27" s="12"/>
      <c r="P27" s="12"/>
      <c r="Q27" s="12"/>
      <c r="R27" s="12"/>
      <c r="S27" s="12"/>
      <c r="T27" s="12"/>
      <c r="U27" s="12"/>
      <c r="V27" s="12"/>
      <c r="W27" s="12"/>
      <c r="X27" s="12"/>
    </row>
    <row r="28" spans="1:24" ht="20" customHeight="1" x14ac:dyDescent="0.15">
      <c r="A28" s="5" t="s">
        <v>26</v>
      </c>
      <c r="B28" s="25">
        <v>8.0567685589520002E-2</v>
      </c>
      <c r="C28" s="25">
        <v>3.9939939939940002E-2</v>
      </c>
      <c r="D28" s="29">
        <v>0.29867520562566702</v>
      </c>
      <c r="E28" s="30">
        <v>8.2857637087008995E-2</v>
      </c>
      <c r="F28" s="33">
        <v>0.458541458541459</v>
      </c>
      <c r="G28" s="33">
        <v>0.19246717346233599</v>
      </c>
      <c r="H28" s="36">
        <v>0.128700906344411</v>
      </c>
      <c r="I28" s="36">
        <v>0.15169175975392599</v>
      </c>
      <c r="J28" s="41">
        <v>3.9796633941093999E-2</v>
      </c>
      <c r="K28" s="42">
        <v>5.8373983739837002E-2</v>
      </c>
      <c r="L28" s="12"/>
      <c r="M28" s="12"/>
      <c r="N28" s="12"/>
      <c r="O28" s="12"/>
      <c r="P28" s="12"/>
      <c r="Q28" s="12"/>
      <c r="R28" s="12"/>
      <c r="S28" s="12"/>
      <c r="T28" s="12"/>
      <c r="U28" s="12"/>
      <c r="V28" s="12"/>
      <c r="W28" s="12"/>
      <c r="X28" s="12"/>
    </row>
    <row r="29" spans="1:24" ht="20" customHeight="1" x14ac:dyDescent="0.15">
      <c r="A29" s="5" t="s">
        <v>27</v>
      </c>
      <c r="B29" s="25">
        <v>6.331877729258E-3</v>
      </c>
      <c r="C29" s="25">
        <v>2.5525525525529999E-3</v>
      </c>
      <c r="D29" s="29">
        <v>6.4795630062158993E-2</v>
      </c>
      <c r="E29" s="30">
        <v>1.6260162601626001E-2</v>
      </c>
      <c r="F29" s="33">
        <v>2.1578421578422002E-2</v>
      </c>
      <c r="G29" s="33">
        <v>1.0884588804422999E-2</v>
      </c>
      <c r="H29" s="36">
        <v>3.6253776435050001E-3</v>
      </c>
      <c r="I29" s="36">
        <v>0.152663105067185</v>
      </c>
      <c r="J29" s="41">
        <v>4.2075736325390004E-3</v>
      </c>
      <c r="K29" s="42">
        <v>4.3902439024389997E-3</v>
      </c>
      <c r="L29" s="12"/>
      <c r="M29" s="12"/>
      <c r="N29" s="12"/>
      <c r="O29" s="12"/>
      <c r="P29" s="12"/>
      <c r="Q29" s="12"/>
      <c r="R29" s="12"/>
      <c r="S29" s="12"/>
      <c r="T29" s="12"/>
      <c r="U29" s="12"/>
      <c r="V29" s="12"/>
      <c r="W29" s="12"/>
      <c r="X29" s="12"/>
    </row>
    <row r="30" spans="1:24" ht="20" customHeight="1" x14ac:dyDescent="0.15">
      <c r="A30" s="5" t="s">
        <v>28</v>
      </c>
      <c r="B30" s="25">
        <v>1.7467248908300001E-3</v>
      </c>
      <c r="C30" s="25">
        <v>9.0090090090100001E-4</v>
      </c>
      <c r="D30" s="29">
        <v>3.1393231619259998E-3</v>
      </c>
      <c r="E30" s="30">
        <v>0</v>
      </c>
      <c r="F30" s="33">
        <v>7.1928071928070002E-3</v>
      </c>
      <c r="G30" s="33">
        <v>1.0366275051830001E-3</v>
      </c>
      <c r="H30" s="36">
        <v>2.0140986908399999E-4</v>
      </c>
      <c r="I30" s="36">
        <v>2.428363283147E-3</v>
      </c>
      <c r="J30" s="41">
        <v>3.5063113604499998E-4</v>
      </c>
      <c r="K30" s="42">
        <v>1.9512195121950001E-3</v>
      </c>
      <c r="L30" s="12"/>
      <c r="M30" s="12"/>
      <c r="N30" s="12"/>
      <c r="O30" s="12"/>
      <c r="P30" s="12"/>
      <c r="Q30" s="12"/>
      <c r="R30" s="12"/>
      <c r="S30" s="12"/>
      <c r="T30" s="12"/>
      <c r="U30" s="12"/>
      <c r="V30" s="12"/>
      <c r="W30" s="12"/>
      <c r="X30" s="12"/>
    </row>
    <row r="31" spans="1:24" ht="20" customHeight="1" x14ac:dyDescent="0.15">
      <c r="D31" s="2"/>
    </row>
    <row r="33" spans="14:14" ht="20" customHeight="1" x14ac:dyDescent="0.15">
      <c r="N33" s="8"/>
    </row>
  </sheetData>
  <mergeCells count="1">
    <mergeCell ref="A1:K1"/>
  </mergeCells>
  <pageMargins left="1" right="1" top="1" bottom="1" header="0.25" footer="0.25"/>
  <pageSetup orientation="portrait"/>
  <headerFooter>
    <oddFooter>&amp;C&amp;"Helvetica Neue,Regular"&amp;12&amp;K000000&amp;P</oddFooter>
  </headerFooter>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proportion identity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isabelle.schwartz@jouy.inra.fr</cp:lastModifiedBy>
  <dcterms:created xsi:type="dcterms:W3CDTF">2024-01-09T09:15:19Z</dcterms:created>
  <dcterms:modified xsi:type="dcterms:W3CDTF">2024-04-01T11:15:12Z</dcterms:modified>
</cp:coreProperties>
</file>