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45" windowWidth="16095" windowHeight="9630"/>
  </bookViews>
  <sheets>
    <sheet name="Summary" sheetId="3" r:id="rId1"/>
    <sheet name="QC_RawData" sheetId="1" r:id="rId2"/>
    <sheet name="QC_CleanData" sheetId="2" r:id="rId3"/>
    <sheet name="Metrics" sheetId="4" r:id="rId4"/>
    <sheet name="Read Me" sheetId="5" r:id="rId5"/>
  </sheets>
  <calcPr calcId="144525"/>
</workbook>
</file>

<file path=xl/calcChain.xml><?xml version="1.0" encoding="utf-8"?>
<calcChain xmlns="http://schemas.openxmlformats.org/spreadsheetml/2006/main">
  <c r="N4" i="3" l="1"/>
  <c r="N5" i="3"/>
  <c r="N6" i="3"/>
  <c r="N7" i="3"/>
  <c r="N8" i="3"/>
  <c r="N9" i="3"/>
  <c r="N10" i="3"/>
  <c r="N11" i="3"/>
  <c r="N12" i="3"/>
  <c r="N13" i="3"/>
  <c r="N14" i="3"/>
  <c r="N15" i="3"/>
  <c r="N16" i="3"/>
  <c r="N3" i="3"/>
  <c r="N2" i="3" l="1"/>
  <c r="C17" i="3"/>
  <c r="D17" i="3"/>
  <c r="E17" i="3"/>
  <c r="F17" i="3"/>
  <c r="G17" i="3"/>
  <c r="H17" i="3"/>
  <c r="I17" i="3"/>
  <c r="J17" i="3"/>
  <c r="K17" i="3"/>
  <c r="L17" i="3"/>
  <c r="M17" i="3"/>
  <c r="B17" i="3"/>
  <c r="B18" i="3"/>
  <c r="C18" i="3"/>
  <c r="D18" i="3"/>
  <c r="E18" i="3"/>
  <c r="F18" i="3"/>
  <c r="G18" i="3"/>
  <c r="H18" i="3"/>
  <c r="I18" i="3"/>
  <c r="J18" i="3"/>
  <c r="K18" i="3"/>
  <c r="L18" i="3"/>
  <c r="M18" i="3"/>
  <c r="N18" i="3" l="1"/>
  <c r="N17" i="3"/>
</calcChain>
</file>

<file path=xl/sharedStrings.xml><?xml version="1.0" encoding="utf-8"?>
<sst xmlns="http://schemas.openxmlformats.org/spreadsheetml/2006/main" count="230" uniqueCount="141">
  <si>
    <t>Sample</t>
  </si>
  <si>
    <t>R1</t>
  </si>
  <si>
    <t>R2</t>
  </si>
  <si>
    <t>Total Reads</t>
  </si>
  <si>
    <t>Reads length</t>
  </si>
  <si>
    <t>Q20</t>
  </si>
  <si>
    <t>Q30</t>
  </si>
  <si>
    <t>C1</t>
  </si>
  <si>
    <t>35-151</t>
  </si>
  <si>
    <t>97.56%</t>
  </si>
  <si>
    <t>94.46%</t>
  </si>
  <si>
    <t>96.70%</t>
  </si>
  <si>
    <t>89.47%</t>
  </si>
  <si>
    <t>C2</t>
  </si>
  <si>
    <t>95.78%</t>
  </si>
  <si>
    <t>92.68%</t>
  </si>
  <si>
    <t>94.91%</t>
  </si>
  <si>
    <t>87.86%</t>
  </si>
  <si>
    <t>C3</t>
  </si>
  <si>
    <t>93.48%</t>
  </si>
  <si>
    <t>90.72%</t>
  </si>
  <si>
    <t>92.87%</t>
  </si>
  <si>
    <t>86.32%</t>
  </si>
  <si>
    <t>C4</t>
  </si>
  <si>
    <t>96.00%</t>
  </si>
  <si>
    <t>93.46%</t>
  </si>
  <si>
    <t>95.20%</t>
  </si>
  <si>
    <t>89.22%</t>
  </si>
  <si>
    <t>M-P10-1</t>
  </si>
  <si>
    <t>98.96%</t>
  </si>
  <si>
    <t>95.45%</t>
  </si>
  <si>
    <t>98.52%</t>
  </si>
  <si>
    <t>93.93%</t>
  </si>
  <si>
    <t>M-P10-2</t>
  </si>
  <si>
    <t>97.89%</t>
  </si>
  <si>
    <t>91.27%</t>
  </si>
  <si>
    <t>96.52%</t>
  </si>
  <si>
    <t>82.74%</t>
  </si>
  <si>
    <t>M-P11-1</t>
  </si>
  <si>
    <t>99.11%</t>
  </si>
  <si>
    <t>95.42%</t>
  </si>
  <si>
    <t>98.19%</t>
  </si>
  <si>
    <t>87.73%</t>
  </si>
  <si>
    <t>M-P11-2</t>
  </si>
  <si>
    <t>98.08%</t>
  </si>
  <si>
    <t>95.04%</t>
  </si>
  <si>
    <t>97.50%</t>
  </si>
  <si>
    <t>92.93%</t>
  </si>
  <si>
    <t>M-P12-1</t>
  </si>
  <si>
    <t>98.81%</t>
  </si>
  <si>
    <t>92.18%</t>
  </si>
  <si>
    <t>97.42%</t>
  </si>
  <si>
    <t>82.61%</t>
  </si>
  <si>
    <t>M-P12-2</t>
  </si>
  <si>
    <t>99.53%</t>
  </si>
  <si>
    <t>92.22%</t>
  </si>
  <si>
    <t>96.66%</t>
  </si>
  <si>
    <t>82.72%</t>
  </si>
  <si>
    <t>P3-1</t>
  </si>
  <si>
    <t>86.89%</t>
  </si>
  <si>
    <t>84.22%</t>
  </si>
  <si>
    <t>85.83%</t>
  </si>
  <si>
    <t>80.19%</t>
  </si>
  <si>
    <t>P3-2</t>
  </si>
  <si>
    <t>86.95%</t>
  </si>
  <si>
    <t>84.04%</t>
  </si>
  <si>
    <t>86.20%</t>
  </si>
  <si>
    <t>78.25%</t>
  </si>
  <si>
    <t>Clean Reads</t>
  </si>
  <si>
    <t>Raw Reads</t>
  </si>
  <si>
    <t>Clean Reads Ratio</t>
  </si>
  <si>
    <t>Total pair reads</t>
  </si>
  <si>
    <t>Unique Best Hit</t>
  </si>
  <si>
    <t>Mapping efficiency</t>
  </si>
  <si>
    <t>No Alignments</t>
  </si>
  <si>
    <t>Not Map Uniquely</t>
  </si>
  <si>
    <t>Total number of C's analysed</t>
  </si>
  <si>
    <t>Total methylated C's in CpG context</t>
  </si>
  <si>
    <t>Total methylated C's in CHG context</t>
  </si>
  <si>
    <t>Total methylated C's in CHH context</t>
  </si>
  <si>
    <t>Total unmethylated C's in CpG context</t>
  </si>
  <si>
    <t>Total unmethylated C's in CHG context</t>
  </si>
  <si>
    <t>Total unmethylated C's in CHH context</t>
  </si>
  <si>
    <t>C methylated in CpG context</t>
  </si>
  <si>
    <t>C methylated in CHG context</t>
  </si>
  <si>
    <t>C methylated in CHH context</t>
  </si>
  <si>
    <t>BAIT_TERRITORY</t>
  </si>
  <si>
    <t>TOTAL_READS</t>
  </si>
  <si>
    <t>PF_READS</t>
  </si>
  <si>
    <t>PF_UQ_READS_ALIGNED</t>
  </si>
  <si>
    <t>PCT_PF_UQ_READS_ALIGNED</t>
  </si>
  <si>
    <t>PF_BASES_ALIGNED</t>
  </si>
  <si>
    <t>PF_UQ_BASES_ALIGNED</t>
  </si>
  <si>
    <t>ON_BAIT_BASES</t>
  </si>
  <si>
    <t>NEAR_BAIT_BASES</t>
  </si>
  <si>
    <t>OFF_BAIT_BASES</t>
  </si>
  <si>
    <t>PCT_SELECTED_BASES</t>
  </si>
  <si>
    <t>PCT_OFF_BAIT</t>
  </si>
  <si>
    <t>FOLD_ENRICHMENT</t>
  </si>
  <si>
    <t>PCT_USABLE_BASES_ON_BAIT</t>
  </si>
  <si>
    <t>MEAN_BAIT_COVERAGE</t>
  </si>
  <si>
    <t>PCT_TARGET_BASES_1X</t>
  </si>
  <si>
    <t>PCT_TARGET_BASES_2X</t>
  </si>
  <si>
    <t>PCT_TARGET_BASES_10X</t>
  </si>
  <si>
    <t>PCT_TARGET_BASES_20X</t>
  </si>
  <si>
    <t>PCT_TARGET_BASES_30X</t>
  </si>
  <si>
    <t>PCT_TARGET_BASES_40X</t>
  </si>
  <si>
    <t>PCT_TARGET_BASES_50X</t>
  </si>
  <si>
    <t>PCT_TARGET_BASES_100X</t>
  </si>
  <si>
    <t>Sheet Name</t>
  </si>
  <si>
    <t xml:space="preserve">_x000D_
</t>
  </si>
  <si>
    <t>FastQC</t>
  </si>
  <si>
    <t>R1、R2</t>
  </si>
  <si>
    <t xml:space="preserve">reads Q20_x000D_
</t>
  </si>
  <si>
    <t xml:space="preserve">reads Q30_x000D_
</t>
  </si>
  <si>
    <t>summary</t>
  </si>
  <si>
    <t xml:space="preserve">Sequence pairs analysed in total_x000D_
</t>
  </si>
  <si>
    <t xml:space="preserve">Number of paired-end alignments with a unique best hit_x000D_
</t>
  </si>
  <si>
    <t xml:space="preserve">Sequence pairs with no alignments under any condition_x000D_
</t>
  </si>
  <si>
    <t xml:space="preserve">Sequence pairs did not map uniquely_x000D_
</t>
  </si>
  <si>
    <t>Double-end sequencing</t>
  </si>
  <si>
    <r>
      <t>total</t>
    </r>
    <r>
      <rPr>
        <sz val="11"/>
        <color theme="1"/>
        <rFont val="宋体"/>
        <family val="3"/>
        <charset val="134"/>
      </rPr>
      <t xml:space="preserve"> </t>
    </r>
    <r>
      <rPr>
        <sz val="11"/>
        <color theme="1"/>
        <rFont val="Times New Roman"/>
        <family val="2"/>
      </rPr>
      <t xml:space="preserve">reads_x000D_
</t>
    </r>
    <phoneticPr fontId="6" type="noConversion"/>
  </si>
  <si>
    <t xml:space="preserve">
</t>
    <phoneticPr fontId="6" type="noConversion"/>
  </si>
  <si>
    <t>Labeling and description</t>
  </si>
  <si>
    <t>P1-MDS</t>
    <phoneticPr fontId="6" type="noConversion"/>
  </si>
  <si>
    <t>P1-AML</t>
    <phoneticPr fontId="6" type="noConversion"/>
  </si>
  <si>
    <t>P2-MDS</t>
    <phoneticPr fontId="6" type="noConversion"/>
  </si>
  <si>
    <t>P2-AML</t>
    <phoneticPr fontId="6" type="noConversion"/>
  </si>
  <si>
    <t>P3-MDS</t>
    <phoneticPr fontId="6" type="noConversion"/>
  </si>
  <si>
    <t>P3-AML</t>
    <phoneticPr fontId="6" type="noConversion"/>
  </si>
  <si>
    <t>P4-MDS</t>
    <phoneticPr fontId="6" type="noConversion"/>
  </si>
  <si>
    <t>P4-AML</t>
    <phoneticPr fontId="6" type="noConversion"/>
  </si>
  <si>
    <t>P1-MDS</t>
    <phoneticPr fontId="6" type="noConversion"/>
  </si>
  <si>
    <t>P1-AML</t>
    <phoneticPr fontId="6" type="noConversion"/>
  </si>
  <si>
    <t>P2-AML</t>
    <phoneticPr fontId="6" type="noConversion"/>
  </si>
  <si>
    <t>P4-MDS</t>
    <phoneticPr fontId="6" type="noConversion"/>
  </si>
  <si>
    <t>P4-AML</t>
    <phoneticPr fontId="6" type="noConversion"/>
  </si>
  <si>
    <t>P3-AML</t>
    <phoneticPr fontId="6" type="noConversion"/>
  </si>
  <si>
    <t>Average</t>
    <phoneticPr fontId="6" type="noConversion"/>
  </si>
  <si>
    <t>Total methylated and unmethylated C's in CpG context</t>
    <phoneticPr fontId="6" type="noConversion"/>
  </si>
  <si>
    <t>Percentage of CpG's C in total C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</si>
</sst>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sz val="12"/>
      <color rgb="FF000000"/>
      <name val="Times New Roman"/>
      <family val="2"/>
    </font>
    <font>
      <sz val="12"/>
      <color theme="1"/>
      <name val="Times New Roman"/>
      <family val="2"/>
    </font>
    <font>
      <b/>
      <sz val="14"/>
      <color theme="1"/>
      <name val="Times New Roman"/>
      <family val="2"/>
    </font>
    <font>
      <b/>
      <sz val="11"/>
      <color theme="1"/>
      <name val="Times New Roman"/>
      <family val="2"/>
    </font>
    <font>
      <sz val="11"/>
      <color theme="1"/>
      <name val="Times New Roman"/>
      <family val="2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2" xfId="0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10" fontId="2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abSelected="1" zoomScale="90" zoomScaleNormal="90" workbookViewId="0"/>
  </sheetViews>
  <sheetFormatPr defaultRowHeight="13.5" x14ac:dyDescent="0.15"/>
  <cols>
    <col min="1" max="1" width="33.625" customWidth="1"/>
    <col min="2" max="13" width="12.75" customWidth="1"/>
    <col min="14" max="14" width="10.5" bestFit="1" customWidth="1"/>
  </cols>
  <sheetData>
    <row r="1" spans="1:14" ht="60" customHeight="1" x14ac:dyDescent="0.15">
      <c r="A1" s="1" t="s">
        <v>0</v>
      </c>
      <c r="B1" s="1" t="s">
        <v>7</v>
      </c>
      <c r="C1" s="1" t="s">
        <v>13</v>
      </c>
      <c r="D1" s="1" t="s">
        <v>18</v>
      </c>
      <c r="E1" s="1" t="s">
        <v>23</v>
      </c>
      <c r="F1" s="1" t="s">
        <v>124</v>
      </c>
      <c r="G1" s="1" t="s">
        <v>125</v>
      </c>
      <c r="H1" s="1" t="s">
        <v>126</v>
      </c>
      <c r="I1" s="1" t="s">
        <v>127</v>
      </c>
      <c r="J1" s="1" t="s">
        <v>128</v>
      </c>
      <c r="K1" s="1" t="s">
        <v>129</v>
      </c>
      <c r="L1" s="1" t="s">
        <v>130</v>
      </c>
      <c r="M1" s="1" t="s">
        <v>131</v>
      </c>
      <c r="N1" s="9" t="s">
        <v>138</v>
      </c>
    </row>
    <row r="2" spans="1:14" ht="15.75" x14ac:dyDescent="0.15">
      <c r="A2" s="2" t="s">
        <v>71</v>
      </c>
      <c r="B2" s="2">
        <v>20361724</v>
      </c>
      <c r="C2" s="2">
        <v>20696082</v>
      </c>
      <c r="D2" s="2">
        <v>20188486</v>
      </c>
      <c r="E2" s="2">
        <v>18832765</v>
      </c>
      <c r="F2" s="2">
        <v>18987864</v>
      </c>
      <c r="G2" s="2">
        <v>28252017</v>
      </c>
      <c r="H2" s="2">
        <v>28580868</v>
      </c>
      <c r="I2" s="2">
        <v>17099409</v>
      </c>
      <c r="J2" s="2">
        <v>23694560</v>
      </c>
      <c r="K2" s="2">
        <v>36363726</v>
      </c>
      <c r="L2" s="2">
        <v>14251361</v>
      </c>
      <c r="M2" s="2">
        <v>14889587</v>
      </c>
      <c r="N2" s="2">
        <f>AVERAGE(B2:M2)</f>
        <v>21849870.75</v>
      </c>
    </row>
    <row r="3" spans="1:14" ht="15.75" x14ac:dyDescent="0.15">
      <c r="A3" s="2" t="s">
        <v>72</v>
      </c>
      <c r="B3" s="2">
        <v>14028698</v>
      </c>
      <c r="C3" s="2">
        <v>13696630</v>
      </c>
      <c r="D3" s="2">
        <v>13324092</v>
      </c>
      <c r="E3" s="2">
        <v>12165461</v>
      </c>
      <c r="F3" s="2">
        <v>12523490</v>
      </c>
      <c r="G3" s="2">
        <v>15815843</v>
      </c>
      <c r="H3" s="2">
        <v>5282884</v>
      </c>
      <c r="I3" s="2">
        <v>10530110</v>
      </c>
      <c r="J3" s="2">
        <v>12075403</v>
      </c>
      <c r="K3" s="2">
        <v>21273395</v>
      </c>
      <c r="L3" s="2">
        <v>8571854</v>
      </c>
      <c r="M3" s="2">
        <v>9606330</v>
      </c>
      <c r="N3" s="2">
        <f>AVERAGE(B3:M3)</f>
        <v>12407849.166666666</v>
      </c>
    </row>
    <row r="4" spans="1:14" ht="15.75" x14ac:dyDescent="0.15">
      <c r="A4" s="2" t="s">
        <v>73</v>
      </c>
      <c r="B4" s="10">
        <v>0.68899999999999995</v>
      </c>
      <c r="C4" s="10">
        <v>0.66200000000000003</v>
      </c>
      <c r="D4" s="10">
        <v>0.66</v>
      </c>
      <c r="E4" s="10">
        <v>0.64600000000000002</v>
      </c>
      <c r="F4" s="10">
        <v>0.66</v>
      </c>
      <c r="G4" s="10">
        <v>0.56000000000000005</v>
      </c>
      <c r="H4" s="10">
        <v>0.185</v>
      </c>
      <c r="I4" s="10">
        <v>0.61599999999999999</v>
      </c>
      <c r="J4" s="10">
        <v>0.51</v>
      </c>
      <c r="K4" s="10">
        <v>0.58499999999999996</v>
      </c>
      <c r="L4" s="10">
        <v>0.60099999999999998</v>
      </c>
      <c r="M4" s="10">
        <v>0.64500000000000002</v>
      </c>
      <c r="N4" s="2">
        <f t="shared" ref="N4:N16" si="0">AVERAGE(B4:M4)</f>
        <v>0.58491666666666664</v>
      </c>
    </row>
    <row r="5" spans="1:14" ht="15.75" x14ac:dyDescent="0.15">
      <c r="A5" s="2" t="s">
        <v>74</v>
      </c>
      <c r="B5" s="2">
        <v>3187794</v>
      </c>
      <c r="C5" s="2">
        <v>3350224</v>
      </c>
      <c r="D5" s="2">
        <v>3010026</v>
      </c>
      <c r="E5" s="2">
        <v>2731507</v>
      </c>
      <c r="F5" s="2">
        <v>3568443</v>
      </c>
      <c r="G5" s="2">
        <v>9856806</v>
      </c>
      <c r="H5" s="2">
        <v>22632979</v>
      </c>
      <c r="I5" s="2">
        <v>3903753</v>
      </c>
      <c r="J5" s="2">
        <v>10175345</v>
      </c>
      <c r="K5" s="2">
        <v>12289972</v>
      </c>
      <c r="L5" s="2">
        <v>2549931</v>
      </c>
      <c r="M5" s="2">
        <v>2961468</v>
      </c>
      <c r="N5" s="2">
        <f t="shared" si="0"/>
        <v>6684854</v>
      </c>
    </row>
    <row r="6" spans="1:14" ht="15.75" x14ac:dyDescent="0.15">
      <c r="A6" s="2" t="s">
        <v>75</v>
      </c>
      <c r="B6" s="2">
        <v>3145232</v>
      </c>
      <c r="C6" s="2">
        <v>3649228</v>
      </c>
      <c r="D6" s="2">
        <v>3854368</v>
      </c>
      <c r="E6" s="2">
        <v>3935797</v>
      </c>
      <c r="F6" s="2">
        <v>2895931</v>
      </c>
      <c r="G6" s="2">
        <v>2579368</v>
      </c>
      <c r="H6" s="2">
        <v>665005</v>
      </c>
      <c r="I6" s="2">
        <v>2665546</v>
      </c>
      <c r="J6" s="2">
        <v>1443812</v>
      </c>
      <c r="K6" s="2">
        <v>2800359</v>
      </c>
      <c r="L6" s="2">
        <v>3129576</v>
      </c>
      <c r="M6" s="2">
        <v>2321789</v>
      </c>
      <c r="N6" s="2">
        <f t="shared" si="0"/>
        <v>2757167.5833333335</v>
      </c>
    </row>
    <row r="7" spans="1:14" ht="15.75" x14ac:dyDescent="0.15">
      <c r="A7" s="2" t="s">
        <v>76</v>
      </c>
      <c r="B7" s="2">
        <v>925644775</v>
      </c>
      <c r="C7" s="2">
        <v>854596017</v>
      </c>
      <c r="D7" s="2">
        <v>804802744</v>
      </c>
      <c r="E7" s="2">
        <v>688113224</v>
      </c>
      <c r="F7" s="2">
        <v>846043153</v>
      </c>
      <c r="G7" s="2">
        <v>1021169301</v>
      </c>
      <c r="H7" s="2">
        <v>354291373</v>
      </c>
      <c r="I7" s="2">
        <v>688683489</v>
      </c>
      <c r="J7" s="2">
        <v>774766642</v>
      </c>
      <c r="K7" s="2">
        <v>1242547041</v>
      </c>
      <c r="L7" s="2">
        <v>472636951</v>
      </c>
      <c r="M7" s="2">
        <v>570155081</v>
      </c>
      <c r="N7" s="2">
        <f t="shared" si="0"/>
        <v>770287482.58333337</v>
      </c>
    </row>
    <row r="8" spans="1:14" ht="15.75" x14ac:dyDescent="0.15">
      <c r="A8" s="2" t="s">
        <v>77</v>
      </c>
      <c r="B8" s="2">
        <v>82553391</v>
      </c>
      <c r="C8" s="2">
        <v>76344736</v>
      </c>
      <c r="D8" s="2">
        <v>73712812</v>
      </c>
      <c r="E8" s="2">
        <v>62696351</v>
      </c>
      <c r="F8" s="2">
        <v>71226542</v>
      </c>
      <c r="G8" s="2">
        <v>70353716</v>
      </c>
      <c r="H8" s="2">
        <v>20748284</v>
      </c>
      <c r="I8" s="2">
        <v>54343849</v>
      </c>
      <c r="J8" s="2">
        <v>39781493</v>
      </c>
      <c r="K8" s="2">
        <v>70675587</v>
      </c>
      <c r="L8" s="2">
        <v>41142898</v>
      </c>
      <c r="M8" s="2">
        <v>51425491</v>
      </c>
      <c r="N8" s="2">
        <f t="shared" si="0"/>
        <v>59583762.5</v>
      </c>
    </row>
    <row r="9" spans="1:14" ht="15.75" x14ac:dyDescent="0.15">
      <c r="A9" s="2" t="s">
        <v>78</v>
      </c>
      <c r="B9" s="2">
        <v>2126340</v>
      </c>
      <c r="C9" s="2">
        <v>2026548</v>
      </c>
      <c r="D9" s="2">
        <v>1903241</v>
      </c>
      <c r="E9" s="2">
        <v>2146346</v>
      </c>
      <c r="F9" s="2">
        <v>3111492</v>
      </c>
      <c r="G9" s="2">
        <v>3604935</v>
      </c>
      <c r="H9" s="2">
        <v>2027131</v>
      </c>
      <c r="I9" s="2">
        <v>2455338</v>
      </c>
      <c r="J9" s="2">
        <v>2434001</v>
      </c>
      <c r="K9" s="2">
        <v>2989736</v>
      </c>
      <c r="L9" s="2">
        <v>1125590</v>
      </c>
      <c r="M9" s="2">
        <v>2176701</v>
      </c>
      <c r="N9" s="2">
        <f t="shared" si="0"/>
        <v>2343949.9166666665</v>
      </c>
    </row>
    <row r="10" spans="1:14" ht="15.75" x14ac:dyDescent="0.15">
      <c r="A10" s="2" t="s">
        <v>79</v>
      </c>
      <c r="B10" s="2">
        <v>3516972</v>
      </c>
      <c r="C10" s="2">
        <v>3346326</v>
      </c>
      <c r="D10" s="2">
        <v>2981355</v>
      </c>
      <c r="E10" s="2">
        <v>3087851</v>
      </c>
      <c r="F10" s="2">
        <v>7151232</v>
      </c>
      <c r="G10" s="2">
        <v>8733986</v>
      </c>
      <c r="H10" s="2">
        <v>5062031</v>
      </c>
      <c r="I10" s="2">
        <v>5575072</v>
      </c>
      <c r="J10" s="2">
        <v>6084287</v>
      </c>
      <c r="K10" s="2">
        <v>7214361</v>
      </c>
      <c r="L10" s="2">
        <v>1586082</v>
      </c>
      <c r="M10" s="2">
        <v>3158107</v>
      </c>
      <c r="N10" s="2">
        <f t="shared" si="0"/>
        <v>4791471.833333333</v>
      </c>
    </row>
    <row r="11" spans="1:14" ht="15.75" x14ac:dyDescent="0.15">
      <c r="A11" s="2" t="s">
        <v>80</v>
      </c>
      <c r="B11" s="2">
        <v>79164221</v>
      </c>
      <c r="C11" s="2">
        <v>78602057</v>
      </c>
      <c r="D11" s="2">
        <v>75591636</v>
      </c>
      <c r="E11" s="2">
        <v>75321987</v>
      </c>
      <c r="F11" s="2">
        <v>68014785</v>
      </c>
      <c r="G11" s="2">
        <v>62145913</v>
      </c>
      <c r="H11" s="2">
        <v>32607781</v>
      </c>
      <c r="I11" s="2">
        <v>65975877</v>
      </c>
      <c r="J11" s="2">
        <v>52088448</v>
      </c>
      <c r="K11" s="2">
        <v>65915371</v>
      </c>
      <c r="L11" s="2">
        <v>56216498</v>
      </c>
      <c r="M11" s="2">
        <v>59166008</v>
      </c>
      <c r="N11" s="2">
        <f t="shared" si="0"/>
        <v>64234215.166666664</v>
      </c>
    </row>
    <row r="12" spans="1:14" ht="15.75" x14ac:dyDescent="0.15">
      <c r="A12" s="2" t="s">
        <v>81</v>
      </c>
      <c r="B12" s="2">
        <v>249174975</v>
      </c>
      <c r="C12" s="2">
        <v>228127039</v>
      </c>
      <c r="D12" s="2">
        <v>218562849</v>
      </c>
      <c r="E12" s="2">
        <v>190708925</v>
      </c>
      <c r="F12" s="2">
        <v>214904338</v>
      </c>
      <c r="G12" s="2">
        <v>255268653</v>
      </c>
      <c r="H12" s="2">
        <v>88712795</v>
      </c>
      <c r="I12" s="2">
        <v>176775177</v>
      </c>
      <c r="J12" s="2">
        <v>190035172</v>
      </c>
      <c r="K12" s="2">
        <v>303103351</v>
      </c>
      <c r="L12" s="2">
        <v>132756817</v>
      </c>
      <c r="M12" s="2">
        <v>159869406</v>
      </c>
      <c r="N12" s="2">
        <f t="shared" si="0"/>
        <v>200666624.75</v>
      </c>
    </row>
    <row r="13" spans="1:14" ht="15.75" x14ac:dyDescent="0.15">
      <c r="A13" s="2" t="s">
        <v>82</v>
      </c>
      <c r="B13" s="2">
        <v>509108876</v>
      </c>
      <c r="C13" s="2">
        <v>466149311</v>
      </c>
      <c r="D13" s="2">
        <v>432050851</v>
      </c>
      <c r="E13" s="2">
        <v>354151764</v>
      </c>
      <c r="F13" s="2">
        <v>481634764</v>
      </c>
      <c r="G13" s="2">
        <v>621062098</v>
      </c>
      <c r="H13" s="2">
        <v>205133351</v>
      </c>
      <c r="I13" s="2">
        <v>383558176</v>
      </c>
      <c r="J13" s="2">
        <v>484343241</v>
      </c>
      <c r="K13" s="2">
        <v>792648635</v>
      </c>
      <c r="L13" s="2">
        <v>239809066</v>
      </c>
      <c r="M13" s="2">
        <v>294359368</v>
      </c>
      <c r="N13" s="2">
        <f t="shared" si="0"/>
        <v>438667458.41666669</v>
      </c>
    </row>
    <row r="14" spans="1:14" ht="15.75" x14ac:dyDescent="0.15">
      <c r="A14" s="2" t="s">
        <v>83</v>
      </c>
      <c r="B14" s="10">
        <v>0.51</v>
      </c>
      <c r="C14" s="10">
        <v>0.49299999999999999</v>
      </c>
      <c r="D14" s="10">
        <v>0.49399999999999999</v>
      </c>
      <c r="E14" s="10">
        <v>0.45400000000000001</v>
      </c>
      <c r="F14" s="10">
        <v>0.51200000000000001</v>
      </c>
      <c r="G14" s="10">
        <v>0.53100000000000003</v>
      </c>
      <c r="H14" s="10">
        <v>0.38900000000000001</v>
      </c>
      <c r="I14" s="10">
        <v>0.45200000000000001</v>
      </c>
      <c r="J14" s="10">
        <v>0.433</v>
      </c>
      <c r="K14" s="10">
        <v>0.51700000000000002</v>
      </c>
      <c r="L14" s="10">
        <v>0.42299999999999999</v>
      </c>
      <c r="M14" s="10">
        <v>0.46500000000000002</v>
      </c>
      <c r="N14" s="2">
        <f t="shared" si="0"/>
        <v>0.47275</v>
      </c>
    </row>
    <row r="15" spans="1:14" ht="15.75" x14ac:dyDescent="0.15">
      <c r="A15" s="2" t="s">
        <v>84</v>
      </c>
      <c r="B15" s="10">
        <v>8.0000000000000002E-3</v>
      </c>
      <c r="C15" s="10">
        <v>8.9999999999999993E-3</v>
      </c>
      <c r="D15" s="10">
        <v>8.9999999999999993E-3</v>
      </c>
      <c r="E15" s="10">
        <v>1.0999999999999999E-2</v>
      </c>
      <c r="F15" s="10">
        <v>1.4E-2</v>
      </c>
      <c r="G15" s="10">
        <v>1.4E-2</v>
      </c>
      <c r="H15" s="10">
        <v>2.1999999999999999E-2</v>
      </c>
      <c r="I15" s="10">
        <v>1.4E-2</v>
      </c>
      <c r="J15" s="10">
        <v>1.2999999999999999E-2</v>
      </c>
      <c r="K15" s="10">
        <v>0.01</v>
      </c>
      <c r="L15" s="10">
        <v>8.0000000000000002E-3</v>
      </c>
      <c r="M15" s="10">
        <v>1.2999999999999999E-2</v>
      </c>
      <c r="N15" s="2">
        <f t="shared" si="0"/>
        <v>1.2083333333333333E-2</v>
      </c>
    </row>
    <row r="16" spans="1:14" ht="15.75" x14ac:dyDescent="0.15">
      <c r="A16" s="2" t="s">
        <v>85</v>
      </c>
      <c r="B16" s="10">
        <v>7.0000000000000001E-3</v>
      </c>
      <c r="C16" s="10">
        <v>7.0000000000000001E-3</v>
      </c>
      <c r="D16" s="10">
        <v>7.0000000000000001E-3</v>
      </c>
      <c r="E16" s="10">
        <v>8.9999999999999993E-3</v>
      </c>
      <c r="F16" s="10">
        <v>1.4999999999999999E-2</v>
      </c>
      <c r="G16" s="10">
        <v>1.4E-2</v>
      </c>
      <c r="H16" s="10">
        <v>2.4E-2</v>
      </c>
      <c r="I16" s="10">
        <v>1.4E-2</v>
      </c>
      <c r="J16" s="10">
        <v>1.2E-2</v>
      </c>
      <c r="K16" s="10">
        <v>8.9999999999999993E-3</v>
      </c>
      <c r="L16" s="10">
        <v>7.0000000000000001E-3</v>
      </c>
      <c r="M16" s="10">
        <v>1.0999999999999999E-2</v>
      </c>
      <c r="N16" s="2">
        <f t="shared" si="0"/>
        <v>1.1333333333333332E-2</v>
      </c>
    </row>
    <row r="17" spans="1:14" ht="15.75" x14ac:dyDescent="0.15">
      <c r="A17" s="2" t="s">
        <v>139</v>
      </c>
      <c r="B17" s="2">
        <f t="shared" ref="B17:M17" si="1">B8+B11</f>
        <v>161717612</v>
      </c>
      <c r="C17" s="2">
        <f t="shared" si="1"/>
        <v>154946793</v>
      </c>
      <c r="D17" s="2">
        <f t="shared" si="1"/>
        <v>149304448</v>
      </c>
      <c r="E17" s="2">
        <f t="shared" si="1"/>
        <v>138018338</v>
      </c>
      <c r="F17" s="2">
        <f t="shared" si="1"/>
        <v>139241327</v>
      </c>
      <c r="G17" s="2">
        <f t="shared" si="1"/>
        <v>132499629</v>
      </c>
      <c r="H17" s="2">
        <f t="shared" si="1"/>
        <v>53356065</v>
      </c>
      <c r="I17" s="2">
        <f t="shared" si="1"/>
        <v>120319726</v>
      </c>
      <c r="J17" s="2">
        <f t="shared" si="1"/>
        <v>91869941</v>
      </c>
      <c r="K17" s="2">
        <f t="shared" si="1"/>
        <v>136590958</v>
      </c>
      <c r="L17" s="2">
        <f t="shared" si="1"/>
        <v>97359396</v>
      </c>
      <c r="M17" s="2">
        <f t="shared" si="1"/>
        <v>110591499</v>
      </c>
      <c r="N17" s="2">
        <f>AVERAGE(B17:M17)</f>
        <v>123817977.66666667</v>
      </c>
    </row>
    <row r="18" spans="1:14" ht="15.75" x14ac:dyDescent="0.15">
      <c r="A18" s="2" t="s">
        <v>140</v>
      </c>
      <c r="B18" s="2">
        <f t="shared" ref="B18:M18" si="2">(B11+B8)/B7</f>
        <v>0.17470806984245116</v>
      </c>
      <c r="C18" s="2">
        <f t="shared" si="2"/>
        <v>0.18130998731298792</v>
      </c>
      <c r="D18" s="2">
        <f t="shared" si="2"/>
        <v>0.18551682274085288</v>
      </c>
      <c r="E18" s="2">
        <f t="shared" si="2"/>
        <v>0.20057504083078048</v>
      </c>
      <c r="F18" s="2">
        <f t="shared" si="2"/>
        <v>0.16457946205966162</v>
      </c>
      <c r="G18" s="2">
        <f t="shared" si="2"/>
        <v>0.12975285182412666</v>
      </c>
      <c r="H18" s="2">
        <f t="shared" si="2"/>
        <v>0.1505993909707759</v>
      </c>
      <c r="I18" s="2">
        <f t="shared" si="2"/>
        <v>0.17470975843302089</v>
      </c>
      <c r="J18" s="2">
        <f t="shared" si="2"/>
        <v>0.11857756390084745</v>
      </c>
      <c r="K18" s="2">
        <f t="shared" si="2"/>
        <v>0.1099281986862017</v>
      </c>
      <c r="L18" s="2">
        <f t="shared" si="2"/>
        <v>0.20599192634856009</v>
      </c>
      <c r="M18" s="2">
        <f t="shared" si="2"/>
        <v>0.19396740059920645</v>
      </c>
      <c r="N18" s="2">
        <f>AVERAGE(B18:M18)</f>
        <v>0.16585137279578946</v>
      </c>
    </row>
  </sheetData>
  <phoneticPr fontId="6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workbookViewId="0">
      <selection sqref="A1:A2"/>
    </sheetView>
  </sheetViews>
  <sheetFormatPr defaultRowHeight="13.5" x14ac:dyDescent="0.15"/>
  <sheetData>
    <row r="1" spans="1:9" ht="15.75" x14ac:dyDescent="0.15">
      <c r="A1" s="12" t="s">
        <v>0</v>
      </c>
      <c r="B1" s="12" t="s">
        <v>1</v>
      </c>
      <c r="C1" s="12"/>
      <c r="D1" s="12"/>
      <c r="E1" s="12"/>
      <c r="F1" s="12" t="s">
        <v>2</v>
      </c>
      <c r="G1" s="12"/>
      <c r="H1" s="12"/>
      <c r="I1" s="12"/>
    </row>
    <row r="2" spans="1:9" ht="15.75" x14ac:dyDescent="0.15">
      <c r="A2" s="12"/>
      <c r="B2" s="1" t="s">
        <v>3</v>
      </c>
      <c r="C2" s="1" t="s">
        <v>4</v>
      </c>
      <c r="D2" s="1" t="s">
        <v>5</v>
      </c>
      <c r="E2" s="1" t="s">
        <v>6</v>
      </c>
      <c r="F2" s="1" t="s">
        <v>3</v>
      </c>
      <c r="G2" s="1" t="s">
        <v>4</v>
      </c>
      <c r="H2" s="1" t="s">
        <v>5</v>
      </c>
      <c r="I2" s="1" t="s">
        <v>6</v>
      </c>
    </row>
    <row r="3" spans="1:9" ht="15.75" x14ac:dyDescent="0.15">
      <c r="A3" s="2" t="s">
        <v>7</v>
      </c>
      <c r="B3" s="2">
        <v>21003389</v>
      </c>
      <c r="C3" s="2" t="s">
        <v>8</v>
      </c>
      <c r="D3" s="2" t="s">
        <v>9</v>
      </c>
      <c r="E3" s="2" t="s">
        <v>10</v>
      </c>
      <c r="F3" s="2">
        <v>21003389</v>
      </c>
      <c r="G3" s="2" t="s">
        <v>8</v>
      </c>
      <c r="H3" s="2" t="s">
        <v>11</v>
      </c>
      <c r="I3" s="2" t="s">
        <v>12</v>
      </c>
    </row>
    <row r="4" spans="1:9" ht="15.75" x14ac:dyDescent="0.15">
      <c r="A4" s="2" t="s">
        <v>13</v>
      </c>
      <c r="B4" s="2">
        <v>21803064</v>
      </c>
      <c r="C4" s="2" t="s">
        <v>8</v>
      </c>
      <c r="D4" s="2" t="s">
        <v>14</v>
      </c>
      <c r="E4" s="2" t="s">
        <v>15</v>
      </c>
      <c r="F4" s="2">
        <v>21803064</v>
      </c>
      <c r="G4" s="2" t="s">
        <v>8</v>
      </c>
      <c r="H4" s="2" t="s">
        <v>16</v>
      </c>
      <c r="I4" s="2" t="s">
        <v>17</v>
      </c>
    </row>
    <row r="5" spans="1:9" ht="15.75" x14ac:dyDescent="0.15">
      <c r="A5" s="2" t="s">
        <v>18</v>
      </c>
      <c r="B5" s="2">
        <v>21781393</v>
      </c>
      <c r="C5" s="2" t="s">
        <v>8</v>
      </c>
      <c r="D5" s="2" t="s">
        <v>19</v>
      </c>
      <c r="E5" s="2" t="s">
        <v>20</v>
      </c>
      <c r="F5" s="2">
        <v>21781393</v>
      </c>
      <c r="G5" s="2" t="s">
        <v>8</v>
      </c>
      <c r="H5" s="2" t="s">
        <v>21</v>
      </c>
      <c r="I5" s="2" t="s">
        <v>22</v>
      </c>
    </row>
    <row r="6" spans="1:9" ht="15.75" x14ac:dyDescent="0.15">
      <c r="A6" s="2" t="s">
        <v>23</v>
      </c>
      <c r="B6" s="2">
        <v>19943024</v>
      </c>
      <c r="C6" s="2" t="s">
        <v>8</v>
      </c>
      <c r="D6" s="2" t="s">
        <v>24</v>
      </c>
      <c r="E6" s="2" t="s">
        <v>25</v>
      </c>
      <c r="F6" s="2">
        <v>19943024</v>
      </c>
      <c r="G6" s="2" t="s">
        <v>8</v>
      </c>
      <c r="H6" s="2" t="s">
        <v>26</v>
      </c>
      <c r="I6" s="2" t="s">
        <v>27</v>
      </c>
    </row>
    <row r="7" spans="1:9" ht="15.75" x14ac:dyDescent="0.15">
      <c r="A7" s="2" t="s">
        <v>132</v>
      </c>
      <c r="B7" s="2">
        <v>19194593</v>
      </c>
      <c r="C7" s="2" t="s">
        <v>8</v>
      </c>
      <c r="D7" s="2" t="s">
        <v>29</v>
      </c>
      <c r="E7" s="2" t="s">
        <v>30</v>
      </c>
      <c r="F7" s="2">
        <v>19194593</v>
      </c>
      <c r="G7" s="2" t="s">
        <v>8</v>
      </c>
      <c r="H7" s="2" t="s">
        <v>31</v>
      </c>
      <c r="I7" s="2" t="s">
        <v>32</v>
      </c>
    </row>
    <row r="8" spans="1:9" ht="15.75" x14ac:dyDescent="0.15">
      <c r="A8" s="2" t="s">
        <v>133</v>
      </c>
      <c r="B8" s="2">
        <v>28890129</v>
      </c>
      <c r="C8" s="2" t="s">
        <v>8</v>
      </c>
      <c r="D8" s="2" t="s">
        <v>34</v>
      </c>
      <c r="E8" s="2" t="s">
        <v>35</v>
      </c>
      <c r="F8" s="2">
        <v>28890129</v>
      </c>
      <c r="G8" s="2" t="s">
        <v>8</v>
      </c>
      <c r="H8" s="2" t="s">
        <v>36</v>
      </c>
      <c r="I8" s="2" t="s">
        <v>37</v>
      </c>
    </row>
    <row r="9" spans="1:9" ht="15.75" x14ac:dyDescent="0.15">
      <c r="A9" s="2" t="s">
        <v>126</v>
      </c>
      <c r="B9" s="2">
        <v>28856701</v>
      </c>
      <c r="C9" s="2" t="s">
        <v>8</v>
      </c>
      <c r="D9" s="2" t="s">
        <v>39</v>
      </c>
      <c r="E9" s="2" t="s">
        <v>40</v>
      </c>
      <c r="F9" s="2">
        <v>28856701</v>
      </c>
      <c r="G9" s="2" t="s">
        <v>8</v>
      </c>
      <c r="H9" s="2" t="s">
        <v>41</v>
      </c>
      <c r="I9" s="2" t="s">
        <v>42</v>
      </c>
    </row>
    <row r="10" spans="1:9" ht="15.75" x14ac:dyDescent="0.15">
      <c r="A10" s="2" t="s">
        <v>134</v>
      </c>
      <c r="B10" s="2">
        <v>17450877</v>
      </c>
      <c r="C10" s="2" t="s">
        <v>8</v>
      </c>
      <c r="D10" s="2" t="s">
        <v>44</v>
      </c>
      <c r="E10" s="2" t="s">
        <v>45</v>
      </c>
      <c r="F10" s="2">
        <v>17450877</v>
      </c>
      <c r="G10" s="2" t="s">
        <v>8</v>
      </c>
      <c r="H10" s="2" t="s">
        <v>46</v>
      </c>
      <c r="I10" s="2" t="s">
        <v>47</v>
      </c>
    </row>
    <row r="11" spans="1:9" ht="15.75" x14ac:dyDescent="0.15">
      <c r="A11" s="2" t="s">
        <v>128</v>
      </c>
      <c r="B11" s="2">
        <v>23995123</v>
      </c>
      <c r="C11" s="2" t="s">
        <v>8</v>
      </c>
      <c r="D11" s="2" t="s">
        <v>49</v>
      </c>
      <c r="E11" s="2" t="s">
        <v>50</v>
      </c>
      <c r="F11" s="2">
        <v>23995123</v>
      </c>
      <c r="G11" s="2" t="s">
        <v>8</v>
      </c>
      <c r="H11" s="2" t="s">
        <v>51</v>
      </c>
      <c r="I11" s="2" t="s">
        <v>52</v>
      </c>
    </row>
    <row r="12" spans="1:9" ht="15.75" x14ac:dyDescent="0.15">
      <c r="A12" s="2" t="s">
        <v>137</v>
      </c>
      <c r="B12" s="2">
        <v>36578019</v>
      </c>
      <c r="C12" s="2" t="s">
        <v>8</v>
      </c>
      <c r="D12" s="2" t="s">
        <v>54</v>
      </c>
      <c r="E12" s="2" t="s">
        <v>55</v>
      </c>
      <c r="F12" s="2">
        <v>36578019</v>
      </c>
      <c r="G12" s="2" t="s">
        <v>8</v>
      </c>
      <c r="H12" s="2" t="s">
        <v>56</v>
      </c>
      <c r="I12" s="2" t="s">
        <v>57</v>
      </c>
    </row>
    <row r="13" spans="1:9" ht="15.75" x14ac:dyDescent="0.15">
      <c r="A13" s="2" t="s">
        <v>135</v>
      </c>
      <c r="B13" s="2">
        <v>16764091</v>
      </c>
      <c r="C13" s="2" t="s">
        <v>8</v>
      </c>
      <c r="D13" s="2" t="s">
        <v>59</v>
      </c>
      <c r="E13" s="2" t="s">
        <v>60</v>
      </c>
      <c r="F13" s="2">
        <v>16764091</v>
      </c>
      <c r="G13" s="2" t="s">
        <v>8</v>
      </c>
      <c r="H13" s="2" t="s">
        <v>61</v>
      </c>
      <c r="I13" s="2" t="s">
        <v>62</v>
      </c>
    </row>
    <row r="14" spans="1:9" ht="15.75" x14ac:dyDescent="0.15">
      <c r="A14" s="2" t="s">
        <v>136</v>
      </c>
      <c r="B14" s="2">
        <v>17489374</v>
      </c>
      <c r="C14" s="2" t="s">
        <v>8</v>
      </c>
      <c r="D14" s="2" t="s">
        <v>64</v>
      </c>
      <c r="E14" s="2" t="s">
        <v>65</v>
      </c>
      <c r="F14" s="2">
        <v>17489374</v>
      </c>
      <c r="G14" s="2" t="s">
        <v>8</v>
      </c>
      <c r="H14" s="2" t="s">
        <v>66</v>
      </c>
      <c r="I14" s="2" t="s">
        <v>67</v>
      </c>
    </row>
  </sheetData>
  <mergeCells count="3">
    <mergeCell ref="A1:A2"/>
    <mergeCell ref="B1:E1"/>
    <mergeCell ref="F1:I1"/>
  </mergeCells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/>
  </sheetViews>
  <sheetFormatPr defaultRowHeight="13.5" x14ac:dyDescent="0.15"/>
  <cols>
    <col min="2" max="4" width="15.75" customWidth="1"/>
  </cols>
  <sheetData>
    <row r="1" spans="1:4" ht="60" customHeight="1" x14ac:dyDescent="0.15">
      <c r="A1" s="1" t="s">
        <v>0</v>
      </c>
      <c r="B1" s="1" t="s">
        <v>68</v>
      </c>
      <c r="C1" s="1" t="s">
        <v>69</v>
      </c>
      <c r="D1" s="1" t="s">
        <v>70</v>
      </c>
    </row>
    <row r="2" spans="1:4" ht="15.75" x14ac:dyDescent="0.15">
      <c r="A2" s="2" t="s">
        <v>7</v>
      </c>
      <c r="B2" s="2">
        <v>20361724</v>
      </c>
      <c r="C2" s="2">
        <v>21003389</v>
      </c>
      <c r="D2" s="2">
        <v>0.97</v>
      </c>
    </row>
    <row r="3" spans="1:4" ht="15.75" x14ac:dyDescent="0.15">
      <c r="A3" s="2" t="s">
        <v>13</v>
      </c>
      <c r="B3" s="2">
        <v>20696082</v>
      </c>
      <c r="C3" s="2">
        <v>21803064</v>
      </c>
      <c r="D3" s="2">
        <v>0.95</v>
      </c>
    </row>
    <row r="4" spans="1:4" ht="15.75" x14ac:dyDescent="0.15">
      <c r="A4" s="2" t="s">
        <v>18</v>
      </c>
      <c r="B4" s="2">
        <v>20188486</v>
      </c>
      <c r="C4" s="2">
        <v>21781393</v>
      </c>
      <c r="D4" s="2">
        <v>0.93</v>
      </c>
    </row>
    <row r="5" spans="1:4" ht="15.75" x14ac:dyDescent="0.15">
      <c r="A5" s="2" t="s">
        <v>23</v>
      </c>
      <c r="B5" s="2">
        <v>18832765</v>
      </c>
      <c r="C5" s="2">
        <v>19943024</v>
      </c>
      <c r="D5" s="2">
        <v>0.94</v>
      </c>
    </row>
    <row r="6" spans="1:4" ht="15.75" x14ac:dyDescent="0.15">
      <c r="A6" s="2" t="s">
        <v>132</v>
      </c>
      <c r="B6" s="2">
        <v>18987864</v>
      </c>
      <c r="C6" s="2">
        <v>19194593</v>
      </c>
      <c r="D6" s="2">
        <v>0.99</v>
      </c>
    </row>
    <row r="7" spans="1:4" ht="15.75" x14ac:dyDescent="0.15">
      <c r="A7" s="2" t="s">
        <v>133</v>
      </c>
      <c r="B7" s="2">
        <v>18197256</v>
      </c>
      <c r="C7" s="2">
        <v>18751723</v>
      </c>
      <c r="D7" s="2">
        <v>0.97</v>
      </c>
    </row>
    <row r="8" spans="1:4" ht="15.75" x14ac:dyDescent="0.15">
      <c r="A8" s="2" t="s">
        <v>126</v>
      </c>
      <c r="B8" s="2">
        <v>19651655</v>
      </c>
      <c r="C8" s="2">
        <v>19866547</v>
      </c>
      <c r="D8" s="2">
        <v>0.99</v>
      </c>
    </row>
    <row r="9" spans="1:4" ht="15.75" x14ac:dyDescent="0.15">
      <c r="A9" s="2" t="s">
        <v>134</v>
      </c>
      <c r="B9" s="2">
        <v>17099409</v>
      </c>
      <c r="C9" s="2">
        <v>17450877</v>
      </c>
      <c r="D9" s="2">
        <v>0.98</v>
      </c>
    </row>
    <row r="10" spans="1:4" ht="15.75" x14ac:dyDescent="0.15">
      <c r="A10" s="2" t="s">
        <v>128</v>
      </c>
      <c r="B10" s="2">
        <v>14798386</v>
      </c>
      <c r="C10" s="2">
        <v>14996901</v>
      </c>
      <c r="D10" s="2">
        <v>0.99</v>
      </c>
    </row>
    <row r="11" spans="1:4" ht="15.75" x14ac:dyDescent="0.15">
      <c r="A11" s="2" t="s">
        <v>137</v>
      </c>
      <c r="B11" s="2">
        <v>26448635</v>
      </c>
      <c r="C11" s="2">
        <v>26597118</v>
      </c>
      <c r="D11" s="2">
        <v>0.99</v>
      </c>
    </row>
    <row r="12" spans="1:4" ht="15.75" x14ac:dyDescent="0.15">
      <c r="A12" s="2" t="s">
        <v>135</v>
      </c>
      <c r="B12" s="2">
        <v>14251361</v>
      </c>
      <c r="C12" s="2">
        <v>16764091</v>
      </c>
      <c r="D12" s="2">
        <v>0.85</v>
      </c>
    </row>
    <row r="13" spans="1:4" ht="15.75" x14ac:dyDescent="0.15">
      <c r="A13" s="2" t="s">
        <v>136</v>
      </c>
      <c r="B13" s="2">
        <v>14889587</v>
      </c>
      <c r="C13" s="2">
        <v>17489374</v>
      </c>
      <c r="D13" s="2">
        <v>0.85</v>
      </c>
    </row>
  </sheetData>
  <phoneticPr fontId="6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"/>
  <sheetViews>
    <sheetView workbookViewId="0"/>
  </sheetViews>
  <sheetFormatPr defaultRowHeight="13.5" x14ac:dyDescent="0.15"/>
  <sheetData>
    <row r="1" spans="1:24" ht="60" customHeight="1" x14ac:dyDescent="0.15">
      <c r="A1" s="1" t="s">
        <v>0</v>
      </c>
      <c r="B1" s="1" t="s">
        <v>86</v>
      </c>
      <c r="C1" s="1" t="s">
        <v>87</v>
      </c>
      <c r="D1" s="1" t="s">
        <v>88</v>
      </c>
      <c r="E1" s="1" t="s">
        <v>89</v>
      </c>
      <c r="F1" s="1" t="s">
        <v>90</v>
      </c>
      <c r="G1" s="1" t="s">
        <v>91</v>
      </c>
      <c r="H1" s="1" t="s">
        <v>92</v>
      </c>
      <c r="I1" s="1" t="s">
        <v>93</v>
      </c>
      <c r="J1" s="1" t="s">
        <v>94</v>
      </c>
      <c r="K1" s="1" t="s">
        <v>95</v>
      </c>
      <c r="L1" s="1" t="s">
        <v>96</v>
      </c>
      <c r="M1" s="1" t="s">
        <v>97</v>
      </c>
      <c r="N1" s="1" t="s">
        <v>98</v>
      </c>
      <c r="O1" s="1" t="s">
        <v>99</v>
      </c>
      <c r="P1" s="1" t="s">
        <v>100</v>
      </c>
      <c r="Q1" s="1" t="s">
        <v>101</v>
      </c>
      <c r="R1" s="1" t="s">
        <v>102</v>
      </c>
      <c r="S1" s="1" t="s">
        <v>103</v>
      </c>
      <c r="T1" s="1" t="s">
        <v>104</v>
      </c>
      <c r="U1" s="1" t="s">
        <v>105</v>
      </c>
      <c r="V1" s="1" t="s">
        <v>106</v>
      </c>
      <c r="W1" s="1" t="s">
        <v>107</v>
      </c>
      <c r="X1" s="1" t="s">
        <v>108</v>
      </c>
    </row>
    <row r="2" spans="1:24" ht="15.75" x14ac:dyDescent="0.15">
      <c r="A2" s="2" t="s">
        <v>7</v>
      </c>
      <c r="B2" s="2">
        <v>97632122</v>
      </c>
      <c r="C2" s="2">
        <v>28057396</v>
      </c>
      <c r="D2" s="2">
        <v>28057396</v>
      </c>
      <c r="E2" s="2">
        <v>28057396</v>
      </c>
      <c r="F2" s="2">
        <v>1</v>
      </c>
      <c r="G2" s="2">
        <v>3255249376</v>
      </c>
      <c r="H2" s="2">
        <v>3255249376</v>
      </c>
      <c r="I2" s="2">
        <v>2999282674</v>
      </c>
      <c r="J2" s="2">
        <v>127161413</v>
      </c>
      <c r="K2" s="2">
        <v>128805289</v>
      </c>
      <c r="L2" s="2">
        <v>0.96043199999999995</v>
      </c>
      <c r="M2" s="2">
        <v>3.9567999999999999E-2</v>
      </c>
      <c r="N2" s="2">
        <v>29.605830999999998</v>
      </c>
      <c r="O2" s="2">
        <v>0.92127000000000003</v>
      </c>
      <c r="P2" s="2">
        <v>30.720244999999998</v>
      </c>
      <c r="Q2" s="2">
        <v>0.58781000000000005</v>
      </c>
      <c r="R2" s="2">
        <v>0.53809700000000005</v>
      </c>
      <c r="S2" s="2">
        <v>0.42471799999999998</v>
      </c>
      <c r="T2" s="2">
        <v>0.36504900000000001</v>
      </c>
      <c r="U2" s="2">
        <v>0.30650899999999998</v>
      </c>
      <c r="V2" s="2">
        <v>0.255797</v>
      </c>
      <c r="W2" s="2">
        <v>0.21363199999999999</v>
      </c>
      <c r="X2" s="2">
        <v>6.4499000000000001E-2</v>
      </c>
    </row>
    <row r="3" spans="1:24" ht="15.75" x14ac:dyDescent="0.15">
      <c r="A3" s="2" t="s">
        <v>13</v>
      </c>
      <c r="B3" s="2">
        <v>97632122</v>
      </c>
      <c r="C3" s="2">
        <v>27393260</v>
      </c>
      <c r="D3" s="2">
        <v>27393260</v>
      </c>
      <c r="E3" s="2">
        <v>27393260</v>
      </c>
      <c r="F3" s="2">
        <v>1</v>
      </c>
      <c r="G3" s="2">
        <v>2942812145</v>
      </c>
      <c r="H3" s="2">
        <v>2942812145</v>
      </c>
      <c r="I3" s="2">
        <v>2683097740</v>
      </c>
      <c r="J3" s="2">
        <v>138080425</v>
      </c>
      <c r="K3" s="2">
        <v>121633980</v>
      </c>
      <c r="L3" s="2">
        <v>0.95866700000000005</v>
      </c>
      <c r="M3" s="2">
        <v>4.1333000000000002E-2</v>
      </c>
      <c r="N3" s="2">
        <v>29.296657</v>
      </c>
      <c r="O3" s="2">
        <v>0.91165099999999999</v>
      </c>
      <c r="P3" s="2">
        <v>27.481711000000001</v>
      </c>
      <c r="Q3" s="2">
        <v>0.46725699999999998</v>
      </c>
      <c r="R3" s="2">
        <v>0.43194300000000002</v>
      </c>
      <c r="S3" s="2">
        <v>0.354321</v>
      </c>
      <c r="T3" s="2">
        <v>0.31411499999999998</v>
      </c>
      <c r="U3" s="2">
        <v>0.27490799999999999</v>
      </c>
      <c r="V3" s="2">
        <v>0.23965900000000001</v>
      </c>
      <c r="W3" s="2">
        <v>0.20993800000000001</v>
      </c>
      <c r="X3" s="2">
        <v>8.2836000000000007E-2</v>
      </c>
    </row>
    <row r="4" spans="1:24" ht="15.75" x14ac:dyDescent="0.15">
      <c r="A4" s="2" t="s">
        <v>18</v>
      </c>
      <c r="B4" s="2">
        <v>97632122</v>
      </c>
      <c r="C4" s="2">
        <v>26648184</v>
      </c>
      <c r="D4" s="2">
        <v>26648184</v>
      </c>
      <c r="E4" s="2">
        <v>26648184</v>
      </c>
      <c r="F4" s="2">
        <v>1</v>
      </c>
      <c r="G4" s="2">
        <v>2779228700</v>
      </c>
      <c r="H4" s="2">
        <v>2779228700</v>
      </c>
      <c r="I4" s="2">
        <v>2524379245</v>
      </c>
      <c r="J4" s="2">
        <v>139305450</v>
      </c>
      <c r="K4" s="2">
        <v>115544005</v>
      </c>
      <c r="L4" s="2">
        <v>0.958426</v>
      </c>
      <c r="M4" s="2">
        <v>4.1574E-2</v>
      </c>
      <c r="N4" s="2">
        <v>29.18599</v>
      </c>
      <c r="O4" s="2">
        <v>0.90821600000000002</v>
      </c>
      <c r="P4" s="2">
        <v>25.856031999999999</v>
      </c>
      <c r="Q4" s="2">
        <v>0.47434300000000001</v>
      </c>
      <c r="R4" s="2">
        <v>0.43840299999999999</v>
      </c>
      <c r="S4" s="2">
        <v>0.35590699999999997</v>
      </c>
      <c r="T4" s="2">
        <v>0.31326700000000002</v>
      </c>
      <c r="U4" s="2">
        <v>0.274451</v>
      </c>
      <c r="V4" s="2">
        <v>0.23919199999999999</v>
      </c>
      <c r="W4" s="2">
        <v>0.20696300000000001</v>
      </c>
      <c r="X4" s="2">
        <v>6.3339000000000006E-2</v>
      </c>
    </row>
    <row r="5" spans="1:24" ht="15.75" x14ac:dyDescent="0.15">
      <c r="A5" s="2" t="s">
        <v>23</v>
      </c>
      <c r="B5" s="2">
        <v>97632122</v>
      </c>
      <c r="C5" s="2">
        <v>24330922</v>
      </c>
      <c r="D5" s="2">
        <v>24330922</v>
      </c>
      <c r="E5" s="2">
        <v>24330922</v>
      </c>
      <c r="F5" s="2">
        <v>1</v>
      </c>
      <c r="G5" s="2">
        <v>2371841491</v>
      </c>
      <c r="H5" s="2">
        <v>2371841491</v>
      </c>
      <c r="I5" s="2">
        <v>2109217000</v>
      </c>
      <c r="J5" s="2">
        <v>158070847</v>
      </c>
      <c r="K5" s="2">
        <v>104553644</v>
      </c>
      <c r="L5" s="2">
        <v>0.95591899999999996</v>
      </c>
      <c r="M5" s="2">
        <v>4.4081000000000002E-2</v>
      </c>
      <c r="N5" s="2">
        <v>28.574570999999999</v>
      </c>
      <c r="O5" s="2">
        <v>0.88920399999999999</v>
      </c>
      <c r="P5" s="2">
        <v>21.603719999999999</v>
      </c>
      <c r="Q5" s="2">
        <v>0.54025900000000004</v>
      </c>
      <c r="R5" s="2">
        <v>0.48877799999999999</v>
      </c>
      <c r="S5" s="2">
        <v>0.37258999999999998</v>
      </c>
      <c r="T5" s="2">
        <v>0.30780600000000002</v>
      </c>
      <c r="U5" s="2">
        <v>0.25690499999999999</v>
      </c>
      <c r="V5" s="2">
        <v>0.20774999999999999</v>
      </c>
      <c r="W5" s="2">
        <v>0.15773899999999999</v>
      </c>
      <c r="X5" s="2">
        <v>2.6155000000000001E-2</v>
      </c>
    </row>
    <row r="6" spans="1:24" ht="15.75" x14ac:dyDescent="0.15">
      <c r="A6" s="2" t="s">
        <v>28</v>
      </c>
      <c r="B6" s="2">
        <v>97632122</v>
      </c>
      <c r="C6" s="2">
        <v>25046980</v>
      </c>
      <c r="D6" s="2">
        <v>25046980</v>
      </c>
      <c r="E6" s="2">
        <v>25046980</v>
      </c>
      <c r="F6" s="2">
        <v>1</v>
      </c>
      <c r="G6" s="2">
        <v>3008212625</v>
      </c>
      <c r="H6" s="2">
        <v>3008212625</v>
      </c>
      <c r="I6" s="2">
        <v>2662549398</v>
      </c>
      <c r="J6" s="2">
        <v>133413205</v>
      </c>
      <c r="K6" s="2">
        <v>212250022</v>
      </c>
      <c r="L6" s="2">
        <v>0.92944300000000002</v>
      </c>
      <c r="M6" s="2">
        <v>7.0556999999999995E-2</v>
      </c>
      <c r="N6" s="2">
        <v>28.440239999999999</v>
      </c>
      <c r="O6" s="2">
        <v>0.884965</v>
      </c>
      <c r="P6" s="2">
        <v>27.271243999999999</v>
      </c>
      <c r="Q6" s="2">
        <v>0.85877599999999998</v>
      </c>
      <c r="R6" s="2">
        <v>0.81687299999999996</v>
      </c>
      <c r="S6" s="2">
        <v>0.577712</v>
      </c>
      <c r="T6" s="2">
        <v>0.38841500000000001</v>
      </c>
      <c r="U6" s="2">
        <v>0.27074199999999998</v>
      </c>
      <c r="V6" s="2">
        <v>0.19617000000000001</v>
      </c>
      <c r="W6" s="2">
        <v>0.14227000000000001</v>
      </c>
      <c r="X6" s="2">
        <v>1.7988000000000001E-2</v>
      </c>
    </row>
    <row r="7" spans="1:24" ht="15.75" x14ac:dyDescent="0.15">
      <c r="A7" s="2" t="s">
        <v>33</v>
      </c>
      <c r="B7" s="2">
        <v>97632122</v>
      </c>
      <c r="C7" s="2">
        <v>31631652</v>
      </c>
      <c r="D7" s="2">
        <v>31631652</v>
      </c>
      <c r="E7" s="2">
        <v>31631652</v>
      </c>
      <c r="F7" s="2">
        <v>1</v>
      </c>
      <c r="G7" s="2">
        <v>3943725773</v>
      </c>
      <c r="H7" s="2">
        <v>3943725773</v>
      </c>
      <c r="I7" s="2">
        <v>2175235763</v>
      </c>
      <c r="J7" s="2">
        <v>332399730</v>
      </c>
      <c r="K7" s="2">
        <v>1436090280</v>
      </c>
      <c r="L7" s="2">
        <v>0.63585400000000003</v>
      </c>
      <c r="M7" s="2">
        <v>0.36414600000000003</v>
      </c>
      <c r="N7" s="2">
        <v>17.723265000000001</v>
      </c>
      <c r="O7" s="2">
        <v>0.55149099999999995</v>
      </c>
      <c r="P7" s="2">
        <v>22.279919</v>
      </c>
      <c r="Q7" s="2">
        <v>0.87736599999999998</v>
      </c>
      <c r="R7" s="2">
        <v>0.82855999999999996</v>
      </c>
      <c r="S7" s="2">
        <v>0.52805800000000003</v>
      </c>
      <c r="T7" s="2">
        <v>0.32255600000000001</v>
      </c>
      <c r="U7" s="2">
        <v>0.21010100000000001</v>
      </c>
      <c r="V7" s="2">
        <v>0.14166599999999999</v>
      </c>
      <c r="W7" s="2">
        <v>9.4306000000000001E-2</v>
      </c>
      <c r="X7" s="2">
        <v>6.1640000000000002E-3</v>
      </c>
    </row>
    <row r="8" spans="1:24" ht="15.75" x14ac:dyDescent="0.15">
      <c r="A8" s="2" t="s">
        <v>38</v>
      </c>
      <c r="B8" s="2">
        <v>97632122</v>
      </c>
      <c r="C8" s="2">
        <v>10565768</v>
      </c>
      <c r="D8" s="2">
        <v>10565768</v>
      </c>
      <c r="E8" s="2">
        <v>10565768</v>
      </c>
      <c r="F8" s="2">
        <v>1</v>
      </c>
      <c r="G8" s="2">
        <v>1311030561</v>
      </c>
      <c r="H8" s="2">
        <v>1311030561</v>
      </c>
      <c r="I8" s="2">
        <v>797532100</v>
      </c>
      <c r="J8" s="2">
        <v>136690033</v>
      </c>
      <c r="K8" s="2">
        <v>376808428</v>
      </c>
      <c r="L8" s="2">
        <v>0.71258600000000005</v>
      </c>
      <c r="M8" s="2">
        <v>0.287414</v>
      </c>
      <c r="N8" s="2">
        <v>19.546970999999999</v>
      </c>
      <c r="O8" s="2">
        <v>0.60822600000000004</v>
      </c>
      <c r="P8" s="2">
        <v>8.1687469999999998</v>
      </c>
      <c r="Q8" s="2">
        <v>0.77632299999999999</v>
      </c>
      <c r="R8" s="2">
        <v>0.66987300000000005</v>
      </c>
      <c r="S8" s="2">
        <v>0.221608</v>
      </c>
      <c r="T8" s="2">
        <v>8.4149000000000002E-2</v>
      </c>
      <c r="U8" s="2">
        <v>3.7145999999999998E-2</v>
      </c>
      <c r="V8" s="2">
        <v>1.6298E-2</v>
      </c>
      <c r="W8" s="2">
        <v>6.7869999999999996E-3</v>
      </c>
      <c r="X8" s="2">
        <v>1.47E-4</v>
      </c>
    </row>
    <row r="9" spans="1:24" ht="15.75" x14ac:dyDescent="0.15">
      <c r="A9" s="2" t="s">
        <v>43</v>
      </c>
      <c r="B9" s="2">
        <v>97632122</v>
      </c>
      <c r="C9" s="2">
        <v>21060214</v>
      </c>
      <c r="D9" s="2">
        <v>21060214</v>
      </c>
      <c r="E9" s="2">
        <v>21060214</v>
      </c>
      <c r="F9" s="2">
        <v>1</v>
      </c>
      <c r="G9" s="2">
        <v>2412380283</v>
      </c>
      <c r="H9" s="2">
        <v>2412380283</v>
      </c>
      <c r="I9" s="2">
        <v>2014258840</v>
      </c>
      <c r="J9" s="2">
        <v>166634427</v>
      </c>
      <c r="K9" s="2">
        <v>231487016</v>
      </c>
      <c r="L9" s="2">
        <v>0.90404200000000001</v>
      </c>
      <c r="M9" s="2">
        <v>9.5958000000000002E-2</v>
      </c>
      <c r="N9" s="2">
        <v>26.829564999999999</v>
      </c>
      <c r="O9" s="2">
        <v>0.834843</v>
      </c>
      <c r="P9" s="2">
        <v>20.631108000000001</v>
      </c>
      <c r="Q9" s="2">
        <v>0.84705900000000001</v>
      </c>
      <c r="R9" s="2">
        <v>0.78668099999999996</v>
      </c>
      <c r="S9" s="2">
        <v>0.46348499999999998</v>
      </c>
      <c r="T9" s="2">
        <v>0.28780899999999998</v>
      </c>
      <c r="U9" s="2">
        <v>0.196052</v>
      </c>
      <c r="V9" s="2">
        <v>0.138099</v>
      </c>
      <c r="W9" s="2">
        <v>9.6879000000000007E-2</v>
      </c>
      <c r="X9" s="2">
        <v>1.0621E-2</v>
      </c>
    </row>
    <row r="10" spans="1:24" ht="15.75" x14ac:dyDescent="0.15">
      <c r="A10" s="2" t="s">
        <v>48</v>
      </c>
      <c r="B10" s="2">
        <v>97632122</v>
      </c>
      <c r="C10" s="2">
        <v>24150796</v>
      </c>
      <c r="D10" s="2">
        <v>24150796</v>
      </c>
      <c r="E10" s="2">
        <v>24150796</v>
      </c>
      <c r="F10" s="2">
        <v>1</v>
      </c>
      <c r="G10" s="2">
        <v>3142828079</v>
      </c>
      <c r="H10" s="2">
        <v>3142828079</v>
      </c>
      <c r="I10" s="2">
        <v>1311122551</v>
      </c>
      <c r="J10" s="2">
        <v>283603719</v>
      </c>
      <c r="K10" s="2">
        <v>1548101809</v>
      </c>
      <c r="L10" s="2">
        <v>0.50741800000000004</v>
      </c>
      <c r="M10" s="2">
        <v>0.49258200000000002</v>
      </c>
      <c r="N10" s="2">
        <v>13.404999</v>
      </c>
      <c r="O10" s="2">
        <v>0.41711700000000002</v>
      </c>
      <c r="P10" s="2">
        <v>13.429213000000001</v>
      </c>
      <c r="Q10" s="2">
        <v>0.85463100000000003</v>
      </c>
      <c r="R10" s="2">
        <v>0.78545600000000004</v>
      </c>
      <c r="S10" s="2">
        <v>0.370695</v>
      </c>
      <c r="T10" s="2">
        <v>0.17091100000000001</v>
      </c>
      <c r="U10" s="2">
        <v>8.8481000000000004E-2</v>
      </c>
      <c r="V10" s="2">
        <v>4.8274999999999998E-2</v>
      </c>
      <c r="W10" s="2">
        <v>2.6096000000000001E-2</v>
      </c>
      <c r="X10" s="2">
        <v>5.6599999999999999E-4</v>
      </c>
    </row>
    <row r="11" spans="1:24" ht="15.75" x14ac:dyDescent="0.15">
      <c r="A11" s="2" t="s">
        <v>53</v>
      </c>
      <c r="B11" s="2">
        <v>97632122</v>
      </c>
      <c r="C11" s="2">
        <v>42546784</v>
      </c>
      <c r="D11" s="2">
        <v>42546784</v>
      </c>
      <c r="E11" s="2">
        <v>42546784</v>
      </c>
      <c r="F11" s="2">
        <v>1</v>
      </c>
      <c r="G11" s="2">
        <v>5194732645</v>
      </c>
      <c r="H11" s="2">
        <v>5194732645</v>
      </c>
      <c r="I11" s="2">
        <v>1737904166</v>
      </c>
      <c r="J11" s="2">
        <v>610357317</v>
      </c>
      <c r="K11" s="2">
        <v>2846471162</v>
      </c>
      <c r="L11" s="2">
        <v>0.45204699999999998</v>
      </c>
      <c r="M11" s="2">
        <v>0.54795300000000002</v>
      </c>
      <c r="N11" s="2">
        <v>10.749957</v>
      </c>
      <c r="O11" s="2">
        <v>0.33450000000000002</v>
      </c>
      <c r="P11" s="2">
        <v>17.800536999999998</v>
      </c>
      <c r="Q11" s="2">
        <v>0.84093700000000005</v>
      </c>
      <c r="R11" s="2">
        <v>0.75705299999999998</v>
      </c>
      <c r="S11" s="2">
        <v>0.36197699999999999</v>
      </c>
      <c r="T11" s="2">
        <v>0.254631</v>
      </c>
      <c r="U11" s="2">
        <v>0.19327</v>
      </c>
      <c r="V11" s="2">
        <v>0.13985</v>
      </c>
      <c r="W11" s="2">
        <v>9.3459E-2</v>
      </c>
      <c r="X11" s="2">
        <v>5.7340000000000004E-3</v>
      </c>
    </row>
    <row r="12" spans="1:24" ht="15.75" x14ac:dyDescent="0.15">
      <c r="A12" s="2" t="s">
        <v>58</v>
      </c>
      <c r="B12" s="2">
        <v>97632122</v>
      </c>
      <c r="C12" s="2">
        <v>17143708</v>
      </c>
      <c r="D12" s="2">
        <v>17143708</v>
      </c>
      <c r="E12" s="2">
        <v>17143708</v>
      </c>
      <c r="F12" s="2">
        <v>1</v>
      </c>
      <c r="G12" s="2">
        <v>1577338505</v>
      </c>
      <c r="H12" s="2">
        <v>1577338505</v>
      </c>
      <c r="I12" s="2">
        <v>1414922096</v>
      </c>
      <c r="J12" s="2">
        <v>106281620</v>
      </c>
      <c r="K12" s="2">
        <v>56134789</v>
      </c>
      <c r="L12" s="2">
        <v>0.96441200000000005</v>
      </c>
      <c r="M12" s="2">
        <v>3.5588000000000002E-2</v>
      </c>
      <c r="N12" s="2">
        <v>28.823833</v>
      </c>
      <c r="O12" s="2">
        <v>0.89695800000000003</v>
      </c>
      <c r="P12" s="2">
        <v>14.492383</v>
      </c>
      <c r="Q12" s="2">
        <v>0.39282499999999998</v>
      </c>
      <c r="R12" s="2">
        <v>0.36505500000000002</v>
      </c>
      <c r="S12" s="2">
        <v>0.28290799999999999</v>
      </c>
      <c r="T12" s="2">
        <v>0.222743</v>
      </c>
      <c r="U12" s="2">
        <v>0.167293</v>
      </c>
      <c r="V12" s="2">
        <v>0.12503400000000001</v>
      </c>
      <c r="W12" s="2">
        <v>9.3332999999999999E-2</v>
      </c>
      <c r="X12" s="2">
        <v>2.0844000000000001E-2</v>
      </c>
    </row>
    <row r="13" spans="1:24" ht="15.75" x14ac:dyDescent="0.15">
      <c r="A13" s="2" t="s">
        <v>63</v>
      </c>
      <c r="B13" s="2">
        <v>97632122</v>
      </c>
      <c r="C13" s="2">
        <v>19212660</v>
      </c>
      <c r="D13" s="2">
        <v>19212660</v>
      </c>
      <c r="E13" s="2">
        <v>19212660</v>
      </c>
      <c r="F13" s="2">
        <v>1</v>
      </c>
      <c r="G13" s="2">
        <v>1879291931</v>
      </c>
      <c r="H13" s="2">
        <v>1879291931</v>
      </c>
      <c r="I13" s="2">
        <v>1718980499</v>
      </c>
      <c r="J13" s="2">
        <v>115935179</v>
      </c>
      <c r="K13" s="2">
        <v>44376253</v>
      </c>
      <c r="L13" s="2">
        <v>0.976387</v>
      </c>
      <c r="M13" s="2">
        <v>2.3612999999999999E-2</v>
      </c>
      <c r="N13" s="2">
        <v>29.391437</v>
      </c>
      <c r="O13" s="2">
        <v>0.91461499999999996</v>
      </c>
      <c r="P13" s="2">
        <v>17.60671</v>
      </c>
      <c r="Q13" s="2">
        <v>0.35373700000000002</v>
      </c>
      <c r="R13" s="2">
        <v>0.32396599999999998</v>
      </c>
      <c r="S13" s="2">
        <v>0.197129</v>
      </c>
      <c r="T13" s="2">
        <v>0.158557</v>
      </c>
      <c r="U13" s="2">
        <v>0.137734</v>
      </c>
      <c r="V13" s="2">
        <v>0.121943</v>
      </c>
      <c r="W13" s="2">
        <v>0.108649</v>
      </c>
      <c r="X13" s="2">
        <v>5.9028999999999998E-2</v>
      </c>
    </row>
  </sheetData>
  <phoneticPr fontId="6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opLeftCell="A10" workbookViewId="0"/>
  </sheetViews>
  <sheetFormatPr defaultRowHeight="13.5" x14ac:dyDescent="0.15"/>
  <cols>
    <col min="1" max="1" width="35.75" customWidth="1"/>
    <col min="2" max="2" width="34" customWidth="1"/>
    <col min="3" max="3" width="110.75" customWidth="1"/>
  </cols>
  <sheetData>
    <row r="1" spans="1:3" ht="65.099999999999994" customHeight="1" x14ac:dyDescent="0.15">
      <c r="A1" s="3" t="s">
        <v>109</v>
      </c>
      <c r="B1" s="4" t="s">
        <v>123</v>
      </c>
      <c r="C1" s="5" t="s">
        <v>110</v>
      </c>
    </row>
    <row r="2" spans="1:3" ht="15" x14ac:dyDescent="0.15">
      <c r="A2" s="6" t="s">
        <v>111</v>
      </c>
      <c r="B2" s="7" t="s">
        <v>112</v>
      </c>
      <c r="C2" s="8" t="s">
        <v>120</v>
      </c>
    </row>
    <row r="3" spans="1:3" ht="30" x14ac:dyDescent="0.15">
      <c r="A3" s="6" t="s">
        <v>111</v>
      </c>
      <c r="B3" s="7" t="s">
        <v>3</v>
      </c>
      <c r="C3" s="8" t="s">
        <v>121</v>
      </c>
    </row>
    <row r="4" spans="1:3" ht="27" x14ac:dyDescent="0.15">
      <c r="A4" s="6" t="s">
        <v>111</v>
      </c>
      <c r="B4" s="7" t="s">
        <v>4</v>
      </c>
      <c r="C4" s="11" t="s">
        <v>122</v>
      </c>
    </row>
    <row r="5" spans="1:3" ht="30" x14ac:dyDescent="0.15">
      <c r="A5" s="6" t="s">
        <v>111</v>
      </c>
      <c r="B5" s="7" t="s">
        <v>5</v>
      </c>
      <c r="C5" s="8" t="s">
        <v>113</v>
      </c>
    </row>
    <row r="6" spans="1:3" ht="30" x14ac:dyDescent="0.15">
      <c r="A6" s="6" t="s">
        <v>111</v>
      </c>
      <c r="B6" s="7" t="s">
        <v>6</v>
      </c>
      <c r="C6" s="8" t="s">
        <v>114</v>
      </c>
    </row>
    <row r="7" spans="1:3" ht="30" x14ac:dyDescent="0.15">
      <c r="A7" s="6" t="s">
        <v>115</v>
      </c>
      <c r="B7" s="7" t="s">
        <v>71</v>
      </c>
      <c r="C7" s="8" t="s">
        <v>116</v>
      </c>
    </row>
    <row r="8" spans="1:3" ht="30" x14ac:dyDescent="0.15">
      <c r="A8" s="6" t="s">
        <v>115</v>
      </c>
      <c r="B8" s="7" t="s">
        <v>72</v>
      </c>
      <c r="C8" s="8" t="s">
        <v>117</v>
      </c>
    </row>
    <row r="9" spans="1:3" ht="15" x14ac:dyDescent="0.15">
      <c r="A9" s="6" t="s">
        <v>115</v>
      </c>
      <c r="B9" s="7" t="s">
        <v>73</v>
      </c>
      <c r="C9" s="8"/>
    </row>
    <row r="10" spans="1:3" ht="30" x14ac:dyDescent="0.15">
      <c r="A10" s="6" t="s">
        <v>115</v>
      </c>
      <c r="B10" s="7" t="s">
        <v>74</v>
      </c>
      <c r="C10" s="8" t="s">
        <v>118</v>
      </c>
    </row>
    <row r="11" spans="1:3" ht="30" x14ac:dyDescent="0.15">
      <c r="A11" s="6" t="s">
        <v>115</v>
      </c>
      <c r="B11" s="7" t="s">
        <v>75</v>
      </c>
      <c r="C11" s="8" t="s">
        <v>119</v>
      </c>
    </row>
    <row r="12" spans="1:3" ht="15" x14ac:dyDescent="0.15">
      <c r="A12" s="6" t="s">
        <v>115</v>
      </c>
      <c r="B12" s="7" t="s">
        <v>76</v>
      </c>
      <c r="C12" s="8"/>
    </row>
    <row r="13" spans="1:3" ht="15" x14ac:dyDescent="0.15">
      <c r="A13" s="6" t="s">
        <v>115</v>
      </c>
      <c r="B13" s="7" t="s">
        <v>77</v>
      </c>
      <c r="C13" s="8"/>
    </row>
    <row r="14" spans="1:3" ht="15" x14ac:dyDescent="0.15">
      <c r="A14" s="6" t="s">
        <v>115</v>
      </c>
      <c r="B14" s="7" t="s">
        <v>78</v>
      </c>
      <c r="C14" s="8"/>
    </row>
    <row r="15" spans="1:3" ht="15" x14ac:dyDescent="0.15">
      <c r="A15" s="6" t="s">
        <v>115</v>
      </c>
      <c r="B15" s="7" t="s">
        <v>79</v>
      </c>
      <c r="C15" s="8"/>
    </row>
    <row r="16" spans="1:3" ht="15" x14ac:dyDescent="0.15">
      <c r="A16" s="6" t="s">
        <v>115</v>
      </c>
      <c r="B16" s="7" t="s">
        <v>80</v>
      </c>
      <c r="C16" s="8"/>
    </row>
    <row r="17" spans="1:3" ht="15" x14ac:dyDescent="0.15">
      <c r="A17" s="6" t="s">
        <v>115</v>
      </c>
      <c r="B17" s="7" t="s">
        <v>81</v>
      </c>
      <c r="C17" s="8"/>
    </row>
    <row r="18" spans="1:3" ht="15" x14ac:dyDescent="0.15">
      <c r="A18" s="6" t="s">
        <v>115</v>
      </c>
      <c r="B18" s="7" t="s">
        <v>82</v>
      </c>
      <c r="C18" s="8"/>
    </row>
    <row r="19" spans="1:3" ht="15" x14ac:dyDescent="0.15">
      <c r="A19" s="6" t="s">
        <v>115</v>
      </c>
      <c r="B19" s="7" t="s">
        <v>83</v>
      </c>
      <c r="C19" s="8"/>
    </row>
    <row r="20" spans="1:3" ht="15" x14ac:dyDescent="0.15">
      <c r="A20" s="6" t="s">
        <v>115</v>
      </c>
      <c r="B20" s="7" t="s">
        <v>84</v>
      </c>
      <c r="C20" s="8"/>
    </row>
    <row r="21" spans="1:3" ht="15" x14ac:dyDescent="0.15">
      <c r="A21" s="6" t="s">
        <v>115</v>
      </c>
      <c r="B21" s="7" t="s">
        <v>85</v>
      </c>
      <c r="C21" s="8"/>
    </row>
  </sheetData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Summary</vt:lpstr>
      <vt:lpstr>QC_RawData</vt:lpstr>
      <vt:lpstr>QC_CleanData</vt:lpstr>
      <vt:lpstr>Metrics</vt:lpstr>
      <vt:lpstr>Read Me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123</cp:lastModifiedBy>
  <dcterms:created xsi:type="dcterms:W3CDTF">2017-07-04T09:17:19Z</dcterms:created>
  <dcterms:modified xsi:type="dcterms:W3CDTF">2019-10-02T13:07:13Z</dcterms:modified>
</cp:coreProperties>
</file>