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Retina15/Desktop/Gastric mucosa exp./supplemental data 24.06.03/"/>
    </mc:Choice>
  </mc:AlternateContent>
  <xr:revisionPtr revIDLastSave="0" documentId="13_ncr:1_{2D330C86-2F60-E648-BE5A-19BEB5AF84B8}" xr6:coauthVersionLast="47" xr6:coauthVersionMax="47" xr10:uidLastSave="{00000000-0000-0000-0000-000000000000}"/>
  <bookViews>
    <workbookView xWindow="0" yWindow="500" windowWidth="28800" windowHeight="17500" activeTab="1" xr2:uid="{BB119330-1E42-C541-AACE-B2046809D7FE}"/>
  </bookViews>
  <sheets>
    <sheet name="1a" sheetId="1" r:id="rId1"/>
    <sheet name="1b,c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1" l="1"/>
  <c r="M34" i="1"/>
  <c r="AC34" i="1"/>
  <c r="E34" i="1"/>
  <c r="U19" i="1"/>
  <c r="M19" i="1"/>
  <c r="AC19" i="1"/>
  <c r="E19" i="1"/>
  <c r="R49" i="3"/>
  <c r="R34" i="3"/>
  <c r="R19" i="3"/>
  <c r="K49" i="3"/>
  <c r="K19" i="3"/>
  <c r="K34" i="3"/>
  <c r="Y49" i="3"/>
  <c r="Y34" i="3"/>
  <c r="Y19" i="3"/>
  <c r="D49" i="3"/>
  <c r="D34" i="3"/>
  <c r="D19" i="3"/>
  <c r="AB48" i="3"/>
  <c r="AA48" i="3"/>
  <c r="Z48" i="3"/>
  <c r="Y48" i="3"/>
  <c r="X48" i="3"/>
  <c r="W48" i="3"/>
  <c r="G48" i="3"/>
  <c r="F48" i="3"/>
  <c r="E48" i="3"/>
  <c r="D48" i="3"/>
  <c r="C48" i="3"/>
  <c r="B48" i="3"/>
  <c r="N48" i="3"/>
  <c r="M48" i="3"/>
  <c r="L48" i="3"/>
  <c r="K48" i="3"/>
  <c r="J48" i="3"/>
  <c r="I48" i="3"/>
  <c r="U48" i="3"/>
  <c r="T48" i="3"/>
  <c r="S48" i="3"/>
  <c r="R48" i="3"/>
  <c r="Q48" i="3"/>
  <c r="P48" i="3"/>
  <c r="AB47" i="3"/>
  <c r="AA47" i="3"/>
  <c r="Z47" i="3"/>
  <c r="Y47" i="3"/>
  <c r="X47" i="3"/>
  <c r="W47" i="3"/>
  <c r="G47" i="3"/>
  <c r="F47" i="3"/>
  <c r="E47" i="3"/>
  <c r="D47" i="3"/>
  <c r="C47" i="3"/>
  <c r="B47" i="3"/>
  <c r="N47" i="3"/>
  <c r="M47" i="3"/>
  <c r="L47" i="3"/>
  <c r="K47" i="3"/>
  <c r="J47" i="3"/>
  <c r="I47" i="3"/>
  <c r="U47" i="3"/>
  <c r="T47" i="3"/>
  <c r="S47" i="3"/>
  <c r="R47" i="3"/>
  <c r="Q47" i="3"/>
  <c r="P47" i="3"/>
  <c r="AB33" i="3"/>
  <c r="AA33" i="3"/>
  <c r="Z33" i="3"/>
  <c r="Y33" i="3"/>
  <c r="X33" i="3"/>
  <c r="W33" i="3"/>
  <c r="G33" i="3"/>
  <c r="F33" i="3"/>
  <c r="E33" i="3"/>
  <c r="D33" i="3"/>
  <c r="C33" i="3"/>
  <c r="B33" i="3"/>
  <c r="N33" i="3"/>
  <c r="M33" i="3"/>
  <c r="L33" i="3"/>
  <c r="K33" i="3"/>
  <c r="J33" i="3"/>
  <c r="I33" i="3"/>
  <c r="U33" i="3"/>
  <c r="T33" i="3"/>
  <c r="S33" i="3"/>
  <c r="R33" i="3"/>
  <c r="Q33" i="3"/>
  <c r="P33" i="3"/>
  <c r="AB32" i="3"/>
  <c r="AA32" i="3"/>
  <c r="Z32" i="3"/>
  <c r="Y32" i="3"/>
  <c r="X32" i="3"/>
  <c r="W32" i="3"/>
  <c r="G32" i="3"/>
  <c r="F32" i="3"/>
  <c r="E32" i="3"/>
  <c r="D32" i="3"/>
  <c r="C32" i="3"/>
  <c r="B32" i="3"/>
  <c r="N32" i="3"/>
  <c r="M32" i="3"/>
  <c r="L32" i="3"/>
  <c r="K32" i="3"/>
  <c r="J32" i="3"/>
  <c r="I32" i="3"/>
  <c r="U32" i="3"/>
  <c r="T32" i="3"/>
  <c r="S32" i="3"/>
  <c r="R32" i="3"/>
  <c r="Q32" i="3"/>
  <c r="P32" i="3"/>
  <c r="AB18" i="3"/>
  <c r="AA18" i="3"/>
  <c r="Z18" i="3"/>
  <c r="Y18" i="3"/>
  <c r="X18" i="3"/>
  <c r="W18" i="3"/>
  <c r="G18" i="3"/>
  <c r="F18" i="3"/>
  <c r="E18" i="3"/>
  <c r="D18" i="3"/>
  <c r="C18" i="3"/>
  <c r="B18" i="3"/>
  <c r="N18" i="3"/>
  <c r="M18" i="3"/>
  <c r="L18" i="3"/>
  <c r="K18" i="3"/>
  <c r="J18" i="3"/>
  <c r="I18" i="3"/>
  <c r="U18" i="3"/>
  <c r="T18" i="3"/>
  <c r="S18" i="3"/>
  <c r="R18" i="3"/>
  <c r="Q18" i="3"/>
  <c r="P18" i="3"/>
  <c r="AB17" i="3"/>
  <c r="AA17" i="3"/>
  <c r="Z17" i="3"/>
  <c r="Y17" i="3"/>
  <c r="X17" i="3"/>
  <c r="W17" i="3"/>
  <c r="G17" i="3"/>
  <c r="F17" i="3"/>
  <c r="E17" i="3"/>
  <c r="D17" i="3"/>
  <c r="C17" i="3"/>
  <c r="B17" i="3"/>
  <c r="N17" i="3"/>
  <c r="M17" i="3"/>
  <c r="L17" i="3"/>
  <c r="K17" i="3"/>
  <c r="J17" i="3"/>
  <c r="I17" i="3"/>
  <c r="U17" i="3"/>
  <c r="T17" i="3"/>
  <c r="S17" i="3"/>
  <c r="R17" i="3"/>
  <c r="Q17" i="3"/>
  <c r="P17" i="3"/>
  <c r="X33" i="1"/>
  <c r="W33" i="1"/>
  <c r="V33" i="1"/>
  <c r="U33" i="1"/>
  <c r="T33" i="1"/>
  <c r="S33" i="1"/>
  <c r="R33" i="1"/>
  <c r="P33" i="1"/>
  <c r="O33" i="1"/>
  <c r="N33" i="1"/>
  <c r="M33" i="1"/>
  <c r="L33" i="1"/>
  <c r="K33" i="1"/>
  <c r="J33" i="1"/>
  <c r="AF33" i="1"/>
  <c r="AE33" i="1"/>
  <c r="AD33" i="1"/>
  <c r="AC33" i="1"/>
  <c r="AB33" i="1"/>
  <c r="AA33" i="1"/>
  <c r="Z33" i="1"/>
  <c r="H33" i="1"/>
  <c r="G33" i="1"/>
  <c r="F33" i="1"/>
  <c r="E33" i="1"/>
  <c r="D33" i="1"/>
  <c r="C33" i="1"/>
  <c r="B33" i="1"/>
  <c r="X32" i="1"/>
  <c r="W32" i="1"/>
  <c r="V32" i="1"/>
  <c r="U32" i="1"/>
  <c r="T32" i="1"/>
  <c r="S32" i="1"/>
  <c r="R32" i="1"/>
  <c r="P32" i="1"/>
  <c r="O32" i="1"/>
  <c r="N32" i="1"/>
  <c r="M32" i="1"/>
  <c r="L32" i="1"/>
  <c r="K32" i="1"/>
  <c r="J32" i="1"/>
  <c r="AF32" i="1"/>
  <c r="AE32" i="1"/>
  <c r="AD32" i="1"/>
  <c r="AC32" i="1"/>
  <c r="AB32" i="1"/>
  <c r="AA32" i="1"/>
  <c r="Z32" i="1"/>
  <c r="H32" i="1"/>
  <c r="G32" i="1"/>
  <c r="F32" i="1"/>
  <c r="E32" i="1"/>
  <c r="D32" i="1"/>
  <c r="C32" i="1"/>
  <c r="B32" i="1"/>
  <c r="X18" i="1"/>
  <c r="W18" i="1"/>
  <c r="V18" i="1"/>
  <c r="U18" i="1"/>
  <c r="T18" i="1"/>
  <c r="S18" i="1"/>
  <c r="R18" i="1"/>
  <c r="P18" i="1"/>
  <c r="O18" i="1"/>
  <c r="N18" i="1"/>
  <c r="M18" i="1"/>
  <c r="L18" i="1"/>
  <c r="K18" i="1"/>
  <c r="J18" i="1"/>
  <c r="AF18" i="1"/>
  <c r="AE18" i="1"/>
  <c r="AD18" i="1"/>
  <c r="AC18" i="1"/>
  <c r="AB18" i="1"/>
  <c r="AA18" i="1"/>
  <c r="Z18" i="1"/>
  <c r="H18" i="1"/>
  <c r="G18" i="1"/>
  <c r="F18" i="1"/>
  <c r="E18" i="1"/>
  <c r="D18" i="1"/>
  <c r="C18" i="1"/>
  <c r="B18" i="1"/>
  <c r="X17" i="1"/>
  <c r="W17" i="1"/>
  <c r="V17" i="1"/>
  <c r="U17" i="1"/>
  <c r="T17" i="1"/>
  <c r="S17" i="1"/>
  <c r="R17" i="1"/>
  <c r="P17" i="1"/>
  <c r="O17" i="1"/>
  <c r="N17" i="1"/>
  <c r="M17" i="1"/>
  <c r="L17" i="1"/>
  <c r="K17" i="1"/>
  <c r="J17" i="1"/>
  <c r="AF17" i="1"/>
  <c r="AE17" i="1"/>
  <c r="AD17" i="1"/>
  <c r="AC17" i="1"/>
  <c r="AB17" i="1"/>
  <c r="AA17" i="1"/>
  <c r="Z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<sst xmlns="http://schemas.openxmlformats.org/spreadsheetml/2006/main" count="92" uniqueCount="59">
  <si>
    <t>Tail vein TG (mg/dL)</t>
    <phoneticPr fontId="2"/>
  </si>
  <si>
    <t>Tail vein E2 (pg/mL)</t>
    <phoneticPr fontId="2"/>
  </si>
  <si>
    <t>Tail vein Glucose (mg/dL)</t>
    <phoneticPr fontId="2"/>
  </si>
  <si>
    <t>time (hours)</t>
    <phoneticPr fontId="2"/>
  </si>
  <si>
    <t>High fat diet</t>
    <phoneticPr fontId="2"/>
  </si>
  <si>
    <t>HFD-1</t>
    <phoneticPr fontId="2"/>
  </si>
  <si>
    <t>HFD-2</t>
  </si>
  <si>
    <t>HFD-3</t>
  </si>
  <si>
    <t>HFD-4</t>
  </si>
  <si>
    <t>HFD-5</t>
  </si>
  <si>
    <t>HFD-6</t>
  </si>
  <si>
    <t>HFD-7</t>
  </si>
  <si>
    <t>HFD-8</t>
  </si>
  <si>
    <t>Average</t>
    <phoneticPr fontId="2"/>
  </si>
  <si>
    <t>SD</t>
    <phoneticPr fontId="2"/>
  </si>
  <si>
    <t>Oil-1</t>
    <phoneticPr fontId="2"/>
  </si>
  <si>
    <t>Oil-2</t>
  </si>
  <si>
    <t>Oil-3</t>
  </si>
  <si>
    <t>Oil-4</t>
  </si>
  <si>
    <t>Oil-5</t>
  </si>
  <si>
    <t>Normal diet</t>
    <phoneticPr fontId="2"/>
  </si>
  <si>
    <t>ND-1</t>
    <phoneticPr fontId="2"/>
  </si>
  <si>
    <t>ND-2</t>
  </si>
  <si>
    <t>ND-3</t>
  </si>
  <si>
    <t>ND-4</t>
  </si>
  <si>
    <t>ND-5</t>
  </si>
  <si>
    <t>ND-6</t>
  </si>
  <si>
    <t>ND-7</t>
  </si>
  <si>
    <t>ND-8</t>
  </si>
  <si>
    <t>Tail vein glucose (mg/dL)</t>
    <phoneticPr fontId="2"/>
  </si>
  <si>
    <t>starch (carbohydorate)</t>
    <phoneticPr fontId="2"/>
  </si>
  <si>
    <t>Stch-1</t>
    <phoneticPr fontId="2"/>
  </si>
  <si>
    <t>Stch-2</t>
  </si>
  <si>
    <t>Stch-3</t>
  </si>
  <si>
    <t>Stch-4</t>
  </si>
  <si>
    <t>Stch-5</t>
  </si>
  <si>
    <t>Stch-6</t>
  </si>
  <si>
    <t>Stch-7</t>
  </si>
  <si>
    <t>Stch-8</t>
  </si>
  <si>
    <t>olive oil (fat)</t>
    <phoneticPr fontId="2"/>
  </si>
  <si>
    <t>Oil-6</t>
  </si>
  <si>
    <t>Oil-7</t>
  </si>
  <si>
    <t>Oil-8</t>
  </si>
  <si>
    <t>casein (protein)</t>
    <phoneticPr fontId="2"/>
  </si>
  <si>
    <t>Csn-1</t>
    <phoneticPr fontId="2"/>
  </si>
  <si>
    <t>Csn-2</t>
  </si>
  <si>
    <t>Csn-3</t>
  </si>
  <si>
    <t>Csn-4</t>
  </si>
  <si>
    <t>Csn-5</t>
  </si>
  <si>
    <t>Csn-6</t>
  </si>
  <si>
    <t>Csn-7</t>
  </si>
  <si>
    <t>Csn-8</t>
  </si>
  <si>
    <t>Tail vein FFA (mEq/L)</t>
    <phoneticPr fontId="2"/>
  </si>
  <si>
    <t>t-test</t>
    <phoneticPr fontId="2"/>
  </si>
  <si>
    <t>vs [0 h]</t>
    <phoneticPr fontId="2"/>
  </si>
  <si>
    <t>vs [-0.5 h]</t>
  </si>
  <si>
    <t>vs [-0.5 h]</t>
    <phoneticPr fontId="2"/>
  </si>
  <si>
    <t>Supplementary Data 1 (raw data for Fig 1a (Ito et al.)</t>
    <phoneticPr fontId="2"/>
  </si>
  <si>
    <t>Supplementary Data 1 (raw data for Fig 1b, c) (Ito et al.)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</si>
</sst>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2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2" fontId="1" fillId="0" borderId="2" xfId="0" applyNumberFormat="1" applyFont="1" applyBorder="1">
      <alignment vertical="center"/>
    </xf>
    <xf numFmtId="3" fontId="1" fillId="0" borderId="0" xfId="0" applyNumberFormat="1" applyFont="1">
      <alignment vertical="center"/>
    </xf>
    <xf numFmtId="2" fontId="1" fillId="0" borderId="0" xfId="1" applyNumberFormat="1" applyFont="1">
      <alignment vertical="center"/>
    </xf>
    <xf numFmtId="2" fontId="1" fillId="0" borderId="1" xfId="1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 xr:uid="{B36548F6-97E1-724E-AFBD-2BD05220F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CBDB-D774-D742-B356-AA818B9F4CCE}">
  <dimension ref="A1:AF41"/>
  <sheetViews>
    <sheetView zoomScale="99" workbookViewId="0">
      <selection activeCell="A2" sqref="A2"/>
    </sheetView>
  </sheetViews>
  <sheetFormatPr baseColWidth="10" defaultRowHeight="14"/>
  <cols>
    <col min="1" max="1" width="10.7109375" style="1"/>
    <col min="2" max="31" width="8.7109375" style="1" customWidth="1"/>
    <col min="32" max="16384" width="10.7109375" style="1"/>
  </cols>
  <sheetData>
    <row r="1" spans="1:32" ht="18">
      <c r="A1" s="14" t="s">
        <v>57</v>
      </c>
    </row>
    <row r="4" spans="1:32">
      <c r="B4" s="16" t="s">
        <v>0</v>
      </c>
      <c r="C4" s="16"/>
      <c r="D4" s="16"/>
      <c r="E4" s="16"/>
      <c r="F4" s="16"/>
      <c r="G4" s="16"/>
      <c r="H4" s="16"/>
      <c r="J4" s="16" t="s">
        <v>52</v>
      </c>
      <c r="K4" s="16"/>
      <c r="L4" s="16"/>
      <c r="M4" s="16"/>
      <c r="N4" s="16"/>
      <c r="O4" s="16"/>
      <c r="P4" s="16"/>
      <c r="R4" s="16" t="s">
        <v>2</v>
      </c>
      <c r="S4" s="16"/>
      <c r="T4" s="16"/>
      <c r="U4" s="16"/>
      <c r="V4" s="16"/>
      <c r="W4" s="16"/>
      <c r="X4" s="16"/>
      <c r="Z4" s="16" t="s">
        <v>1</v>
      </c>
      <c r="AA4" s="16"/>
      <c r="AB4" s="16"/>
      <c r="AC4" s="16"/>
      <c r="AD4" s="16"/>
      <c r="AE4" s="16"/>
      <c r="AF4" s="16"/>
    </row>
    <row r="5" spans="1:32">
      <c r="A5" s="1" t="s">
        <v>3</v>
      </c>
      <c r="B5" s="3">
        <v>-0.5</v>
      </c>
      <c r="C5" s="3">
        <v>0</v>
      </c>
      <c r="D5" s="3">
        <v>1</v>
      </c>
      <c r="E5" s="3">
        <v>2</v>
      </c>
      <c r="F5" s="3">
        <v>3</v>
      </c>
      <c r="G5" s="3">
        <v>4</v>
      </c>
      <c r="H5" s="3">
        <v>5</v>
      </c>
      <c r="J5" s="3">
        <v>-0.5</v>
      </c>
      <c r="K5" s="3">
        <v>0</v>
      </c>
      <c r="L5" s="3">
        <v>1</v>
      </c>
      <c r="M5" s="3">
        <v>2</v>
      </c>
      <c r="N5" s="3">
        <v>3</v>
      </c>
      <c r="O5" s="3">
        <v>4</v>
      </c>
      <c r="P5" s="3">
        <v>5</v>
      </c>
      <c r="R5" s="3">
        <v>-0.5</v>
      </c>
      <c r="S5" s="3">
        <v>0</v>
      </c>
      <c r="T5" s="3">
        <v>1</v>
      </c>
      <c r="U5" s="3">
        <v>2</v>
      </c>
      <c r="V5" s="3">
        <v>3</v>
      </c>
      <c r="W5" s="3">
        <v>4</v>
      </c>
      <c r="X5" s="3">
        <v>5</v>
      </c>
      <c r="Z5" s="3">
        <v>-0.5</v>
      </c>
      <c r="AA5" s="3">
        <v>0</v>
      </c>
      <c r="AB5" s="3">
        <v>1</v>
      </c>
      <c r="AC5" s="3">
        <v>2</v>
      </c>
      <c r="AD5" s="3">
        <v>3</v>
      </c>
      <c r="AE5" s="3">
        <v>4</v>
      </c>
      <c r="AF5" s="3">
        <v>5</v>
      </c>
    </row>
    <row r="7" spans="1:32">
      <c r="A7" s="1" t="s">
        <v>4</v>
      </c>
    </row>
    <row r="9" spans="1:32">
      <c r="A9" s="1" t="s">
        <v>5</v>
      </c>
      <c r="B9" s="4">
        <v>104.23</v>
      </c>
      <c r="C9" s="4">
        <v>137.85</v>
      </c>
      <c r="D9" s="4">
        <v>215.17</v>
      </c>
      <c r="E9" s="4">
        <v>221.9</v>
      </c>
      <c r="F9" s="4">
        <v>154.66</v>
      </c>
      <c r="G9" s="4">
        <v>121.04</v>
      </c>
      <c r="H9" s="4">
        <v>147.93</v>
      </c>
      <c r="J9" s="5">
        <v>1.2410000000000001</v>
      </c>
      <c r="K9" s="5">
        <v>0.81599999999999995</v>
      </c>
      <c r="L9" s="5">
        <v>0.79900000000000004</v>
      </c>
      <c r="M9" s="5">
        <v>0.93500000000000005</v>
      </c>
      <c r="N9" s="5">
        <v>0.66300000000000003</v>
      </c>
      <c r="O9" s="5">
        <v>0.53800000000000003</v>
      </c>
      <c r="P9" s="5">
        <v>0.79300000000000004</v>
      </c>
      <c r="R9" s="4">
        <v>65.78</v>
      </c>
      <c r="S9" s="4">
        <v>168.94</v>
      </c>
      <c r="T9" s="4">
        <v>160.72</v>
      </c>
      <c r="U9" s="4">
        <v>160.72</v>
      </c>
      <c r="V9" s="4">
        <v>145.02000000000001</v>
      </c>
      <c r="W9" s="4">
        <v>139.79</v>
      </c>
      <c r="X9" s="4">
        <v>141.29</v>
      </c>
      <c r="Z9" s="4">
        <v>42.78</v>
      </c>
      <c r="AA9" s="4">
        <v>19.7</v>
      </c>
      <c r="AB9" s="4">
        <v>28.18</v>
      </c>
      <c r="AC9" s="4">
        <v>26.01</v>
      </c>
      <c r="AD9" s="4">
        <v>20.87</v>
      </c>
      <c r="AE9" s="4">
        <v>28.34</v>
      </c>
      <c r="AF9" s="4">
        <v>47.82</v>
      </c>
    </row>
    <row r="10" spans="1:32">
      <c r="A10" s="1" t="s">
        <v>6</v>
      </c>
      <c r="B10" s="4">
        <v>70.599999999999994</v>
      </c>
      <c r="C10" s="4">
        <v>70.599999999999994</v>
      </c>
      <c r="D10" s="4">
        <v>110.95</v>
      </c>
      <c r="E10" s="4">
        <v>147.93</v>
      </c>
      <c r="F10" s="4">
        <v>124.4</v>
      </c>
      <c r="G10" s="4">
        <v>73.97</v>
      </c>
      <c r="H10" s="4">
        <v>117.67</v>
      </c>
      <c r="J10" s="5">
        <v>1.1160000000000001</v>
      </c>
      <c r="K10" s="5">
        <v>0.69099999999999995</v>
      </c>
      <c r="L10" s="5">
        <v>0.61199999999999999</v>
      </c>
      <c r="M10" s="5">
        <v>0.623</v>
      </c>
      <c r="N10" s="5">
        <v>0.66900000000000004</v>
      </c>
      <c r="O10" s="5">
        <v>0.436</v>
      </c>
      <c r="P10" s="5">
        <v>0.56699999999999995</v>
      </c>
      <c r="R10" s="4">
        <v>67.28</v>
      </c>
      <c r="S10" s="4">
        <v>139.79</v>
      </c>
      <c r="T10" s="4">
        <v>126.33</v>
      </c>
      <c r="U10" s="4">
        <v>151.75</v>
      </c>
      <c r="V10" s="4">
        <v>136.05000000000001</v>
      </c>
      <c r="W10" s="4">
        <v>130.82</v>
      </c>
      <c r="X10" s="4">
        <v>141.29</v>
      </c>
      <c r="Z10" s="4">
        <v>60.98</v>
      </c>
      <c r="AA10" s="4">
        <v>21.64</v>
      </c>
      <c r="AB10" s="4">
        <v>30.72</v>
      </c>
      <c r="AC10" s="4">
        <v>36.159999999999997</v>
      </c>
      <c r="AD10" s="4">
        <v>35.979999999999997</v>
      </c>
      <c r="AE10" s="4">
        <v>25.97</v>
      </c>
      <c r="AF10" s="4">
        <v>37.409999999999997</v>
      </c>
    </row>
    <row r="11" spans="1:32">
      <c r="A11" s="1" t="s">
        <v>7</v>
      </c>
      <c r="B11" s="4">
        <v>110.95</v>
      </c>
      <c r="C11" s="4">
        <v>107.59</v>
      </c>
      <c r="D11" s="4">
        <v>218.54</v>
      </c>
      <c r="E11" s="4">
        <v>201.73</v>
      </c>
      <c r="F11" s="4">
        <v>221.9</v>
      </c>
      <c r="G11" s="4">
        <v>184.92</v>
      </c>
      <c r="H11" s="4">
        <v>238.71</v>
      </c>
      <c r="J11" s="5">
        <v>0.98599999999999999</v>
      </c>
      <c r="K11" s="5">
        <v>0.38500000000000001</v>
      </c>
      <c r="L11" s="5">
        <v>0.57799999999999996</v>
      </c>
      <c r="M11" s="5">
        <v>0.64600000000000002</v>
      </c>
      <c r="N11" s="5">
        <v>0.436</v>
      </c>
      <c r="O11" s="5">
        <v>0.55500000000000005</v>
      </c>
      <c r="P11" s="5">
        <v>0.47599999999999998</v>
      </c>
      <c r="R11" s="4">
        <v>101.67</v>
      </c>
      <c r="S11" s="4">
        <v>139.04</v>
      </c>
      <c r="T11" s="4">
        <v>152.5</v>
      </c>
      <c r="U11" s="4">
        <v>140.54</v>
      </c>
      <c r="V11" s="4">
        <v>159.22999999999999</v>
      </c>
      <c r="W11" s="4">
        <v>151</v>
      </c>
      <c r="X11" s="4">
        <v>137.55000000000001</v>
      </c>
      <c r="Z11" s="4">
        <v>38.590000000000003</v>
      </c>
      <c r="AA11" s="4">
        <v>29.67</v>
      </c>
      <c r="AB11" s="4">
        <v>14.57</v>
      </c>
      <c r="AC11" s="4">
        <v>23.86</v>
      </c>
      <c r="AD11" s="4">
        <v>27.03</v>
      </c>
      <c r="AE11" s="4">
        <v>29.67</v>
      </c>
      <c r="AF11" s="4">
        <v>23.5</v>
      </c>
    </row>
    <row r="12" spans="1:32">
      <c r="A12" s="1" t="s">
        <v>8</v>
      </c>
      <c r="B12" s="4">
        <v>134.47999999999999</v>
      </c>
      <c r="C12" s="4">
        <v>124.4</v>
      </c>
      <c r="D12" s="4">
        <v>147.93</v>
      </c>
      <c r="E12" s="4">
        <v>201.73</v>
      </c>
      <c r="F12" s="4">
        <v>158.02000000000001</v>
      </c>
      <c r="G12" s="4">
        <v>161.38</v>
      </c>
      <c r="H12" s="4">
        <v>168.1</v>
      </c>
      <c r="J12" s="5">
        <v>1.4450000000000001</v>
      </c>
      <c r="K12" s="5">
        <v>0.59499999999999997</v>
      </c>
      <c r="L12" s="5">
        <v>1.0309999999999999</v>
      </c>
      <c r="M12" s="5">
        <v>0.64</v>
      </c>
      <c r="N12" s="5">
        <v>0.56699999999999995</v>
      </c>
      <c r="O12" s="5">
        <v>0.54400000000000004</v>
      </c>
      <c r="P12" s="5">
        <v>0.41899999999999998</v>
      </c>
      <c r="R12" s="4">
        <v>67.28</v>
      </c>
      <c r="S12" s="4">
        <v>148.76</v>
      </c>
      <c r="T12" s="4">
        <v>147.27000000000001</v>
      </c>
      <c r="U12" s="4">
        <v>173.43</v>
      </c>
      <c r="V12" s="4">
        <v>155.49</v>
      </c>
      <c r="W12" s="4">
        <v>161.47</v>
      </c>
      <c r="X12" s="4">
        <v>151</v>
      </c>
      <c r="Z12" s="4">
        <v>62.88</v>
      </c>
      <c r="AA12" s="4">
        <v>36.24</v>
      </c>
      <c r="AB12" s="4">
        <v>42.32</v>
      </c>
      <c r="AC12" s="4">
        <v>19.36</v>
      </c>
      <c r="AD12" s="4">
        <v>24.21</v>
      </c>
      <c r="AE12" s="4">
        <v>30.04</v>
      </c>
      <c r="AF12" s="4">
        <v>39.270000000000003</v>
      </c>
    </row>
    <row r="13" spans="1:32">
      <c r="A13" s="1" t="s">
        <v>9</v>
      </c>
      <c r="B13" s="4">
        <v>122.04</v>
      </c>
      <c r="C13" s="4">
        <v>102.97</v>
      </c>
      <c r="D13" s="4">
        <v>179.24</v>
      </c>
      <c r="E13" s="4">
        <v>156.36000000000001</v>
      </c>
      <c r="F13" s="4">
        <v>148.72999999999999</v>
      </c>
      <c r="G13" s="4">
        <v>129.66</v>
      </c>
      <c r="H13" s="4">
        <v>72.459999999999994</v>
      </c>
      <c r="J13" s="5">
        <v>1.1120000000000001</v>
      </c>
      <c r="K13" s="5">
        <v>0.46800000000000003</v>
      </c>
      <c r="L13" s="5">
        <v>0.66500000000000004</v>
      </c>
      <c r="M13" s="5">
        <v>0.69099999999999995</v>
      </c>
      <c r="N13" s="5">
        <v>0.80300000000000005</v>
      </c>
      <c r="O13" s="5">
        <v>0.88</v>
      </c>
      <c r="P13" s="5">
        <v>0.871</v>
      </c>
      <c r="R13" s="4">
        <v>77.739999999999995</v>
      </c>
      <c r="S13" s="4">
        <v>134.56</v>
      </c>
      <c r="T13" s="4">
        <v>140.54</v>
      </c>
      <c r="U13" s="4">
        <v>153.99</v>
      </c>
      <c r="V13" s="4">
        <v>148.76</v>
      </c>
      <c r="W13" s="4">
        <v>132.32</v>
      </c>
      <c r="X13" s="4">
        <v>121.1</v>
      </c>
      <c r="Z13" s="4">
        <v>66.349999999999994</v>
      </c>
      <c r="AA13" s="4">
        <v>28.78</v>
      </c>
      <c r="AB13" s="4">
        <v>36.33</v>
      </c>
      <c r="AC13" s="4">
        <v>42.13</v>
      </c>
      <c r="AD13" s="4">
        <v>43</v>
      </c>
      <c r="AE13" s="4">
        <v>41.11</v>
      </c>
      <c r="AF13" s="4">
        <v>38.29</v>
      </c>
    </row>
    <row r="14" spans="1:32">
      <c r="A14" s="1" t="s">
        <v>10</v>
      </c>
      <c r="B14" s="4">
        <v>110.6</v>
      </c>
      <c r="C14" s="4">
        <v>87.71</v>
      </c>
      <c r="D14" s="4">
        <v>167.8</v>
      </c>
      <c r="E14" s="4">
        <v>205.94</v>
      </c>
      <c r="F14" s="4">
        <v>205.94</v>
      </c>
      <c r="G14" s="4">
        <v>202.12</v>
      </c>
      <c r="H14" s="4">
        <v>232.63</v>
      </c>
      <c r="J14" s="5">
        <v>1.0429999999999999</v>
      </c>
      <c r="K14" s="5">
        <v>0.68300000000000005</v>
      </c>
      <c r="L14" s="5">
        <v>0.82</v>
      </c>
      <c r="M14" s="5">
        <v>0.751</v>
      </c>
      <c r="N14" s="5">
        <v>0.63100000000000001</v>
      </c>
      <c r="O14" s="5">
        <v>0.51100000000000001</v>
      </c>
      <c r="P14" s="5">
        <v>0.66500000000000004</v>
      </c>
      <c r="R14" s="4">
        <v>93.44</v>
      </c>
      <c r="S14" s="4">
        <v>142.03</v>
      </c>
      <c r="T14" s="4">
        <v>136.80000000000001</v>
      </c>
      <c r="U14" s="4">
        <v>143.53</v>
      </c>
      <c r="V14" s="4">
        <v>133.06</v>
      </c>
      <c r="W14" s="4">
        <v>164.46</v>
      </c>
      <c r="X14" s="4">
        <v>158.47999999999999</v>
      </c>
      <c r="Z14" s="4">
        <v>60.19</v>
      </c>
      <c r="AA14" s="4">
        <v>24.66</v>
      </c>
      <c r="AB14" s="4">
        <v>23.19</v>
      </c>
      <c r="AC14" s="4">
        <v>33.03</v>
      </c>
      <c r="AD14" s="4">
        <v>36.520000000000003</v>
      </c>
      <c r="AE14" s="4">
        <v>37.43</v>
      </c>
      <c r="AF14" s="4">
        <v>31.19</v>
      </c>
    </row>
    <row r="15" spans="1:32">
      <c r="A15" s="1" t="s">
        <v>11</v>
      </c>
      <c r="B15" s="4">
        <v>198.31</v>
      </c>
      <c r="C15" s="4">
        <v>163.99</v>
      </c>
      <c r="D15" s="4">
        <v>305.08999999999997</v>
      </c>
      <c r="E15" s="4">
        <v>373.74</v>
      </c>
      <c r="F15" s="4">
        <v>354.67</v>
      </c>
      <c r="G15" s="4">
        <v>286.02</v>
      </c>
      <c r="H15" s="4">
        <v>301.27999999999997</v>
      </c>
      <c r="J15" s="5">
        <v>1.0860000000000001</v>
      </c>
      <c r="K15" s="5">
        <v>0.34799999999999998</v>
      </c>
      <c r="L15" s="5">
        <v>0.67400000000000004</v>
      </c>
      <c r="M15" s="5">
        <v>0.67400000000000004</v>
      </c>
      <c r="N15" s="5">
        <v>0.61399999999999999</v>
      </c>
      <c r="O15" s="5">
        <v>0.54500000000000004</v>
      </c>
      <c r="P15" s="5">
        <v>0.55400000000000005</v>
      </c>
      <c r="R15" s="4">
        <v>91.95</v>
      </c>
      <c r="S15" s="4">
        <v>130.82</v>
      </c>
      <c r="T15" s="4">
        <v>144.28</v>
      </c>
      <c r="U15" s="4">
        <v>151.75</v>
      </c>
      <c r="V15" s="4">
        <v>166.7</v>
      </c>
      <c r="W15" s="4">
        <v>158.47999999999999</v>
      </c>
      <c r="X15" s="4">
        <v>170.44</v>
      </c>
      <c r="Z15" s="4">
        <v>19.989999999999998</v>
      </c>
      <c r="AA15" s="4">
        <v>36.19</v>
      </c>
      <c r="AB15" s="4">
        <v>31.42</v>
      </c>
      <c r="AC15" s="4">
        <v>33.770000000000003</v>
      </c>
      <c r="AD15" s="4">
        <v>30.03</v>
      </c>
      <c r="AE15" s="4">
        <v>35.270000000000003</v>
      </c>
      <c r="AF15" s="4">
        <v>20.84</v>
      </c>
    </row>
    <row r="16" spans="1:32">
      <c r="A16" s="1" t="s">
        <v>12</v>
      </c>
      <c r="B16" s="4">
        <v>80.09</v>
      </c>
      <c r="C16" s="4">
        <v>72.459999999999994</v>
      </c>
      <c r="D16" s="4">
        <v>133.47999999999999</v>
      </c>
      <c r="E16" s="4">
        <v>209.75</v>
      </c>
      <c r="F16" s="4">
        <v>122.04</v>
      </c>
      <c r="G16" s="4">
        <v>129.66</v>
      </c>
      <c r="H16" s="4">
        <v>122.04</v>
      </c>
      <c r="J16" s="7">
        <v>0.98299999999999998</v>
      </c>
      <c r="K16" s="7">
        <v>0.34799999999999998</v>
      </c>
      <c r="L16" s="7">
        <v>0.49399999999999999</v>
      </c>
      <c r="M16" s="7">
        <v>0.63100000000000001</v>
      </c>
      <c r="N16" s="7">
        <v>0.7</v>
      </c>
      <c r="O16" s="7">
        <v>0.54500000000000004</v>
      </c>
      <c r="P16" s="7">
        <v>0.47599999999999998</v>
      </c>
      <c r="R16" s="6">
        <v>100.92</v>
      </c>
      <c r="S16" s="6">
        <v>145.77000000000001</v>
      </c>
      <c r="T16" s="6">
        <v>166.7</v>
      </c>
      <c r="U16" s="6">
        <v>153.25</v>
      </c>
      <c r="V16" s="6">
        <v>142.03</v>
      </c>
      <c r="W16" s="6">
        <v>144.28</v>
      </c>
      <c r="X16" s="6">
        <v>153.25</v>
      </c>
      <c r="Z16" s="6">
        <v>35.49</v>
      </c>
      <c r="AA16" s="6">
        <v>23.91</v>
      </c>
      <c r="AB16" s="6">
        <v>23.4</v>
      </c>
      <c r="AC16" s="6">
        <v>30.75</v>
      </c>
      <c r="AD16" s="6">
        <v>26.51</v>
      </c>
      <c r="AE16" s="6">
        <v>27.02</v>
      </c>
      <c r="AF16" s="6">
        <v>28.6</v>
      </c>
    </row>
    <row r="17" spans="1:32">
      <c r="A17" s="8" t="s">
        <v>13</v>
      </c>
      <c r="B17" s="9">
        <f>AVERAGE(B9:B16)</f>
        <v>116.41250000000001</v>
      </c>
      <c r="C17" s="9">
        <f t="shared" ref="C17:H17" si="0">AVERAGE(C9:C16)</f>
        <v>108.44625000000001</v>
      </c>
      <c r="D17" s="9">
        <f t="shared" si="0"/>
        <v>184.77499999999998</v>
      </c>
      <c r="E17" s="9">
        <f t="shared" si="0"/>
        <v>214.88500000000002</v>
      </c>
      <c r="F17" s="9">
        <f t="shared" si="0"/>
        <v>186.29500000000002</v>
      </c>
      <c r="G17" s="9">
        <f t="shared" si="0"/>
        <v>161.09625</v>
      </c>
      <c r="H17" s="9">
        <f t="shared" si="0"/>
        <v>175.10250000000002</v>
      </c>
      <c r="J17" s="5">
        <f>AVERAGE(J9:J16)</f>
        <v>1.1265000000000001</v>
      </c>
      <c r="K17" s="5">
        <f t="shared" ref="K17:P17" si="1">AVERAGE(K9:K16)</f>
        <v>0.54174999999999995</v>
      </c>
      <c r="L17" s="5">
        <f t="shared" si="1"/>
        <v>0.70912500000000001</v>
      </c>
      <c r="M17" s="5">
        <f t="shared" si="1"/>
        <v>0.69887500000000014</v>
      </c>
      <c r="N17" s="5">
        <f t="shared" si="1"/>
        <v>0.63537500000000002</v>
      </c>
      <c r="O17" s="5">
        <f t="shared" si="1"/>
        <v>0.56925000000000003</v>
      </c>
      <c r="P17" s="5">
        <f t="shared" si="1"/>
        <v>0.60262499999999997</v>
      </c>
      <c r="R17" s="4">
        <f>AVERAGE(R9:R16)</f>
        <v>83.257499999999993</v>
      </c>
      <c r="S17" s="4">
        <f t="shared" ref="S17:X17" si="2">AVERAGE(S9:S16)</f>
        <v>143.71374999999998</v>
      </c>
      <c r="T17" s="4">
        <f t="shared" si="2"/>
        <v>146.89250000000001</v>
      </c>
      <c r="U17" s="4">
        <f t="shared" si="2"/>
        <v>153.62</v>
      </c>
      <c r="V17" s="4">
        <f t="shared" si="2"/>
        <v>148.29250000000002</v>
      </c>
      <c r="W17" s="4">
        <f t="shared" si="2"/>
        <v>147.82750000000001</v>
      </c>
      <c r="X17" s="4">
        <f t="shared" si="2"/>
        <v>146.80000000000001</v>
      </c>
      <c r="Z17" s="4">
        <f>AVERAGE(Z9:Z16)</f>
        <v>48.40625</v>
      </c>
      <c r="AA17" s="4">
        <f t="shared" ref="AA17:AF17" si="3">AVERAGE(AA9:AA16)</f>
        <v>27.598749999999999</v>
      </c>
      <c r="AB17" s="4">
        <f t="shared" si="3"/>
        <v>28.766250000000003</v>
      </c>
      <c r="AC17" s="4">
        <f t="shared" si="3"/>
        <v>30.633750000000003</v>
      </c>
      <c r="AD17" s="4">
        <f t="shared" si="3"/>
        <v>30.518750000000001</v>
      </c>
      <c r="AE17" s="4">
        <f t="shared" si="3"/>
        <v>31.856250000000003</v>
      </c>
      <c r="AF17" s="4">
        <f t="shared" si="3"/>
        <v>33.365000000000002</v>
      </c>
    </row>
    <row r="18" spans="1:32">
      <c r="A18" s="1" t="s">
        <v>14</v>
      </c>
      <c r="B18" s="4">
        <f>_xlfn.STDEV.S(B9:B16)</f>
        <v>39.088636182034115</v>
      </c>
      <c r="C18" s="4">
        <f t="shared" ref="C18:H18" si="4">_xlfn.STDEV.S(C9:C16)</f>
        <v>32.496756294172748</v>
      </c>
      <c r="D18" s="4">
        <f t="shared" si="4"/>
        <v>61.292366105879353</v>
      </c>
      <c r="E18" s="4">
        <f t="shared" si="4"/>
        <v>69.328161872152776</v>
      </c>
      <c r="F18" s="4">
        <f t="shared" si="4"/>
        <v>76.694995925418766</v>
      </c>
      <c r="G18" s="4">
        <f t="shared" si="4"/>
        <v>64.396656066134341</v>
      </c>
      <c r="H18" s="4">
        <f t="shared" si="4"/>
        <v>76.2637082291252</v>
      </c>
      <c r="J18" s="5">
        <f>_xlfn.STDEV.S(J9:J16)</f>
        <v>0.15297899015411007</v>
      </c>
      <c r="K18" s="5">
        <f t="shared" ref="K18:P18" si="5">_xlfn.STDEV.S(K9:K16)</f>
        <v>0.17942905482191493</v>
      </c>
      <c r="L18" s="5">
        <f t="shared" si="5"/>
        <v>0.16905657337116478</v>
      </c>
      <c r="M18" s="5">
        <f t="shared" si="5"/>
        <v>0.10404592049392615</v>
      </c>
      <c r="N18" s="5">
        <f t="shared" si="5"/>
        <v>0.10628121390241728</v>
      </c>
      <c r="O18" s="5">
        <f t="shared" si="5"/>
        <v>0.13131613979792647</v>
      </c>
      <c r="P18" s="5">
        <f t="shared" si="5"/>
        <v>0.16105805297647038</v>
      </c>
      <c r="R18" s="4">
        <f>_xlfn.STDEV.S(R9:R16)</f>
        <v>15.476681768758782</v>
      </c>
      <c r="S18" s="4">
        <f t="shared" ref="S18:X18" si="6">_xlfn.STDEV.S(S9:S16)</f>
        <v>11.687424178516473</v>
      </c>
      <c r="T18" s="4">
        <f t="shared" si="6"/>
        <v>13.021837427951555</v>
      </c>
      <c r="U18" s="4">
        <f t="shared" si="6"/>
        <v>10.16301558172011</v>
      </c>
      <c r="V18" s="4">
        <f t="shared" si="6"/>
        <v>11.602484647695073</v>
      </c>
      <c r="W18" s="4">
        <f t="shared" si="6"/>
        <v>13.056044850675766</v>
      </c>
      <c r="X18" s="4">
        <f t="shared" si="6"/>
        <v>14.934558198066274</v>
      </c>
      <c r="Z18" s="4">
        <f>_xlfn.STDEV.S(Z9:Z16)</f>
        <v>16.607871573873798</v>
      </c>
      <c r="AA18" s="4">
        <f t="shared" ref="AA18:AF18" si="7">_xlfn.STDEV.S(AA9:AA16)</f>
        <v>6.2599211257011813</v>
      </c>
      <c r="AB18" s="4">
        <f t="shared" si="7"/>
        <v>8.5652319416514064</v>
      </c>
      <c r="AC18" s="4">
        <f t="shared" si="7"/>
        <v>7.2963296790724881</v>
      </c>
      <c r="AD18" s="4">
        <f t="shared" si="7"/>
        <v>7.3969191221751176</v>
      </c>
      <c r="AE18" s="4">
        <f t="shared" si="7"/>
        <v>5.4357544817361019</v>
      </c>
      <c r="AF18" s="4">
        <f t="shared" si="7"/>
        <v>8.9925635944373425</v>
      </c>
    </row>
    <row r="19" spans="1:32">
      <c r="A19" s="1" t="s">
        <v>53</v>
      </c>
      <c r="E19" s="13">
        <f>_xlfn.T.TEST(B9:B16,E9:E16,2,3)</f>
        <v>4.946648244002403E-3</v>
      </c>
      <c r="F19" s="10"/>
      <c r="M19" s="13">
        <f>_xlfn.T.TEST(J9:J16,M9:M16,2,3)</f>
        <v>2.4354556263067653E-5</v>
      </c>
      <c r="U19" s="13">
        <f>_xlfn.T.TEST(R9:R16,U9:U16,2,3)</f>
        <v>1.5238396217023366E-7</v>
      </c>
      <c r="AC19" s="13">
        <f>_xlfn.T.TEST(Z9:Z16,AC9:AC16,2,3)</f>
        <v>2.0468332912564436E-2</v>
      </c>
    </row>
    <row r="20" spans="1:32">
      <c r="E20" s="1" t="s">
        <v>56</v>
      </c>
      <c r="F20" s="10"/>
      <c r="M20" s="1" t="s">
        <v>56</v>
      </c>
      <c r="U20" s="15" t="s">
        <v>55</v>
      </c>
      <c r="AC20" s="1" t="s">
        <v>56</v>
      </c>
    </row>
    <row r="22" spans="1:32">
      <c r="A22" s="1" t="s">
        <v>20</v>
      </c>
    </row>
    <row r="24" spans="1:32">
      <c r="A24" s="1" t="s">
        <v>21</v>
      </c>
      <c r="B24" s="1">
        <v>124.67</v>
      </c>
      <c r="C24" s="1">
        <v>108.04</v>
      </c>
      <c r="D24" s="1">
        <v>111.37</v>
      </c>
      <c r="E24" s="1">
        <v>88.1</v>
      </c>
      <c r="F24" s="1">
        <v>84.77</v>
      </c>
      <c r="G24" s="1">
        <v>78.12</v>
      </c>
      <c r="H24" s="1">
        <v>74.8</v>
      </c>
      <c r="J24" s="5">
        <v>1.4470000000000001</v>
      </c>
      <c r="K24" s="5">
        <v>0.74199999999999999</v>
      </c>
      <c r="L24" s="5">
        <v>0.56200000000000006</v>
      </c>
      <c r="M24" s="5">
        <v>0.48</v>
      </c>
      <c r="N24" s="5">
        <v>0.373</v>
      </c>
      <c r="O24" s="5">
        <v>0.38900000000000001</v>
      </c>
      <c r="P24" s="5">
        <v>0.39800000000000002</v>
      </c>
      <c r="R24" s="11">
        <v>64.44</v>
      </c>
      <c r="S24" s="11">
        <v>154.72999999999999</v>
      </c>
      <c r="T24" s="11">
        <v>146.72</v>
      </c>
      <c r="U24" s="11">
        <v>142.35</v>
      </c>
      <c r="V24" s="11">
        <v>148.91</v>
      </c>
      <c r="W24" s="11">
        <v>137.99</v>
      </c>
      <c r="X24" s="11">
        <v>148.91</v>
      </c>
      <c r="Z24" s="4">
        <v>65.38</v>
      </c>
      <c r="AA24" s="4">
        <v>27.4</v>
      </c>
      <c r="AB24" s="4">
        <v>26.95</v>
      </c>
      <c r="AC24" s="4">
        <v>27.68</v>
      </c>
      <c r="AD24" s="4">
        <v>23.14</v>
      </c>
      <c r="AE24" s="4">
        <v>28.72</v>
      </c>
      <c r="AF24" s="4">
        <v>46.17</v>
      </c>
    </row>
    <row r="25" spans="1:32">
      <c r="A25" s="1" t="s">
        <v>22</v>
      </c>
      <c r="B25" s="4">
        <v>101.4</v>
      </c>
      <c r="C25" s="4">
        <v>84.77</v>
      </c>
      <c r="D25" s="4">
        <v>111.37</v>
      </c>
      <c r="E25" s="4">
        <v>144.61000000000001</v>
      </c>
      <c r="F25" s="4">
        <v>114.69</v>
      </c>
      <c r="G25" s="4">
        <v>114.69</v>
      </c>
      <c r="H25" s="4">
        <v>111.37</v>
      </c>
      <c r="J25" s="5">
        <v>1.39</v>
      </c>
      <c r="K25" s="5">
        <v>0.75</v>
      </c>
      <c r="L25" s="5">
        <v>0.60299999999999998</v>
      </c>
      <c r="M25" s="5">
        <v>0.44700000000000001</v>
      </c>
      <c r="N25" s="5">
        <v>0.496</v>
      </c>
      <c r="O25" s="5">
        <v>0.61899999999999999</v>
      </c>
      <c r="P25" s="5">
        <v>0.58599999999999997</v>
      </c>
      <c r="R25" s="11">
        <v>73.180000000000007</v>
      </c>
      <c r="S25" s="11">
        <v>114.68</v>
      </c>
      <c r="T25" s="11">
        <v>123.42</v>
      </c>
      <c r="U25" s="11">
        <v>143.08000000000001</v>
      </c>
      <c r="V25" s="11">
        <v>118.33</v>
      </c>
      <c r="W25" s="11">
        <v>126.34</v>
      </c>
      <c r="X25" s="11">
        <v>149.63999999999999</v>
      </c>
      <c r="Z25" s="4">
        <v>66.06</v>
      </c>
      <c r="AA25" s="4">
        <v>22.99</v>
      </c>
      <c r="AB25" s="4">
        <v>22.77</v>
      </c>
      <c r="AC25" s="4">
        <v>21.73</v>
      </c>
      <c r="AD25" s="4">
        <v>25.13</v>
      </c>
      <c r="AE25" s="4">
        <v>21.54</v>
      </c>
      <c r="AF25" s="4">
        <v>20.99</v>
      </c>
    </row>
    <row r="26" spans="1:32">
      <c r="A26" s="1" t="s">
        <v>23</v>
      </c>
      <c r="B26" s="4">
        <v>69.540000000000006</v>
      </c>
      <c r="C26" s="4">
        <v>65.88</v>
      </c>
      <c r="D26" s="4">
        <v>91.5</v>
      </c>
      <c r="E26" s="4">
        <v>73.2</v>
      </c>
      <c r="F26" s="4">
        <v>62.22</v>
      </c>
      <c r="G26" s="4">
        <v>65.88</v>
      </c>
      <c r="H26" s="4">
        <v>69.540000000000006</v>
      </c>
      <c r="J26" s="5">
        <v>1.3420000000000001</v>
      </c>
      <c r="K26" s="5">
        <v>0.76300000000000001</v>
      </c>
      <c r="L26" s="5">
        <v>0.82</v>
      </c>
      <c r="M26" s="5">
        <v>0.64</v>
      </c>
      <c r="N26" s="5">
        <v>0.55100000000000005</v>
      </c>
      <c r="O26" s="5">
        <v>0.746</v>
      </c>
      <c r="P26" s="5">
        <v>0.59099999999999997</v>
      </c>
      <c r="R26" s="11">
        <v>74.64</v>
      </c>
      <c r="S26" s="11">
        <v>122.69</v>
      </c>
      <c r="T26" s="11">
        <v>148.91</v>
      </c>
      <c r="U26" s="11">
        <v>145.27000000000001</v>
      </c>
      <c r="V26" s="11">
        <v>148.91</v>
      </c>
      <c r="W26" s="11">
        <v>140.9</v>
      </c>
      <c r="X26" s="11">
        <v>127.79</v>
      </c>
      <c r="Z26" s="4">
        <v>52.73</v>
      </c>
      <c r="AA26" s="4">
        <v>30.22</v>
      </c>
      <c r="AB26" s="4">
        <v>36.51</v>
      </c>
      <c r="AC26" s="4">
        <v>30.9</v>
      </c>
      <c r="AD26" s="4">
        <v>40.83</v>
      </c>
      <c r="AE26" s="4">
        <v>29.77</v>
      </c>
      <c r="AF26" s="4">
        <v>36.51</v>
      </c>
    </row>
    <row r="27" spans="1:32">
      <c r="A27" s="1" t="s">
        <v>24</v>
      </c>
      <c r="B27" s="4">
        <v>98.82</v>
      </c>
      <c r="C27" s="4">
        <v>73.2</v>
      </c>
      <c r="D27" s="4">
        <v>65.88</v>
      </c>
      <c r="E27" s="4">
        <v>73.2</v>
      </c>
      <c r="F27" s="4">
        <v>58.56</v>
      </c>
      <c r="G27" s="4">
        <v>54.9</v>
      </c>
      <c r="H27" s="4">
        <v>58.56</v>
      </c>
      <c r="J27" s="5">
        <v>1.766</v>
      </c>
      <c r="K27" s="5">
        <v>0.85199999999999998</v>
      </c>
      <c r="L27" s="5">
        <v>0.89300000000000002</v>
      </c>
      <c r="M27" s="5">
        <v>0.97499999999999998</v>
      </c>
      <c r="N27" s="5">
        <v>0.98299999999999998</v>
      </c>
      <c r="O27" s="5">
        <v>1.179</v>
      </c>
      <c r="P27" s="5">
        <v>1.0640000000000001</v>
      </c>
      <c r="R27" s="11">
        <v>74.64</v>
      </c>
      <c r="S27" s="11">
        <v>131.43</v>
      </c>
      <c r="T27" s="11">
        <v>121.24</v>
      </c>
      <c r="U27" s="11">
        <v>107.4</v>
      </c>
      <c r="V27" s="11">
        <v>102.31</v>
      </c>
      <c r="W27" s="11">
        <v>100.12</v>
      </c>
      <c r="X27" s="11">
        <v>97.21</v>
      </c>
      <c r="Z27" s="4">
        <v>64.27</v>
      </c>
      <c r="AA27" s="4">
        <v>32.33</v>
      </c>
      <c r="AB27" s="4">
        <v>37.549999999999997</v>
      </c>
      <c r="AC27" s="4">
        <v>29.1</v>
      </c>
      <c r="AD27" s="4">
        <v>34.01</v>
      </c>
      <c r="AE27" s="4">
        <v>32.549999999999997</v>
      </c>
      <c r="AF27" s="4">
        <v>36.04</v>
      </c>
    </row>
    <row r="28" spans="1:32">
      <c r="A28" s="1" t="s">
        <v>25</v>
      </c>
      <c r="B28" s="4">
        <v>172.02</v>
      </c>
      <c r="C28" s="4">
        <v>98.82</v>
      </c>
      <c r="D28" s="4">
        <v>113.46</v>
      </c>
      <c r="E28" s="4">
        <v>98.82</v>
      </c>
      <c r="F28" s="4">
        <v>76.86</v>
      </c>
      <c r="G28" s="4">
        <v>87.84</v>
      </c>
      <c r="H28" s="4">
        <v>84.18</v>
      </c>
      <c r="J28" s="5">
        <v>1.415</v>
      </c>
      <c r="K28" s="5">
        <v>0.59899999999999998</v>
      </c>
      <c r="L28" s="5">
        <v>0.66500000000000004</v>
      </c>
      <c r="M28" s="5">
        <v>0.65700000000000003</v>
      </c>
      <c r="N28" s="5">
        <v>0.502</v>
      </c>
      <c r="O28" s="5">
        <v>0.54200000000000004</v>
      </c>
      <c r="P28" s="5">
        <v>0.44400000000000001</v>
      </c>
      <c r="R28" s="11">
        <v>70.27</v>
      </c>
      <c r="S28" s="11">
        <v>148.91</v>
      </c>
      <c r="T28" s="11">
        <v>146.72</v>
      </c>
      <c r="U28" s="11">
        <v>157.65</v>
      </c>
      <c r="V28" s="11">
        <v>143.81</v>
      </c>
      <c r="W28" s="11">
        <v>145.27000000000001</v>
      </c>
      <c r="X28" s="11">
        <v>126.34</v>
      </c>
      <c r="Z28" s="4">
        <v>62.35</v>
      </c>
      <c r="AA28" s="4">
        <v>25.47</v>
      </c>
      <c r="AB28" s="4">
        <v>27.89</v>
      </c>
      <c r="AC28" s="4">
        <v>20</v>
      </c>
      <c r="AD28" s="4">
        <v>38.880000000000003</v>
      </c>
      <c r="AE28" s="4">
        <v>26.73</v>
      </c>
      <c r="AF28" s="4">
        <v>31.51</v>
      </c>
    </row>
    <row r="29" spans="1:32">
      <c r="A29" s="1" t="s">
        <v>26</v>
      </c>
      <c r="B29" s="4">
        <v>109.8</v>
      </c>
      <c r="C29" s="4">
        <v>65.88</v>
      </c>
      <c r="D29" s="4">
        <v>84.18</v>
      </c>
      <c r="E29" s="4">
        <v>58.56</v>
      </c>
      <c r="F29" s="4">
        <v>54.9</v>
      </c>
      <c r="G29" s="4">
        <v>62.22</v>
      </c>
      <c r="H29" s="4">
        <v>51.24</v>
      </c>
      <c r="J29" s="5">
        <v>1.415</v>
      </c>
      <c r="K29" s="5">
        <v>0.55100000000000005</v>
      </c>
      <c r="L29" s="5">
        <v>0.73</v>
      </c>
      <c r="M29" s="5">
        <v>0.46100000000000002</v>
      </c>
      <c r="N29" s="5">
        <v>0.49299999999999999</v>
      </c>
      <c r="O29" s="5">
        <v>0.56699999999999995</v>
      </c>
      <c r="P29" s="5">
        <v>0.48499999999999999</v>
      </c>
      <c r="R29" s="11">
        <v>68.81</v>
      </c>
      <c r="S29" s="11">
        <v>146</v>
      </c>
      <c r="T29" s="11">
        <v>143.81</v>
      </c>
      <c r="U29" s="11">
        <v>141.63</v>
      </c>
      <c r="V29" s="11">
        <v>133.62</v>
      </c>
      <c r="W29" s="11">
        <v>131.43</v>
      </c>
      <c r="X29" s="11">
        <v>129.25</v>
      </c>
      <c r="Z29" s="4">
        <v>52.83</v>
      </c>
      <c r="AA29" s="4">
        <v>35.83</v>
      </c>
      <c r="AB29" s="4">
        <v>28.63</v>
      </c>
      <c r="AC29" s="4">
        <v>27.09</v>
      </c>
      <c r="AD29" s="4">
        <v>15.85</v>
      </c>
      <c r="AE29" s="4">
        <v>34.409999999999997</v>
      </c>
      <c r="AF29" s="4">
        <v>35.43</v>
      </c>
    </row>
    <row r="30" spans="1:32">
      <c r="A30" s="1" t="s">
        <v>27</v>
      </c>
      <c r="B30" s="4">
        <v>133.62</v>
      </c>
      <c r="C30" s="4">
        <v>105.12</v>
      </c>
      <c r="D30" s="4">
        <v>112.24</v>
      </c>
      <c r="E30" s="4">
        <v>97.99</v>
      </c>
      <c r="F30" s="4">
        <v>80.17</v>
      </c>
      <c r="G30" s="4">
        <v>87.3</v>
      </c>
      <c r="H30" s="4">
        <v>94.43</v>
      </c>
      <c r="J30" s="5">
        <v>1.1499999999999999</v>
      </c>
      <c r="K30" s="5">
        <v>0.67800000000000005</v>
      </c>
      <c r="L30" s="5">
        <v>0.58699999999999997</v>
      </c>
      <c r="M30" s="5">
        <v>0.36399999999999999</v>
      </c>
      <c r="N30" s="5">
        <v>0.496</v>
      </c>
      <c r="O30" s="5">
        <v>0.40500000000000003</v>
      </c>
      <c r="P30" s="5">
        <v>0.64500000000000002</v>
      </c>
      <c r="R30" s="11">
        <v>65.900000000000006</v>
      </c>
      <c r="S30" s="11">
        <v>111.77</v>
      </c>
      <c r="T30" s="11">
        <v>121.24</v>
      </c>
      <c r="U30" s="11">
        <v>129.25</v>
      </c>
      <c r="V30" s="11">
        <v>113.96</v>
      </c>
      <c r="W30" s="11">
        <v>122.69</v>
      </c>
      <c r="X30" s="11">
        <v>103.03</v>
      </c>
      <c r="Z30" s="4">
        <v>68.39</v>
      </c>
      <c r="AA30" s="4">
        <v>40.99</v>
      </c>
      <c r="AB30" s="4">
        <v>29.84</v>
      </c>
      <c r="AC30" s="4">
        <v>27.69</v>
      </c>
      <c r="AD30" s="4">
        <v>24.09</v>
      </c>
      <c r="AE30" s="4">
        <v>23.96</v>
      </c>
      <c r="AF30" s="4">
        <v>24.25</v>
      </c>
    </row>
    <row r="31" spans="1:32">
      <c r="A31" s="3" t="s">
        <v>28</v>
      </c>
      <c r="B31" s="6">
        <v>73.05</v>
      </c>
      <c r="C31" s="6">
        <v>51.67</v>
      </c>
      <c r="D31" s="6">
        <v>51.67</v>
      </c>
      <c r="E31" s="6">
        <v>69.489999999999995</v>
      </c>
      <c r="F31" s="6">
        <v>76.61</v>
      </c>
      <c r="G31" s="6">
        <v>94.43</v>
      </c>
      <c r="H31" s="6">
        <v>83.74</v>
      </c>
      <c r="J31" s="7">
        <v>1.357</v>
      </c>
      <c r="K31" s="7">
        <v>0.70299999999999996</v>
      </c>
      <c r="L31" s="7">
        <v>0.47199999999999998</v>
      </c>
      <c r="M31" s="7">
        <v>0.36399999999999999</v>
      </c>
      <c r="N31" s="7">
        <v>0.372</v>
      </c>
      <c r="O31" s="7">
        <v>0.47199999999999998</v>
      </c>
      <c r="P31" s="7">
        <v>0.753</v>
      </c>
      <c r="R31" s="12">
        <v>65.17</v>
      </c>
      <c r="S31" s="12">
        <v>118.33</v>
      </c>
      <c r="T31" s="12">
        <v>120.51</v>
      </c>
      <c r="U31" s="12">
        <v>108.13</v>
      </c>
      <c r="V31" s="12">
        <v>106.68</v>
      </c>
      <c r="W31" s="12">
        <v>97.21</v>
      </c>
      <c r="X31" s="12">
        <v>90.66</v>
      </c>
      <c r="Z31" s="6">
        <v>64.81</v>
      </c>
      <c r="AA31" s="6">
        <v>30.41</v>
      </c>
      <c r="AB31" s="6">
        <v>16.78</v>
      </c>
      <c r="AC31" s="6">
        <v>21.78</v>
      </c>
      <c r="AD31" s="6">
        <v>16.93</v>
      </c>
      <c r="AE31" s="6">
        <v>22.25</v>
      </c>
      <c r="AF31" s="6">
        <v>35.049999999999997</v>
      </c>
    </row>
    <row r="32" spans="1:32">
      <c r="A32" s="1" t="s">
        <v>13</v>
      </c>
      <c r="B32" s="4">
        <f>AVERAGE(B24:B31)</f>
        <v>110.36499999999999</v>
      </c>
      <c r="C32" s="4">
        <f t="shared" ref="C32:H32" si="8">AVERAGE(C24:C31)</f>
        <v>81.672499999999999</v>
      </c>
      <c r="D32" s="4">
        <f t="shared" si="8"/>
        <v>92.708749999999995</v>
      </c>
      <c r="E32" s="4">
        <f t="shared" si="8"/>
        <v>87.996250000000003</v>
      </c>
      <c r="F32" s="4">
        <f t="shared" si="8"/>
        <v>76.097499999999997</v>
      </c>
      <c r="G32" s="4">
        <f t="shared" si="8"/>
        <v>80.672499999999985</v>
      </c>
      <c r="H32" s="4">
        <f t="shared" si="8"/>
        <v>78.482500000000016</v>
      </c>
      <c r="J32" s="5">
        <f>AVERAGE(J24:J31)</f>
        <v>1.41025</v>
      </c>
      <c r="K32" s="5">
        <f t="shared" ref="K32:P32" si="9">AVERAGE(K24:K31)</f>
        <v>0.70474999999999999</v>
      </c>
      <c r="L32" s="5">
        <f t="shared" si="9"/>
        <v>0.66649999999999987</v>
      </c>
      <c r="M32" s="5">
        <f t="shared" si="9"/>
        <v>0.54849999999999999</v>
      </c>
      <c r="N32" s="5">
        <f t="shared" si="9"/>
        <v>0.53325</v>
      </c>
      <c r="O32" s="5">
        <f t="shared" si="9"/>
        <v>0.61487500000000006</v>
      </c>
      <c r="P32" s="5">
        <f t="shared" si="9"/>
        <v>0.62075000000000002</v>
      </c>
      <c r="R32" s="4">
        <f>AVERAGE(R24:R31)</f>
        <v>69.631249999999994</v>
      </c>
      <c r="S32" s="4">
        <f t="shared" ref="S32:X32" si="10">AVERAGE(S24:S31)</f>
        <v>131.0675</v>
      </c>
      <c r="T32" s="4">
        <f t="shared" si="10"/>
        <v>134.07124999999999</v>
      </c>
      <c r="U32" s="4">
        <f t="shared" si="10"/>
        <v>134.345</v>
      </c>
      <c r="V32" s="4">
        <f t="shared" si="10"/>
        <v>127.06625</v>
      </c>
      <c r="W32" s="4">
        <f t="shared" si="10"/>
        <v>125.24375000000001</v>
      </c>
      <c r="X32" s="4">
        <f t="shared" si="10"/>
        <v>121.60374999999999</v>
      </c>
      <c r="Z32" s="4">
        <f>AVERAGE(Z24:Z31)</f>
        <v>62.102499999999999</v>
      </c>
      <c r="AA32" s="4">
        <f t="shared" ref="AA32:AF32" si="11">AVERAGE(AA24:AA31)</f>
        <v>30.705000000000002</v>
      </c>
      <c r="AB32" s="4">
        <f t="shared" si="11"/>
        <v>28.364999999999998</v>
      </c>
      <c r="AC32" s="4">
        <f t="shared" si="11"/>
        <v>25.74625</v>
      </c>
      <c r="AD32" s="4">
        <f t="shared" si="11"/>
        <v>27.357499999999998</v>
      </c>
      <c r="AE32" s="4">
        <f t="shared" si="11"/>
        <v>27.491250000000001</v>
      </c>
      <c r="AF32" s="4">
        <f t="shared" si="11"/>
        <v>33.243749999999999</v>
      </c>
    </row>
    <row r="33" spans="1:32">
      <c r="A33" s="1" t="s">
        <v>14</v>
      </c>
      <c r="B33" s="4">
        <f>_xlfn.STDEV.S(B24:B31)</f>
        <v>33.423333167115501</v>
      </c>
      <c r="C33" s="4">
        <f t="shared" ref="C33:H33" si="12">_xlfn.STDEV.S(C24:C31)</f>
        <v>20.768798541493492</v>
      </c>
      <c r="D33" s="4">
        <f t="shared" si="12"/>
        <v>23.864887798664761</v>
      </c>
      <c r="E33" s="4">
        <f t="shared" si="12"/>
        <v>26.909871230514202</v>
      </c>
      <c r="F33" s="4">
        <f t="shared" si="12"/>
        <v>19.016930614586606</v>
      </c>
      <c r="G33" s="4">
        <f t="shared" si="12"/>
        <v>19.536799525876514</v>
      </c>
      <c r="H33" s="4">
        <f t="shared" si="12"/>
        <v>19.3781989064294</v>
      </c>
      <c r="J33" s="5">
        <f>_xlfn.STDEV.S(J24:J31)</f>
        <v>0.17054010839514624</v>
      </c>
      <c r="K33" s="5">
        <f t="shared" ref="K33:P33" si="13">_xlfn.STDEV.S(K24:K31)</f>
        <v>9.5656752431359002E-2</v>
      </c>
      <c r="L33" s="5">
        <f t="shared" si="13"/>
        <v>0.14040858744596635</v>
      </c>
      <c r="M33" s="5">
        <f t="shared" si="13"/>
        <v>0.20451266115189218</v>
      </c>
      <c r="N33" s="5">
        <f t="shared" si="13"/>
        <v>0.192592649318266</v>
      </c>
      <c r="O33" s="5">
        <f t="shared" si="13"/>
        <v>0.25593829473973917</v>
      </c>
      <c r="P33" s="5">
        <f t="shared" si="13"/>
        <v>0.2124441102972732</v>
      </c>
      <c r="R33" s="4">
        <f>_xlfn.STDEV.S(R24:R31)</f>
        <v>4.219432722535104</v>
      </c>
      <c r="S33" s="4">
        <f t="shared" ref="S33:X33" si="14">_xlfn.STDEV.S(S24:S31)</f>
        <v>16.796044389761995</v>
      </c>
      <c r="T33" s="4">
        <f t="shared" si="14"/>
        <v>13.425200650269627</v>
      </c>
      <c r="U33" s="4">
        <f t="shared" si="14"/>
        <v>18.107411268791122</v>
      </c>
      <c r="V33" s="4">
        <f t="shared" si="14"/>
        <v>19.101871963239585</v>
      </c>
      <c r="W33" s="4">
        <f t="shared" si="14"/>
        <v>18.014766909003114</v>
      </c>
      <c r="X33" s="4">
        <f t="shared" si="14"/>
        <v>22.51470753434624</v>
      </c>
      <c r="Z33" s="4">
        <f>_xlfn.STDEV.S(Z24:Z31)</f>
        <v>5.9982062794996125</v>
      </c>
      <c r="AA33" s="4">
        <f t="shared" ref="AA33:AF33" si="15">_xlfn.STDEV.S(AA24:AA31)</f>
        <v>5.767633830263498</v>
      </c>
      <c r="AB33" s="4">
        <f t="shared" si="15"/>
        <v>6.7685744437067603</v>
      </c>
      <c r="AC33" s="4">
        <f t="shared" si="15"/>
        <v>4.0002283416968076</v>
      </c>
      <c r="AD33" s="4">
        <f t="shared" si="15"/>
        <v>9.5102422231432797</v>
      </c>
      <c r="AE33" s="4">
        <f t="shared" si="15"/>
        <v>4.722285879589605</v>
      </c>
      <c r="AF33" s="4">
        <f t="shared" si="15"/>
        <v>7.8163326027711362</v>
      </c>
    </row>
    <row r="34" spans="1:32">
      <c r="A34" s="1" t="s">
        <v>53</v>
      </c>
      <c r="E34" s="1">
        <f>_xlfn.T.TEST(B24:B31,E24:E31,2,3)</f>
        <v>0.16348181341830215</v>
      </c>
      <c r="M34" s="13">
        <f>_xlfn.T.TEST(J24:J31,M24:M31,2,3)</f>
        <v>3.5602693613769584E-7</v>
      </c>
      <c r="U34" s="13">
        <f>_xlfn.T.TEST(R24:R31,U24:U31,2,3)</f>
        <v>1.1821844986547456E-5</v>
      </c>
      <c r="AC34" s="13">
        <f>_xlfn.T.TEST(Z24:Z31,AC24:AC31,2,3)</f>
        <v>5.6573959020641708E-9</v>
      </c>
    </row>
    <row r="35" spans="1:32">
      <c r="E35" s="1" t="s">
        <v>56</v>
      </c>
      <c r="M35" s="15" t="s">
        <v>55</v>
      </c>
      <c r="U35" s="15" t="s">
        <v>55</v>
      </c>
      <c r="AC35" s="1" t="s">
        <v>56</v>
      </c>
    </row>
    <row r="39" spans="1:32">
      <c r="E39" s="13"/>
      <c r="L39" s="13"/>
      <c r="T39" s="13"/>
      <c r="AB39" s="13"/>
    </row>
    <row r="41" spans="1:32">
      <c r="L41" s="13"/>
      <c r="T41" s="13"/>
      <c r="AB41" s="13"/>
    </row>
  </sheetData>
  <mergeCells count="4">
    <mergeCell ref="B4:H4"/>
    <mergeCell ref="Z4:AF4"/>
    <mergeCell ref="J4:P4"/>
    <mergeCell ref="R4:X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5D21-486E-BA47-BBBD-EA4FB5C51DE5}">
  <dimension ref="A1:AB57"/>
  <sheetViews>
    <sheetView tabSelected="1" workbookViewId="0">
      <selection activeCell="A2" sqref="A2"/>
    </sheetView>
  </sheetViews>
  <sheetFormatPr baseColWidth="10" defaultColWidth="8.7109375" defaultRowHeight="14"/>
  <cols>
    <col min="1" max="3" width="8.7109375" style="1"/>
    <col min="4" max="4" width="8.7109375" style="1" customWidth="1"/>
    <col min="5" max="23" width="8.7109375" style="1"/>
    <col min="24" max="24" width="8.7109375" style="1" customWidth="1"/>
    <col min="25" max="16384" width="8.7109375" style="1"/>
  </cols>
  <sheetData>
    <row r="1" spans="1:28" ht="18">
      <c r="A1" s="14" t="s">
        <v>58</v>
      </c>
    </row>
    <row r="4" spans="1:28">
      <c r="B4" s="16" t="s">
        <v>0</v>
      </c>
      <c r="C4" s="16"/>
      <c r="D4" s="16"/>
      <c r="E4" s="16"/>
      <c r="F4" s="16"/>
      <c r="G4" s="16"/>
      <c r="I4" s="16" t="s">
        <v>52</v>
      </c>
      <c r="J4" s="16"/>
      <c r="K4" s="16"/>
      <c r="L4" s="16"/>
      <c r="M4" s="16"/>
      <c r="N4" s="16"/>
      <c r="O4" s="2"/>
      <c r="P4" s="16" t="s">
        <v>29</v>
      </c>
      <c r="Q4" s="16"/>
      <c r="R4" s="16"/>
      <c r="S4" s="16"/>
      <c r="T4" s="16"/>
      <c r="U4" s="16"/>
      <c r="W4" s="16" t="s">
        <v>1</v>
      </c>
      <c r="X4" s="16"/>
      <c r="Y4" s="16"/>
      <c r="Z4" s="16"/>
      <c r="AA4" s="16"/>
      <c r="AB4" s="16"/>
    </row>
    <row r="5" spans="1:28">
      <c r="A5" s="1" t="s">
        <v>3</v>
      </c>
      <c r="B5" s="3">
        <v>0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I5" s="3">
        <v>0</v>
      </c>
      <c r="J5" s="3">
        <v>1</v>
      </c>
      <c r="K5" s="3">
        <v>2</v>
      </c>
      <c r="L5" s="3">
        <v>3</v>
      </c>
      <c r="M5" s="3">
        <v>4</v>
      </c>
      <c r="N5" s="3">
        <v>5</v>
      </c>
      <c r="P5" s="3">
        <v>0</v>
      </c>
      <c r="Q5" s="3">
        <v>1</v>
      </c>
      <c r="R5" s="3">
        <v>2</v>
      </c>
      <c r="S5" s="3">
        <v>3</v>
      </c>
      <c r="T5" s="3">
        <v>4</v>
      </c>
      <c r="U5" s="3">
        <v>5</v>
      </c>
      <c r="W5" s="3">
        <v>0</v>
      </c>
      <c r="X5" s="3">
        <v>1</v>
      </c>
      <c r="Y5" s="3">
        <v>2</v>
      </c>
      <c r="Z5" s="3">
        <v>3</v>
      </c>
      <c r="AA5" s="3">
        <v>4</v>
      </c>
      <c r="AB5" s="3">
        <v>5</v>
      </c>
    </row>
    <row r="7" spans="1:28">
      <c r="A7" s="1" t="s">
        <v>30</v>
      </c>
    </row>
    <row r="9" spans="1:28">
      <c r="A9" s="1" t="s">
        <v>31</v>
      </c>
      <c r="B9" s="1">
        <v>63.38</v>
      </c>
      <c r="C9" s="1">
        <v>50.704000000000001</v>
      </c>
      <c r="D9" s="1">
        <v>44.366</v>
      </c>
      <c r="E9" s="1">
        <v>34.859000000000002</v>
      </c>
      <c r="F9" s="1">
        <v>41.197000000000003</v>
      </c>
      <c r="G9" s="1">
        <v>44.366</v>
      </c>
      <c r="I9" s="1">
        <v>1.389</v>
      </c>
      <c r="J9" s="1">
        <v>0.95699999999999996</v>
      </c>
      <c r="K9" s="1">
        <v>0.74099999999999999</v>
      </c>
      <c r="L9" s="1">
        <v>0.92500000000000004</v>
      </c>
      <c r="M9" s="1">
        <v>1.101</v>
      </c>
      <c r="N9" s="1">
        <v>1.2370000000000001</v>
      </c>
      <c r="P9" s="1">
        <v>72.489999999999995</v>
      </c>
      <c r="Q9" s="1">
        <v>165.88</v>
      </c>
      <c r="R9" s="1">
        <v>145.66999999999999</v>
      </c>
      <c r="S9" s="1">
        <v>147.07</v>
      </c>
      <c r="T9" s="1">
        <v>112.22</v>
      </c>
      <c r="U9" s="1">
        <v>94.79</v>
      </c>
      <c r="W9" s="1">
        <v>59.84</v>
      </c>
      <c r="X9" s="1">
        <v>45.36</v>
      </c>
      <c r="Y9" s="1">
        <v>38.28</v>
      </c>
      <c r="Z9" s="1">
        <v>53.37</v>
      </c>
      <c r="AA9" s="1">
        <v>60.12</v>
      </c>
      <c r="AB9" s="1">
        <v>59.35</v>
      </c>
    </row>
    <row r="10" spans="1:28">
      <c r="A10" s="1" t="s">
        <v>32</v>
      </c>
      <c r="B10" s="1">
        <v>107.746</v>
      </c>
      <c r="C10" s="1">
        <v>82.394000000000005</v>
      </c>
      <c r="D10" s="1">
        <v>60.210999999999999</v>
      </c>
      <c r="E10" s="1">
        <v>85.563000000000002</v>
      </c>
      <c r="F10" s="1">
        <v>66.549000000000007</v>
      </c>
      <c r="G10" s="1">
        <v>60.210999999999999</v>
      </c>
      <c r="I10" s="1">
        <v>1.3169999999999999</v>
      </c>
      <c r="J10" s="1">
        <v>0.80500000000000005</v>
      </c>
      <c r="K10" s="1">
        <v>0.64500000000000002</v>
      </c>
      <c r="L10" s="1">
        <v>1.149</v>
      </c>
      <c r="M10" s="1">
        <v>1.1970000000000001</v>
      </c>
      <c r="N10" s="1">
        <v>1.0129999999999999</v>
      </c>
      <c r="P10" s="1">
        <v>66.209999999999994</v>
      </c>
      <c r="Q10" s="1">
        <v>177.73</v>
      </c>
      <c r="R10" s="1">
        <v>167.28</v>
      </c>
      <c r="S10" s="1">
        <v>124.07</v>
      </c>
      <c r="T10" s="1">
        <v>108.03</v>
      </c>
      <c r="U10" s="1">
        <v>115.7</v>
      </c>
      <c r="W10" s="1">
        <v>41.7</v>
      </c>
      <c r="X10" s="1">
        <v>37.979999999999997</v>
      </c>
      <c r="Y10" s="1">
        <v>24.71</v>
      </c>
      <c r="Z10" s="1">
        <v>44.03</v>
      </c>
      <c r="AA10" s="1">
        <v>37.130000000000003</v>
      </c>
      <c r="AB10" s="1">
        <v>42.9</v>
      </c>
    </row>
    <row r="11" spans="1:28">
      <c r="A11" s="1" t="s">
        <v>33</v>
      </c>
      <c r="B11" s="1">
        <v>69.718000000000004</v>
      </c>
      <c r="C11" s="1">
        <v>41.197000000000003</v>
      </c>
      <c r="D11" s="1">
        <v>31.69</v>
      </c>
      <c r="E11" s="1">
        <v>50.704000000000001</v>
      </c>
      <c r="F11" s="1">
        <v>47.534999999999997</v>
      </c>
      <c r="G11" s="1">
        <v>47.534999999999997</v>
      </c>
      <c r="I11" s="1">
        <v>1.75</v>
      </c>
      <c r="J11" s="1">
        <v>0.78900000000000003</v>
      </c>
      <c r="K11" s="1">
        <v>0.94899999999999995</v>
      </c>
      <c r="L11" s="1">
        <v>1.413</v>
      </c>
      <c r="M11" s="1">
        <v>1.5660000000000001</v>
      </c>
      <c r="N11" s="1">
        <v>1.125</v>
      </c>
      <c r="P11" s="1">
        <v>64.12</v>
      </c>
      <c r="Q11" s="1">
        <v>160.31</v>
      </c>
      <c r="R11" s="1">
        <v>144.97</v>
      </c>
      <c r="S11" s="1">
        <v>101.76</v>
      </c>
      <c r="T11" s="1">
        <v>106.64</v>
      </c>
      <c r="U11" s="1">
        <v>112.22</v>
      </c>
      <c r="W11" s="1">
        <v>49.69</v>
      </c>
      <c r="X11" s="1">
        <v>44.13</v>
      </c>
      <c r="Y11" s="1">
        <v>50.2</v>
      </c>
      <c r="Z11" s="1">
        <v>47.59</v>
      </c>
      <c r="AA11" s="1">
        <v>43.71</v>
      </c>
      <c r="AB11" s="1">
        <v>46.72</v>
      </c>
    </row>
    <row r="12" spans="1:28">
      <c r="A12" s="1" t="s">
        <v>34</v>
      </c>
      <c r="B12" s="1">
        <v>82.394000000000005</v>
      </c>
      <c r="C12" s="1">
        <v>69.718000000000004</v>
      </c>
      <c r="D12" s="1">
        <v>72.887</v>
      </c>
      <c r="E12" s="1">
        <v>63.38</v>
      </c>
      <c r="F12" s="1">
        <v>60.210999999999999</v>
      </c>
      <c r="G12" s="1">
        <v>60.210999999999999</v>
      </c>
      <c r="I12" s="1">
        <v>1.4370000000000001</v>
      </c>
      <c r="J12" s="1">
        <v>1.125</v>
      </c>
      <c r="K12" s="1">
        <v>1.101</v>
      </c>
      <c r="L12" s="1">
        <v>1.0609999999999999</v>
      </c>
      <c r="M12" s="1">
        <v>1.077</v>
      </c>
      <c r="N12" s="1">
        <v>1.165</v>
      </c>
      <c r="P12" s="1">
        <v>71.09</v>
      </c>
      <c r="Q12" s="1">
        <v>147.07</v>
      </c>
      <c r="R12" s="1">
        <v>145.66999999999999</v>
      </c>
      <c r="S12" s="1">
        <v>110.82</v>
      </c>
      <c r="T12" s="1">
        <v>115</v>
      </c>
      <c r="U12" s="1">
        <v>101.76</v>
      </c>
      <c r="W12" s="1">
        <v>45.9</v>
      </c>
      <c r="X12" s="1">
        <v>50.44</v>
      </c>
      <c r="Y12" s="1">
        <v>48.75</v>
      </c>
      <c r="Z12" s="1">
        <v>48.29</v>
      </c>
      <c r="AA12" s="1">
        <v>46.37</v>
      </c>
      <c r="AB12" s="1">
        <v>55.86</v>
      </c>
    </row>
    <row r="13" spans="1:28">
      <c r="A13" s="1" t="s">
        <v>35</v>
      </c>
      <c r="B13" s="1">
        <v>94.613</v>
      </c>
      <c r="C13" s="1">
        <v>41.497</v>
      </c>
      <c r="D13" s="1">
        <v>44.817</v>
      </c>
      <c r="E13" s="1">
        <v>38.177</v>
      </c>
      <c r="F13" s="1">
        <v>41.497</v>
      </c>
      <c r="G13" s="1">
        <v>44.817</v>
      </c>
      <c r="I13" s="1">
        <v>1.8919999999999999</v>
      </c>
      <c r="J13" s="1">
        <v>0.88400000000000001</v>
      </c>
      <c r="K13" s="1">
        <v>0.99099999999999999</v>
      </c>
      <c r="L13" s="1">
        <v>1.123</v>
      </c>
      <c r="M13" s="1">
        <v>1.214</v>
      </c>
      <c r="N13" s="1">
        <v>1.2470000000000001</v>
      </c>
      <c r="P13" s="1">
        <v>76.39</v>
      </c>
      <c r="Q13" s="1">
        <v>204.43</v>
      </c>
      <c r="R13" s="1">
        <v>176.78</v>
      </c>
      <c r="S13" s="1">
        <v>146.96</v>
      </c>
      <c r="T13" s="1">
        <v>122.22</v>
      </c>
      <c r="U13" s="1">
        <v>109.13</v>
      </c>
      <c r="W13" s="1">
        <v>56.65</v>
      </c>
      <c r="X13" s="1">
        <v>38.03</v>
      </c>
      <c r="Y13" s="1">
        <v>20.309999999999999</v>
      </c>
      <c r="Z13" s="1">
        <v>51.17</v>
      </c>
      <c r="AA13" s="1">
        <v>60.44</v>
      </c>
      <c r="AB13" s="1">
        <v>40.67</v>
      </c>
    </row>
    <row r="14" spans="1:28">
      <c r="A14" s="1" t="s">
        <v>36</v>
      </c>
      <c r="B14" s="1">
        <v>94.613</v>
      </c>
      <c r="C14" s="1">
        <v>48.136000000000003</v>
      </c>
      <c r="D14" s="1">
        <v>48.136000000000003</v>
      </c>
      <c r="E14" s="1">
        <v>71.375</v>
      </c>
      <c r="F14" s="1">
        <v>64.734999999999999</v>
      </c>
      <c r="G14" s="1">
        <v>68.055000000000007</v>
      </c>
      <c r="I14" s="1">
        <v>1.5529999999999999</v>
      </c>
      <c r="J14" s="1">
        <v>0.628</v>
      </c>
      <c r="K14" s="1">
        <v>0.72699999999999998</v>
      </c>
      <c r="L14" s="1">
        <v>1.1890000000000001</v>
      </c>
      <c r="M14" s="1">
        <v>1.099</v>
      </c>
      <c r="N14" s="1">
        <v>0.95799999999999996</v>
      </c>
      <c r="P14" s="1">
        <v>71.3</v>
      </c>
      <c r="Q14" s="1">
        <v>194.24</v>
      </c>
      <c r="R14" s="1">
        <v>151.32</v>
      </c>
      <c r="S14" s="1">
        <v>118.58</v>
      </c>
      <c r="T14" s="1">
        <v>105.49</v>
      </c>
      <c r="U14" s="1">
        <v>112.76</v>
      </c>
      <c r="W14" s="1">
        <v>45.38</v>
      </c>
      <c r="X14" s="1">
        <v>25.07</v>
      </c>
      <c r="Y14" s="1">
        <v>21.87</v>
      </c>
      <c r="Z14" s="1">
        <v>42.57</v>
      </c>
      <c r="AA14" s="1">
        <v>35.58</v>
      </c>
      <c r="AB14" s="1">
        <v>28.1</v>
      </c>
    </row>
    <row r="15" spans="1:28">
      <c r="A15" s="1" t="s">
        <v>37</v>
      </c>
      <c r="B15" s="1">
        <v>78.013999999999996</v>
      </c>
      <c r="C15" s="1">
        <v>41.497</v>
      </c>
      <c r="D15" s="1">
        <v>44.817</v>
      </c>
      <c r="E15" s="1">
        <v>51.456000000000003</v>
      </c>
      <c r="F15" s="1">
        <v>68.055000000000007</v>
      </c>
      <c r="G15" s="1">
        <v>48.136000000000003</v>
      </c>
      <c r="I15" s="1">
        <v>1.6519999999999999</v>
      </c>
      <c r="J15" s="1">
        <v>0.752</v>
      </c>
      <c r="K15" s="1">
        <v>0.67700000000000005</v>
      </c>
      <c r="L15" s="1">
        <v>0.999</v>
      </c>
      <c r="M15" s="1">
        <v>1.198</v>
      </c>
      <c r="N15" s="1">
        <v>1.115</v>
      </c>
      <c r="P15" s="1">
        <v>81.48</v>
      </c>
      <c r="Q15" s="1">
        <v>183.33</v>
      </c>
      <c r="R15" s="1">
        <v>175.33</v>
      </c>
      <c r="S15" s="1">
        <v>125.13</v>
      </c>
      <c r="T15" s="1">
        <v>111.31</v>
      </c>
      <c r="U15" s="1">
        <v>130.94999999999999</v>
      </c>
      <c r="W15" s="1">
        <v>57.37</v>
      </c>
      <c r="X15" s="1">
        <v>43.23</v>
      </c>
      <c r="Y15" s="1">
        <v>27.1</v>
      </c>
      <c r="Z15" s="1">
        <v>31.3</v>
      </c>
      <c r="AA15" s="1">
        <v>44.31</v>
      </c>
      <c r="AB15" s="1">
        <v>46.97</v>
      </c>
    </row>
    <row r="16" spans="1:28">
      <c r="A16" s="3" t="s">
        <v>38</v>
      </c>
      <c r="B16" s="3">
        <v>116.99</v>
      </c>
      <c r="C16" s="3">
        <v>49.17</v>
      </c>
      <c r="D16" s="3">
        <v>79.688999999999993</v>
      </c>
      <c r="E16" s="3">
        <v>100.035</v>
      </c>
      <c r="F16" s="3">
        <v>89.861999999999995</v>
      </c>
      <c r="G16" s="3">
        <v>69.516000000000005</v>
      </c>
      <c r="I16" s="3">
        <v>0.92900000000000005</v>
      </c>
      <c r="J16" s="3">
        <v>0.433</v>
      </c>
      <c r="K16" s="3">
        <v>0.51</v>
      </c>
      <c r="L16" s="3">
        <v>1.1180000000000001</v>
      </c>
      <c r="M16" s="3">
        <v>1.101</v>
      </c>
      <c r="N16" s="3">
        <v>1.272</v>
      </c>
      <c r="P16" s="3">
        <v>80.72</v>
      </c>
      <c r="Q16" s="3">
        <v>181.43</v>
      </c>
      <c r="R16" s="3">
        <v>151.07</v>
      </c>
      <c r="S16" s="3">
        <v>99.23</v>
      </c>
      <c r="T16" s="3">
        <v>105.9</v>
      </c>
      <c r="U16" s="3">
        <v>129.6</v>
      </c>
      <c r="W16" s="3">
        <v>44.8</v>
      </c>
      <c r="X16" s="3">
        <v>31.91</v>
      </c>
      <c r="Y16" s="3">
        <v>28.17</v>
      </c>
      <c r="Z16" s="3">
        <v>52.21</v>
      </c>
      <c r="AA16" s="3">
        <v>55.01</v>
      </c>
      <c r="AB16" s="3">
        <v>56.85</v>
      </c>
    </row>
    <row r="17" spans="1:28">
      <c r="A17" s="1" t="s">
        <v>13</v>
      </c>
      <c r="B17" s="5">
        <f>AVERAGE(B9:B16)</f>
        <v>88.433499999999995</v>
      </c>
      <c r="C17" s="5">
        <f t="shared" ref="C17:G17" si="0">AVERAGE(C9:C16)</f>
        <v>53.039125000000013</v>
      </c>
      <c r="D17" s="5">
        <f t="shared" si="0"/>
        <v>53.326625000000007</v>
      </c>
      <c r="E17" s="5">
        <f t="shared" si="0"/>
        <v>61.943624999999997</v>
      </c>
      <c r="F17" s="5">
        <f t="shared" si="0"/>
        <v>59.95512500000001</v>
      </c>
      <c r="G17" s="5">
        <f t="shared" si="0"/>
        <v>55.355875000000005</v>
      </c>
      <c r="I17" s="5">
        <f>AVERAGE(I9:I16)</f>
        <v>1.4898750000000001</v>
      </c>
      <c r="J17" s="5">
        <f t="shared" ref="J17:N17" si="1">AVERAGE(J9:J16)</f>
        <v>0.79662500000000003</v>
      </c>
      <c r="K17" s="5">
        <f t="shared" si="1"/>
        <v>0.79262499999999991</v>
      </c>
      <c r="L17" s="5">
        <f t="shared" si="1"/>
        <v>1.122125</v>
      </c>
      <c r="M17" s="5">
        <f t="shared" si="1"/>
        <v>1.1941250000000001</v>
      </c>
      <c r="N17" s="5">
        <f t="shared" si="1"/>
        <v>1.1415</v>
      </c>
      <c r="O17" s="5"/>
      <c r="P17" s="4">
        <f>AVERAGE(P9:P16)</f>
        <v>72.974999999999994</v>
      </c>
      <c r="Q17" s="4">
        <f t="shared" ref="Q17:T17" si="2">AVERAGE(Q9:Q16)</f>
        <v>176.80250000000001</v>
      </c>
      <c r="R17" s="4">
        <f t="shared" si="2"/>
        <v>157.26124999999996</v>
      </c>
      <c r="S17" s="4">
        <f t="shared" si="2"/>
        <v>121.7025</v>
      </c>
      <c r="T17" s="4">
        <f t="shared" si="2"/>
        <v>110.85125000000001</v>
      </c>
      <c r="U17" s="4">
        <f>AVERAGE(U9:U16)</f>
        <v>113.36375</v>
      </c>
      <c r="W17" s="4">
        <f>AVERAGE(W9:W16)</f>
        <v>50.166250000000005</v>
      </c>
      <c r="X17" s="4">
        <f t="shared" ref="X17:AB17" si="3">AVERAGE(X9:X16)</f>
        <v>39.518750000000004</v>
      </c>
      <c r="Y17" s="4">
        <f t="shared" si="3"/>
        <v>32.423749999999998</v>
      </c>
      <c r="Z17" s="4">
        <f t="shared" si="3"/>
        <v>46.316249999999997</v>
      </c>
      <c r="AA17" s="4">
        <f t="shared" si="3"/>
        <v>47.833750000000002</v>
      </c>
      <c r="AB17" s="4">
        <f t="shared" si="3"/>
        <v>47.177500000000009</v>
      </c>
    </row>
    <row r="18" spans="1:28">
      <c r="A18" s="1" t="s">
        <v>14</v>
      </c>
      <c r="B18" s="5">
        <f>_xlfn.STDEV.S(B9:B16)</f>
        <v>18.469310962474296</v>
      </c>
      <c r="C18" s="5">
        <f t="shared" ref="C18:G18" si="4">_xlfn.STDEV.S(C9:C16)</f>
        <v>15.076160712836819</v>
      </c>
      <c r="D18" s="5">
        <f t="shared" si="4"/>
        <v>16.235692910000989</v>
      </c>
      <c r="E18" s="5">
        <f t="shared" si="4"/>
        <v>22.786557929355123</v>
      </c>
      <c r="F18" s="5">
        <f t="shared" si="4"/>
        <v>16.358703008643403</v>
      </c>
      <c r="G18" s="5">
        <f t="shared" si="4"/>
        <v>10.378957509410228</v>
      </c>
      <c r="I18" s="5">
        <f>_xlfn.STDEV.S(I9:I16)</f>
        <v>0.29690712232230737</v>
      </c>
      <c r="J18" s="5">
        <f t="shared" ref="J18:N18" si="5">_xlfn.STDEV.S(J9:J16)</f>
        <v>0.20838216094474105</v>
      </c>
      <c r="K18" s="5">
        <f t="shared" si="5"/>
        <v>0.20032540492194911</v>
      </c>
      <c r="L18" s="5">
        <f t="shared" si="5"/>
        <v>0.14519684913936759</v>
      </c>
      <c r="M18" s="5">
        <f t="shared" si="5"/>
        <v>0.15983065815329037</v>
      </c>
      <c r="N18" s="5">
        <f t="shared" si="5"/>
        <v>0.11275257361649388</v>
      </c>
      <c r="O18" s="5"/>
      <c r="P18" s="4">
        <f>_xlfn.STDEV.S(P9:P16)</f>
        <v>6.2650116862278429</v>
      </c>
      <c r="Q18" s="4">
        <f t="shared" ref="Q18:T18" si="6">_xlfn.STDEV.S(Q9:Q16)</f>
        <v>18.545513704705748</v>
      </c>
      <c r="R18" s="4">
        <f t="shared" si="6"/>
        <v>13.634282879669811</v>
      </c>
      <c r="S18" s="4">
        <f t="shared" si="6"/>
        <v>18.243196579233917</v>
      </c>
      <c r="T18" s="4">
        <f t="shared" si="6"/>
        <v>5.7008331158073471</v>
      </c>
      <c r="U18" s="4">
        <f>_xlfn.STDEV.S(U9:U16)</f>
        <v>12.407247809820102</v>
      </c>
      <c r="W18" s="4">
        <f>_xlfn.STDEV.S(W9:W16)</f>
        <v>6.8590335377098253</v>
      </c>
      <c r="X18" s="4">
        <f t="shared" ref="X18:AB18" si="7">_xlfn.STDEV.S(X9:X16)</f>
        <v>8.1035661241561403</v>
      </c>
      <c r="Y18" s="4">
        <f t="shared" si="7"/>
        <v>11.837593792055653</v>
      </c>
      <c r="Z18" s="4">
        <f t="shared" si="7"/>
        <v>7.1545967990616992</v>
      </c>
      <c r="AA18" s="4">
        <f t="shared" si="7"/>
        <v>9.6928352589498949</v>
      </c>
      <c r="AB18" s="4">
        <f t="shared" si="7"/>
        <v>10.295357830456506</v>
      </c>
    </row>
    <row r="19" spans="1:28">
      <c r="A19" s="1" t="s">
        <v>53</v>
      </c>
      <c r="B19" s="5"/>
      <c r="C19" s="5"/>
      <c r="D19" s="13">
        <f>_xlfn.T.TEST(B9:B16,D9:D16,2,3)</f>
        <v>1.2601232394074289E-3</v>
      </c>
      <c r="E19" s="5"/>
      <c r="F19" s="5"/>
      <c r="G19" s="5"/>
      <c r="I19" s="5"/>
      <c r="J19" s="5"/>
      <c r="K19" s="13">
        <f>_xlfn.T.TEST(I9:I16,K9:K16,2,3)</f>
        <v>1.241853289026454E-4</v>
      </c>
      <c r="L19" s="5"/>
      <c r="M19" s="5"/>
      <c r="N19" s="5"/>
      <c r="O19" s="5"/>
      <c r="P19" s="4"/>
      <c r="Q19" s="4"/>
      <c r="R19" s="13">
        <f>_xlfn.T.TEST(P9:P16,R9:R16,2,3)</f>
        <v>2.465526097048268E-8</v>
      </c>
      <c r="S19" s="4"/>
      <c r="T19" s="4"/>
      <c r="U19" s="4"/>
      <c r="W19" s="4"/>
      <c r="X19" s="4"/>
      <c r="Y19" s="13">
        <f>_xlfn.T.TEST(W9:W16,Y9:Y16,2,3)</f>
        <v>3.5828772103985032E-3</v>
      </c>
      <c r="Z19" s="4"/>
      <c r="AA19" s="4"/>
      <c r="AB19" s="4"/>
    </row>
    <row r="20" spans="1:28">
      <c r="D20" s="1" t="s">
        <v>54</v>
      </c>
      <c r="K20" s="1" t="s">
        <v>54</v>
      </c>
      <c r="R20" s="1" t="s">
        <v>54</v>
      </c>
      <c r="Y20" s="1" t="s">
        <v>54</v>
      </c>
    </row>
    <row r="22" spans="1:28">
      <c r="A22" s="1" t="s">
        <v>39</v>
      </c>
    </row>
    <row r="24" spans="1:28">
      <c r="A24" s="1" t="s">
        <v>15</v>
      </c>
      <c r="B24" s="1">
        <v>114.69</v>
      </c>
      <c r="C24" s="1">
        <v>127.99</v>
      </c>
      <c r="D24" s="1">
        <v>201.13</v>
      </c>
      <c r="E24" s="1">
        <v>207.78</v>
      </c>
      <c r="F24" s="1">
        <v>187.83</v>
      </c>
      <c r="G24" s="1">
        <v>147.94</v>
      </c>
      <c r="I24" s="1">
        <v>1.34</v>
      </c>
      <c r="J24" s="1">
        <v>1.4550000000000001</v>
      </c>
      <c r="K24" s="1">
        <v>1.4630000000000001</v>
      </c>
      <c r="L24" s="1">
        <v>1.34</v>
      </c>
      <c r="M24" s="1">
        <v>1.234</v>
      </c>
      <c r="N24" s="1">
        <v>1.242</v>
      </c>
      <c r="P24" s="1">
        <v>54.03</v>
      </c>
      <c r="Q24" s="1">
        <v>71.92</v>
      </c>
      <c r="R24" s="1">
        <v>69.69</v>
      </c>
      <c r="S24" s="1">
        <v>69.69</v>
      </c>
      <c r="T24" s="1">
        <v>77.14</v>
      </c>
      <c r="U24" s="1">
        <v>68.94</v>
      </c>
      <c r="W24" s="1">
        <v>44.31</v>
      </c>
      <c r="X24" s="1">
        <v>57.91</v>
      </c>
      <c r="Y24" s="1">
        <v>75.39</v>
      </c>
      <c r="Z24" s="1">
        <v>44.87</v>
      </c>
      <c r="AA24" s="1">
        <v>31.29</v>
      </c>
      <c r="AB24" s="1">
        <v>39.83</v>
      </c>
    </row>
    <row r="25" spans="1:28">
      <c r="A25" s="1" t="s">
        <v>16</v>
      </c>
      <c r="B25" s="1">
        <v>124.67</v>
      </c>
      <c r="C25" s="1">
        <v>217.75</v>
      </c>
      <c r="D25" s="1">
        <v>350.73</v>
      </c>
      <c r="E25" s="1">
        <v>334.11</v>
      </c>
      <c r="F25" s="1">
        <v>320.81</v>
      </c>
      <c r="G25" s="1">
        <v>137.96</v>
      </c>
      <c r="I25" s="1">
        <v>1.4139999999999999</v>
      </c>
      <c r="J25" s="1">
        <v>1.48</v>
      </c>
      <c r="K25" s="1">
        <v>1.6679999999999999</v>
      </c>
      <c r="L25" s="1">
        <v>1.6439999999999999</v>
      </c>
      <c r="M25" s="1">
        <v>1.57</v>
      </c>
      <c r="N25" s="1">
        <v>1.381</v>
      </c>
      <c r="P25" s="1">
        <v>67.45</v>
      </c>
      <c r="Q25" s="1">
        <v>85.34</v>
      </c>
      <c r="R25" s="1">
        <v>86.83</v>
      </c>
      <c r="S25" s="1">
        <v>89.81</v>
      </c>
      <c r="T25" s="1">
        <v>85.34</v>
      </c>
      <c r="U25" s="1">
        <v>80.12</v>
      </c>
      <c r="W25" s="1">
        <v>54.24</v>
      </c>
      <c r="X25" s="1">
        <v>110.57</v>
      </c>
      <c r="Y25" s="1">
        <v>88.14</v>
      </c>
      <c r="Z25" s="1">
        <v>60.88</v>
      </c>
      <c r="AA25" s="1">
        <v>69.260000000000005</v>
      </c>
      <c r="AB25" s="1">
        <v>48.39</v>
      </c>
    </row>
    <row r="26" spans="1:28">
      <c r="A26" s="1" t="s">
        <v>17</v>
      </c>
      <c r="B26" s="1">
        <v>113.46</v>
      </c>
      <c r="C26" s="1">
        <v>161.04</v>
      </c>
      <c r="D26" s="1">
        <v>406.25</v>
      </c>
      <c r="E26" s="1">
        <v>278.14999999999998</v>
      </c>
      <c r="F26" s="1">
        <v>197.64</v>
      </c>
      <c r="G26" s="1">
        <v>150.06</v>
      </c>
      <c r="I26" s="1">
        <v>1.847</v>
      </c>
      <c r="J26" s="1">
        <v>1.8959999999999999</v>
      </c>
      <c r="K26" s="1">
        <v>1.994</v>
      </c>
      <c r="L26" s="1">
        <v>1.9530000000000001</v>
      </c>
      <c r="M26" s="1">
        <v>1.6919999999999999</v>
      </c>
      <c r="N26" s="1">
        <v>1.6519999999999999</v>
      </c>
      <c r="P26" s="1">
        <v>60</v>
      </c>
      <c r="Q26" s="1">
        <v>62.23</v>
      </c>
      <c r="R26" s="1">
        <v>73.41</v>
      </c>
      <c r="S26" s="1">
        <v>56.27</v>
      </c>
      <c r="T26" s="1">
        <v>48.07</v>
      </c>
      <c r="U26" s="1">
        <v>56.27</v>
      </c>
      <c r="W26" s="1">
        <v>53.14</v>
      </c>
      <c r="X26" s="1">
        <v>69.040000000000006</v>
      </c>
      <c r="Y26" s="1">
        <v>90.5</v>
      </c>
      <c r="Z26" s="1">
        <v>56.18</v>
      </c>
      <c r="AA26" s="1">
        <v>60.19</v>
      </c>
      <c r="AB26" s="1">
        <v>39.700000000000003</v>
      </c>
    </row>
    <row r="27" spans="1:28">
      <c r="A27" s="1" t="s">
        <v>18</v>
      </c>
      <c r="B27" s="1">
        <v>102.48</v>
      </c>
      <c r="C27" s="1">
        <v>146.4</v>
      </c>
      <c r="D27" s="1">
        <v>146.4</v>
      </c>
      <c r="E27" s="1">
        <v>135.41999999999999</v>
      </c>
      <c r="F27" s="1">
        <v>157.38</v>
      </c>
      <c r="G27" s="1">
        <v>142.74</v>
      </c>
      <c r="I27" s="1">
        <v>1.5129999999999999</v>
      </c>
      <c r="J27" s="1">
        <v>1.3420000000000001</v>
      </c>
      <c r="K27" s="1">
        <v>1.399</v>
      </c>
      <c r="L27" s="1">
        <v>1.2929999999999999</v>
      </c>
      <c r="M27" s="1">
        <v>1.26</v>
      </c>
      <c r="N27" s="1">
        <v>1.244</v>
      </c>
      <c r="P27" s="1">
        <v>72.67</v>
      </c>
      <c r="Q27" s="1">
        <v>80.12</v>
      </c>
      <c r="R27" s="1">
        <v>75.650000000000006</v>
      </c>
      <c r="S27" s="1">
        <v>61.49</v>
      </c>
      <c r="T27" s="1">
        <v>71.180000000000007</v>
      </c>
      <c r="U27" s="1">
        <v>71.92</v>
      </c>
      <c r="W27" s="1">
        <v>57.94</v>
      </c>
      <c r="X27" s="1">
        <v>58.29</v>
      </c>
      <c r="Y27" s="1">
        <v>63.54</v>
      </c>
      <c r="Z27" s="1">
        <v>68.239999999999995</v>
      </c>
      <c r="AA27" s="1">
        <v>52.42</v>
      </c>
      <c r="AB27" s="1">
        <v>62.73</v>
      </c>
    </row>
    <row r="28" spans="1:28">
      <c r="A28" s="1" t="s">
        <v>19</v>
      </c>
      <c r="B28" s="1">
        <v>109.8</v>
      </c>
      <c r="C28" s="1">
        <v>142.74</v>
      </c>
      <c r="D28" s="1">
        <v>157.38</v>
      </c>
      <c r="E28" s="1">
        <v>175.68</v>
      </c>
      <c r="F28" s="1">
        <v>193.98</v>
      </c>
      <c r="G28" s="1">
        <v>197.64</v>
      </c>
      <c r="I28" s="1">
        <v>1.399</v>
      </c>
      <c r="J28" s="1">
        <v>1.3089999999999999</v>
      </c>
      <c r="K28" s="1">
        <v>1.448</v>
      </c>
      <c r="L28" s="1">
        <v>1.456</v>
      </c>
      <c r="M28" s="1">
        <v>1.5369999999999999</v>
      </c>
      <c r="N28" s="1">
        <v>1.391</v>
      </c>
      <c r="P28" s="1">
        <v>81.61</v>
      </c>
      <c r="Q28" s="1">
        <v>86.83</v>
      </c>
      <c r="R28" s="1">
        <v>93.53</v>
      </c>
      <c r="S28" s="1">
        <v>77.14</v>
      </c>
      <c r="T28" s="1">
        <v>72.67</v>
      </c>
      <c r="U28" s="1">
        <v>65.959999999999994</v>
      </c>
      <c r="W28" s="1">
        <v>52.27</v>
      </c>
      <c r="X28" s="1">
        <v>60.26</v>
      </c>
      <c r="Y28" s="1">
        <v>62.2</v>
      </c>
      <c r="Z28" s="1">
        <v>62.82</v>
      </c>
      <c r="AA28" s="1">
        <v>53.73</v>
      </c>
      <c r="AB28" s="1">
        <v>55.75</v>
      </c>
    </row>
    <row r="29" spans="1:28">
      <c r="A29" s="1" t="s">
        <v>40</v>
      </c>
      <c r="B29" s="1">
        <v>140.75</v>
      </c>
      <c r="C29" s="1">
        <v>151.44</v>
      </c>
      <c r="D29" s="1">
        <v>151.44</v>
      </c>
      <c r="E29" s="1">
        <v>172.82</v>
      </c>
      <c r="F29" s="1">
        <v>308.23</v>
      </c>
      <c r="G29" s="1">
        <v>226.27</v>
      </c>
      <c r="I29" s="1">
        <v>1.117</v>
      </c>
      <c r="J29" s="1">
        <v>0.90200000000000002</v>
      </c>
      <c r="K29" s="1">
        <v>1.117</v>
      </c>
      <c r="L29" s="1">
        <v>1.282</v>
      </c>
      <c r="M29" s="1">
        <v>1.274</v>
      </c>
      <c r="N29" s="1">
        <v>1.0840000000000001</v>
      </c>
      <c r="P29" s="1">
        <v>72.67</v>
      </c>
      <c r="Q29" s="1">
        <v>89.06</v>
      </c>
      <c r="R29" s="1">
        <v>93.53</v>
      </c>
      <c r="S29" s="1">
        <v>86.08</v>
      </c>
      <c r="T29" s="1">
        <v>74.900000000000006</v>
      </c>
      <c r="U29" s="1">
        <v>74.16</v>
      </c>
      <c r="W29" s="1">
        <v>37.14</v>
      </c>
      <c r="X29" s="1">
        <v>23.55</v>
      </c>
      <c r="Y29" s="1">
        <v>40.96</v>
      </c>
      <c r="Z29" s="1">
        <v>64.78</v>
      </c>
      <c r="AA29" s="1">
        <v>27.72</v>
      </c>
      <c r="AB29" s="1">
        <v>25.79</v>
      </c>
    </row>
    <row r="30" spans="1:28">
      <c r="A30" s="1" t="s">
        <v>41</v>
      </c>
      <c r="B30" s="1">
        <v>89.49</v>
      </c>
      <c r="C30" s="1">
        <v>99.81</v>
      </c>
      <c r="D30" s="1">
        <v>254.7</v>
      </c>
      <c r="E30" s="1">
        <v>302.89</v>
      </c>
      <c r="F30" s="1">
        <v>282.23</v>
      </c>
      <c r="G30" s="1">
        <v>168.65</v>
      </c>
      <c r="I30" s="1">
        <v>1.3049999999999999</v>
      </c>
      <c r="J30" s="1">
        <v>1.534</v>
      </c>
      <c r="K30" s="1">
        <v>1.526</v>
      </c>
      <c r="L30" s="1">
        <v>1.5089999999999999</v>
      </c>
      <c r="M30" s="1">
        <v>1.3979999999999999</v>
      </c>
      <c r="N30" s="1">
        <v>1.2709999999999999</v>
      </c>
      <c r="P30" s="1">
        <v>66.52</v>
      </c>
      <c r="Q30" s="1">
        <v>73.87</v>
      </c>
      <c r="R30" s="1">
        <v>84.16</v>
      </c>
      <c r="S30" s="1">
        <v>92.24</v>
      </c>
      <c r="T30" s="1">
        <v>79.010000000000005</v>
      </c>
      <c r="U30" s="1">
        <v>74.599999999999994</v>
      </c>
      <c r="W30" s="1">
        <v>44.01</v>
      </c>
      <c r="X30" s="1">
        <v>51.52</v>
      </c>
      <c r="Y30" s="1">
        <v>58.17</v>
      </c>
      <c r="Z30" s="1">
        <v>61.93</v>
      </c>
      <c r="AA30" s="1">
        <v>79.56</v>
      </c>
      <c r="AB30" s="1">
        <v>68.7</v>
      </c>
    </row>
    <row r="31" spans="1:28">
      <c r="A31" s="3" t="s">
        <v>42</v>
      </c>
      <c r="B31" s="3">
        <v>44.74</v>
      </c>
      <c r="C31" s="3">
        <v>58.51</v>
      </c>
      <c r="D31" s="3">
        <v>134.22999999999999</v>
      </c>
      <c r="E31" s="3">
        <v>137.68</v>
      </c>
      <c r="F31" s="3">
        <v>172.09</v>
      </c>
      <c r="G31" s="3">
        <v>86.05</v>
      </c>
      <c r="I31" s="3">
        <v>1.6359999999999999</v>
      </c>
      <c r="J31" s="3">
        <v>1.3979999999999999</v>
      </c>
      <c r="K31" s="3">
        <v>1.492</v>
      </c>
      <c r="L31" s="3">
        <v>1.5509999999999999</v>
      </c>
      <c r="M31" s="3">
        <v>1.6619999999999999</v>
      </c>
      <c r="N31" s="3">
        <v>1.4319999999999999</v>
      </c>
      <c r="P31" s="3">
        <v>84.16</v>
      </c>
      <c r="Q31" s="3">
        <v>87.83</v>
      </c>
      <c r="R31" s="3">
        <v>87.83</v>
      </c>
      <c r="S31" s="3">
        <v>79.010000000000005</v>
      </c>
      <c r="T31" s="3">
        <v>84.16</v>
      </c>
      <c r="U31" s="3">
        <v>77.540000000000006</v>
      </c>
      <c r="W31" s="3">
        <v>49.83</v>
      </c>
      <c r="X31" s="3">
        <v>59.33</v>
      </c>
      <c r="Y31" s="3">
        <v>94.85</v>
      </c>
      <c r="Z31" s="3">
        <v>116.8</v>
      </c>
      <c r="AA31" s="3">
        <v>96</v>
      </c>
      <c r="AB31" s="3">
        <v>70.09</v>
      </c>
    </row>
    <row r="32" spans="1:28">
      <c r="A32" s="1" t="s">
        <v>13</v>
      </c>
      <c r="B32" s="5">
        <f>AVERAGE(B24:B31)</f>
        <v>105.01</v>
      </c>
      <c r="C32" s="5">
        <f t="shared" ref="C32:G32" si="8">AVERAGE(C24:C31)</f>
        <v>138.20999999999998</v>
      </c>
      <c r="D32" s="5">
        <f t="shared" si="8"/>
        <v>225.2825</v>
      </c>
      <c r="E32" s="5">
        <f t="shared" si="8"/>
        <v>218.06625</v>
      </c>
      <c r="F32" s="5">
        <f t="shared" si="8"/>
        <v>227.52374999999998</v>
      </c>
      <c r="G32" s="5">
        <f t="shared" si="8"/>
        <v>157.16374999999999</v>
      </c>
      <c r="I32" s="5">
        <f>AVERAGE(I24:I31)</f>
        <v>1.4463749999999997</v>
      </c>
      <c r="J32" s="5">
        <f t="shared" ref="J32:N32" si="9">AVERAGE(J24:J31)</f>
        <v>1.4145000000000001</v>
      </c>
      <c r="K32" s="5">
        <f t="shared" si="9"/>
        <v>1.5133749999999999</v>
      </c>
      <c r="L32" s="5">
        <f t="shared" si="9"/>
        <v>1.5035000000000001</v>
      </c>
      <c r="M32" s="5">
        <f t="shared" si="9"/>
        <v>1.4533749999999999</v>
      </c>
      <c r="N32" s="5">
        <f t="shared" si="9"/>
        <v>1.3371250000000001</v>
      </c>
      <c r="O32" s="5"/>
      <c r="P32" s="4">
        <f>AVERAGE(P24:P31)</f>
        <v>69.888750000000002</v>
      </c>
      <c r="Q32" s="4">
        <f t="shared" ref="Q32:U32" si="10">AVERAGE(Q24:Q31)</f>
        <v>79.650000000000006</v>
      </c>
      <c r="R32" s="4">
        <f t="shared" si="10"/>
        <v>83.078749999999999</v>
      </c>
      <c r="S32" s="4">
        <f t="shared" si="10"/>
        <v>76.466249999999988</v>
      </c>
      <c r="T32" s="4">
        <f t="shared" si="10"/>
        <v>74.058750000000003</v>
      </c>
      <c r="U32" s="4">
        <f t="shared" si="10"/>
        <v>71.188749999999999</v>
      </c>
      <c r="W32" s="4">
        <f>AVERAGE(W24:W31)</f>
        <v>49.109999999999992</v>
      </c>
      <c r="X32" s="4">
        <f t="shared" ref="X32:AA32" si="11">AVERAGE(X24:X31)</f>
        <v>61.308749999999996</v>
      </c>
      <c r="Y32" s="4">
        <f t="shared" si="11"/>
        <v>71.71875</v>
      </c>
      <c r="Z32" s="4">
        <f t="shared" si="11"/>
        <v>67.0625</v>
      </c>
      <c r="AA32" s="4">
        <f t="shared" si="11"/>
        <v>58.771250000000002</v>
      </c>
      <c r="AB32" s="4">
        <f>AVERAGE(AB24:AB31)</f>
        <v>51.372500000000002</v>
      </c>
    </row>
    <row r="33" spans="1:28">
      <c r="A33" s="1" t="s">
        <v>14</v>
      </c>
      <c r="B33" s="5">
        <f>_xlfn.STDEV.S(B24:B31)</f>
        <v>28.61482233288989</v>
      </c>
      <c r="C33" s="5">
        <f t="shared" ref="C33:G33" si="12">_xlfn.STDEV.S(C24:C31)</f>
        <v>46.35507184455971</v>
      </c>
      <c r="D33" s="5">
        <f t="shared" si="12"/>
        <v>103.17219638615275</v>
      </c>
      <c r="E33" s="5">
        <f t="shared" si="12"/>
        <v>77.009511089308234</v>
      </c>
      <c r="F33" s="5">
        <f t="shared" si="12"/>
        <v>65.241812608939725</v>
      </c>
      <c r="G33" s="5">
        <f t="shared" si="12"/>
        <v>41.944639343339936</v>
      </c>
      <c r="I33" s="5">
        <f>_xlfn.STDEV.S(I24:I31)</f>
        <v>0.22167539814525533</v>
      </c>
      <c r="J33" s="5">
        <f t="shared" ref="J33:N33" si="13">_xlfn.STDEV.S(J24:J31)</f>
        <v>0.27551717602667503</v>
      </c>
      <c r="K33" s="5">
        <f t="shared" si="13"/>
        <v>0.24857648291248949</v>
      </c>
      <c r="L33" s="5">
        <f t="shared" si="13"/>
        <v>0.22246604877406065</v>
      </c>
      <c r="M33" s="5">
        <f t="shared" si="13"/>
        <v>0.18586549476128583</v>
      </c>
      <c r="N33" s="5">
        <f t="shared" si="13"/>
        <v>0.16866741365353027</v>
      </c>
      <c r="O33" s="5"/>
      <c r="P33" s="4">
        <f>_xlfn.STDEV.S(P24:P31)</f>
        <v>10.163733056454065</v>
      </c>
      <c r="Q33" s="4">
        <f t="shared" ref="Q33:U33" si="14">_xlfn.STDEV.S(Q24:Q31)</f>
        <v>9.5336067226866383</v>
      </c>
      <c r="R33" s="4">
        <f t="shared" si="14"/>
        <v>9.1355059872377424</v>
      </c>
      <c r="S33" s="4">
        <f t="shared" si="14"/>
        <v>13.116564159761744</v>
      </c>
      <c r="T33" s="4">
        <f t="shared" si="14"/>
        <v>11.647498121914417</v>
      </c>
      <c r="U33" s="4">
        <f t="shared" si="14"/>
        <v>7.5220731137480605</v>
      </c>
      <c r="W33" s="4">
        <f>_xlfn.STDEV.S(W24:W31)</f>
        <v>6.7966546392850766</v>
      </c>
      <c r="X33" s="4">
        <f t="shared" ref="X33:AB33" si="15">_xlfn.STDEV.S(X24:X31)</f>
        <v>24.004956296267551</v>
      </c>
      <c r="Y33" s="4">
        <f t="shared" si="15"/>
        <v>18.739162534649203</v>
      </c>
      <c r="Z33" s="4">
        <f t="shared" si="15"/>
        <v>21.293579682953396</v>
      </c>
      <c r="AA33" s="4">
        <f t="shared" si="15"/>
        <v>23.038261614416246</v>
      </c>
      <c r="AB33" s="4">
        <f t="shared" si="15"/>
        <v>15.727948508490055</v>
      </c>
    </row>
    <row r="34" spans="1:28">
      <c r="A34" s="1" t="s">
        <v>53</v>
      </c>
      <c r="B34" s="5"/>
      <c r="C34" s="5"/>
      <c r="D34" s="13">
        <f>_xlfn.T.TEST(B24:B31,D24:D31,2,3)</f>
        <v>1.2903526857373965E-2</v>
      </c>
      <c r="E34" s="5"/>
      <c r="F34" s="5"/>
      <c r="G34" s="5"/>
      <c r="I34" s="5"/>
      <c r="J34" s="5"/>
      <c r="K34" s="1">
        <f>_xlfn.T.TEST(I24:I31,K24:K31,2,3)</f>
        <v>0.57850172110626152</v>
      </c>
      <c r="L34" s="5"/>
      <c r="M34" s="5"/>
      <c r="N34" s="5"/>
      <c r="O34" s="5"/>
      <c r="P34" s="4"/>
      <c r="Q34" s="4"/>
      <c r="R34" s="13">
        <f>_xlfn.T.TEST(P24:P31,R24:R31,2,3)</f>
        <v>1.6406496894187137E-2</v>
      </c>
      <c r="S34" s="4"/>
      <c r="T34" s="4"/>
      <c r="U34" s="4"/>
      <c r="W34" s="4"/>
      <c r="X34" s="4"/>
      <c r="Y34" s="13">
        <f>_xlfn.T.TEST(W24:W31,Y24:Y31,2,3)</f>
        <v>1.0989373020653056E-2</v>
      </c>
      <c r="Z34" s="4"/>
      <c r="AA34" s="4"/>
      <c r="AB34" s="4"/>
    </row>
    <row r="35" spans="1:28">
      <c r="D35" s="1" t="s">
        <v>54</v>
      </c>
      <c r="K35" s="1" t="s">
        <v>54</v>
      </c>
      <c r="R35" s="1" t="s">
        <v>54</v>
      </c>
      <c r="Y35" s="1" t="s">
        <v>54</v>
      </c>
    </row>
    <row r="37" spans="1:28">
      <c r="A37" s="1" t="s">
        <v>43</v>
      </c>
    </row>
    <row r="39" spans="1:28">
      <c r="A39" s="1" t="s">
        <v>44</v>
      </c>
      <c r="B39" s="1">
        <v>78.37</v>
      </c>
      <c r="C39" s="1">
        <v>55.512</v>
      </c>
      <c r="D39" s="1">
        <v>45.716000000000001</v>
      </c>
      <c r="E39" s="1">
        <v>55.512</v>
      </c>
      <c r="F39" s="1">
        <v>68.573999999999998</v>
      </c>
      <c r="G39" s="1">
        <v>65.308000000000007</v>
      </c>
      <c r="I39" s="1">
        <v>1.75</v>
      </c>
      <c r="J39" s="1">
        <v>1.4259999999999999</v>
      </c>
      <c r="K39" s="1">
        <v>1.23</v>
      </c>
      <c r="L39" s="1">
        <v>1.383</v>
      </c>
      <c r="M39" s="1">
        <v>1.46</v>
      </c>
      <c r="N39" s="1">
        <v>1.528</v>
      </c>
      <c r="P39" s="1">
        <v>54.67</v>
      </c>
      <c r="Q39" s="1">
        <v>91.11</v>
      </c>
      <c r="R39" s="1">
        <v>88.93</v>
      </c>
      <c r="S39" s="1">
        <v>101.32</v>
      </c>
      <c r="T39" s="1">
        <v>85.28</v>
      </c>
      <c r="U39" s="1">
        <v>76.540000000000006</v>
      </c>
      <c r="W39" s="1">
        <v>51.49</v>
      </c>
      <c r="X39" s="1">
        <v>49.04</v>
      </c>
      <c r="Y39" s="1">
        <v>47.31</v>
      </c>
      <c r="Z39" s="1">
        <v>61.28</v>
      </c>
      <c r="AA39" s="1">
        <v>48.37</v>
      </c>
      <c r="AB39" s="1">
        <v>47.9</v>
      </c>
    </row>
    <row r="40" spans="1:28">
      <c r="A40" s="1" t="s">
        <v>45</v>
      </c>
      <c r="B40" s="1">
        <v>137.148</v>
      </c>
      <c r="C40" s="1">
        <v>104.494</v>
      </c>
      <c r="D40" s="1">
        <v>107.759</v>
      </c>
      <c r="E40" s="1">
        <v>114.29</v>
      </c>
      <c r="F40" s="1">
        <v>94.697000000000003</v>
      </c>
      <c r="G40" s="1">
        <v>84.900999999999996</v>
      </c>
      <c r="I40" s="1">
        <v>1.5629999999999999</v>
      </c>
      <c r="J40" s="1">
        <v>0.504</v>
      </c>
      <c r="K40" s="1">
        <v>0.67500000000000004</v>
      </c>
      <c r="L40" s="1">
        <v>0.98199999999999998</v>
      </c>
      <c r="M40" s="1">
        <v>0.78600000000000003</v>
      </c>
      <c r="N40" s="1">
        <v>0.83699999999999997</v>
      </c>
      <c r="P40" s="1">
        <v>80.91</v>
      </c>
      <c r="Q40" s="1">
        <v>105.69</v>
      </c>
      <c r="R40" s="1">
        <v>111.52</v>
      </c>
      <c r="S40" s="1">
        <v>88.2</v>
      </c>
      <c r="T40" s="1">
        <v>96.94</v>
      </c>
      <c r="U40" s="1">
        <v>104.23</v>
      </c>
      <c r="W40" s="1">
        <v>44.98</v>
      </c>
      <c r="X40" s="1">
        <v>30.96</v>
      </c>
      <c r="Y40" s="1">
        <v>42.13</v>
      </c>
      <c r="Z40" s="1">
        <v>51.73</v>
      </c>
      <c r="AA40" s="1">
        <v>34.630000000000003</v>
      </c>
      <c r="AB40" s="1">
        <v>36.520000000000003</v>
      </c>
    </row>
    <row r="41" spans="1:28">
      <c r="A41" s="1" t="s">
        <v>46</v>
      </c>
      <c r="B41" s="1">
        <v>88.165999999999997</v>
      </c>
      <c r="C41" s="1">
        <v>58.777999999999999</v>
      </c>
      <c r="D41" s="1">
        <v>58.777999999999999</v>
      </c>
      <c r="E41" s="1">
        <v>75.105000000000004</v>
      </c>
      <c r="F41" s="1">
        <v>65.308000000000007</v>
      </c>
      <c r="G41" s="1">
        <v>68.573999999999998</v>
      </c>
      <c r="I41" s="1">
        <v>1.1950000000000001</v>
      </c>
      <c r="J41" s="1">
        <v>1.204</v>
      </c>
      <c r="K41" s="1">
        <v>1.153</v>
      </c>
      <c r="L41" s="1">
        <v>1.272</v>
      </c>
      <c r="M41" s="1">
        <v>1.2809999999999999</v>
      </c>
      <c r="N41" s="1">
        <v>1.417</v>
      </c>
      <c r="P41" s="1">
        <v>63.41</v>
      </c>
      <c r="Q41" s="1">
        <v>96.22</v>
      </c>
      <c r="R41" s="1">
        <v>88.2</v>
      </c>
      <c r="S41" s="1">
        <v>87.47</v>
      </c>
      <c r="T41" s="1">
        <v>67.790000000000006</v>
      </c>
      <c r="U41" s="1">
        <v>73.62</v>
      </c>
      <c r="W41" s="1">
        <v>56.04</v>
      </c>
      <c r="X41" s="1">
        <v>51.96</v>
      </c>
      <c r="Y41" s="1">
        <v>53.71</v>
      </c>
      <c r="Z41" s="1">
        <v>53.98</v>
      </c>
      <c r="AA41" s="1">
        <v>58.99</v>
      </c>
      <c r="AB41" s="1">
        <v>50.73</v>
      </c>
    </row>
    <row r="42" spans="1:28">
      <c r="A42" s="1" t="s">
        <v>47</v>
      </c>
      <c r="B42" s="1">
        <v>114.29</v>
      </c>
      <c r="C42" s="1">
        <v>120.821</v>
      </c>
      <c r="D42" s="1">
        <v>101.22799999999999</v>
      </c>
      <c r="E42" s="1">
        <v>88.165999999999997</v>
      </c>
      <c r="F42" s="1">
        <v>104.494</v>
      </c>
      <c r="G42" s="1">
        <v>88.165999999999997</v>
      </c>
      <c r="I42" s="1">
        <v>1.6910000000000001</v>
      </c>
      <c r="J42" s="1">
        <v>1.665</v>
      </c>
      <c r="K42" s="1">
        <v>1.5629999999999999</v>
      </c>
      <c r="L42" s="1">
        <v>1.238</v>
      </c>
      <c r="M42" s="1">
        <v>1.631</v>
      </c>
      <c r="N42" s="1">
        <v>1.4430000000000001</v>
      </c>
      <c r="P42" s="1">
        <v>53.21</v>
      </c>
      <c r="Q42" s="1">
        <v>73.62</v>
      </c>
      <c r="R42" s="1">
        <v>68.52</v>
      </c>
      <c r="S42" s="1">
        <v>78.72</v>
      </c>
      <c r="T42" s="1">
        <v>74.349999999999994</v>
      </c>
      <c r="U42" s="1">
        <v>78.72</v>
      </c>
      <c r="W42" s="1">
        <v>56.85</v>
      </c>
      <c r="X42" s="1">
        <v>55.88</v>
      </c>
      <c r="Y42" s="1">
        <v>53.37</v>
      </c>
      <c r="Z42" s="1">
        <v>45.86</v>
      </c>
      <c r="AA42" s="1">
        <v>46.04</v>
      </c>
      <c r="AB42" s="1">
        <v>45.18</v>
      </c>
    </row>
    <row r="43" spans="1:28">
      <c r="A43" s="1" t="s">
        <v>48</v>
      </c>
      <c r="B43" s="1">
        <v>76.298000000000002</v>
      </c>
      <c r="C43" s="1">
        <v>49.17</v>
      </c>
      <c r="D43" s="1">
        <v>52.561</v>
      </c>
      <c r="E43" s="1">
        <v>59.343000000000004</v>
      </c>
      <c r="F43" s="1">
        <v>59.343000000000004</v>
      </c>
      <c r="G43" s="1">
        <v>59.343000000000004</v>
      </c>
      <c r="I43" s="1">
        <v>1.3919999999999999</v>
      </c>
      <c r="J43" s="1">
        <v>0.87</v>
      </c>
      <c r="K43" s="1">
        <v>1.2210000000000001</v>
      </c>
      <c r="L43" s="1">
        <v>1.3320000000000001</v>
      </c>
      <c r="M43" s="1">
        <v>1.5029999999999999</v>
      </c>
      <c r="N43" s="1">
        <v>1.3660000000000001</v>
      </c>
      <c r="P43" s="1">
        <v>88.87</v>
      </c>
      <c r="Q43" s="1">
        <v>108.12</v>
      </c>
      <c r="R43" s="1">
        <v>122.93</v>
      </c>
      <c r="S43" s="1">
        <v>109.6</v>
      </c>
      <c r="T43" s="1">
        <v>99.97</v>
      </c>
      <c r="U43" s="1">
        <v>94.05</v>
      </c>
      <c r="W43" s="1">
        <v>43.4</v>
      </c>
      <c r="X43" s="1">
        <v>34.049999999999997</v>
      </c>
      <c r="Y43" s="1">
        <v>59.09</v>
      </c>
      <c r="Z43" s="1">
        <v>57.72</v>
      </c>
      <c r="AA43" s="1">
        <v>59.18</v>
      </c>
      <c r="AB43" s="1">
        <v>44.6</v>
      </c>
    </row>
    <row r="44" spans="1:28">
      <c r="A44" s="1" t="s">
        <v>49</v>
      </c>
      <c r="B44" s="1">
        <v>100.035</v>
      </c>
      <c r="C44" s="1">
        <v>55.951999999999998</v>
      </c>
      <c r="D44" s="1">
        <v>69.516000000000005</v>
      </c>
      <c r="E44" s="1">
        <v>76.298000000000002</v>
      </c>
      <c r="F44" s="1">
        <v>79.688999999999993</v>
      </c>
      <c r="G44" s="1">
        <v>76.298000000000002</v>
      </c>
      <c r="I44" s="1">
        <v>1.512</v>
      </c>
      <c r="J44" s="1">
        <v>0.92900000000000005</v>
      </c>
      <c r="K44" s="1">
        <v>1.4179999999999999</v>
      </c>
      <c r="L44" s="1">
        <v>1.5209999999999999</v>
      </c>
      <c r="M44" s="1">
        <v>1.623</v>
      </c>
      <c r="N44" s="1">
        <v>1.786</v>
      </c>
      <c r="P44" s="1">
        <v>88.87</v>
      </c>
      <c r="Q44" s="1">
        <v>111.82</v>
      </c>
      <c r="R44" s="1">
        <v>122.93</v>
      </c>
      <c r="S44" s="1">
        <v>113.3</v>
      </c>
      <c r="T44" s="1">
        <v>115.53</v>
      </c>
      <c r="U44" s="1">
        <v>86.64</v>
      </c>
      <c r="W44" s="1">
        <v>56.18</v>
      </c>
      <c r="X44" s="1">
        <v>29.85</v>
      </c>
      <c r="Y44" s="1">
        <v>54.21</v>
      </c>
      <c r="Z44" s="1">
        <v>46.2</v>
      </c>
      <c r="AA44" s="1">
        <v>44.14</v>
      </c>
      <c r="AB44" s="1">
        <v>54.73</v>
      </c>
    </row>
    <row r="45" spans="1:28">
      <c r="A45" s="1" t="s">
        <v>50</v>
      </c>
      <c r="B45" s="1">
        <v>93.253</v>
      </c>
      <c r="C45" s="1">
        <v>55.951999999999998</v>
      </c>
      <c r="D45" s="1">
        <v>69.516000000000005</v>
      </c>
      <c r="E45" s="1">
        <v>66.125</v>
      </c>
      <c r="F45" s="1">
        <v>79.688999999999993</v>
      </c>
      <c r="G45" s="1">
        <v>76.298000000000002</v>
      </c>
      <c r="I45" s="1">
        <v>1.6659999999999999</v>
      </c>
      <c r="J45" s="1">
        <v>1.109</v>
      </c>
      <c r="K45" s="1">
        <v>1.4259999999999999</v>
      </c>
      <c r="L45" s="1">
        <v>1.5720000000000001</v>
      </c>
      <c r="M45" s="1">
        <v>1.5549999999999999</v>
      </c>
      <c r="N45" s="1">
        <v>1.6579999999999999</v>
      </c>
      <c r="P45" s="1">
        <v>94.79</v>
      </c>
      <c r="Q45" s="1">
        <v>126.63</v>
      </c>
      <c r="R45" s="1">
        <v>127.37</v>
      </c>
      <c r="S45" s="1">
        <v>115.53</v>
      </c>
      <c r="T45" s="1">
        <v>111.82</v>
      </c>
      <c r="U45" s="1">
        <v>113.3</v>
      </c>
      <c r="W45" s="1">
        <v>53.3</v>
      </c>
      <c r="X45" s="1">
        <v>46.75</v>
      </c>
      <c r="Y45" s="1">
        <v>54.1</v>
      </c>
      <c r="Z45" s="1">
        <v>56.97</v>
      </c>
      <c r="AA45" s="1">
        <v>56.61</v>
      </c>
      <c r="AB45" s="1">
        <v>65.56</v>
      </c>
    </row>
    <row r="46" spans="1:28">
      <c r="A46" s="3" t="s">
        <v>51</v>
      </c>
      <c r="B46" s="3">
        <v>120.426</v>
      </c>
      <c r="C46" s="3">
        <v>66.551000000000002</v>
      </c>
      <c r="D46" s="3">
        <v>63.381999999999998</v>
      </c>
      <c r="E46" s="3">
        <v>79.227999999999994</v>
      </c>
      <c r="F46" s="3">
        <v>82.397000000000006</v>
      </c>
      <c r="G46" s="3">
        <v>82.397000000000006</v>
      </c>
      <c r="I46" s="3">
        <v>1.546</v>
      </c>
      <c r="J46" s="3">
        <v>1.089</v>
      </c>
      <c r="K46" s="3">
        <v>1.38</v>
      </c>
      <c r="L46" s="3">
        <v>1.405</v>
      </c>
      <c r="M46" s="3">
        <v>1.4550000000000001</v>
      </c>
      <c r="N46" s="3">
        <v>1.43</v>
      </c>
      <c r="P46" s="3">
        <v>66.3</v>
      </c>
      <c r="Q46" s="3">
        <v>91.55</v>
      </c>
      <c r="R46" s="3">
        <v>87.34</v>
      </c>
      <c r="S46" s="3">
        <v>88.04</v>
      </c>
      <c r="T46" s="3">
        <v>77.52</v>
      </c>
      <c r="U46" s="3">
        <v>78.92</v>
      </c>
      <c r="W46" s="3">
        <v>50.94</v>
      </c>
      <c r="X46" s="3">
        <v>47.06</v>
      </c>
      <c r="Y46" s="3">
        <v>49.77</v>
      </c>
      <c r="Z46" s="3">
        <v>44.95</v>
      </c>
      <c r="AA46" s="3">
        <v>35.46</v>
      </c>
      <c r="AB46" s="3">
        <v>39.450000000000003</v>
      </c>
    </row>
    <row r="47" spans="1:28">
      <c r="A47" s="1" t="s">
        <v>13</v>
      </c>
      <c r="B47" s="5">
        <f>AVERAGE(B39:B46)</f>
        <v>100.99825000000001</v>
      </c>
      <c r="C47" s="5">
        <f t="shared" ref="C47:G47" si="16">AVERAGE(C39:C46)</f>
        <v>70.903750000000002</v>
      </c>
      <c r="D47" s="5">
        <f t="shared" si="16"/>
        <v>71.057000000000002</v>
      </c>
      <c r="E47" s="5">
        <f t="shared" si="16"/>
        <v>76.758375000000001</v>
      </c>
      <c r="F47" s="5">
        <f t="shared" si="16"/>
        <v>79.273875000000004</v>
      </c>
      <c r="G47" s="5">
        <f t="shared" si="16"/>
        <v>75.16062500000001</v>
      </c>
      <c r="I47" s="5">
        <f>AVERAGE(I39:I46)</f>
        <v>1.5393749999999999</v>
      </c>
      <c r="J47" s="5">
        <f t="shared" ref="J47:N47" si="17">AVERAGE(J39:J46)</f>
        <v>1.0994999999999999</v>
      </c>
      <c r="K47" s="5">
        <f t="shared" si="17"/>
        <v>1.2582499999999999</v>
      </c>
      <c r="L47" s="5">
        <f t="shared" si="17"/>
        <v>1.338125</v>
      </c>
      <c r="M47" s="5">
        <f t="shared" si="17"/>
        <v>1.4117500000000001</v>
      </c>
      <c r="N47" s="5">
        <f t="shared" si="17"/>
        <v>1.4331249999999998</v>
      </c>
      <c r="O47" s="5"/>
      <c r="P47" s="4">
        <f>AVERAGE(P39:P46)</f>
        <v>73.878749999999997</v>
      </c>
      <c r="Q47" s="4">
        <f t="shared" ref="Q47:R47" si="18">AVERAGE(Q39:Q46)</f>
        <v>100.59499999999998</v>
      </c>
      <c r="R47" s="4">
        <f t="shared" si="18"/>
        <v>102.2175</v>
      </c>
      <c r="S47" s="4">
        <f>AVERAGE(S39:S46)</f>
        <v>97.772499999999994</v>
      </c>
      <c r="T47" s="4">
        <f>AVERAGE(T39:T46)</f>
        <v>91.15</v>
      </c>
      <c r="U47" s="4">
        <f>AVERAGE(U39:U46)</f>
        <v>88.252499999999998</v>
      </c>
      <c r="W47" s="4">
        <f>AVERAGE(W39:W46)</f>
        <v>51.647500000000001</v>
      </c>
      <c r="X47" s="4">
        <f t="shared" ref="X47:AB47" si="19">AVERAGE(X39:X46)</f>
        <v>43.193750000000001</v>
      </c>
      <c r="Y47" s="4">
        <f t="shared" si="19"/>
        <v>51.71125</v>
      </c>
      <c r="Z47" s="4">
        <f t="shared" si="19"/>
        <v>52.336249999999986</v>
      </c>
      <c r="AA47" s="4">
        <f t="shared" si="19"/>
        <v>47.927500000000002</v>
      </c>
      <c r="AB47" s="4">
        <f t="shared" si="19"/>
        <v>48.083750000000002</v>
      </c>
    </row>
    <row r="48" spans="1:28">
      <c r="A48" s="1" t="s">
        <v>14</v>
      </c>
      <c r="B48" s="5">
        <f>_xlfn.STDEV.S(B39:B46)</f>
        <v>21.409730596490107</v>
      </c>
      <c r="C48" s="5">
        <f t="shared" ref="C48:G48" si="20">_xlfn.STDEV.S(C39:C46)</f>
        <v>26.571704879707763</v>
      </c>
      <c r="D48" s="5">
        <f t="shared" si="20"/>
        <v>22.219756877929285</v>
      </c>
      <c r="E48" s="5">
        <f t="shared" si="20"/>
        <v>18.576382186125503</v>
      </c>
      <c r="F48" s="5">
        <f t="shared" si="20"/>
        <v>15.075044775460617</v>
      </c>
      <c r="G48" s="5">
        <f t="shared" si="20"/>
        <v>10.068495134222186</v>
      </c>
      <c r="I48" s="5">
        <f>_xlfn.STDEV.S(I39:I46)</f>
        <v>0.17930495770374735</v>
      </c>
      <c r="J48" s="5">
        <f t="shared" ref="J48:N48" si="21">_xlfn.STDEV.S(J39:J46)</f>
        <v>0.35332583100750392</v>
      </c>
      <c r="K48" s="5">
        <f t="shared" si="21"/>
        <v>0.27118773149662539</v>
      </c>
      <c r="L48" s="5">
        <f t="shared" si="21"/>
        <v>0.18357049054790855</v>
      </c>
      <c r="M48" s="5">
        <f t="shared" si="21"/>
        <v>0.27630249985943145</v>
      </c>
      <c r="N48" s="5">
        <f t="shared" si="21"/>
        <v>0.27885707424618633</v>
      </c>
      <c r="O48" s="5"/>
      <c r="P48" s="4">
        <f>_xlfn.STDEV.S(P39:P46)</f>
        <v>16.472485663328847</v>
      </c>
      <c r="Q48" s="4">
        <f t="shared" ref="Q48:R48" si="22">_xlfn.STDEV.S(Q39:Q46)</f>
        <v>16.057819634949581</v>
      </c>
      <c r="R48" s="4">
        <f t="shared" si="22"/>
        <v>21.735782052380188</v>
      </c>
      <c r="S48" s="4">
        <f>_xlfn.STDEV.S(S39:S46)</f>
        <v>13.96117141012377</v>
      </c>
      <c r="T48" s="4">
        <f>_xlfn.STDEV.S(T39:T46)</f>
        <v>17.651844096297669</v>
      </c>
      <c r="U48" s="4">
        <f>_xlfn.STDEV.S(U39:U46)</f>
        <v>14.383153588238502</v>
      </c>
      <c r="W48" s="4">
        <f>_xlfn.STDEV.S(W39:W46)</f>
        <v>5.1079287107677729</v>
      </c>
      <c r="X48" s="4">
        <f t="shared" ref="X48:AB48" si="23">_xlfn.STDEV.S(X39:X46)</f>
        <v>10.077485425442207</v>
      </c>
      <c r="Y48" s="4">
        <f t="shared" si="23"/>
        <v>5.1835190404644154</v>
      </c>
      <c r="Z48" s="4">
        <f t="shared" si="23"/>
        <v>6.1837181082952206</v>
      </c>
      <c r="AA48" s="4">
        <f t="shared" si="23"/>
        <v>9.8179802258043711</v>
      </c>
      <c r="AB48" s="4">
        <f t="shared" si="23"/>
        <v>9.1453234536252861</v>
      </c>
    </row>
    <row r="49" spans="1:25">
      <c r="A49" s="1" t="s">
        <v>53</v>
      </c>
      <c r="D49" s="13">
        <f>_xlfn.T.TEST(B39:B46,D39:D46,2,3)</f>
        <v>1.5828445285730647E-2</v>
      </c>
      <c r="K49" s="13">
        <f>_xlfn.T.TEST(I39:I46,K39:K46,2,3)</f>
        <v>3.062286453469841E-2</v>
      </c>
      <c r="R49" s="13">
        <f>_xlfn.T.TEST(P39:P46,R39:R46,2,3)</f>
        <v>1.1475376299735499E-2</v>
      </c>
      <c r="Y49" s="1">
        <f>_xlfn.T.TEST(W39:W46,Y39:Y46,2,3)</f>
        <v>0.98058246606350441</v>
      </c>
    </row>
    <row r="50" spans="1:25">
      <c r="D50" s="1" t="s">
        <v>54</v>
      </c>
      <c r="K50" s="1" t="s">
        <v>54</v>
      </c>
      <c r="R50" s="1" t="s">
        <v>54</v>
      </c>
      <c r="Y50" s="1" t="s">
        <v>54</v>
      </c>
    </row>
    <row r="53" spans="1:25">
      <c r="D53" s="13"/>
      <c r="J53" s="13"/>
      <c r="Q53" s="13"/>
      <c r="X53" s="13"/>
    </row>
    <row r="55" spans="1:25">
      <c r="D55" s="13"/>
      <c r="J55" s="13"/>
      <c r="X55" s="13"/>
    </row>
    <row r="57" spans="1:25">
      <c r="D57" s="13"/>
      <c r="Q57" s="13"/>
      <c r="X57" s="13"/>
    </row>
  </sheetData>
  <mergeCells count="4">
    <mergeCell ref="P4:U4"/>
    <mergeCell ref="I4:N4"/>
    <mergeCell ref="B4:G4"/>
    <mergeCell ref="W4:AB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1a</vt:lpstr>
      <vt:lpstr>1b,c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伊藤 隆雄</cp:lastModifiedBy>
  <dcterms:created xsi:type="dcterms:W3CDTF">2024-01-05T05:25:15Z</dcterms:created>
  <dcterms:modified xsi:type="dcterms:W3CDTF">2024-06-03T04:04:01Z</dcterms:modified>
</cp:coreProperties>
</file>